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C-SV-V011-FS\redirect\00167108\Desktop\"/>
    </mc:Choice>
  </mc:AlternateContent>
  <bookViews>
    <workbookView xWindow="0" yWindow="0" windowWidth="28800" windowHeight="12240"/>
  </bookViews>
  <sheets>
    <sheet name="学校" sheetId="1" r:id="rId1"/>
  </sheets>
  <definedNames>
    <definedName name="_xlnm.Print_Area" localSheetId="0">学校!$A$1:$X$44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9" i="1" l="1"/>
  <c r="AH79" i="1"/>
  <c r="AI77" i="1"/>
  <c r="AH77" i="1"/>
  <c r="AI76" i="1"/>
  <c r="AH76" i="1"/>
  <c r="AH75" i="1"/>
  <c r="AJ74" i="1"/>
  <c r="AI74" i="1"/>
  <c r="AH74" i="1"/>
  <c r="AI72" i="1"/>
  <c r="AH72" i="1"/>
  <c r="AI71" i="1"/>
  <c r="AH71" i="1"/>
  <c r="AI70" i="1"/>
  <c r="AH70" i="1"/>
  <c r="AJ69" i="1"/>
  <c r="AI69" i="1"/>
  <c r="AH69" i="1"/>
  <c r="AI68" i="1"/>
  <c r="AH68" i="1"/>
  <c r="AH66" i="1"/>
  <c r="AJ65" i="1"/>
  <c r="AI65" i="1"/>
  <c r="AH65" i="1"/>
  <c r="AJ64" i="1"/>
  <c r="AI64" i="1"/>
  <c r="AH64" i="1"/>
  <c r="AJ63" i="1"/>
  <c r="AI63" i="1"/>
  <c r="AH63" i="1"/>
  <c r="AJ62" i="1"/>
  <c r="AI62" i="1"/>
  <c r="AH62" i="1"/>
  <c r="AJ61" i="1"/>
  <c r="AI61" i="1"/>
  <c r="AH61" i="1"/>
  <c r="AJ60" i="1"/>
  <c r="AI60" i="1"/>
  <c r="AH60" i="1"/>
  <c r="AJ59" i="1"/>
  <c r="AI59" i="1"/>
  <c r="AH59" i="1"/>
  <c r="AJ58" i="1"/>
  <c r="AI58" i="1"/>
  <c r="AH58" i="1"/>
  <c r="AP56" i="1"/>
  <c r="AO56" i="1"/>
  <c r="AN56" i="1"/>
  <c r="AM56" i="1"/>
  <c r="AK56" i="1"/>
  <c r="AI56" i="1"/>
  <c r="AH56" i="1"/>
  <c r="AP55" i="1"/>
  <c r="AO55" i="1"/>
  <c r="AN55" i="1"/>
  <c r="AM55" i="1"/>
  <c r="AK55" i="1"/>
  <c r="AI55" i="1"/>
  <c r="AH55" i="1"/>
  <c r="AP54" i="1"/>
  <c r="AO54" i="1"/>
  <c r="AN54" i="1"/>
  <c r="AM54" i="1"/>
  <c r="AK54" i="1"/>
  <c r="AJ54" i="1"/>
  <c r="AI54" i="1"/>
  <c r="AH54" i="1"/>
  <c r="AI53" i="1"/>
  <c r="AH53" i="1"/>
  <c r="AM52" i="1"/>
  <c r="AL52" i="1"/>
  <c r="AK52" i="1"/>
  <c r="AI52" i="1"/>
  <c r="AH52" i="1"/>
  <c r="AI51" i="1"/>
  <c r="AH51" i="1"/>
  <c r="AI50" i="1"/>
  <c r="AH50" i="1"/>
  <c r="J34" i="1"/>
  <c r="AJ66" i="1" s="1"/>
  <c r="S24" i="1"/>
  <c r="AL56" i="1" s="1"/>
  <c r="L24" i="1"/>
  <c r="AL55" i="1" s="1"/>
  <c r="E24" i="1"/>
  <c r="AL54" i="1" s="1"/>
  <c r="V23" i="1"/>
  <c r="AJ56" i="1" s="1"/>
  <c r="O23" i="1"/>
  <c r="AJ55" i="1" s="1"/>
  <c r="H23" i="1"/>
  <c r="AD4" i="1"/>
  <c r="AC4" i="1"/>
  <c r="AA4" i="1"/>
  <c r="B21" i="1" s="1"/>
  <c r="AD3" i="1"/>
  <c r="AC3" i="1"/>
</calcChain>
</file>

<file path=xl/sharedStrings.xml><?xml version="1.0" encoding="utf-8"?>
<sst xmlns="http://schemas.openxmlformats.org/spreadsheetml/2006/main" count="110" uniqueCount="92">
  <si>
    <t>希望日時</t>
  </si>
  <si>
    <t>第１希望</t>
  </si>
  <si>
    <t>第２希望</t>
  </si>
  <si>
    <t>第３希望</t>
  </si>
  <si>
    <t>実施クラス</t>
  </si>
  <si>
    <t>生徒数</t>
  </si>
  <si>
    <t>実施方法</t>
  </si>
  <si>
    <t>学年</t>
  </si>
  <si>
    <t>組</t>
  </si>
  <si>
    <t>実施方法（希望する方法に○を記入）</t>
  </si>
  <si>
    <t>クラスごとに実施</t>
  </si>
  <si>
    <t>クラス合同で実施</t>
  </si>
  <si>
    <t>合　　計</t>
  </si>
  <si>
    <t>担当教諭氏名</t>
  </si>
  <si>
    <t>連　絡　先</t>
  </si>
  <si>
    <t>学校の最寄駅</t>
  </si>
  <si>
    <t>又はバス停</t>
  </si>
  <si>
    <t>（鉄道）</t>
  </si>
  <si>
    <t>（バス）</t>
  </si>
  <si>
    <t>時限目</t>
  </si>
  <si>
    <t>）</t>
  </si>
  <si>
    <t xml:space="preserve"> ～</t>
  </si>
  <si>
    <t>（</t>
    <phoneticPr fontId="3"/>
  </si>
  <si>
    <t>：</t>
  </si>
  <si>
    <t>　 月　　日</t>
    <phoneticPr fontId="3"/>
  </si>
  <si>
    <t>バス停：</t>
  </si>
  <si>
    <t>バス会社：</t>
    <phoneticPr fontId="3"/>
  </si>
  <si>
    <t>駅</t>
  </si>
  <si>
    <t>講座への
要望等</t>
    <phoneticPr fontId="3"/>
  </si>
  <si>
    <t>住　所</t>
  </si>
  <si>
    <t>〒</t>
  </si>
  <si>
    <t>　 月　　日</t>
  </si>
  <si>
    <t>○</t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</si>
  <si>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</si>
  <si>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</si>
  <si>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</si>
  <si>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</si>
  <si>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</si>
  <si>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申込日</t>
    <phoneticPr fontId="3"/>
  </si>
  <si>
    <t>　　年　　月　　日</t>
    <phoneticPr fontId="3"/>
  </si>
  <si>
    <t>統計出前講座申込書</t>
    <phoneticPr fontId="3"/>
  </si>
  <si>
    <t>別紙</t>
    <phoneticPr fontId="3"/>
  </si>
  <si>
    <t>低学年</t>
  </si>
  <si>
    <t>高学年</t>
  </si>
  <si>
    <t>６年</t>
  </si>
  <si>
    <t>-</t>
    <phoneticPr fontId="3"/>
  </si>
  <si>
    <t>１時限目</t>
    <phoneticPr fontId="3"/>
  </si>
  <si>
    <t>２時限目</t>
    <phoneticPr fontId="3"/>
  </si>
  <si>
    <t>３時限目</t>
  </si>
  <si>
    <t>４時限目</t>
  </si>
  <si>
    <t>５時限目</t>
  </si>
  <si>
    <t>６時限目</t>
  </si>
  <si>
    <t>７時限目</t>
  </si>
  <si>
    <t>８時限目</t>
  </si>
  <si>
    <t>９時限目</t>
  </si>
  <si>
    <t>から</t>
  </si>
  <si>
    <t>時限目</t>
    <phoneticPr fontId="3"/>
  </si>
  <si>
    <t>放課後</t>
    <rPh sb="0" eb="3">
      <t>ホウカゴ</t>
    </rPh>
    <phoneticPr fontId="3"/>
  </si>
  <si>
    <t>@edu.pref.shizuoka.jp</t>
  </si>
  <si>
    <t>１</t>
    <phoneticPr fontId="3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</si>
  <si>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</si>
  <si>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</si>
  <si>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</si>
  <si>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</si>
  <si>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</si>
  <si>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</si>
  <si>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</si>
  <si>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</si>
  <si>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Ｇ</t>
    <phoneticPr fontId="3"/>
  </si>
  <si>
    <t>Ｉ</t>
    <phoneticPr fontId="3"/>
  </si>
  <si>
    <t>Ｊ</t>
    <phoneticPr fontId="3"/>
  </si>
  <si>
    <t>学校名</t>
    <phoneticPr fontId="3"/>
  </si>
  <si>
    <t>令和</t>
  </si>
  <si>
    <t>年度</t>
  </si>
  <si>
    <t>E-mail：</t>
    <phoneticPr fontId="3"/>
  </si>
  <si>
    <t>datakatuyou@pref.shizuoka.lg.jp</t>
  </si>
  <si>
    <t>FAX：</t>
    <phoneticPr fontId="3"/>
  </si>
  <si>
    <t>054-221-3609</t>
    <phoneticPr fontId="3"/>
  </si>
  <si>
    <t>　 月　　日</t>
    <phoneticPr fontId="3"/>
  </si>
  <si>
    <t>（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</si>
  <si>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</si>
  <si>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</si>
  <si>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</si>
  <si>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</si>
  <si>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</si>
  <si>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</si>
  <si>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Ｈ</t>
    <phoneticPr fontId="3"/>
  </si>
  <si>
    <t>電　話：</t>
    <phoneticPr fontId="3"/>
  </si>
  <si>
    <t>ＦＡＸ：</t>
    <phoneticPr fontId="3"/>
  </si>
  <si>
    <t>メールアドレス：</t>
    <phoneticPr fontId="3"/>
  </si>
  <si>
    <t>　　　　　</t>
    <phoneticPr fontId="3"/>
  </si>
  <si>
    <t>静岡県企画部統計活用課　様</t>
    <rPh sb="3" eb="6">
      <t>キカクブ</t>
    </rPh>
    <rPh sb="6" eb="8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</si>
</sst>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[$-411]ggge&quot;年&quot;m&quot;月&quot;d&quot;日&quot;;@"/>
    <numFmt numFmtId="178" formatCode="General&quot;人&quot;"/>
    <numFmt numFmtId="179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FFFFFF"/>
      </bottom>
      <diagonal/>
    </border>
    <border>
      <left/>
      <right style="medium">
        <color indexed="64"/>
      </right>
      <top style="thin">
        <color rgb="FF000000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 style="thin">
        <color rgb="FF000000"/>
      </right>
      <top style="thin">
        <color rgb="FFFFFFFF"/>
      </top>
      <bottom style="medium">
        <color indexed="64"/>
      </bottom>
      <diagonal/>
    </border>
    <border>
      <left style="thin">
        <color rgb="FF000000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23" xfId="0" applyFont="1" applyBorder="1">
      <alignment vertical="center"/>
    </xf>
    <xf numFmtId="0" fontId="1" fillId="0" borderId="20" xfId="0" applyFont="1" applyBorder="1">
      <alignment vertical="center"/>
    </xf>
    <xf numFmtId="176" fontId="1" fillId="0" borderId="14" xfId="0" applyNumberFormat="1" applyFont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vertical="center"/>
    </xf>
    <xf numFmtId="176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37" xfId="0" applyFont="1" applyBorder="1" applyAlignment="1">
      <alignment horizontal="right" vertical="center" wrapText="1"/>
    </xf>
    <xf numFmtId="176" fontId="1" fillId="0" borderId="38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Continuous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horizontal="right" vertical="center" wrapText="1"/>
    </xf>
    <xf numFmtId="0" fontId="1" fillId="0" borderId="41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Continuous" vertical="center"/>
    </xf>
    <xf numFmtId="0" fontId="1" fillId="0" borderId="43" xfId="0" applyFont="1" applyBorder="1" applyAlignment="1">
      <alignment horizontal="centerContinuous" vertical="center"/>
    </xf>
    <xf numFmtId="0" fontId="1" fillId="0" borderId="44" xfId="0" applyFont="1" applyBorder="1" applyAlignment="1">
      <alignment horizontal="centerContinuous" vertical="center"/>
    </xf>
    <xf numFmtId="0" fontId="1" fillId="0" borderId="45" xfId="0" applyFont="1" applyBorder="1" applyAlignment="1">
      <alignment horizontal="centerContinuous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64" xfId="0" applyFont="1" applyBorder="1" applyAlignment="1">
      <alignment horizontal="left" vertical="center" wrapText="1" indent="1"/>
    </xf>
    <xf numFmtId="0" fontId="1" fillId="0" borderId="65" xfId="0" applyFont="1" applyBorder="1" applyAlignment="1">
      <alignment vertical="center" wrapText="1"/>
    </xf>
    <xf numFmtId="0" fontId="1" fillId="0" borderId="67" xfId="0" applyFont="1" applyBorder="1" applyAlignment="1">
      <alignment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6" xfId="0" applyFont="1" applyBorder="1">
      <alignment vertical="center"/>
    </xf>
    <xf numFmtId="0" fontId="1" fillId="0" borderId="25" xfId="0" applyFont="1" applyBorder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0" xfId="0" applyFont="1" applyBorder="1" applyAlignment="1">
      <alignment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178" fontId="1" fillId="0" borderId="15" xfId="0" applyNumberFormat="1" applyFont="1" applyBorder="1" applyAlignment="1">
      <alignment horizontal="center" vertical="center" wrapText="1"/>
    </xf>
    <xf numFmtId="178" fontId="1" fillId="0" borderId="49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 vertical="center" inden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1" fillId="0" borderId="70" xfId="0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0" fontId="1" fillId="0" borderId="68" xfId="0" applyFont="1" applyBorder="1" applyAlignment="1">
      <alignment horizontal="left" vertical="center" indent="1"/>
    </xf>
    <xf numFmtId="0" fontId="2" fillId="0" borderId="69" xfId="0" applyFont="1" applyBorder="1" applyAlignment="1">
      <alignment horizontal="left" vertical="center" indent="1"/>
    </xf>
    <xf numFmtId="0" fontId="1" fillId="0" borderId="6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left" vertical="center" indent="1"/>
    </xf>
    <xf numFmtId="0" fontId="1" fillId="0" borderId="60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78" fontId="1" fillId="0" borderId="57" xfId="0" applyNumberFormat="1" applyFont="1" applyBorder="1" applyAlignment="1">
      <alignment horizontal="center" vertical="center" wrapText="1"/>
    </xf>
    <xf numFmtId="178" fontId="1" fillId="0" borderId="5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9" fontId="1" fillId="0" borderId="32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57150</xdr:rowOff>
    </xdr:from>
    <xdr:to>
      <xdr:col>22</xdr:col>
      <xdr:colOff>152400</xdr:colOff>
      <xdr:row>5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14575" y="57150"/>
          <a:ext cx="4829175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toukei_katsuyo@pref.shizuoka.lg.jp</a:t>
          </a:r>
        </a:p>
        <a:p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054-221-3609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静岡県企画部統計活用課　行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公印や送付文は不要です。本書のみ 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P79"/>
  <sheetViews>
    <sheetView tabSelected="1" workbookViewId="0"/>
  </sheetViews>
  <sheetFormatPr defaultRowHeight="13.5" x14ac:dyDescent="0.4"/>
  <cols>
    <col min="1" max="1" width="2.625" style="5" customWidth="1"/>
    <col min="2" max="2" width="12.625" style="5" customWidth="1"/>
    <col min="3" max="3" width="2.625" style="5" customWidth="1"/>
    <col min="4" max="4" width="7.625" style="5" customWidth="1"/>
    <col min="5" max="6" width="2.625" style="5" customWidth="1"/>
    <col min="7" max="7" width="5.625" style="5" customWidth="1"/>
    <col min="8" max="10" width="2.625" style="5" customWidth="1"/>
    <col min="11" max="11" width="7.625" style="5" customWidth="1"/>
    <col min="12" max="13" width="2.625" style="5" customWidth="1"/>
    <col min="14" max="14" width="5.625" style="5" customWidth="1"/>
    <col min="15" max="17" width="2.625" style="5" customWidth="1"/>
    <col min="18" max="18" width="7.625" style="5" customWidth="1"/>
    <col min="19" max="20" width="2.625" style="5" customWidth="1"/>
    <col min="21" max="21" width="5.625" style="5" customWidth="1"/>
    <col min="22" max="25" width="2.625" style="5" customWidth="1"/>
    <col min="26" max="26" width="0" style="5" hidden="1" customWidth="1"/>
    <col min="27" max="27" width="3.625" style="5" hidden="1" customWidth="1"/>
    <col min="28" max="28" width="6.625" style="5" hidden="1" customWidth="1"/>
    <col min="29" max="30" width="9.625" style="5" hidden="1" customWidth="1"/>
    <col min="31" max="33" width="0" style="5" hidden="1" customWidth="1"/>
    <col min="34" max="35" width="14.625" style="5" customWidth="1"/>
    <col min="36" max="16384" width="9" style="5"/>
  </cols>
  <sheetData>
    <row r="3" spans="2:30" x14ac:dyDescent="0.4">
      <c r="Z3" s="12" t="s">
        <v>72</v>
      </c>
      <c r="AA3" s="13">
        <v>7</v>
      </c>
      <c r="AB3" s="5" t="s">
        <v>73</v>
      </c>
      <c r="AC3" s="14">
        <f>VALUE(AA3+2018&amp;"/4/1")</f>
        <v>45748</v>
      </c>
      <c r="AD3" s="14">
        <f>VALUE(AA3+2018&amp;"/6/1")</f>
        <v>45809</v>
      </c>
    </row>
    <row r="4" spans="2:30" x14ac:dyDescent="0.4">
      <c r="AA4" s="15" t="str">
        <f>IF(AA3&lt;10,DBCS(AA3),AA3)</f>
        <v>７</v>
      </c>
      <c r="AC4" s="14">
        <f>VALUE(AA3+2018&amp;"/9/30")</f>
        <v>45930</v>
      </c>
      <c r="AD4" s="14">
        <f>EOMONTH(VALUE(AA3+2019&amp;"/2/1"),0)</f>
        <v>46081</v>
      </c>
    </row>
    <row r="5" spans="2:30" x14ac:dyDescent="0.4">
      <c r="B5" s="5" t="s">
        <v>41</v>
      </c>
    </row>
    <row r="7" spans="2:30" x14ac:dyDescent="0.4">
      <c r="AC7" s="12" t="s">
        <v>74</v>
      </c>
      <c r="AD7" s="5" t="s">
        <v>75</v>
      </c>
    </row>
    <row r="8" spans="2:30" ht="17.25" x14ac:dyDescent="0.4">
      <c r="B8" s="10" t="s">
        <v>40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AC8" s="12" t="s">
        <v>76</v>
      </c>
      <c r="AD8" s="5" t="s">
        <v>77</v>
      </c>
    </row>
    <row r="9" spans="2:30" ht="17.25" x14ac:dyDescent="0.4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1" spans="2:30" x14ac:dyDescent="0.4">
      <c r="N11" s="44" t="s">
        <v>38</v>
      </c>
      <c r="O11" s="44"/>
      <c r="P11" s="44"/>
      <c r="Q11" s="43" t="s">
        <v>39</v>
      </c>
      <c r="R11" s="43"/>
      <c r="S11" s="43"/>
      <c r="T11" s="43"/>
      <c r="U11" s="43"/>
      <c r="V11" s="43"/>
      <c r="W11" s="43"/>
    </row>
    <row r="13" spans="2:30" x14ac:dyDescent="0.4">
      <c r="B13" s="5" t="s">
        <v>91</v>
      </c>
    </row>
    <row r="15" spans="2:30" ht="27" customHeight="1" x14ac:dyDescent="0.4">
      <c r="K15" s="126" t="s">
        <v>71</v>
      </c>
      <c r="L15" s="127"/>
      <c r="M15" s="131"/>
      <c r="N15" s="132"/>
      <c r="O15" s="132"/>
      <c r="P15" s="132"/>
      <c r="Q15" s="132"/>
      <c r="R15" s="132"/>
      <c r="S15" s="132"/>
      <c r="T15" s="132"/>
      <c r="U15" s="132"/>
      <c r="V15" s="132"/>
      <c r="W15" s="133"/>
    </row>
    <row r="16" spans="2:30" ht="21" customHeight="1" x14ac:dyDescent="0.4">
      <c r="K16" s="110" t="s">
        <v>29</v>
      </c>
      <c r="L16" s="111"/>
      <c r="M16" s="6" t="s">
        <v>30</v>
      </c>
      <c r="N16" s="51"/>
      <c r="O16" s="51"/>
      <c r="P16" s="51"/>
      <c r="Q16" s="16" t="s">
        <v>45</v>
      </c>
      <c r="R16" s="19"/>
      <c r="S16" s="16"/>
      <c r="T16" s="6"/>
      <c r="U16" s="6"/>
      <c r="V16" s="6"/>
      <c r="W16" s="7"/>
    </row>
    <row r="17" spans="2:32" ht="21" customHeight="1" x14ac:dyDescent="0.4">
      <c r="K17" s="112"/>
      <c r="L17" s="113"/>
      <c r="M17" s="128"/>
      <c r="N17" s="129"/>
      <c r="O17" s="129"/>
      <c r="P17" s="129"/>
      <c r="Q17" s="129"/>
      <c r="R17" s="129"/>
      <c r="S17" s="129"/>
      <c r="T17" s="129"/>
      <c r="U17" s="129"/>
      <c r="V17" s="129"/>
      <c r="W17" s="130"/>
    </row>
    <row r="18" spans="2:32" x14ac:dyDescent="0.4">
      <c r="K18" s="2"/>
    </row>
    <row r="21" spans="2:32" ht="27" customHeight="1" thickBot="1" x14ac:dyDescent="0.45">
      <c r="B21" s="5" t="str">
        <f>Z3&amp;AA4&amp;"年度統計出前講座について、下記のとおり申し込みます。"</f>
        <v>令和７年度統計出前講座について、下記のとおり申し込みます。</v>
      </c>
    </row>
    <row r="22" spans="2:32" ht="27" customHeight="1" x14ac:dyDescent="0.4">
      <c r="B22" s="58" t="s">
        <v>0</v>
      </c>
      <c r="C22" s="61" t="s">
        <v>1</v>
      </c>
      <c r="D22" s="62"/>
      <c r="E22" s="62"/>
      <c r="F22" s="62"/>
      <c r="G22" s="62"/>
      <c r="H22" s="62"/>
      <c r="I22" s="63"/>
      <c r="J22" s="64" t="s">
        <v>2</v>
      </c>
      <c r="K22" s="62"/>
      <c r="L22" s="62"/>
      <c r="M22" s="62"/>
      <c r="N22" s="62"/>
      <c r="O22" s="62"/>
      <c r="P22" s="63"/>
      <c r="Q22" s="64" t="s">
        <v>3</v>
      </c>
      <c r="R22" s="62"/>
      <c r="S22" s="62"/>
      <c r="T22" s="62"/>
      <c r="U22" s="62"/>
      <c r="V22" s="62"/>
      <c r="W22" s="85"/>
    </row>
    <row r="23" spans="2:32" ht="27" customHeight="1" x14ac:dyDescent="0.4">
      <c r="B23" s="59"/>
      <c r="C23" s="118" t="s">
        <v>24</v>
      </c>
      <c r="D23" s="119"/>
      <c r="E23" s="119"/>
      <c r="F23" s="119"/>
      <c r="G23" s="119"/>
      <c r="H23" s="116" t="str">
        <f>IF(C23=$AA$23,"（　）",IF(C23="","（　）",TEXT(C23,"(aaa)")))</f>
        <v>（　）</v>
      </c>
      <c r="I23" s="117"/>
      <c r="J23" s="121" t="s">
        <v>24</v>
      </c>
      <c r="K23" s="119"/>
      <c r="L23" s="119"/>
      <c r="M23" s="119"/>
      <c r="N23" s="119"/>
      <c r="O23" s="116" t="str">
        <f>IF(J23=$AA$23,"（　）",IF(J23="","（　）",TEXT(J23,"(aaa)")))</f>
        <v>（　）</v>
      </c>
      <c r="P23" s="117"/>
      <c r="Q23" s="121" t="s">
        <v>78</v>
      </c>
      <c r="R23" s="119"/>
      <c r="S23" s="119"/>
      <c r="T23" s="119"/>
      <c r="U23" s="119"/>
      <c r="V23" s="116" t="str">
        <f>IF(Q23=$AA$23,"（　）",IF(Q23="","（　）",TEXT(Q23,"(aaa)")))</f>
        <v>（　）</v>
      </c>
      <c r="W23" s="134"/>
      <c r="AA23" s="5" t="s">
        <v>31</v>
      </c>
    </row>
    <row r="24" spans="2:32" ht="21" customHeight="1" x14ac:dyDescent="0.4">
      <c r="B24" s="59"/>
      <c r="C24" s="136" t="s">
        <v>19</v>
      </c>
      <c r="D24" s="137"/>
      <c r="E24" s="4" t="str">
        <f>IF(G24="","",$AD$24)</f>
        <v>から</v>
      </c>
      <c r="F24" s="3"/>
      <c r="G24" s="72" t="s">
        <v>19</v>
      </c>
      <c r="H24" s="72"/>
      <c r="I24" s="82"/>
      <c r="J24" s="138" t="s">
        <v>19</v>
      </c>
      <c r="K24" s="137"/>
      <c r="L24" s="4" t="str">
        <f>IF(N24="","",$AD$24)</f>
        <v>から</v>
      </c>
      <c r="M24" s="3"/>
      <c r="N24" s="72" t="s">
        <v>19</v>
      </c>
      <c r="O24" s="72"/>
      <c r="P24" s="82"/>
      <c r="Q24" s="138" t="s">
        <v>19</v>
      </c>
      <c r="R24" s="137"/>
      <c r="S24" s="4" t="str">
        <f>IF(U24="","",$AD$24)</f>
        <v>から</v>
      </c>
      <c r="T24" s="3"/>
      <c r="U24" s="72" t="s">
        <v>19</v>
      </c>
      <c r="V24" s="72"/>
      <c r="W24" s="73"/>
      <c r="AA24" s="8" t="s">
        <v>23</v>
      </c>
      <c r="AD24" s="5" t="s">
        <v>55</v>
      </c>
    </row>
    <row r="25" spans="2:32" ht="21" customHeight="1" thickBot="1" x14ac:dyDescent="0.45">
      <c r="B25" s="60"/>
      <c r="C25" s="20" t="s">
        <v>22</v>
      </c>
      <c r="D25" s="21" t="s">
        <v>23</v>
      </c>
      <c r="E25" s="22" t="s">
        <v>21</v>
      </c>
      <c r="F25" s="22"/>
      <c r="G25" s="120" t="s">
        <v>23</v>
      </c>
      <c r="H25" s="120"/>
      <c r="I25" s="23" t="s">
        <v>20</v>
      </c>
      <c r="J25" s="24" t="s">
        <v>79</v>
      </c>
      <c r="K25" s="21" t="s">
        <v>23</v>
      </c>
      <c r="L25" s="22" t="s">
        <v>21</v>
      </c>
      <c r="M25" s="22"/>
      <c r="N25" s="120" t="s">
        <v>23</v>
      </c>
      <c r="O25" s="120"/>
      <c r="P25" s="23" t="s">
        <v>20</v>
      </c>
      <c r="Q25" s="24" t="s">
        <v>79</v>
      </c>
      <c r="R25" s="21" t="s">
        <v>23</v>
      </c>
      <c r="S25" s="22" t="s">
        <v>21</v>
      </c>
      <c r="T25" s="22"/>
      <c r="U25" s="120" t="s">
        <v>23</v>
      </c>
      <c r="V25" s="120"/>
      <c r="W25" s="25" t="s">
        <v>20</v>
      </c>
    </row>
    <row r="26" spans="2:32" ht="21" customHeight="1" x14ac:dyDescent="0.4">
      <c r="B26" s="26"/>
      <c r="C26" s="27" t="s">
        <v>7</v>
      </c>
      <c r="D26" s="28"/>
      <c r="E26" s="29"/>
      <c r="F26" s="30" t="s">
        <v>8</v>
      </c>
      <c r="G26" s="28"/>
      <c r="H26" s="28"/>
      <c r="I26" s="29"/>
      <c r="J26" s="83" t="s">
        <v>5</v>
      </c>
      <c r="K26" s="84"/>
      <c r="L26" s="61" t="s">
        <v>9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85"/>
      <c r="AA26" s="5" t="s">
        <v>32</v>
      </c>
      <c r="AB26" s="9" t="s">
        <v>33</v>
      </c>
      <c r="AC26" s="9" t="s">
        <v>56</v>
      </c>
    </row>
    <row r="27" spans="2:32" ht="21" customHeight="1" x14ac:dyDescent="0.4">
      <c r="B27" s="31"/>
      <c r="C27" s="74"/>
      <c r="D27" s="75"/>
      <c r="E27" s="76"/>
      <c r="F27" s="77"/>
      <c r="G27" s="75"/>
      <c r="H27" s="75"/>
      <c r="I27" s="76"/>
      <c r="J27" s="49"/>
      <c r="K27" s="50"/>
      <c r="L27" s="86" t="s">
        <v>10</v>
      </c>
      <c r="M27" s="87"/>
      <c r="N27" s="87"/>
      <c r="O27" s="87"/>
      <c r="P27" s="87"/>
      <c r="Q27" s="87"/>
      <c r="R27" s="87"/>
      <c r="S27" s="87"/>
      <c r="T27" s="88"/>
      <c r="U27" s="96"/>
      <c r="V27" s="97"/>
      <c r="W27" s="98"/>
      <c r="AB27" s="9" t="s">
        <v>34</v>
      </c>
      <c r="AC27" s="9" t="s">
        <v>46</v>
      </c>
      <c r="AE27" s="9" t="s">
        <v>59</v>
      </c>
      <c r="AF27" s="5" t="s">
        <v>80</v>
      </c>
    </row>
    <row r="28" spans="2:32" ht="21" customHeight="1" x14ac:dyDescent="0.4">
      <c r="B28" s="31" t="s">
        <v>4</v>
      </c>
      <c r="C28" s="74"/>
      <c r="D28" s="75"/>
      <c r="E28" s="76"/>
      <c r="F28" s="77"/>
      <c r="G28" s="75"/>
      <c r="H28" s="75"/>
      <c r="I28" s="76"/>
      <c r="J28" s="49"/>
      <c r="K28" s="50"/>
      <c r="L28" s="89"/>
      <c r="M28" s="90"/>
      <c r="N28" s="90"/>
      <c r="O28" s="90"/>
      <c r="P28" s="90"/>
      <c r="Q28" s="90"/>
      <c r="R28" s="90"/>
      <c r="S28" s="90"/>
      <c r="T28" s="91"/>
      <c r="U28" s="99"/>
      <c r="V28" s="100"/>
      <c r="W28" s="101"/>
      <c r="AB28" s="9" t="s">
        <v>35</v>
      </c>
      <c r="AC28" s="9" t="s">
        <v>47</v>
      </c>
      <c r="AE28" s="9" t="s">
        <v>60</v>
      </c>
      <c r="AF28" s="5" t="s">
        <v>81</v>
      </c>
    </row>
    <row r="29" spans="2:32" ht="21" customHeight="1" x14ac:dyDescent="0.4">
      <c r="B29" s="31"/>
      <c r="C29" s="74"/>
      <c r="D29" s="75"/>
      <c r="E29" s="76"/>
      <c r="F29" s="77"/>
      <c r="G29" s="75"/>
      <c r="H29" s="75"/>
      <c r="I29" s="76"/>
      <c r="J29" s="49"/>
      <c r="K29" s="50"/>
      <c r="L29" s="89"/>
      <c r="M29" s="90"/>
      <c r="N29" s="90"/>
      <c r="O29" s="90"/>
      <c r="P29" s="90"/>
      <c r="Q29" s="90"/>
      <c r="R29" s="90"/>
      <c r="S29" s="90"/>
      <c r="T29" s="91"/>
      <c r="U29" s="99"/>
      <c r="V29" s="100"/>
      <c r="W29" s="101"/>
      <c r="AB29" s="9" t="s">
        <v>36</v>
      </c>
      <c r="AC29" s="9" t="s">
        <v>48</v>
      </c>
      <c r="AE29" s="9" t="s">
        <v>61</v>
      </c>
      <c r="AF29" s="5" t="s">
        <v>82</v>
      </c>
    </row>
    <row r="30" spans="2:32" ht="21" customHeight="1" x14ac:dyDescent="0.4">
      <c r="B30" s="31" t="s">
        <v>5</v>
      </c>
      <c r="C30" s="74"/>
      <c r="D30" s="75"/>
      <c r="E30" s="76"/>
      <c r="F30" s="77"/>
      <c r="G30" s="75"/>
      <c r="H30" s="75"/>
      <c r="I30" s="76"/>
      <c r="J30" s="49"/>
      <c r="K30" s="50"/>
      <c r="L30" s="93"/>
      <c r="M30" s="94"/>
      <c r="N30" s="94"/>
      <c r="O30" s="94"/>
      <c r="P30" s="94"/>
      <c r="Q30" s="94"/>
      <c r="R30" s="94"/>
      <c r="S30" s="94"/>
      <c r="T30" s="95"/>
      <c r="U30" s="105"/>
      <c r="V30" s="106"/>
      <c r="W30" s="107"/>
      <c r="AB30" s="9" t="s">
        <v>37</v>
      </c>
      <c r="AC30" s="9" t="s">
        <v>49</v>
      </c>
      <c r="AE30" s="9" t="s">
        <v>62</v>
      </c>
      <c r="AF30" s="5" t="s">
        <v>83</v>
      </c>
    </row>
    <row r="31" spans="2:32" ht="21" customHeight="1" x14ac:dyDescent="0.4">
      <c r="B31" s="32"/>
      <c r="C31" s="74"/>
      <c r="D31" s="75"/>
      <c r="E31" s="76"/>
      <c r="F31" s="77"/>
      <c r="G31" s="75"/>
      <c r="H31" s="75"/>
      <c r="I31" s="76"/>
      <c r="J31" s="49"/>
      <c r="K31" s="50"/>
      <c r="L31" s="86" t="s">
        <v>11</v>
      </c>
      <c r="M31" s="87"/>
      <c r="N31" s="87"/>
      <c r="O31" s="87"/>
      <c r="P31" s="87"/>
      <c r="Q31" s="87"/>
      <c r="R31" s="87"/>
      <c r="S31" s="87"/>
      <c r="T31" s="88"/>
      <c r="U31" s="96"/>
      <c r="V31" s="97"/>
      <c r="W31" s="98"/>
      <c r="AB31" s="9" t="s">
        <v>44</v>
      </c>
      <c r="AC31" s="9" t="s">
        <v>50</v>
      </c>
      <c r="AE31" s="9" t="s">
        <v>63</v>
      </c>
      <c r="AF31" s="5" t="s">
        <v>84</v>
      </c>
    </row>
    <row r="32" spans="2:32" ht="21" customHeight="1" x14ac:dyDescent="0.4">
      <c r="B32" s="31" t="s">
        <v>6</v>
      </c>
      <c r="C32" s="74"/>
      <c r="D32" s="75"/>
      <c r="E32" s="76"/>
      <c r="F32" s="77"/>
      <c r="G32" s="75"/>
      <c r="H32" s="75"/>
      <c r="I32" s="76"/>
      <c r="J32" s="49"/>
      <c r="K32" s="50"/>
      <c r="L32" s="89"/>
      <c r="M32" s="90"/>
      <c r="N32" s="90"/>
      <c r="O32" s="90"/>
      <c r="P32" s="90"/>
      <c r="Q32" s="90"/>
      <c r="R32" s="90"/>
      <c r="S32" s="90"/>
      <c r="T32" s="91"/>
      <c r="U32" s="99"/>
      <c r="V32" s="100"/>
      <c r="W32" s="101"/>
      <c r="AB32" s="9" t="s">
        <v>42</v>
      </c>
      <c r="AC32" s="9" t="s">
        <v>51</v>
      </c>
      <c r="AE32" s="9" t="s">
        <v>64</v>
      </c>
      <c r="AF32" s="5" t="s">
        <v>85</v>
      </c>
    </row>
    <row r="33" spans="2:32" ht="21" customHeight="1" x14ac:dyDescent="0.4">
      <c r="B33" s="32"/>
      <c r="C33" s="74"/>
      <c r="D33" s="75"/>
      <c r="E33" s="76"/>
      <c r="F33" s="77"/>
      <c r="G33" s="75"/>
      <c r="H33" s="75"/>
      <c r="I33" s="76"/>
      <c r="J33" s="49"/>
      <c r="K33" s="50"/>
      <c r="L33" s="89"/>
      <c r="M33" s="90"/>
      <c r="N33" s="90"/>
      <c r="O33" s="90"/>
      <c r="P33" s="90"/>
      <c r="Q33" s="90"/>
      <c r="R33" s="90"/>
      <c r="S33" s="90"/>
      <c r="T33" s="91"/>
      <c r="U33" s="99"/>
      <c r="V33" s="100"/>
      <c r="W33" s="101"/>
      <c r="AB33" s="9" t="s">
        <v>43</v>
      </c>
      <c r="AC33" s="9" t="s">
        <v>52</v>
      </c>
      <c r="AE33" s="9" t="s">
        <v>65</v>
      </c>
      <c r="AF33" s="5" t="s">
        <v>68</v>
      </c>
    </row>
    <row r="34" spans="2:32" ht="21" customHeight="1" thickBot="1" x14ac:dyDescent="0.45">
      <c r="B34" s="33"/>
      <c r="C34" s="56" t="s">
        <v>12</v>
      </c>
      <c r="D34" s="57"/>
      <c r="E34" s="57"/>
      <c r="F34" s="57"/>
      <c r="G34" s="57"/>
      <c r="H34" s="57"/>
      <c r="I34" s="57"/>
      <c r="J34" s="108" t="str">
        <f>IF(SUM(J27:K33)=0,"",SUM(J27:K33))</f>
        <v/>
      </c>
      <c r="K34" s="109"/>
      <c r="L34" s="78"/>
      <c r="M34" s="79"/>
      <c r="N34" s="79"/>
      <c r="O34" s="79"/>
      <c r="P34" s="79"/>
      <c r="Q34" s="79"/>
      <c r="R34" s="79"/>
      <c r="S34" s="79"/>
      <c r="T34" s="92"/>
      <c r="U34" s="102"/>
      <c r="V34" s="103"/>
      <c r="W34" s="104"/>
      <c r="AB34" s="9"/>
      <c r="AC34" s="9" t="s">
        <v>53</v>
      </c>
      <c r="AE34" s="9" t="s">
        <v>66</v>
      </c>
      <c r="AF34" s="5" t="s">
        <v>86</v>
      </c>
    </row>
    <row r="35" spans="2:32" ht="90" customHeight="1" thickBot="1" x14ac:dyDescent="0.45">
      <c r="B35" s="34" t="s">
        <v>28</v>
      </c>
      <c r="C35" s="35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6"/>
      <c r="AB35" s="9"/>
      <c r="AC35" s="9" t="s">
        <v>54</v>
      </c>
      <c r="AE35" s="9" t="s">
        <v>67</v>
      </c>
      <c r="AF35" s="5" t="s">
        <v>69</v>
      </c>
    </row>
    <row r="36" spans="2:32" ht="27" customHeight="1" thickBot="1" x14ac:dyDescent="0.45">
      <c r="B36" s="37" t="s">
        <v>13</v>
      </c>
      <c r="C36" s="35"/>
      <c r="D36" s="135"/>
      <c r="E36" s="135"/>
      <c r="F36" s="135"/>
      <c r="G36" s="135"/>
      <c r="H36" s="135"/>
      <c r="I36" s="135"/>
      <c r="J36" s="135"/>
      <c r="K36" s="135"/>
      <c r="L36" s="38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36"/>
      <c r="AC36" s="5" t="s">
        <v>57</v>
      </c>
      <c r="AF36" s="5" t="s">
        <v>70</v>
      </c>
    </row>
    <row r="37" spans="2:32" ht="21" customHeight="1" x14ac:dyDescent="0.4">
      <c r="B37" s="58" t="s">
        <v>14</v>
      </c>
      <c r="C37" s="69" t="s">
        <v>87</v>
      </c>
      <c r="D37" s="70"/>
      <c r="E37" s="70"/>
      <c r="F37" s="70"/>
      <c r="G37" s="70"/>
      <c r="H37" s="70"/>
      <c r="I37" s="70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8"/>
    </row>
    <row r="38" spans="2:32" ht="21" customHeight="1" x14ac:dyDescent="0.4">
      <c r="B38" s="59"/>
      <c r="C38" s="114" t="s">
        <v>88</v>
      </c>
      <c r="D38" s="115"/>
      <c r="E38" s="115"/>
      <c r="F38" s="115"/>
      <c r="G38" s="115"/>
      <c r="H38" s="115"/>
      <c r="I38" s="11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</row>
    <row r="39" spans="2:32" ht="21" customHeight="1" thickBot="1" x14ac:dyDescent="0.45">
      <c r="B39" s="60"/>
      <c r="C39" s="80" t="s">
        <v>89</v>
      </c>
      <c r="D39" s="81"/>
      <c r="E39" s="81"/>
      <c r="F39" s="81"/>
      <c r="G39" s="81"/>
      <c r="H39" s="81"/>
      <c r="I39" s="81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5"/>
      <c r="AC39" s="9" t="s">
        <v>58</v>
      </c>
    </row>
    <row r="40" spans="2:32" ht="21" customHeight="1" x14ac:dyDescent="0.15">
      <c r="B40" s="39" t="s">
        <v>15</v>
      </c>
      <c r="C40" s="52" t="s">
        <v>17</v>
      </c>
      <c r="D40" s="53"/>
      <c r="E40" s="54"/>
      <c r="F40" s="54"/>
      <c r="G40" s="54"/>
      <c r="H40" s="54"/>
      <c r="I40" s="55"/>
      <c r="J40" s="45" t="s">
        <v>18</v>
      </c>
      <c r="K40" s="4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</row>
    <row r="41" spans="2:32" ht="27" customHeight="1" thickBot="1" x14ac:dyDescent="0.45">
      <c r="B41" s="40" t="s">
        <v>16</v>
      </c>
      <c r="C41" s="78" t="s">
        <v>90</v>
      </c>
      <c r="D41" s="79"/>
      <c r="E41" s="79"/>
      <c r="F41" s="79"/>
      <c r="G41" s="79"/>
      <c r="H41" s="79" t="s">
        <v>27</v>
      </c>
      <c r="I41" s="139"/>
      <c r="J41" s="41" t="s">
        <v>26</v>
      </c>
      <c r="K41" s="41"/>
      <c r="L41" s="122"/>
      <c r="M41" s="122"/>
      <c r="N41" s="122"/>
      <c r="O41" s="122"/>
      <c r="P41" s="122"/>
      <c r="Q41" s="41" t="s">
        <v>25</v>
      </c>
      <c r="R41" s="41"/>
      <c r="S41" s="122"/>
      <c r="T41" s="122"/>
      <c r="U41" s="122"/>
      <c r="V41" s="122"/>
      <c r="W41" s="123"/>
    </row>
    <row r="42" spans="2:32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32" x14ac:dyDescent="0.4">
      <c r="B43" s="2"/>
    </row>
    <row r="50" spans="34:42" x14ac:dyDescent="0.4">
      <c r="AH50" s="5" t="str">
        <f>N11</f>
        <v>申込日</v>
      </c>
      <c r="AI50" s="42" t="str">
        <f>Q11</f>
        <v>　　年　　月　　日</v>
      </c>
    </row>
    <row r="51" spans="34:42" x14ac:dyDescent="0.4">
      <c r="AH51" s="5" t="str">
        <f>K15</f>
        <v>学校名</v>
      </c>
      <c r="AI51" s="5">
        <f>M15</f>
        <v>0</v>
      </c>
    </row>
    <row r="52" spans="34:42" x14ac:dyDescent="0.4">
      <c r="AH52" s="5" t="str">
        <f>M16</f>
        <v>〒</v>
      </c>
      <c r="AI52" s="5" t="str">
        <f>IFERROR(AK52,AM52)</f>
        <v>-</v>
      </c>
      <c r="AK52" s="5" t="e">
        <f>IF(SEARCH("-",AL52)&gt;0,AL52,AM52)</f>
        <v>#VALUE!</v>
      </c>
      <c r="AL52" s="5">
        <f>N16</f>
        <v>0</v>
      </c>
      <c r="AM52" s="5" t="str">
        <f>N16&amp;Q16&amp;R16</f>
        <v>-</v>
      </c>
    </row>
    <row r="53" spans="34:42" x14ac:dyDescent="0.4">
      <c r="AH53" s="5" t="str">
        <f>K16</f>
        <v>住　所</v>
      </c>
      <c r="AI53" s="5">
        <f>M17</f>
        <v>0</v>
      </c>
    </row>
    <row r="54" spans="34:42" x14ac:dyDescent="0.4">
      <c r="AH54" s="5" t="str">
        <f>C22</f>
        <v>第１希望</v>
      </c>
      <c r="AI54" s="5" t="str">
        <f>C23</f>
        <v>　 月　　日</v>
      </c>
      <c r="AJ54" s="5" t="str">
        <f>H23</f>
        <v>（　）</v>
      </c>
      <c r="AK54" s="17" t="str">
        <f>C24</f>
        <v>時限目</v>
      </c>
      <c r="AL54" s="5" t="str">
        <f>E24</f>
        <v>から</v>
      </c>
      <c r="AM54" s="17" t="str">
        <f>G24</f>
        <v>時限目</v>
      </c>
      <c r="AN54" s="17" t="str">
        <f>D25</f>
        <v>：</v>
      </c>
      <c r="AO54" s="5" t="str">
        <f>E25</f>
        <v xml:space="preserve"> ～</v>
      </c>
      <c r="AP54" s="17" t="str">
        <f>G25</f>
        <v>：</v>
      </c>
    </row>
    <row r="55" spans="34:42" x14ac:dyDescent="0.4">
      <c r="AH55" s="5" t="str">
        <f>J22</f>
        <v>第２希望</v>
      </c>
      <c r="AI55" s="5" t="str">
        <f>J23</f>
        <v>　 月　　日</v>
      </c>
      <c r="AJ55" s="5" t="str">
        <f>O23</f>
        <v>（　）</v>
      </c>
      <c r="AK55" s="17" t="str">
        <f>J24</f>
        <v>時限目</v>
      </c>
      <c r="AL55" s="5" t="str">
        <f>L24</f>
        <v>から</v>
      </c>
      <c r="AM55" s="17" t="str">
        <f>N24</f>
        <v>時限目</v>
      </c>
      <c r="AN55" s="17" t="str">
        <f>K25</f>
        <v>：</v>
      </c>
      <c r="AO55" s="5" t="str">
        <f>L25</f>
        <v xml:space="preserve"> ～</v>
      </c>
      <c r="AP55" s="17" t="str">
        <f>N25</f>
        <v>：</v>
      </c>
    </row>
    <row r="56" spans="34:42" x14ac:dyDescent="0.4">
      <c r="AH56" s="5" t="str">
        <f>Q22</f>
        <v>第３希望</v>
      </c>
      <c r="AI56" s="5" t="str">
        <f>Q23</f>
        <v>　 月　　日</v>
      </c>
      <c r="AJ56" s="5" t="str">
        <f>V23</f>
        <v>（　）</v>
      </c>
      <c r="AK56" s="17" t="str">
        <f>Q24</f>
        <v>時限目</v>
      </c>
      <c r="AL56" s="5" t="str">
        <f>S24</f>
        <v>から</v>
      </c>
      <c r="AM56" s="17" t="str">
        <f>U24</f>
        <v>時限目</v>
      </c>
      <c r="AN56" s="17" t="str">
        <f>R25</f>
        <v>：</v>
      </c>
      <c r="AO56" s="5" t="str">
        <f>S25</f>
        <v xml:space="preserve"> ～</v>
      </c>
      <c r="AP56" s="17" t="str">
        <f>U25</f>
        <v>：</v>
      </c>
    </row>
    <row r="58" spans="34:42" x14ac:dyDescent="0.4">
      <c r="AH58" s="5" t="str">
        <f t="shared" ref="AH58:AH66" si="0">C26</f>
        <v>学年</v>
      </c>
      <c r="AI58" s="5" t="str">
        <f t="shared" ref="AI58:AI65" si="1">F26</f>
        <v>組</v>
      </c>
      <c r="AJ58" s="5" t="str">
        <f t="shared" ref="AJ58:AJ66" si="2">J26</f>
        <v>生徒数</v>
      </c>
    </row>
    <row r="59" spans="34:42" x14ac:dyDescent="0.4">
      <c r="AH59" s="5">
        <f t="shared" si="0"/>
        <v>0</v>
      </c>
      <c r="AI59" s="5">
        <f t="shared" si="1"/>
        <v>0</v>
      </c>
      <c r="AJ59" s="18">
        <f t="shared" si="2"/>
        <v>0</v>
      </c>
    </row>
    <row r="60" spans="34:42" x14ac:dyDescent="0.4">
      <c r="AH60" s="5">
        <f t="shared" si="0"/>
        <v>0</v>
      </c>
      <c r="AI60" s="5">
        <f t="shared" si="1"/>
        <v>0</v>
      </c>
      <c r="AJ60" s="18">
        <f t="shared" si="2"/>
        <v>0</v>
      </c>
    </row>
    <row r="61" spans="34:42" x14ac:dyDescent="0.4">
      <c r="AH61" s="5">
        <f t="shared" si="0"/>
        <v>0</v>
      </c>
      <c r="AI61" s="5">
        <f t="shared" si="1"/>
        <v>0</v>
      </c>
      <c r="AJ61" s="18">
        <f t="shared" si="2"/>
        <v>0</v>
      </c>
    </row>
    <row r="62" spans="34:42" x14ac:dyDescent="0.4">
      <c r="AH62" s="5">
        <f t="shared" si="0"/>
        <v>0</v>
      </c>
      <c r="AI62" s="5">
        <f t="shared" si="1"/>
        <v>0</v>
      </c>
      <c r="AJ62" s="18">
        <f t="shared" si="2"/>
        <v>0</v>
      </c>
    </row>
    <row r="63" spans="34:42" x14ac:dyDescent="0.4">
      <c r="AH63" s="5">
        <f t="shared" si="0"/>
        <v>0</v>
      </c>
      <c r="AI63" s="5">
        <f t="shared" si="1"/>
        <v>0</v>
      </c>
      <c r="AJ63" s="18">
        <f t="shared" si="2"/>
        <v>0</v>
      </c>
    </row>
    <row r="64" spans="34:42" x14ac:dyDescent="0.4">
      <c r="AH64" s="5">
        <f t="shared" si="0"/>
        <v>0</v>
      </c>
      <c r="AI64" s="5">
        <f t="shared" si="1"/>
        <v>0</v>
      </c>
      <c r="AJ64" s="18">
        <f t="shared" si="2"/>
        <v>0</v>
      </c>
    </row>
    <row r="65" spans="34:36" x14ac:dyDescent="0.4">
      <c r="AH65" s="5">
        <f t="shared" si="0"/>
        <v>0</v>
      </c>
      <c r="AI65" s="5">
        <f t="shared" si="1"/>
        <v>0</v>
      </c>
      <c r="AJ65" s="18">
        <f t="shared" si="2"/>
        <v>0</v>
      </c>
    </row>
    <row r="66" spans="34:36" x14ac:dyDescent="0.4">
      <c r="AH66" s="5" t="str">
        <f t="shared" si="0"/>
        <v>合　　計</v>
      </c>
      <c r="AJ66" s="18" t="str">
        <f t="shared" si="2"/>
        <v/>
      </c>
    </row>
    <row r="68" spans="34:36" x14ac:dyDescent="0.4">
      <c r="AH68" s="5" t="str">
        <f>LEFT(L26,4)</f>
        <v>実施方法</v>
      </c>
      <c r="AI68" s="5" t="str">
        <f>IF(U27=AA26,L27,IF(U31=AA26,L31,""))</f>
        <v/>
      </c>
    </row>
    <row r="69" spans="34:36" x14ac:dyDescent="0.4">
      <c r="AH69" s="5" t="str">
        <f>B36</f>
        <v>担当教諭氏名</v>
      </c>
      <c r="AI69" s="5">
        <f>D36</f>
        <v>0</v>
      </c>
      <c r="AJ69" s="5">
        <f>M36</f>
        <v>0</v>
      </c>
    </row>
    <row r="70" spans="34:36" x14ac:dyDescent="0.4">
      <c r="AH70" s="5" t="str">
        <f>C37</f>
        <v>電　話：</v>
      </c>
      <c r="AI70" s="5">
        <f>J37</f>
        <v>0</v>
      </c>
    </row>
    <row r="71" spans="34:36" x14ac:dyDescent="0.4">
      <c r="AH71" s="5" t="str">
        <f t="shared" ref="AH71:AH72" si="3">C38</f>
        <v>ＦＡＸ：</v>
      </c>
      <c r="AI71" s="5">
        <f t="shared" ref="AI71:AI72" si="4">J38</f>
        <v>0</v>
      </c>
    </row>
    <row r="72" spans="34:36" x14ac:dyDescent="0.4">
      <c r="AH72" s="5" t="str">
        <f t="shared" si="3"/>
        <v>メールアドレス：</v>
      </c>
      <c r="AI72" s="5">
        <f t="shared" si="4"/>
        <v>0</v>
      </c>
    </row>
    <row r="74" spans="34:36" x14ac:dyDescent="0.4">
      <c r="AH74" s="5" t="str">
        <f>C40</f>
        <v>（鉄道）</v>
      </c>
      <c r="AI74" s="5" t="str">
        <f>C41</f>
        <v>　　　　　</v>
      </c>
      <c r="AJ74" s="5" t="str">
        <f>H41</f>
        <v>駅</v>
      </c>
    </row>
    <row r="75" spans="34:36" x14ac:dyDescent="0.4">
      <c r="AH75" s="5" t="str">
        <f>J40</f>
        <v>（バス）</v>
      </c>
    </row>
    <row r="76" spans="34:36" x14ac:dyDescent="0.4">
      <c r="AH76" s="5" t="str">
        <f>J41</f>
        <v>バス会社：</v>
      </c>
      <c r="AI76" s="5">
        <f>L41</f>
        <v>0</v>
      </c>
    </row>
    <row r="77" spans="34:36" x14ac:dyDescent="0.4">
      <c r="AH77" s="5" t="str">
        <f>Q41</f>
        <v>バス停：</v>
      </c>
      <c r="AI77" s="5">
        <f>S41</f>
        <v>0</v>
      </c>
    </row>
    <row r="79" spans="34:36" x14ac:dyDescent="0.4">
      <c r="AH79" s="5" t="str">
        <f>B35</f>
        <v>講座への
要望等</v>
      </c>
      <c r="AI79" s="5">
        <f>D35</f>
        <v>0</v>
      </c>
    </row>
  </sheetData>
  <mergeCells count="73">
    <mergeCell ref="S41:W41"/>
    <mergeCell ref="L41:P41"/>
    <mergeCell ref="J39:W39"/>
    <mergeCell ref="K15:L15"/>
    <mergeCell ref="M17:W17"/>
    <mergeCell ref="M15:W15"/>
    <mergeCell ref="Q23:U23"/>
    <mergeCell ref="V23:W23"/>
    <mergeCell ref="Q22:W22"/>
    <mergeCell ref="U25:V25"/>
    <mergeCell ref="D36:K36"/>
    <mergeCell ref="M36:V36"/>
    <mergeCell ref="C24:D24"/>
    <mergeCell ref="J24:K24"/>
    <mergeCell ref="Q24:R24"/>
    <mergeCell ref="H41:I41"/>
    <mergeCell ref="C29:E29"/>
    <mergeCell ref="F29:I29"/>
    <mergeCell ref="C30:E30"/>
    <mergeCell ref="F30:I30"/>
    <mergeCell ref="J30:K30"/>
    <mergeCell ref="J29:K29"/>
    <mergeCell ref="H23:I23"/>
    <mergeCell ref="C23:G23"/>
    <mergeCell ref="G25:H25"/>
    <mergeCell ref="J23:N23"/>
    <mergeCell ref="N25:O25"/>
    <mergeCell ref="O23:P23"/>
    <mergeCell ref="C41:G41"/>
    <mergeCell ref="C39:I39"/>
    <mergeCell ref="G24:I24"/>
    <mergeCell ref="N24:P24"/>
    <mergeCell ref="C33:E33"/>
    <mergeCell ref="F33:I33"/>
    <mergeCell ref="J27:K27"/>
    <mergeCell ref="J26:K26"/>
    <mergeCell ref="F27:I27"/>
    <mergeCell ref="L26:W26"/>
    <mergeCell ref="L31:T34"/>
    <mergeCell ref="L27:T30"/>
    <mergeCell ref="U31:W34"/>
    <mergeCell ref="U27:W30"/>
    <mergeCell ref="J34:K34"/>
    <mergeCell ref="J28:K28"/>
    <mergeCell ref="B22:B25"/>
    <mergeCell ref="C22:I22"/>
    <mergeCell ref="J22:P22"/>
    <mergeCell ref="B37:B39"/>
    <mergeCell ref="J38:W38"/>
    <mergeCell ref="J37:W37"/>
    <mergeCell ref="C37:I37"/>
    <mergeCell ref="D35:V35"/>
    <mergeCell ref="U24:W24"/>
    <mergeCell ref="C31:E31"/>
    <mergeCell ref="F31:I31"/>
    <mergeCell ref="C32:E32"/>
    <mergeCell ref="F32:I32"/>
    <mergeCell ref="C27:E27"/>
    <mergeCell ref="C28:E28"/>
    <mergeCell ref="F28:I28"/>
    <mergeCell ref="C40:D40"/>
    <mergeCell ref="E40:I40"/>
    <mergeCell ref="C34:I34"/>
    <mergeCell ref="J33:K33"/>
    <mergeCell ref="J32:K32"/>
    <mergeCell ref="C38:I38"/>
    <mergeCell ref="Q11:W11"/>
    <mergeCell ref="N11:P11"/>
    <mergeCell ref="J40:K40"/>
    <mergeCell ref="L40:W40"/>
    <mergeCell ref="J31:K31"/>
    <mergeCell ref="N16:P16"/>
    <mergeCell ref="K16:L17"/>
  </mergeCells>
  <phoneticPr fontId="3"/>
  <dataValidations count="9">
    <dataValidation imeMode="off" allowBlank="1" showInputMessage="1" showErrorMessage="1" sqref="AA24 J27:K33 J37:W39 Q16:R16 N16"/>
    <dataValidation imeMode="hiragana" allowBlank="1" showInputMessage="1" showErrorMessage="1" sqref="S41:W41 L41:P41 C41:G41 E40:I40 F27:I33 M17:W17 M15:W15 L40:W40 D35:V35 D36:K36 M36:V36"/>
    <dataValidation type="list" allowBlank="1" showInputMessage="1" showErrorMessage="1" sqref="U27:W34">
      <formula1>$AA$26:$AA$27</formula1>
    </dataValidation>
    <dataValidation type="list" allowBlank="1" showInputMessage="1" showErrorMessage="1" sqref="M24 T24 F24">
      <formula1>$AC$26:$AC$43</formula1>
    </dataValidation>
    <dataValidation type="list" allowBlank="1" showInputMessage="1" showErrorMessage="1" sqref="C27:E33">
      <formula1>$AB$26:$AB$33</formula1>
    </dataValidation>
    <dataValidation type="list" allowBlank="1" showInputMessage="1" showErrorMessage="1" sqref="G24:K24 U24:W24 N24:R24 C24:D24">
      <formula1>$AC$26:$AC$37</formula1>
    </dataValidation>
    <dataValidation type="date" imeMode="off" allowBlank="1" showInputMessage="1" showErrorMessage="1" sqref="Q11:W11">
      <formula1>AC3</formula1>
      <formula2>AC4</formula2>
    </dataValidation>
    <dataValidation type="time" allowBlank="1" showInputMessage="1" showErrorMessage="1" sqref="D25 G25:H25 K25 N25:O25 R25 U25:V25">
      <formula1>0.333333333333333</formula1>
      <formula2>0.791666666666667</formula2>
    </dataValidation>
    <dataValidation type="date" imeMode="off" allowBlank="1" showInputMessage="1" showErrorMessage="1" sqref="C23:G23 J23:N23 Q23:U23">
      <formula1>P3</formula1>
      <formula2>P4</formula2>
    </dataValidation>
  </dataValidations>
  <pageMargins left="0.70866141732283472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</vt:lpstr>
      <vt:lpstr>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赤石　明生</dc:creator>
  <cp:lastModifiedBy>吉村　友孝</cp:lastModifiedBy>
  <cp:lastPrinted>2024-04-01T01:42:04Z</cp:lastPrinted>
  <dcterms:created xsi:type="dcterms:W3CDTF">2024-03-29T06:43:23Z</dcterms:created>
  <dcterms:modified xsi:type="dcterms:W3CDTF">2025-04-11T00:07:15Z</dcterms:modified>
</cp:coreProperties>
</file>