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51" yWindow="65461" windowWidth="11100" windowHeight="4275" tabRatio="811" activeTab="0"/>
  </bookViews>
  <sheets>
    <sheet name="目次" sheetId="1" r:id="rId1"/>
    <sheet name="主な動き" sheetId="2" r:id="rId2"/>
    <sheet name="1-2" sheetId="3" r:id="rId3"/>
    <sheet name="3-4" sheetId="4" r:id="rId4"/>
    <sheet name="5-7" sheetId="5" r:id="rId5"/>
    <sheet name="8" sheetId="6" r:id="rId6"/>
    <sheet name="9" sheetId="7" r:id="rId7"/>
    <sheet name="11" sheetId="8" r:id="rId8"/>
    <sheet name="12 (1)アイ" sheetId="9" r:id="rId9"/>
    <sheet name="12 (1)ウエ" sheetId="10" r:id="rId10"/>
    <sheet name="12 (2)アイ" sheetId="11" r:id="rId11"/>
    <sheet name="12 (2)ウ・13・14" sheetId="12" r:id="rId12"/>
    <sheet name="15-17" sheetId="13" r:id="rId13"/>
    <sheet name="17(2)" sheetId="14" r:id="rId14"/>
    <sheet name="18-21" sheetId="15" r:id="rId15"/>
    <sheet name="22・23・24" sheetId="16" r:id="rId16"/>
    <sheet name="25" sheetId="17" r:id="rId17"/>
    <sheet name="26・27・28" sheetId="18" r:id="rId18"/>
  </sheets>
  <externalReferences>
    <externalReference r:id="rId21"/>
    <externalReference r:id="rId22"/>
    <externalReference r:id="rId23"/>
    <externalReference r:id="rId24"/>
    <externalReference r:id="rId25"/>
    <externalReference r:id="rId26"/>
  </externalReferences>
  <definedNames>
    <definedName name="_xlfn.IFERROR" hidden="1">#NAME?</definedName>
    <definedName name="_xlnm.Print_Area" localSheetId="7">'11'!$A$1:$AD$50</definedName>
    <definedName name="_xlnm.Print_Area" localSheetId="2">'1-2'!$A$1:$T$64</definedName>
    <definedName name="_xlnm.Print_Area" localSheetId="8">'12 (1)アイ'!$A$1:$L$61</definedName>
    <definedName name="_xlnm.Print_Area" localSheetId="9">'12 (1)ウエ'!$A$1:$O$57</definedName>
    <definedName name="_xlnm.Print_Area" localSheetId="10">'12 (2)アイ'!$A$1:$L$58</definedName>
    <definedName name="_xlnm.Print_Area" localSheetId="11">'12 (2)ウ・13・14'!$A$1:$CR$59</definedName>
    <definedName name="_xlnm.Print_Area" localSheetId="12">'15-17'!$A$1:$BQ$63</definedName>
    <definedName name="_xlnm.Print_Area" localSheetId="13">'17(2)'!$A$1:$L$71</definedName>
    <definedName name="_xlnm.Print_Area" localSheetId="14">'18-21'!$A$1:$CO$55</definedName>
    <definedName name="_xlnm.Print_Area" localSheetId="15">'22・23・24'!$A$1:$CN$59</definedName>
    <definedName name="_xlnm.Print_Area" localSheetId="16">'25'!$A$1:$R$62</definedName>
    <definedName name="_xlnm.Print_Area" localSheetId="17">'26・27・28'!$A$1:$O$72</definedName>
    <definedName name="_xlnm.Print_Area" localSheetId="3">'3-4'!$A$1:$W$68</definedName>
    <definedName name="_xlnm.Print_Area" localSheetId="4">'5-7'!$A$1:$AA$65</definedName>
    <definedName name="_xlnm.Print_Area" localSheetId="5">'8'!$A$1:$AT$48</definedName>
    <definedName name="_xlnm.Print_Area" localSheetId="6">'9'!$A$1:$AY$77</definedName>
    <definedName name="_xlnm.Print_Area" localSheetId="1">'主な動き'!$A$1:$P$52</definedName>
    <definedName name="_xlnm.Print_Area" localSheetId="0">'目次'!$A$1:$P$53</definedName>
    <definedName name="Record1" localSheetId="2">'1-2'!Record1</definedName>
    <definedName name="Record1" localSheetId="3">'3-4'!Record1</definedName>
    <definedName name="Record1" localSheetId="6">'9'!Record1</definedName>
    <definedName name="Record1">[0]!Record1</definedName>
    <definedName name="Record2" localSheetId="2">'1-2'!Record2</definedName>
    <definedName name="Record2" localSheetId="3">'3-4'!Record2</definedName>
    <definedName name="Record2" localSheetId="6">'9'!Record2</definedName>
    <definedName name="Record2">[0]!Record2</definedName>
    <definedName name="Record3" localSheetId="2">'1-2'!Record3</definedName>
    <definedName name="Record3" localSheetId="3">'3-4'!Record3</definedName>
    <definedName name="Record3" localSheetId="6">'9'!Record3</definedName>
    <definedName name="Record3">[0]!Record3</definedName>
    <definedName name="あああ" localSheetId="2">'1-2'!あああ</definedName>
    <definedName name="あああ" localSheetId="3">'3-4'!あああ</definedName>
    <definedName name="あああ" localSheetId="6">'9'!あああ</definedName>
    <definedName name="あああ">[0]!あああ</definedName>
    <definedName name="ああああ" localSheetId="2">'1-2'!ああああ</definedName>
    <definedName name="ああああ" localSheetId="3">'3-4'!ああああ</definedName>
    <definedName name="ああああ" localSheetId="6">'9'!ああああ</definedName>
    <definedName name="ああああ">[0]!ああああ</definedName>
    <definedName name="あああああああ" localSheetId="2">'1-2'!あああああああ</definedName>
    <definedName name="あああああああ" localSheetId="3">'3-4'!あああああああ</definedName>
    <definedName name="あああああああ" localSheetId="6">'9'!あああああああ</definedName>
    <definedName name="あああああああ">[0]!あああああああ</definedName>
  </definedNames>
  <calcPr fullCalcOnLoad="1"/>
</workbook>
</file>

<file path=xl/comments18.xml><?xml version="1.0" encoding="utf-8"?>
<comments xmlns="http://schemas.openxmlformats.org/spreadsheetml/2006/main">
  <authors>
    <author>00257385</author>
  </authors>
  <commentList>
    <comment ref="V63" authorId="0">
      <text>
        <r>
          <rPr>
            <b/>
            <sz val="9"/>
            <rFont val="ＭＳ Ｐゴシック"/>
            <family val="3"/>
          </rPr>
          <t>00257385:</t>
        </r>
        <r>
          <rPr>
            <sz val="9"/>
            <rFont val="ＭＳ Ｐゴシック"/>
            <family val="3"/>
          </rPr>
          <t xml:space="preserve">
</t>
        </r>
      </text>
    </comment>
    <comment ref="U57" authorId="0">
      <text>
        <r>
          <rPr>
            <b/>
            <sz val="9"/>
            <rFont val="ＭＳ Ｐゴシック"/>
            <family val="3"/>
          </rPr>
          <t>00257385:</t>
        </r>
        <r>
          <rPr>
            <sz val="9"/>
            <rFont val="ＭＳ Ｐゴシック"/>
            <family val="3"/>
          </rPr>
          <t xml:space="preserve">
</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<sst xmlns="http://schemas.openxmlformats.org/spreadsheetml/2006/main" count="2346" uniqueCount="1107">
  <si>
    <t>平成</t>
  </si>
  <si>
    <t>年　　月　　別</t>
  </si>
  <si>
    <t>（注1） 全国銀行主要勘定は国内銀行銀行勘定。ただし、整理回収機構、ゆうちょ銀行を除きます。</t>
  </si>
  <si>
    <t>不渡手形（取引停止分）</t>
  </si>
  <si>
    <r>
      <t>貸出約定平均金利</t>
    </r>
    <r>
      <rPr>
        <sz val="7"/>
        <rFont val="ＭＳ Ｐ明朝"/>
        <family val="1"/>
      </rPr>
      <t>（注１）</t>
    </r>
  </si>
  <si>
    <t>枚　　　数</t>
  </si>
  <si>
    <t>金　　　額</t>
  </si>
  <si>
    <r>
      <t>地方銀行</t>
    </r>
    <r>
      <rPr>
        <sz val="7"/>
        <rFont val="ＭＳ Ｐ明朝"/>
        <family val="1"/>
      </rPr>
      <t>（注２）</t>
    </r>
  </si>
  <si>
    <r>
      <t>信用金庫</t>
    </r>
    <r>
      <rPr>
        <sz val="7"/>
        <rFont val="ＭＳ Ｐ明朝"/>
        <family val="1"/>
      </rPr>
      <t>（注２）</t>
    </r>
  </si>
  <si>
    <t>万枚</t>
  </si>
  <si>
    <t>運動用具</t>
  </si>
  <si>
    <t>億円</t>
  </si>
  <si>
    <t>％</t>
  </si>
  <si>
    <t>単位：件、百万円</t>
  </si>
  <si>
    <t>静岡県信用保証協会</t>
  </si>
  <si>
    <t>年　　　　月</t>
  </si>
  <si>
    <t>鉱工業
22年＝100</t>
  </si>
  <si>
    <t>4</t>
  </si>
  <si>
    <t>生産指数
季節調整
済 指 数</t>
  </si>
  <si>
    <t>消費者
物価指数</t>
  </si>
  <si>
    <t>（注） 年数値は、年末の数値です。</t>
  </si>
  <si>
    <t>（注2） 年数値は、年末の数値です。</t>
  </si>
  <si>
    <t>（注1） 二輪車は125cc以上</t>
  </si>
  <si>
    <t>実質賃金
指　　　数
（製造業）</t>
  </si>
  <si>
    <r>
      <t>パルプ・紙
・紙加工品</t>
    </r>
    <r>
      <rPr>
        <sz val="10"/>
        <rFont val="ＭＳ Ｐ明朝"/>
        <family val="1"/>
      </rPr>
      <t xml:space="preserve">
工　　業</t>
    </r>
  </si>
  <si>
    <t>単位：百万円、％</t>
  </si>
  <si>
    <t>輸出</t>
  </si>
  <si>
    <t>前年同期比</t>
  </si>
  <si>
    <t>輸入</t>
  </si>
  <si>
    <t>（注３）秘匿に該当する品目群は、主要品目群欄には掲載していません。</t>
  </si>
  <si>
    <t>常用雇用
指　　　数
（製造業）</t>
  </si>
  <si>
    <t>貿　　　易</t>
  </si>
  <si>
    <t>倍</t>
  </si>
  <si>
    <t>消　費　水　準</t>
  </si>
  <si>
    <t xml:space="preserve">大　　 型
小 売 店
販 売 額
</t>
  </si>
  <si>
    <t>CI一致指数</t>
  </si>
  <si>
    <t>戸　　数</t>
  </si>
  <si>
    <t>有 効 求 人
倍         率</t>
  </si>
  <si>
    <t>新 規 求 人
倍         率</t>
  </si>
  <si>
    <t>静 岡 労 働 局</t>
  </si>
  <si>
    <t>経     済
産 業 省</t>
  </si>
  <si>
    <t>国土交通省</t>
  </si>
  <si>
    <t>名 目 賃 金 指 数</t>
  </si>
  <si>
    <t>平成28年</t>
  </si>
  <si>
    <t>実 質 賃 金 指 数</t>
  </si>
  <si>
    <t>所 定 外 労 働 時 間</t>
  </si>
  <si>
    <t>10</t>
  </si>
  <si>
    <t>総実労働時間</t>
  </si>
  <si>
    <t>所定内労働時間</t>
  </si>
  <si>
    <t>所定外労働時間</t>
  </si>
  <si>
    <t>5</t>
  </si>
  <si>
    <t>新
規</t>
  </si>
  <si>
    <t>有
効</t>
  </si>
  <si>
    <t>年度</t>
  </si>
  <si>
    <t>（注4） 静岡県消費者物価指数については、平成28年７月分から、基準年が平成22年から平成27年に改定されました。</t>
  </si>
  <si>
    <t>（注5） 実質賃金指数、常用雇用指数については、事業所規模5人以上です。また、平成29年１月分より基準年が、平成22年から</t>
  </si>
  <si>
    <t>　　　　平成27年に改定されました。実質賃金指数の平成28年以降の年平均は、平成28年３月分以前と平成28年４月分以降で、</t>
  </si>
  <si>
    <t>　　　　作成に用いる消費者物価指数を変更したことに伴い「…」で表記しています。</t>
  </si>
  <si>
    <t>静　　　　　　岡  　 運　輸　支　局</t>
  </si>
  <si>
    <t xml:space="preserve">（注7） 有効求人倍率、新規求人倍率については、季節調整値です。また、年に１度、季節調整値替えを行っており、 </t>
  </si>
  <si>
    <t>主　　　要　　　指　　　標</t>
  </si>
  <si>
    <t>各年､10月1日
各月､月初</t>
  </si>
  <si>
    <t>（注1）平成27年国勢調査確定値による平成27年10月１日現在の人口及び世帯数に、毎月の住民基本台帳に基づく</t>
  </si>
  <si>
    <t>常 用 雇 用 指 数</t>
  </si>
  <si>
    <t>調　　 査
産 業 計</t>
  </si>
  <si>
    <t>製 造 業</t>
  </si>
  <si>
    <t>調     査
産 業 計</t>
  </si>
  <si>
    <t>調　   査
産 業 計</t>
  </si>
  <si>
    <t>貿易額（清水港）</t>
  </si>
  <si>
    <t>輸     出</t>
  </si>
  <si>
    <t>輸     入</t>
  </si>
  <si>
    <t>清 水 税 関 支 署</t>
  </si>
  <si>
    <t>億        円</t>
  </si>
  <si>
    <t>輸    出</t>
  </si>
  <si>
    <t>輸    入</t>
  </si>
  <si>
    <t>保証申込</t>
  </si>
  <si>
    <t>保証承諾</t>
  </si>
  <si>
    <t>保証債務残高</t>
  </si>
  <si>
    <t>代位弁済</t>
  </si>
  <si>
    <t>件　　　数</t>
  </si>
  <si>
    <t>平成29年</t>
  </si>
  <si>
    <t>鉱工業指数の推移</t>
  </si>
  <si>
    <t>(1)</t>
  </si>
  <si>
    <t>区　　　　　分</t>
  </si>
  <si>
    <t>生       産</t>
  </si>
  <si>
    <t>平成28年</t>
  </si>
  <si>
    <t>　本県の経済活動の状況　～平成27年度静岡県県民経済計算及び地域経済計算から～</t>
  </si>
  <si>
    <t>（ 平 成 30年</t>
  </si>
  <si>
    <t>-</t>
  </si>
  <si>
    <r>
      <t>（平成30</t>
    </r>
    <r>
      <rPr>
        <sz val="11"/>
        <rFont val="ＭＳ Ｐゴシック"/>
        <family val="3"/>
      </rPr>
      <t>年</t>
    </r>
    <r>
      <rPr>
        <sz val="11"/>
        <rFont val="ＭＳ Ｐゴシック"/>
        <family val="3"/>
      </rPr>
      <t>8</t>
    </r>
    <r>
      <rPr>
        <sz val="11"/>
        <rFont val="ＭＳ Ｐゴシック"/>
        <family val="3"/>
      </rPr>
      <t>月分）</t>
    </r>
  </si>
  <si>
    <t>全減</t>
  </si>
  <si>
    <t>出       荷</t>
  </si>
  <si>
    <t>在       庫</t>
  </si>
  <si>
    <t>指   数</t>
  </si>
  <si>
    <t>前月比</t>
  </si>
  <si>
    <t>前年同月比</t>
  </si>
  <si>
    <t>季節調整済指数</t>
  </si>
  <si>
    <t>原　　　指　　　数</t>
  </si>
  <si>
    <t>-</t>
  </si>
  <si>
    <t>全　国</t>
  </si>
  <si>
    <t>(2)</t>
  </si>
  <si>
    <t>まぐろ（冷凍）</t>
  </si>
  <si>
    <t>（季節調整済指数）</t>
  </si>
  <si>
    <t>上　　　　　　　昇</t>
  </si>
  <si>
    <t>低　　　　　　　下</t>
  </si>
  <si>
    <t>業　　　種</t>
  </si>
  <si>
    <t>生　産</t>
  </si>
  <si>
    <t>出　荷</t>
  </si>
  <si>
    <t>在　庫</t>
  </si>
  <si>
    <t>県  　   警　     察
本            　　 部</t>
  </si>
  <si>
    <t>まぐろ（生）</t>
  </si>
  <si>
    <t>びんなが（冷凍）</t>
  </si>
  <si>
    <t>めばち（冷凍）</t>
  </si>
  <si>
    <t>きはだ（冷凍）</t>
  </si>
  <si>
    <t>対前月増減率（％）</t>
  </si>
  <si>
    <t xml:space="preserve">r159 </t>
  </si>
  <si>
    <t>対前年同月増減率（％）</t>
  </si>
  <si>
    <t xml:space="preserve">  葵    　 　区</t>
  </si>
  <si>
    <t xml:space="preserve">  清 　水　 区</t>
  </si>
  <si>
    <t xml:space="preserve">  駿 　河 　区</t>
  </si>
  <si>
    <t>瀋陽線</t>
  </si>
  <si>
    <t>５　　金融機関別預金・貸出残高</t>
  </si>
  <si>
    <t>（注１）　　平成27年10月の人口は平成27年国勢調査の確定値です。</t>
  </si>
  <si>
    <t>23   自  動  車  保  有  車  両  数</t>
  </si>
  <si>
    <t>品　　　　　名</t>
  </si>
  <si>
    <t>月</t>
  </si>
  <si>
    <t>（一社）全国銀行協会、日本銀行静岡支店</t>
  </si>
  <si>
    <t>単位：トン、円/kg</t>
  </si>
  <si>
    <t>清水税関支署</t>
  </si>
  <si>
    <t>清 水 港  輸出品表</t>
  </si>
  <si>
    <t>清 水 港  輸入品表</t>
  </si>
  <si>
    <t>生鮮食品及び
エネルギーを除く総合</t>
  </si>
  <si>
    <t>月</t>
  </si>
  <si>
    <t>荷役機械</t>
  </si>
  <si>
    <t>飲料</t>
  </si>
  <si>
    <t>家庭用電気機器</t>
  </si>
  <si>
    <t>総　　　　　額</t>
  </si>
  <si>
    <t>総　　　　　額</t>
  </si>
  <si>
    <t xml:space="preserve">          平成29年12月以前の数値は遡って改訂されています。</t>
  </si>
  <si>
    <t>（注7） 有効求人倍率、新規求人倍率は、平成29年12月以前の数値は、平成30年１月分公表時に新季節指数により改訂されています。</t>
  </si>
  <si>
    <t>単位：千トン</t>
  </si>
  <si>
    <t>26年</t>
  </si>
  <si>
    <t>単位：千トン</t>
  </si>
  <si>
    <t>田  子  の  浦  港</t>
  </si>
  <si>
    <t>御   前   崎   港</t>
  </si>
  <si>
    <t>杭州線</t>
  </si>
  <si>
    <t>静岡運輸支局</t>
  </si>
  <si>
    <t>11</t>
  </si>
  <si>
    <t>12</t>
  </si>
  <si>
    <t>農林水産省</t>
  </si>
  <si>
    <t>新設住宅
着工戸数</t>
  </si>
  <si>
    <t>景気動向
指　　　数</t>
  </si>
  <si>
    <t>前月比1.2%減と、2か月ぶりに低下した。</t>
  </si>
  <si>
    <t>前月比4.5％減と、２か月ぶりに低下した。</t>
  </si>
  <si>
    <t>前月比2.8％減と、２か月連続して低下した。</t>
  </si>
  <si>
    <t>また、前年同月比では、3.0％前年を上回った。</t>
  </si>
  <si>
    <t>また、前年同月比では、2.0％前年を上回った。</t>
  </si>
  <si>
    <t>また、前年同月比では、7.5％前年を上回った。</t>
  </si>
  <si>
    <r>
      <t>　　（エ）</t>
    </r>
    <r>
      <rPr>
        <sz val="11"/>
        <rFont val="ＭＳ Ｐゴシック"/>
        <family val="3"/>
      </rPr>
      <t>　7</t>
    </r>
    <r>
      <rPr>
        <sz val="11"/>
        <rFont val="ＭＳ Ｐゴシック"/>
        <family val="3"/>
      </rPr>
      <t>月</t>
    </r>
    <r>
      <rPr>
        <sz val="11"/>
        <rFont val="ＭＳ Ｐゴシック"/>
        <family val="3"/>
      </rPr>
      <t>末常用労働者数及び労働異動率</t>
    </r>
  </si>
  <si>
    <t>統 計 利 用 課</t>
  </si>
  <si>
    <t>新　設　住　宅
着　工　戸　数</t>
  </si>
  <si>
    <t>景　気　動　向
指　　　　　　数</t>
  </si>
  <si>
    <t>内閣府</t>
  </si>
  <si>
    <t>　（Ｐ29参照）</t>
  </si>
  <si>
    <t>平成27年</t>
  </si>
  <si>
    <t>-</t>
  </si>
  <si>
    <t>27年</t>
  </si>
  <si>
    <t>空港利用促進課</t>
  </si>
  <si>
    <t>被牽
引車</t>
  </si>
  <si>
    <t>軽自
動車</t>
  </si>
  <si>
    <t>軽四
輪車</t>
  </si>
  <si>
    <t xml:space="preserve">大   型
特殊車 </t>
  </si>
  <si>
    <t>田子の浦港</t>
  </si>
  <si>
    <t>清水港</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</si>
  <si>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</si>
  <si>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</si>
  <si>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</si>
  <si>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</si>
  <si>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</si>
  <si>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</si>
  <si>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</si>
  <si>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</si>
  <si>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</si>
  <si>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</si>
  <si>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</si>
  <si>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</si>
  <si>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</si>
  <si>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</si>
  <si>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</si>
  <si>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</si>
  <si>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</si>
  <si>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消防保安課</t>
  </si>
  <si>
    <t>特殊品</t>
  </si>
  <si>
    <t>分類不能のもの</t>
  </si>
  <si>
    <t>田子の浦港管理事務所</t>
  </si>
  <si>
    <t>単位：台</t>
  </si>
  <si>
    <t>特種用途用</t>
  </si>
  <si>
    <t>普通車</t>
  </si>
  <si>
    <t>小型車</t>
  </si>
  <si>
    <t>二輪車</t>
  </si>
  <si>
    <t>％</t>
  </si>
  <si>
    <t xml:space="preserve"> 　目          　次</t>
  </si>
  <si>
    <t>志榛・中東遠計</t>
  </si>
  <si>
    <t>民生用電気機械、電子応用装置、配線・照明器具</t>
  </si>
  <si>
    <t>その他の電子部品・デバイス</t>
  </si>
  <si>
    <t>その他の繊維製品、織物、染色整理</t>
  </si>
  <si>
    <t>その他の窯業・土石製品、セメント・同製品</t>
  </si>
  <si>
    <t>その他の化学製品、プラスチック</t>
  </si>
  <si>
    <t>医療用機械器具・計測機器、その他の生産用機械、冷凍機・同応用製品</t>
  </si>
  <si>
    <t>その他の生産用機械、医療用機械器具、計測機器、金型</t>
  </si>
  <si>
    <t>電子楽器、ピアノ</t>
  </si>
  <si>
    <t>二輪自動車部品、自動車部品、特殊自動車</t>
  </si>
  <si>
    <t>清涼飲料水、乳製品、肉製品</t>
  </si>
  <si>
    <t>その他の金属製品、建築用金属</t>
  </si>
  <si>
    <t>(注２) 電子部品・デバイス工業、情報通信機械工業、印刷業、公益事業は在庫調査なし。</t>
  </si>
  <si>
    <t>（注2） 全国銀行主要勘定はオフショア勘定を含みません。</t>
  </si>
  <si>
    <t>うち有効
求 職 者</t>
  </si>
  <si>
    <t xml:space="preserve">  北    　 　区</t>
  </si>
  <si>
    <t xml:space="preserve">  中    　 　区</t>
  </si>
  <si>
    <t xml:space="preserve">  東    　 　区</t>
  </si>
  <si>
    <t xml:space="preserve">  西    　 　区</t>
  </si>
  <si>
    <t xml:space="preserve">  南    　 　区</t>
  </si>
  <si>
    <t>静岡県新設住宅計</t>
  </si>
  <si>
    <t>利用関係別</t>
  </si>
  <si>
    <t>持家</t>
  </si>
  <si>
    <t>貸家</t>
  </si>
  <si>
    <t>給与住宅</t>
  </si>
  <si>
    <t>まだい</t>
  </si>
  <si>
    <t>伊豆の国市</t>
  </si>
  <si>
    <t>30   年</t>
  </si>
  <si>
    <r>
      <t>（参考）
産    業
総    合</t>
    </r>
  </si>
  <si>
    <t>住宅</t>
  </si>
  <si>
    <t>景気動向</t>
  </si>
  <si>
    <t>新設住宅着工戸数</t>
  </si>
  <si>
    <t>景気動向指数</t>
  </si>
  <si>
    <t>26   火  災  の  発  生  状  況</t>
  </si>
  <si>
    <t>電子デバイス</t>
  </si>
  <si>
    <t>繊維</t>
  </si>
  <si>
    <t>窯業</t>
  </si>
  <si>
    <t>家具</t>
  </si>
  <si>
    <t>その他製品</t>
  </si>
  <si>
    <t>金属</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</si>
  <si>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</si>
  <si>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注)実質賃金指数の作成に用いる静岡県消費者物価指数は、平成28年３月をもって終了となりました。そのため、平成28年４月分より総務省統計局が公表している静岡市の消費者物価指数を使用しています。また、平成28年、29年の指数は、平成28年３月分以前と４月分以降で異なる消費者物価指数を用いているため、「－」で表記します。</t>
  </si>
  <si>
    <t>25   新   設   住   宅   着   工   戸　 数</t>
  </si>
  <si>
    <t>はん用等</t>
  </si>
  <si>
    <t>その他の窯業・土石製品、セメント・同製品</t>
  </si>
  <si>
    <t>電気</t>
  </si>
  <si>
    <t>27</t>
  </si>
  <si>
    <t>28</t>
  </si>
  <si>
    <t>.</t>
  </si>
  <si>
    <t>消防・警察</t>
  </si>
  <si>
    <t>火災の発生状況</t>
  </si>
  <si>
    <t>統計調査課</t>
  </si>
  <si>
    <t>統計利用課</t>
  </si>
  <si>
    <t>住まいづくり課</t>
  </si>
  <si>
    <t>統計調査課</t>
  </si>
  <si>
    <t>分譲住宅</t>
  </si>
  <si>
    <t>資金別</t>
  </si>
  <si>
    <t>民間資金</t>
  </si>
  <si>
    <t>公的資金</t>
  </si>
  <si>
    <t>木造</t>
  </si>
  <si>
    <t>非木造</t>
  </si>
  <si>
    <t>全国新設住宅計</t>
  </si>
  <si>
    <t>床面積の</t>
  </si>
  <si>
    <t>市計</t>
  </si>
  <si>
    <t>出生数</t>
  </si>
  <si>
    <t>死亡数</t>
  </si>
  <si>
    <t>転入数</t>
  </si>
  <si>
    <t>転出数</t>
  </si>
  <si>
    <t>人</t>
  </si>
  <si>
    <t>世帯</t>
  </si>
  <si>
    <t>県計</t>
  </si>
  <si>
    <t xml:space="preserve">  浜 　北　 区</t>
  </si>
  <si>
    <t>グラフの網掛け部分は、</t>
  </si>
  <si>
    <t>（注3）求人倍率は、季節調整値、年度計は実数値です。</t>
  </si>
  <si>
    <t>求人倍率</t>
  </si>
  <si>
    <t>平成27年</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</si>
  <si>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</si>
  <si>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</si>
  <si>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</si>
  <si>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</si>
  <si>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</si>
  <si>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</si>
  <si>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</si>
  <si>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</si>
  <si>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</si>
  <si>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</si>
  <si>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</si>
  <si>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</si>
  <si>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</si>
  <si>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</si>
  <si>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</si>
  <si>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</si>
  <si>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</si>
  <si>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</si>
  <si>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</si>
  <si>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伊豆半島計</t>
  </si>
  <si>
    <t>伊豆の国市</t>
  </si>
  <si>
    <t>東部計</t>
  </si>
  <si>
    <t>裾　野　市</t>
  </si>
  <si>
    <t>函　南　町</t>
  </si>
  <si>
    <t>27   道路別交通事故発生状況（人身事故）</t>
  </si>
  <si>
    <t>路　　　線</t>
  </si>
  <si>
    <t>発　　生　　件　　数</t>
  </si>
  <si>
    <t>死　　　者　　　数</t>
  </si>
  <si>
    <t>当　　　月</t>
  </si>
  <si>
    <t>市町道</t>
  </si>
  <si>
    <t>年  月  別</t>
  </si>
  <si>
    <t>景 気 動 向 指 数 （CI）</t>
  </si>
  <si>
    <t>先 行 指 数</t>
  </si>
  <si>
    <t>一 致 指 数</t>
  </si>
  <si>
    <t>遅 行 指 数</t>
  </si>
  <si>
    <t xml:space="preserve">    </t>
  </si>
  <si>
    <t>C I 一 致 指 数</t>
  </si>
  <si>
    <t>摘   要</t>
  </si>
  <si>
    <t>景気後退期を示している。</t>
  </si>
  <si>
    <t>清　水　町</t>
  </si>
  <si>
    <t>長　泉　町</t>
  </si>
  <si>
    <t>総実労働時間</t>
  </si>
  <si>
    <t>所定内労働時間</t>
  </si>
  <si>
    <t>所定外労働時間</t>
  </si>
  <si>
    <t>小　山　町</t>
  </si>
  <si>
    <t>中部計</t>
  </si>
  <si>
    <t>島　田　市</t>
  </si>
  <si>
    <t>磐　田　市</t>
  </si>
  <si>
    <t>焼　津　市</t>
  </si>
  <si>
    <t>掛　川　市</t>
  </si>
  <si>
    <t>藤　枝　市</t>
  </si>
  <si>
    <t>袋　井　市</t>
  </si>
  <si>
    <t>ウェイト</t>
  </si>
  <si>
    <t>ウェイト</t>
  </si>
  <si>
    <t>ウェイト</t>
  </si>
  <si>
    <t>…</t>
  </si>
  <si>
    <t>御 前 崎 市</t>
  </si>
  <si>
    <t xml:space="preserve">菊　川　市 </t>
  </si>
  <si>
    <t>牧 之 原 市</t>
  </si>
  <si>
    <t>吉　田　町</t>
  </si>
  <si>
    <t>主  な  動  き</t>
  </si>
  <si>
    <t>主な動き</t>
  </si>
  <si>
    <t>川 根 本 町</t>
  </si>
  <si>
    <t>森　　　町</t>
  </si>
  <si>
    <t>西部計</t>
  </si>
  <si>
    <t>浜　松　市</t>
  </si>
  <si>
    <t>湖　西　市</t>
  </si>
  <si>
    <t>表紙写真</t>
  </si>
  <si>
    <t>1</t>
  </si>
  <si>
    <t>特集</t>
  </si>
  <si>
    <t>2</t>
  </si>
  <si>
    <t>8</t>
  </si>
  <si>
    <t>10</t>
  </si>
  <si>
    <t>11</t>
  </si>
  <si>
    <t>12</t>
  </si>
  <si>
    <t>12</t>
  </si>
  <si>
    <t>23</t>
  </si>
  <si>
    <t>　（Ｐ18参照）</t>
  </si>
  <si>
    <t>指標</t>
  </si>
  <si>
    <t>貿易</t>
  </si>
  <si>
    <t>静岡県主要指標</t>
  </si>
  <si>
    <t>8</t>
  </si>
  <si>
    <t>全国主要指標</t>
  </si>
  <si>
    <t>運輸</t>
  </si>
  <si>
    <t>人口</t>
  </si>
  <si>
    <t>26</t>
  </si>
  <si>
    <t>月</t>
  </si>
  <si>
    <t>3</t>
  </si>
  <si>
    <t>静岡県の統計 10月号</t>
  </si>
  <si>
    <t>No．817</t>
  </si>
  <si>
    <t>漁港の夕景（賀茂郡西伊豆町仁科 仁科漁港）</t>
  </si>
  <si>
    <t>10</t>
  </si>
  <si>
    <t>田子の浦港入港船舶</t>
  </si>
  <si>
    <t>4</t>
  </si>
  <si>
    <t>清水港</t>
  </si>
  <si>
    <t>田子の浦港</t>
  </si>
  <si>
    <t>御前崎港</t>
  </si>
  <si>
    <t>金融</t>
  </si>
  <si>
    <t>5</t>
  </si>
  <si>
    <t>6</t>
  </si>
  <si>
    <t>27</t>
  </si>
  <si>
    <t>7</t>
  </si>
  <si>
    <t>信用保証協会保証状況</t>
  </si>
  <si>
    <t>自動車保有車両数</t>
  </si>
  <si>
    <t>生産</t>
  </si>
  <si>
    <t>9</t>
  </si>
  <si>
    <t>業種分類別生産・出荷・在庫指数（　〃　）</t>
  </si>
  <si>
    <t>29</t>
  </si>
  <si>
    <t>平成26年</t>
  </si>
  <si>
    <t>費目</t>
  </si>
  <si>
    <t>総合</t>
  </si>
  <si>
    <t>生鮮食品を除く総合</t>
  </si>
  <si>
    <t>持家の帰属家賃を除く総合</t>
  </si>
  <si>
    <t xml:space="preserve"> ７か月後方移動平均は0.1ポイントの減少となった。</t>
  </si>
  <si>
    <t>単月は1.5ポイントの減少、３か月後方移動平均は</t>
  </si>
  <si>
    <t>前月と比較し横ばいとなった。</t>
  </si>
  <si>
    <t>月別</t>
  </si>
  <si>
    <t>指数</t>
  </si>
  <si>
    <t>前月比</t>
  </si>
  <si>
    <t>前年同月比</t>
  </si>
  <si>
    <t>（％）</t>
  </si>
  <si>
    <t>食料</t>
  </si>
  <si>
    <t>住居</t>
  </si>
  <si>
    <t>生鮮食品</t>
  </si>
  <si>
    <t>光熱・水道</t>
  </si>
  <si>
    <t>家具・家事用品</t>
  </si>
  <si>
    <t>被服及び履物</t>
  </si>
  <si>
    <t>保健医療</t>
  </si>
  <si>
    <t>交通・通信</t>
  </si>
  <si>
    <t>教育</t>
  </si>
  <si>
    <t>（注２）季節調整法は、静岡県、全国ともにセンサス局法のX-12-ARIMAを採用しています。</t>
  </si>
  <si>
    <t>教養娯楽</t>
  </si>
  <si>
    <t>諸雑費</t>
  </si>
  <si>
    <t>（注8） 新設住宅着工戸数の年単位の値は年度計です。</t>
  </si>
  <si>
    <t>改善を示している</t>
  </si>
  <si>
    <t xml:space="preserve">   うち機構融資</t>
  </si>
  <si>
    <t>構造別</t>
  </si>
  <si>
    <t>（注）前月比及び前年同月比は、当月確報値と該当月確報値との比較です。</t>
  </si>
  <si>
    <r>
      <t xml:space="preserve">乗 合 用
</t>
    </r>
    <r>
      <rPr>
        <sz val="7"/>
        <rFont val="ＭＳ Ｐ明朝"/>
        <family val="1"/>
      </rPr>
      <t>普通車及び</t>
    </r>
    <r>
      <rPr>
        <sz val="9"/>
        <rFont val="ＭＳ Ｐ明朝"/>
        <family val="1"/>
      </rPr>
      <t xml:space="preserve">
小 型 車</t>
    </r>
  </si>
  <si>
    <t>普通車
小型車</t>
  </si>
  <si>
    <t>単位：人</t>
  </si>
  <si>
    <t>13</t>
  </si>
  <si>
    <t>15</t>
  </si>
  <si>
    <t>16</t>
  </si>
  <si>
    <t>23</t>
  </si>
  <si>
    <t>確認用</t>
  </si>
  <si>
    <t>24</t>
  </si>
  <si>
    <t>住宅</t>
  </si>
  <si>
    <t>統計表中の符合の意味</t>
  </si>
  <si>
    <t>「－」</t>
  </si>
  <si>
    <t>該当なし</t>
  </si>
  <si>
    <t>「…」</t>
  </si>
  <si>
    <t>不詳</t>
  </si>
  <si>
    <t>「 0 」</t>
  </si>
  <si>
    <t>単位未満</t>
  </si>
  <si>
    <t>｢ p ｣</t>
  </si>
  <si>
    <t>概数</t>
  </si>
  <si>
    <t/>
  </si>
  <si>
    <t>｢ r ｣</t>
  </si>
  <si>
    <t>訂正数字</t>
  </si>
  <si>
    <r>
      <t>｢</t>
    </r>
    <r>
      <rPr>
        <sz val="9"/>
        <rFont val="ＭＳ Ｐ明朝"/>
        <family val="1"/>
      </rPr>
      <t>△</t>
    </r>
    <r>
      <rPr>
        <sz val="10"/>
        <rFont val="ＭＳ Ｐ明朝"/>
        <family val="1"/>
      </rPr>
      <t>｣</t>
    </r>
  </si>
  <si>
    <t>負数または減少</t>
  </si>
  <si>
    <t>-</t>
  </si>
  <si>
    <t>年　　月</t>
  </si>
  <si>
    <t>年</t>
  </si>
  <si>
    <t>資　　料</t>
  </si>
  <si>
    <t>－</t>
  </si>
  <si>
    <t>…</t>
  </si>
  <si>
    <t>年 月 別</t>
  </si>
  <si>
    <t>区    分</t>
  </si>
  <si>
    <t>29</t>
  </si>
  <si>
    <t>29</t>
  </si>
  <si>
    <t>男</t>
  </si>
  <si>
    <t>女</t>
  </si>
  <si>
    <r>
      <t>（２）　事業所規模</t>
    </r>
    <r>
      <rPr>
        <sz val="11"/>
        <rFont val="ＭＳ Ｐゴシック"/>
        <family val="3"/>
      </rPr>
      <t>30人以上</t>
    </r>
  </si>
  <si>
    <t>生　　　　　　　　　産</t>
  </si>
  <si>
    <t>水揚量</t>
  </si>
  <si>
    <t>区分</t>
  </si>
  <si>
    <t>田子の浦港</t>
  </si>
  <si>
    <t>品種別海上出入貨物</t>
  </si>
  <si>
    <t>国際線</t>
  </si>
  <si>
    <t>（菜種）</t>
  </si>
  <si>
    <t>（製材）</t>
  </si>
  <si>
    <t>金属鉱及びくず</t>
  </si>
  <si>
    <t>（液化天然ガス）</t>
  </si>
  <si>
    <t>医薬品</t>
  </si>
  <si>
    <t>（エアコン）</t>
  </si>
  <si>
    <t>茶</t>
  </si>
  <si>
    <t>くぎ・ねじ・ボルト及びナット類</t>
  </si>
  <si>
    <t>（工作機械）</t>
  </si>
  <si>
    <t>電球類</t>
  </si>
  <si>
    <t>特殊自動車</t>
  </si>
  <si>
    <t>（個別半導体）</t>
  </si>
  <si>
    <t>（ＩＣ）</t>
  </si>
  <si>
    <t>鉱  工  業
22年＝100</t>
  </si>
  <si>
    <t>単位：千㎥</t>
  </si>
  <si>
    <t>（乗用車）</t>
  </si>
  <si>
    <t>（バス・トラック）</t>
  </si>
  <si>
    <t>（二輪自動車・原動機付自転車）</t>
  </si>
  <si>
    <t>小山町</t>
  </si>
  <si>
    <t>吉田町</t>
  </si>
  <si>
    <t>7</t>
  </si>
  <si>
    <t>川根本町</t>
  </si>
  <si>
    <t>森町</t>
  </si>
  <si>
    <t>町計</t>
  </si>
  <si>
    <t>いるもの</t>
  </si>
  <si>
    <t>数字が秘匿されて</t>
  </si>
  <si>
    <t>金  額（千円）</t>
  </si>
  <si>
    <t>鉱工業指数概況</t>
  </si>
  <si>
    <t>東伊豆町</t>
  </si>
  <si>
    <t>河津町</t>
  </si>
  <si>
    <t>南伊豆町</t>
  </si>
  <si>
    <t>松崎町</t>
  </si>
  <si>
    <t>西伊豆町</t>
  </si>
  <si>
    <t>函南町</t>
  </si>
  <si>
    <t>清水町</t>
  </si>
  <si>
    <t>長泉町</t>
  </si>
  <si>
    <t>-</t>
  </si>
  <si>
    <t>（　〃　）</t>
  </si>
  <si>
    <t>菊川市</t>
  </si>
  <si>
    <t>職業紹介状況</t>
  </si>
  <si>
    <t>24</t>
  </si>
  <si>
    <t>御前崎港</t>
  </si>
  <si>
    <t>26</t>
  </si>
  <si>
    <t>28</t>
  </si>
  <si>
    <t>国内線</t>
  </si>
  <si>
    <t>国際線</t>
  </si>
  <si>
    <t>総務省統計局</t>
  </si>
  <si>
    <t>水産庁</t>
  </si>
  <si>
    <t>主　　　要　　　指　　　標</t>
  </si>
  <si>
    <t>…</t>
  </si>
  <si>
    <t>平成30年</t>
  </si>
  <si>
    <t>（注2） 鉱工業生産指数は平成25年10月分より基準年が平成17年から平成22年に改定されました。</t>
  </si>
  <si>
    <t>（注3） 鉱工業生産指数の年平均指数については、原指数です。</t>
  </si>
  <si>
    <t>r100.4</t>
  </si>
  <si>
    <t>-</t>
  </si>
  <si>
    <t>r99.7</t>
  </si>
  <si>
    <t>r7,520,935</t>
  </si>
  <si>
    <t>r7,751,586</t>
  </si>
  <si>
    <t>総務省統計局</t>
  </si>
  <si>
    <t>（注3） 全国鉱工業指数における、 生産年平均指数は原指数です。</t>
  </si>
  <si>
    <t>r278</t>
  </si>
  <si>
    <t>r110</t>
  </si>
  <si>
    <t>r7</t>
  </si>
  <si>
    <t>r105</t>
  </si>
  <si>
    <t>r55</t>
  </si>
  <si>
    <t>写真提供：公益社団法人静岡県観光協会</t>
  </si>
  <si>
    <t>統　計　調　査　課</t>
  </si>
  <si>
    <t>（注2） 地元16行庫の県内所在店舗ベースです。</t>
  </si>
  <si>
    <t>27</t>
  </si>
  <si>
    <t>(注）  千トン未満は四捨五入のため、合計は一致しません。フェリー貨物（内国貿易）を除きます。</t>
  </si>
  <si>
    <t>焼　　　　　　　　津</t>
  </si>
  <si>
    <t>価格</t>
  </si>
  <si>
    <t>単位：台</t>
  </si>
  <si>
    <t>（イ） 　平   均   現   金   給   与   額　</t>
  </si>
  <si>
    <t xml:space="preserve">   （ウ）　 出  勤  日  数  、  労  働  時  間 </t>
  </si>
  <si>
    <t>　　（イ）　平   均   現   金   給   与   額　</t>
  </si>
  <si>
    <r>
      <t>　　（ウ）</t>
    </r>
    <r>
      <rPr>
        <sz val="11"/>
        <rFont val="ＭＳ Ｐゴシック"/>
        <family val="3"/>
      </rPr>
      <t>　出　勤　日　数　、　労　働　時　間　</t>
    </r>
  </si>
  <si>
    <t>平成３０年</t>
  </si>
  <si>
    <t>税務課</t>
  </si>
  <si>
    <t>総　　数</t>
  </si>
  <si>
    <t>乗　　用　　車</t>
  </si>
  <si>
    <t>計</t>
  </si>
  <si>
    <t>5</t>
  </si>
  <si>
    <t>r116.1</t>
  </si>
  <si>
    <t>r141.4</t>
  </si>
  <si>
    <t>p84.9</t>
  </si>
  <si>
    <t>p102.5</t>
  </si>
  <si>
    <t>小型乗用</t>
  </si>
  <si>
    <t>軽自動車</t>
  </si>
  <si>
    <r>
      <t xml:space="preserve">交通事故
発生件数
</t>
    </r>
    <r>
      <rPr>
        <sz val="6"/>
        <rFont val="ＭＳ Ｐ明朝"/>
        <family val="1"/>
      </rPr>
      <t>(人身事故)</t>
    </r>
  </si>
  <si>
    <t>景気動向指数(CI一致指数）</t>
  </si>
  <si>
    <t>（注1） ストックベース&lt;当座貸越含む&gt;数値です。</t>
  </si>
  <si>
    <t>かつお（冷凍）</t>
  </si>
  <si>
    <t>まいわし</t>
  </si>
  <si>
    <t>月</t>
  </si>
  <si>
    <t>かたくちいわし</t>
  </si>
  <si>
    <t>（平成27年＝100）</t>
  </si>
  <si>
    <t>（注3） 貸出約定平均金利の年数値は、年末の数値です。</t>
  </si>
  <si>
    <t>清水港入港船舶</t>
  </si>
  <si>
    <t>窯業</t>
  </si>
  <si>
    <t>食料品</t>
  </si>
  <si>
    <t>輸送</t>
  </si>
  <si>
    <t>静岡空港</t>
  </si>
  <si>
    <t>30年</t>
  </si>
  <si>
    <t>前年同月比</t>
  </si>
  <si>
    <t>前年同月差</t>
  </si>
  <si>
    <t>労働異動率</t>
  </si>
  <si>
    <t>入職率</t>
  </si>
  <si>
    <t>離職率</t>
  </si>
  <si>
    <t>前年同月差</t>
  </si>
  <si>
    <t xml:space="preserve">常用労働者数
</t>
  </si>
  <si>
    <t xml:space="preserve">パートタイム
労働者比率
</t>
  </si>
  <si>
    <t>単位：人、％、ポイント</t>
  </si>
  <si>
    <t>平成30年</t>
  </si>
  <si>
    <t>（注）各年度は年度間の総数で、各月は月間の数値です。ただし、保証債務残高は年度末及び月末の数値です。</t>
  </si>
  <si>
    <t>パルプ</t>
  </si>
  <si>
    <t>乗客</t>
  </si>
  <si>
    <t>枚</t>
  </si>
  <si>
    <t>百万円</t>
  </si>
  <si>
    <t>平成</t>
  </si>
  <si>
    <t>年度</t>
  </si>
  <si>
    <t>１．食料品</t>
  </si>
  <si>
    <t>２．原料品</t>
  </si>
  <si>
    <t>-</t>
  </si>
  <si>
    <t>３．鉱物性燃料</t>
  </si>
  <si>
    <t>４．化学製品</t>
  </si>
  <si>
    <t>５．原料別製品</t>
  </si>
  <si>
    <t>６．一般機械</t>
  </si>
  <si>
    <t>（季節調整済指数：平成22年＝100）</t>
  </si>
  <si>
    <t>（注2）月間有効求職者数、月間有効求人数の年度の数値は平均値です。</t>
  </si>
  <si>
    <t>生活保護法による扶助人員及び金額（　〃　）</t>
  </si>
  <si>
    <t>（１）事業所規模５人以上</t>
  </si>
  <si>
    <t>消 費 者
物価指数
（静岡市）</t>
  </si>
  <si>
    <t>出雲線</t>
  </si>
  <si>
    <t>13　　生活保護法による扶助人員及び金額</t>
  </si>
  <si>
    <t>14　　職　　業　　紹　　介　　状　　況</t>
  </si>
  <si>
    <t>15   製材工場の素材・製材製品需給</t>
  </si>
  <si>
    <t>（平成30年８月分）</t>
  </si>
  <si>
    <t>-</t>
  </si>
  <si>
    <t>金属製家具、木製家具</t>
  </si>
  <si>
    <t>16   漁港別品目別上場水揚量・価格</t>
  </si>
  <si>
    <t>平成26年</t>
  </si>
  <si>
    <t>17    輸   出   入   通   関   実   績</t>
  </si>
  <si>
    <t>18   清  水  港  入  港  船  舶</t>
  </si>
  <si>
    <t>8</t>
  </si>
  <si>
    <t>19   田  子  の  浦  港  入  港  船  舶</t>
  </si>
  <si>
    <t>20   海  上  出  入  貨  物</t>
  </si>
  <si>
    <t>22   自 動 車 新 規 登 録 台 数</t>
  </si>
  <si>
    <t>24   富士山静岡空港搭乗者数</t>
  </si>
  <si>
    <t>（一社）全国銀行協会</t>
  </si>
  <si>
    <t>（注6） 有効求人倍率、新規求人倍率の年単位の値は年度の月平均です。</t>
  </si>
  <si>
    <t>金属製品</t>
  </si>
  <si>
    <t>平成</t>
  </si>
  <si>
    <t>主要業種分類別指数の推移（　〃　）</t>
  </si>
  <si>
    <t>物価</t>
  </si>
  <si>
    <t>18</t>
  </si>
  <si>
    <t>20</t>
  </si>
  <si>
    <t>23</t>
  </si>
  <si>
    <t>r2,894,582</t>
  </si>
  <si>
    <t>83.0</t>
  </si>
  <si>
    <t>14</t>
  </si>
  <si>
    <t>平成30年</t>
  </si>
  <si>
    <t>出荷は87.0で、</t>
  </si>
  <si>
    <t>在庫は122.0で、</t>
  </si>
  <si>
    <t>（注１）全国の数値は、経済産業省がH30.8.31に公表した速報値です。</t>
  </si>
  <si>
    <t>化学</t>
  </si>
  <si>
    <t>その他の生産用機械、医療用機械器具・計測機器、はん用機械器具部品</t>
  </si>
  <si>
    <t>酒類、清涼飲料水、飼料</t>
  </si>
  <si>
    <t>　12　　毎月勤労統計調査地方調査結果（７月）</t>
  </si>
  <si>
    <t>農林・水産</t>
  </si>
  <si>
    <t>17</t>
  </si>
  <si>
    <t>24</t>
  </si>
  <si>
    <t>19</t>
  </si>
  <si>
    <t>21</t>
  </si>
  <si>
    <t>22</t>
  </si>
  <si>
    <t>25</t>
  </si>
  <si>
    <t>27</t>
  </si>
  <si>
    <t>28</t>
  </si>
  <si>
    <t>７．電気機器</t>
  </si>
  <si>
    <t>８．輸送用機器</t>
  </si>
  <si>
    <t>９．その他</t>
  </si>
  <si>
    <t>プラスチック</t>
  </si>
  <si>
    <t>ゴム製品</t>
  </si>
  <si>
    <t>紙類及び同製品</t>
  </si>
  <si>
    <t>食料（酒類を除く）及び
エネルギーを除く総合</t>
  </si>
  <si>
    <t>医薬品</t>
  </si>
  <si>
    <t>自動車及び同部分品</t>
  </si>
  <si>
    <t>（まぐろ）</t>
  </si>
  <si>
    <t>調製石油添加剤</t>
  </si>
  <si>
    <t>木製建具及び建築用木工品</t>
  </si>
  <si>
    <t>衣類及び同附属品</t>
  </si>
  <si>
    <t>はき物</t>
  </si>
  <si>
    <t>繊維機械</t>
  </si>
  <si>
    <t>織物用糸及び繊維製品</t>
  </si>
  <si>
    <t>非金属鉱物製品</t>
  </si>
  <si>
    <t>漁港別品目別上場水揚量・価格（  〃  ）</t>
  </si>
  <si>
    <t>ガラス及び同製品</t>
  </si>
  <si>
    <t>非鉄金属</t>
  </si>
  <si>
    <t>銅及び同合金</t>
  </si>
  <si>
    <t>金属製品</t>
  </si>
  <si>
    <t>手道具類及び機械用工具</t>
  </si>
  <si>
    <t>原動機</t>
  </si>
  <si>
    <t>r120.3</t>
  </si>
  <si>
    <t>r83,908</t>
  </si>
  <si>
    <t>r91,042</t>
  </si>
  <si>
    <t>p85,303</t>
  </si>
  <si>
    <t>r12,650</t>
  </si>
  <si>
    <t>p12,653</t>
  </si>
  <si>
    <t>p12,652</t>
  </si>
  <si>
    <t>p12,659</t>
  </si>
  <si>
    <t>p66,916</t>
  </si>
  <si>
    <t>p69,799</t>
  </si>
  <si>
    <t>p15,750</t>
  </si>
  <si>
    <t>事務用機器</t>
  </si>
  <si>
    <t>金属加工機械</t>
  </si>
  <si>
    <t>27年＝100</t>
  </si>
  <si>
    <t>差引額
（△は輸入超過）</t>
  </si>
  <si>
    <t>清水税関支署管内</t>
  </si>
  <si>
    <t>御前崎港</t>
  </si>
  <si>
    <t>（７月分）</t>
  </si>
  <si>
    <t>（７月分）</t>
  </si>
  <si>
    <t>清水税関支署管内　輸出入額の推移</t>
  </si>
  <si>
    <t>建設用・鉱山用機械</t>
  </si>
  <si>
    <t>加熱用・冷却用機器</t>
  </si>
  <si>
    <t>ポンプ及び遠心分離機</t>
  </si>
  <si>
    <t>ベアリング及び同部分品</t>
  </si>
  <si>
    <t>重電機器</t>
  </si>
  <si>
    <t>電気回路等の機器</t>
  </si>
  <si>
    <t>絶縁電線及び絶縁ケーブル</t>
  </si>
  <si>
    <t>映像機器</t>
  </si>
  <si>
    <t>半導体等電子部品</t>
  </si>
  <si>
    <t>自動車用等の電気機器</t>
  </si>
  <si>
    <t>電気計測機器</t>
  </si>
  <si>
    <t>自動車</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</si>
  <si>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</si>
  <si>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</si>
  <si>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</si>
  <si>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</si>
  <si>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</si>
  <si>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</si>
  <si>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</si>
  <si>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</si>
  <si>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</si>
  <si>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</si>
  <si>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</si>
  <si>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</si>
  <si>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</si>
  <si>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</si>
  <si>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染料・なめし剤及び着色剤</t>
  </si>
  <si>
    <t>アルミニウム及び同合金</t>
  </si>
  <si>
    <t>音響・映像機器（含部品）</t>
  </si>
  <si>
    <t>家具</t>
  </si>
  <si>
    <t>科学光学機器</t>
  </si>
  <si>
    <t>がん具及び遊戯用具</t>
  </si>
  <si>
    <t>社会動態</t>
  </si>
  <si>
    <t>人</t>
  </si>
  <si>
    <t>総数</t>
  </si>
  <si>
    <t>出生数</t>
  </si>
  <si>
    <t>月</t>
  </si>
  <si>
    <t>降客</t>
  </si>
  <si>
    <t>31</t>
  </si>
  <si>
    <t>　</t>
  </si>
  <si>
    <t>コーヒー・茶・ココア・香辛料類</t>
  </si>
  <si>
    <t>石油製品</t>
  </si>
  <si>
    <t>無機化合物</t>
  </si>
  <si>
    <t>紙及び板紙</t>
  </si>
  <si>
    <t>鉄鋼</t>
  </si>
  <si>
    <t>管及び管用継手</t>
  </si>
  <si>
    <t>写真用・映画用材料</t>
  </si>
  <si>
    <t>その他の採油用種子</t>
  </si>
  <si>
    <t>石油ガス類</t>
  </si>
  <si>
    <t>合板・ウッドパネル</t>
  </si>
  <si>
    <r>
      <t>全</t>
    </r>
    <r>
      <rPr>
        <sz val="1"/>
        <rFont val="ＭＳ Ｐ明朝"/>
        <family val="1"/>
      </rPr>
      <t>　　　</t>
    </r>
    <r>
      <rPr>
        <sz val="10"/>
        <rFont val="ＭＳ Ｐ明朝"/>
        <family val="1"/>
      </rPr>
      <t>　国（Ｐ９参照）</t>
    </r>
  </si>
  <si>
    <t>パルプウッド等</t>
  </si>
  <si>
    <t>魚介類及び同調製品</t>
  </si>
  <si>
    <t xml:space="preserve"> ・ 在 庫 指 数 （ 季 節 調 整 済 指 数 ）</t>
  </si>
  <si>
    <t>分　　類</t>
  </si>
  <si>
    <t>鉱 工 業</t>
  </si>
  <si>
    <t>（参考）
公    益
事    業</t>
  </si>
  <si>
    <t>鉄 鋼 業</t>
  </si>
  <si>
    <t>非　　鉄
金　　属
工　　業</t>
  </si>
  <si>
    <t>金　　属
製　　品
工　　業</t>
  </si>
  <si>
    <t>前月比(％)</t>
  </si>
  <si>
    <t>出　　　　　　　　　荷</t>
  </si>
  <si>
    <t>６　　手形交換高、不渡手形、貸出約定平均金利</t>
  </si>
  <si>
    <t>７　　信用保証協会保証状況</t>
  </si>
  <si>
    <t>８　　鉱 工 業 指 数 概 況</t>
  </si>
  <si>
    <t>９　　業 種 分 類 別 生 産 ・ 出 荷</t>
  </si>
  <si>
    <t>在　　　　　　　　　庫</t>
  </si>
  <si>
    <t>手形交換高、不渡手形、貸出約定平均金利（　〃　）</t>
  </si>
  <si>
    <t>有効求人倍率1.70倍</t>
  </si>
  <si>
    <t>前月を0.03ポイント下回った</t>
  </si>
  <si>
    <t>前月を0.03ポイント下回った。</t>
  </si>
  <si>
    <t>0.31ポイント下回った。</t>
  </si>
  <si>
    <t xml:space="preserve">X </t>
  </si>
  <si>
    <t>（平 成 30 年 8月分）</t>
  </si>
  <si>
    <t>１　　　静　　　岡　　　県</t>
  </si>
  <si>
    <t>年　　月</t>
  </si>
  <si>
    <t>人　　口</t>
  </si>
  <si>
    <t>平成29年度</t>
  </si>
  <si>
    <t>たこ類</t>
  </si>
  <si>
    <t>銀 行 勘 定</t>
  </si>
  <si>
    <t>手形交換高</t>
  </si>
  <si>
    <r>
      <t xml:space="preserve">生産指数
</t>
    </r>
    <r>
      <rPr>
        <sz val="9"/>
        <rFont val="ＭＳ Ｐ明朝"/>
        <family val="1"/>
      </rPr>
      <t>季節調整
済 指 数</t>
    </r>
  </si>
  <si>
    <t>1</t>
  </si>
  <si>
    <t>29年</t>
  </si>
  <si>
    <t>実質賃金
指数
（製造業）</t>
  </si>
  <si>
    <t>（注6） 有効求人倍率、新規求人倍率の年単位の値は年度の月平均です。</t>
  </si>
  <si>
    <t>（注8） 新設住宅着工戸数の年単位の値は、年度計です。</t>
  </si>
  <si>
    <t>（注9） 景気動向指数について、季節調整係数の再計算に伴い、平成29年12月以前の数値は遡って改訂されています。</t>
  </si>
  <si>
    <t>29</t>
  </si>
  <si>
    <t>29</t>
  </si>
  <si>
    <t xml:space="preserve">（事業所規模30人以上）  </t>
  </si>
  <si>
    <t>（平成27年平均＝100）</t>
  </si>
  <si>
    <t>（ア）　賃金・労働時間・雇用（調査産業計・製造業）</t>
  </si>
  <si>
    <t>常用雇用
指数
（製造業）</t>
  </si>
  <si>
    <t>各年､10月1日
各月､月初</t>
  </si>
  <si>
    <t>預金残高</t>
  </si>
  <si>
    <t>貸出残高</t>
  </si>
  <si>
    <t>上海線・武漢線</t>
  </si>
  <si>
    <t>主　　　要　　　品　　　目　　　群</t>
  </si>
  <si>
    <t>本県における影響が大きい主な業種</t>
  </si>
  <si>
    <t>.</t>
  </si>
  <si>
    <t>（平成27年平均＝100）</t>
  </si>
  <si>
    <t xml:space="preserve">平   成   </t>
  </si>
  <si>
    <t>月 及 び 産 業 別</t>
  </si>
  <si>
    <t>平成26年</t>
  </si>
  <si>
    <t>海 上 出 入 貨 物　</t>
  </si>
  <si>
    <t>自動車新規登録台数</t>
  </si>
  <si>
    <t>障害者の期末
現在登録者数</t>
  </si>
  <si>
    <t>（注5） 消費者物価指数については、平成28年７月分から、基準年が平成22年から平成27年に改定されました。</t>
  </si>
  <si>
    <t>枚   数</t>
  </si>
  <si>
    <t>金   額</t>
  </si>
  <si>
    <t>年月末(台)</t>
  </si>
  <si>
    <t>件   数</t>
  </si>
  <si>
    <t>億　　　　円</t>
  </si>
  <si>
    <t>万   枚</t>
  </si>
  <si>
    <t>億   円</t>
  </si>
  <si>
    <t>平　　　成</t>
  </si>
  <si>
    <t>年</t>
  </si>
  <si>
    <t>資　　料</t>
  </si>
  <si>
    <t>日　銀　静　岡　支　店</t>
  </si>
  <si>
    <t>人　　口
（万人）</t>
  </si>
  <si>
    <t>日本銀行主要勘定</t>
  </si>
  <si>
    <t>静岡県人口の推移（平成30年９月現在）</t>
  </si>
  <si>
    <t>金融機関別預金・貸出残高（８月分）</t>
  </si>
  <si>
    <t>消費者物価指数－静岡市・浜松市－（８月分）</t>
  </si>
  <si>
    <t>毎月勤労統計調査地方調査結果（７月分）</t>
  </si>
  <si>
    <t>（８月分）</t>
  </si>
  <si>
    <t>製材工場の素材・製材製品需給（８月分）</t>
  </si>
  <si>
    <t>（８月分）</t>
  </si>
  <si>
    <t>（７月分）</t>
  </si>
  <si>
    <t>富士山静岡空港搭乗者数 （９月分）</t>
  </si>
  <si>
    <t>（８月分）</t>
  </si>
  <si>
    <t>新着統計図書（９月分）</t>
  </si>
  <si>
    <t>9</t>
  </si>
  <si>
    <t>静岡県人口3,657,967人</t>
  </si>
  <si>
    <t>前月比690人の減少</t>
  </si>
  <si>
    <t>3,657,967人で、前月と比べ690人減少した。</t>
  </si>
  <si>
    <t xml:space="preserve">  世帯数は 1,470,837世帯である。                   </t>
  </si>
  <si>
    <t>静岡市の消費者物価指数 101.3</t>
  </si>
  <si>
    <t>前月比は0.3％の上昇</t>
  </si>
  <si>
    <t xml:space="preserve"> 101.3となり、前月比は0.3％の上昇となった。</t>
  </si>
  <si>
    <t>　また、前年同月比は1.3％の上昇となった。</t>
  </si>
  <si>
    <t>単位：戸、㎡</t>
  </si>
  <si>
    <t>戸数</t>
  </si>
  <si>
    <t>合　   計</t>
  </si>
  <si>
    <t>単位：戸、％</t>
  </si>
  <si>
    <t>戸  数</t>
  </si>
  <si>
    <t>対前月比</t>
  </si>
  <si>
    <t>対前年同月比</t>
  </si>
  <si>
    <t>道路別交通事故発生状況</t>
  </si>
  <si>
    <t>（注２）　　平成28年10月以降の人口は、平成27年国勢調査の確定値をもとに、住民基本台帳等に基づく移動数を加減して</t>
  </si>
  <si>
    <t>（注1） 平成27年の各年人口は国勢調査の確定値、平成26年以前は総務省統計局による推計人口です。</t>
  </si>
  <si>
    <t>（注）速報値</t>
  </si>
  <si>
    <t>熱　海　市</t>
  </si>
  <si>
    <t>-</t>
  </si>
  <si>
    <t>伊　東　市</t>
  </si>
  <si>
    <t>下　田　市</t>
  </si>
  <si>
    <t>伊　豆　市</t>
  </si>
  <si>
    <t>富 士 宮 市</t>
  </si>
  <si>
    <t>富　士　市</t>
  </si>
  <si>
    <t>1,159件</t>
  </si>
  <si>
    <r>
      <t>3,793,785</t>
    </r>
    <r>
      <rPr>
        <sz val="6"/>
        <rFont val="ＭＳ Ｐゴシック"/>
        <family val="3"/>
      </rPr>
      <t>千円</t>
    </r>
  </si>
  <si>
    <r>
      <t>34,808</t>
    </r>
    <r>
      <rPr>
        <sz val="6"/>
        <rFont val="ＭＳ Ｐゴシック"/>
        <family val="3"/>
      </rPr>
      <t>㎡</t>
    </r>
  </si>
  <si>
    <r>
      <t>2,197</t>
    </r>
    <r>
      <rPr>
        <sz val="6"/>
        <rFont val="ＭＳ Ｐゴシック"/>
        <family val="3"/>
      </rPr>
      <t>㎡</t>
    </r>
  </si>
  <si>
    <t>473世帯</t>
  </si>
  <si>
    <t>平成29年</t>
  </si>
  <si>
    <t>r67,479</t>
  </si>
  <si>
    <t>p12,642</t>
  </si>
  <si>
    <t>p71,362</t>
  </si>
  <si>
    <t>p12,649</t>
  </si>
  <si>
    <t>52人</t>
  </si>
  <si>
    <t>146人</t>
  </si>
  <si>
    <r>
      <t>　　 　　　</t>
    </r>
    <r>
      <rPr>
        <sz val="1"/>
        <rFont val="ＭＳ Ｐ明朝"/>
        <family val="1"/>
      </rPr>
      <t>　　　　</t>
    </r>
    <r>
      <rPr>
        <sz val="10"/>
        <rFont val="ＭＳ Ｐ明朝"/>
        <family val="1"/>
      </rPr>
      <t>算出したものです。</t>
    </r>
  </si>
  <si>
    <t>御 殿 場 市</t>
  </si>
  <si>
    <t xml:space="preserve">  天 　竜 　区</t>
  </si>
  <si>
    <t>　　　　移動数を加減して推計したものです。</t>
  </si>
  <si>
    <t>（注2）「自然動態」及び「社会動態」は、住民基本台帳に基づくものです。</t>
  </si>
  <si>
    <t>全国銀行主要勘定</t>
  </si>
  <si>
    <t>沖縄線</t>
  </si>
  <si>
    <t>前    年
同期比(%)</t>
  </si>
  <si>
    <t>年月別</t>
  </si>
  <si>
    <t>乗客</t>
  </si>
  <si>
    <t>降客</t>
  </si>
  <si>
    <t>ソウル線</t>
  </si>
  <si>
    <t>平成29年度</t>
  </si>
  <si>
    <t>銀 行 券
発 行 高</t>
  </si>
  <si>
    <t>貸 出 金</t>
  </si>
  <si>
    <t>預　　金</t>
  </si>
  <si>
    <t>はん用・
生産用・
業務用
機   械
工   業</t>
  </si>
  <si>
    <t>-</t>
  </si>
  <si>
    <t>電　　気　　
機　　械
工　　業</t>
  </si>
  <si>
    <t>情報通信
機　　械
工　　業</t>
  </si>
  <si>
    <t>輸　　送
機　　械
工　　業</t>
  </si>
  <si>
    <t>窯 業 ・
土石製品
工　　業</t>
  </si>
  <si>
    <t>化　　学
工　　業</t>
  </si>
  <si>
    <r>
      <t>プラスチック</t>
    </r>
    <r>
      <rPr>
        <sz val="10"/>
        <rFont val="ＭＳ Ｐ明朝"/>
        <family val="1"/>
      </rPr>
      <t xml:space="preserve">
製　　品
工　　業</t>
    </r>
  </si>
  <si>
    <t>繊　　維
工　　業</t>
  </si>
  <si>
    <t>食料品・
た ば こ
工　　業</t>
  </si>
  <si>
    <t>…</t>
  </si>
  <si>
    <t>r158,261</t>
  </si>
  <si>
    <t>p150,122</t>
  </si>
  <si>
    <t>沼　　　　　　　津</t>
  </si>
  <si>
    <t>そ の 他
工     業</t>
  </si>
  <si>
    <t>ゴム製品
工　　業</t>
  </si>
  <si>
    <t>家　　具
工　　業</t>
  </si>
  <si>
    <t>印 刷 業</t>
  </si>
  <si>
    <t>木材・木
製品工業</t>
  </si>
  <si>
    <t>その他
製品工業</t>
  </si>
  <si>
    <r>
      <t>電子部品・</t>
    </r>
    <r>
      <rPr>
        <sz val="10"/>
        <rFont val="ＭＳ Ｐ明朝"/>
        <family val="1"/>
      </rPr>
      <t xml:space="preserve">
デバイス
工     業</t>
    </r>
  </si>
  <si>
    <t>自   動   車 
保有車両数</t>
  </si>
  <si>
    <t>年月末（億円）</t>
  </si>
  <si>
    <t>日　　本　　銀　　行</t>
  </si>
  <si>
    <t>(１０大費目)－静岡市・浜松市－</t>
  </si>
  <si>
    <t>（１）静岡市</t>
  </si>
  <si>
    <t>（２）浜松市</t>
  </si>
  <si>
    <t>11 　　 消費者物価指数</t>
  </si>
  <si>
    <t>二人以上の世帯</t>
  </si>
  <si>
    <t>（注4） 実質賃金指数、常用雇用指数については、事業所規模5人以上です。また、基準年が平成22年から平成27年に改定されました。</t>
  </si>
  <si>
    <t>普通乗用</t>
  </si>
  <si>
    <t>（注）千トン未満は四捨五入のため、合計は一致しません。清水港については、フェリー貨物（内国貿易）を含みます。</t>
  </si>
  <si>
    <t xml:space="preserve">      景気動向指数（DI）は、県ホームページ「統計センターしずおか」（https://toukei.pref.shizuoka.jp/）に掲載しています。</t>
  </si>
  <si>
    <t>（注） 自専道はその他欄に計上。東名高速道路には、新東名高速道路を含む。</t>
  </si>
  <si>
    <t>統計調査課</t>
  </si>
  <si>
    <t>年　　　月</t>
  </si>
  <si>
    <t>調     査
産 業 計</t>
  </si>
  <si>
    <t>単位：円</t>
  </si>
  <si>
    <t>現金給与総額</t>
  </si>
  <si>
    <t>きまって支給する給与</t>
  </si>
  <si>
    <t>市　区　町　別</t>
  </si>
  <si>
    <t>民生・労働</t>
  </si>
  <si>
    <t>　　（ア）　賃金・労働時間・雇用（調査産業計・製造業）</t>
  </si>
  <si>
    <t>２　　　 全　　　　　　　国</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</si>
  <si>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</si>
  <si>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</si>
  <si>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</si>
  <si>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</si>
  <si>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</si>
  <si>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</si>
  <si>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</si>
  <si>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</si>
  <si>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</si>
  <si>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</si>
  <si>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</si>
  <si>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</si>
  <si>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</si>
  <si>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</si>
  <si>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</si>
  <si>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</si>
  <si>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</si>
  <si>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</si>
  <si>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</si>
  <si>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</si>
  <si>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（事業所規模５人以上）</t>
  </si>
  <si>
    <t>月及び産業別</t>
  </si>
  <si>
    <t>出勤日数</t>
  </si>
  <si>
    <t>平均</t>
  </si>
  <si>
    <t>産    業</t>
  </si>
  <si>
    <t>調  査  産  業  計</t>
  </si>
  <si>
    <t>運輸業,郵便業</t>
  </si>
  <si>
    <t>卸売業,小売業</t>
  </si>
  <si>
    <t>金融業,保険業</t>
  </si>
  <si>
    <t>不動産業,物品賃貸業</t>
  </si>
  <si>
    <t>学術研究,専門・技術サービス業</t>
  </si>
  <si>
    <t>年度</t>
  </si>
  <si>
    <t>宿泊業,飲食サービス業</t>
  </si>
  <si>
    <t>生活関連サービス業,娯楽業</t>
  </si>
  <si>
    <t>教育,学習支援業</t>
  </si>
  <si>
    <t>医療,福祉</t>
  </si>
  <si>
    <t>サービス業（他に分類されないもの）</t>
  </si>
  <si>
    <t>（事業所規模30人以上）</t>
  </si>
  <si>
    <t>月 及 び 産 業 別</t>
  </si>
  <si>
    <t>単位：件、人、千円</t>
  </si>
  <si>
    <t>地域福祉課</t>
  </si>
  <si>
    <t>さば類</t>
  </si>
  <si>
    <t>ぶり類</t>
  </si>
  <si>
    <t>半導体等製造装置</t>
  </si>
  <si>
    <t>精油・香料及び化粧品類</t>
  </si>
  <si>
    <t>通信機</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</si>
  <si>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</si>
  <si>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</si>
  <si>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</si>
  <si>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</si>
  <si>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</si>
  <si>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</si>
  <si>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</si>
  <si>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</si>
  <si>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</si>
  <si>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</si>
  <si>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</si>
  <si>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</si>
  <si>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</si>
  <si>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新規求職
申込件数</t>
  </si>
  <si>
    <t>月間有効
求職者数</t>
  </si>
  <si>
    <t>紹   介
件   数</t>
  </si>
  <si>
    <t>就   職
件   数</t>
  </si>
  <si>
    <t>台北線</t>
  </si>
  <si>
    <t>27年平均＝100</t>
  </si>
  <si>
    <t>新   規
求人数</t>
  </si>
  <si>
    <t>月   間
有   効
求人数</t>
  </si>
  <si>
    <t>う    ち
中高年</t>
  </si>
  <si>
    <t>（注２）業種欄の（ ）内は、前月比（％）です。</t>
  </si>
  <si>
    <t>静岡県</t>
  </si>
  <si>
    <t>r</t>
  </si>
  <si>
    <t>寧波線</t>
  </si>
  <si>
    <t>火災件数</t>
  </si>
  <si>
    <t>火災損害額</t>
  </si>
  <si>
    <t>（注9)  消費水準については、世帯人員分布調整済の作成を中止したことから、二人以上の世帯のみ掲載しております。</t>
  </si>
  <si>
    <t>建物焼損面積</t>
  </si>
  <si>
    <t>り災世帯数</t>
  </si>
  <si>
    <t>床面積</t>
  </si>
  <si>
    <t xml:space="preserve"> </t>
  </si>
  <si>
    <t>表面積</t>
  </si>
  <si>
    <t>単位：件、人</t>
  </si>
  <si>
    <t>県警察本部</t>
  </si>
  <si>
    <t>負　　　傷　　　者　　　数</t>
  </si>
  <si>
    <t>まあじ</t>
  </si>
  <si>
    <t>むろあじ</t>
  </si>
  <si>
    <t>たら(生)</t>
  </si>
  <si>
    <t>.</t>
  </si>
  <si>
    <t>国土交通省、住まいづくり課</t>
  </si>
  <si>
    <t>１月以降</t>
  </si>
  <si>
    <t>国道</t>
  </si>
  <si>
    <t>号</t>
  </si>
  <si>
    <t>主要地方道</t>
  </si>
  <si>
    <t>一般県道</t>
  </si>
  <si>
    <t>東名高速道路</t>
  </si>
  <si>
    <t>総       計</t>
  </si>
  <si>
    <t>持       家</t>
  </si>
  <si>
    <t>貸       家</t>
  </si>
  <si>
    <t>給 与 住 宅</t>
  </si>
  <si>
    <t>分 譲 住 宅</t>
  </si>
  <si>
    <t>静岡市</t>
  </si>
  <si>
    <t>死   傷   者</t>
  </si>
  <si>
    <t>死   者</t>
  </si>
  <si>
    <t>指定自専道</t>
  </si>
  <si>
    <t>計</t>
  </si>
  <si>
    <t>3か月後方移動平均（CI）</t>
  </si>
  <si>
    <t>平成22年＝100</t>
  </si>
  <si>
    <t>（注）CIの一致指数が基調として上昇している時が景気の拡張局面、下降している時が後退局面であることを示唆しています。</t>
  </si>
  <si>
    <t>厚　生　労　働　省</t>
  </si>
  <si>
    <t>財　　　務　　　省</t>
  </si>
  <si>
    <t>経 　  済
産 業 省</t>
  </si>
  <si>
    <t>総 務 省
統 計 局</t>
  </si>
  <si>
    <t>清水港管理局、田子の浦港管理事務所、御前崎港管理事務所</t>
  </si>
  <si>
    <t xml:space="preserve">      また、同指数の変化の大きさが景気の拡張または後退のテンポを表します。</t>
  </si>
  <si>
    <t>新千歳線</t>
  </si>
  <si>
    <t>丘珠線</t>
  </si>
  <si>
    <t>福岡線</t>
  </si>
  <si>
    <t>負　傷   者</t>
  </si>
  <si>
    <t>(3か月後方移動平均)</t>
  </si>
  <si>
    <t>牧之原市</t>
  </si>
  <si>
    <t>日 本 人 及 び 外 国 人 人 口</t>
  </si>
  <si>
    <t>世 帯 数</t>
  </si>
  <si>
    <t>自　然　動　態</t>
  </si>
  <si>
    <t>社　会　動　態</t>
  </si>
  <si>
    <t>総   数</t>
  </si>
  <si>
    <t>増   減</t>
  </si>
  <si>
    <t>年  月  別</t>
  </si>
  <si>
    <t>｢ x ｣</t>
  </si>
  <si>
    <t>人　　　　　口</t>
  </si>
  <si>
    <t>輸出入通関実績</t>
  </si>
  <si>
    <t>魚介類及び同調製品</t>
  </si>
  <si>
    <t>有機化合物</t>
  </si>
  <si>
    <t>その他</t>
  </si>
  <si>
    <t>単位：千トン</t>
  </si>
  <si>
    <t>清水港管理局</t>
  </si>
  <si>
    <t>年月別</t>
  </si>
  <si>
    <t>外航商船</t>
  </si>
  <si>
    <t>内航商船</t>
  </si>
  <si>
    <t>東 伊 豆 町</t>
  </si>
  <si>
    <t>河　津　町</t>
  </si>
  <si>
    <t>南 伊 豆 町</t>
  </si>
  <si>
    <t>（注1）中高年は45歳以上</t>
  </si>
  <si>
    <t>松　崎　町</t>
  </si>
  <si>
    <t>西 伊 豆 町</t>
  </si>
  <si>
    <t>21   品 種 別 海 上 出 入 貨 物</t>
  </si>
  <si>
    <t>沼　津　市</t>
  </si>
  <si>
    <t>三　島　市</t>
  </si>
  <si>
    <t>（注１）業種及び主要品目群の掲載順序は、寄与率の高低順です。</t>
  </si>
  <si>
    <t>(注１) 年平均は原指数</t>
  </si>
  <si>
    <t>静　岡　市</t>
  </si>
  <si>
    <t>単位：億円</t>
  </si>
  <si>
    <t>日本銀行静岡支店</t>
  </si>
  <si>
    <t>年　　月　　末</t>
  </si>
  <si>
    <t>預　　　　　　　　　　金</t>
  </si>
  <si>
    <t>鹿児島線</t>
  </si>
  <si>
    <t>貸　　　　　　　　　　出</t>
  </si>
  <si>
    <t>総　　　額</t>
  </si>
  <si>
    <t>銀行勘定</t>
  </si>
  <si>
    <t>市区町別推計人口（　〃　）</t>
  </si>
  <si>
    <t>信用金庫</t>
  </si>
  <si>
    <t>信用金庫</t>
  </si>
  <si>
    <t>製  材  用  素  材</t>
  </si>
  <si>
    <t>製    材    品</t>
  </si>
  <si>
    <t>入荷量</t>
  </si>
  <si>
    <t>消費量</t>
  </si>
  <si>
    <t>在庫量</t>
  </si>
  <si>
    <t>生産量</t>
  </si>
  <si>
    <t>出荷量</t>
  </si>
  <si>
    <t>（注）在庫量の数値は、製材用素材、製材品ともに年（月）末在庫の数値となります。</t>
  </si>
  <si>
    <t>年  月  別</t>
  </si>
  <si>
    <t>合    計</t>
  </si>
  <si>
    <t>漁    船</t>
  </si>
  <si>
    <t>避 難 船</t>
  </si>
  <si>
    <t>そ の 他</t>
  </si>
  <si>
    <t>清      水      港</t>
  </si>
  <si>
    <t>合  計</t>
  </si>
  <si>
    <t>輸出</t>
  </si>
  <si>
    <t>品 種 別</t>
  </si>
  <si>
    <t>清          水          港</t>
  </si>
  <si>
    <t>田   子   の   浦   港</t>
  </si>
  <si>
    <t>御      前      崎      港</t>
  </si>
  <si>
    <t>合 計</t>
  </si>
  <si>
    <t>輸 出</t>
  </si>
  <si>
    <t>輸 入</t>
  </si>
  <si>
    <t>移 出</t>
  </si>
  <si>
    <t>移 入</t>
  </si>
  <si>
    <t>合計</t>
  </si>
  <si>
    <t>トラック</t>
  </si>
  <si>
    <t>バス</t>
  </si>
  <si>
    <t>年 月 別</t>
  </si>
  <si>
    <t>総     数</t>
  </si>
  <si>
    <t>貨     物     用</t>
  </si>
  <si>
    <t>（平成30年7月分）</t>
  </si>
  <si>
    <t>乗          用</t>
  </si>
  <si>
    <t>乗客</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</si>
</sst>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
    <numFmt numFmtId="180" formatCode="0.0;&quot;△ &quot;0.0"/>
    <numFmt numFmtId="181" formatCode="###,###&quot; &quot;"/>
    <numFmt numFmtId="182" formatCode="#,##0_ ;[Red]\-#,##0\ "/>
    <numFmt numFmtId="183" formatCode="#,##0_ "/>
    <numFmt numFmtId="184" formatCode="#,##0_);[Red]\(#,##0\)"/>
    <numFmt numFmtId="185" formatCode="#,##0__;@__"/>
    <numFmt numFmtId="186" formatCode="#,##0_______ "/>
    <numFmt numFmtId="187" formatCode="#,##0.0________;&quot;△ &quot;#,##0.0________"/>
    <numFmt numFmtId="188" formatCode="#,##0____"/>
    <numFmt numFmtId="189" formatCode="0.0;&quot;△ &quot;0.0;@"/>
    <numFmt numFmtId="190" formatCode="#,##0.000_ "/>
    <numFmt numFmtId="191" formatCode="#,##0.000_);[Red]\(#,##0.000\);@_)"/>
    <numFmt numFmtId="192" formatCode="0.000_);[Red]\(0.000\)"/>
    <numFmt numFmtId="193" formatCode="0.000_);@_)"/>
    <numFmt numFmtId="194" formatCode="#,##0_ ;@_)"/>
    <numFmt numFmtId="195" formatCode="#,##0_);;&quot;- &quot;;@_)"/>
    <numFmt numFmtId="196" formatCode="#,##0_)\ ;\-#,##0_)\ ;&quot;-&quot;\ ;@_)\ "/>
    <numFmt numFmtId="197" formatCode="#,##0_)\ ;;&quot;-&quot;\ ;@_)\ "/>
    <numFmt numFmtId="198" formatCode="\p0"/>
    <numFmt numFmtId="199" formatCode="0_ "/>
    <numFmt numFmtId="200" formatCode="0.0;[Red]0.0"/>
    <numFmt numFmtId="201" formatCode="\p#,##0;[Red]\-#,##0"/>
    <numFmt numFmtId="202" formatCode="#,##0\ \ "/>
    <numFmt numFmtId="203" formatCode="#,###"/>
    <numFmt numFmtId="204" formatCode="#,##0.0_);[Red]\(#,##0.0\)"/>
    <numFmt numFmtId="205" formatCode="#,##0;[Red]#,##0"/>
    <numFmt numFmtId="206" formatCode="__\ * #,##0__\ ;__\ * \-#,##0__\ ;__\ * &quot;-&quot;__\ ;__\ @__\ "/>
    <numFmt numFmtId="207" formatCode="#,##0.0;&quot;△ &quot;#,##0.0"/>
    <numFmt numFmtId="208" formatCode="#,##0.0_);&quot;△ &quot;#,##0.0_)"/>
    <numFmt numFmtId="209" formatCode="#,##0__"/>
    <numFmt numFmtId="210" formatCode="#,##0.0_ "/>
    <numFmt numFmtId="211" formatCode="General&quot;年&quot;"/>
    <numFmt numFmtId="212" formatCode="#,##0\ \ \ ;[Red]\-#,##0"/>
    <numFmt numFmtId="213" formatCode="0.00_ "/>
    <numFmt numFmtId="214" formatCode="0.00_);[Red]\(0.00\)"/>
    <numFmt numFmtId="215" formatCode="#,##0.0;[Red]\-#,##0.0"/>
    <numFmt numFmtId="216" formatCode="yy&quot;年&quot;m&quot;月&quot;"/>
    <numFmt numFmtId="217" formatCode="0.0%"/>
    <numFmt numFmtId="218" formatCode="0.0_ ;[Red]\-0.0\ "/>
    <numFmt numFmtId="219" formatCode="0;&quot;△ &quot;0"/>
    <numFmt numFmtId="220" formatCode="#,##0;;\-"/>
    <numFmt numFmtId="221" formatCode="[$-411]ggge&quot;年&quot;"/>
    <numFmt numFmtId="222" formatCode="0.0;\(&quot;△ &quot;0.0\)"/>
    <numFmt numFmtId="223" formatCode="\(0.0\)"/>
    <numFmt numFmtId="224" formatCode="\p#,###"/>
    <numFmt numFmtId="225" formatCode="&quot;p&quot;#,##0"/>
    <numFmt numFmtId="226" formatCode="&quot;r&quot;#,###.0"/>
    <numFmt numFmtId="227" formatCode="0.0_);[Red]\(0.0\)"/>
    <numFmt numFmtId="228" formatCode="###.0"/>
    <numFmt numFmtId="229" formatCode="#,###.0"/>
    <numFmt numFmtId="230" formatCode="\p#,##0"/>
    <numFmt numFmtId="231" formatCode="##.0"/>
    <numFmt numFmtId="232" formatCode="[$-411]ggge&quot;年&quot;m&quot;月&quot;d&quot;日&quot;;@"/>
    <numFmt numFmtId="233" formatCode="&quot;平成29年&quot;@&quot;月&quot;"/>
    <numFmt numFmtId="234" formatCode="&quot;（平成29年&quot;@&quot;月分速報）&quot;"/>
    <numFmt numFmtId="235" formatCode="&quot;平成&quot;#&quot;年&quot;"/>
    <numFmt numFmtId="236" formatCode="&quot;平成30年&quot;@&quot;月&quot;"/>
    <numFmt numFmtId="237" formatCode="&quot;（平成30年&quot;@&quot;月分速報）&quot;"/>
    <numFmt numFmtId="238" formatCode="#,##0.0_ ;[Red]\-#,##0.0\ "/>
  </numFmts>
  <fonts count="96">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4.5"/>
      <name val="ＭＳ Ｐゴシック"/>
      <family val="3"/>
    </font>
    <font>
      <sz val="9.5"/>
      <name val="ＭＳ Ｐ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13.5"/>
      <name val="ＭＳ Ｐゴシック"/>
      <family val="3"/>
    </font>
    <font>
      <b/>
      <sz val="10"/>
      <name val="ＭＳ Ｐゴシック"/>
      <family val="3"/>
    </font>
    <font>
      <b/>
      <sz val="14"/>
      <name val="ＭＳ Ｐ明朝"/>
      <family val="1"/>
    </font>
    <font>
      <sz val="6"/>
      <name val="ＭＳ Ｐ明朝"/>
      <family val="1"/>
    </font>
    <font>
      <b/>
      <sz val="9"/>
      <name val="ＭＳ Ｐゴシック"/>
      <family val="3"/>
    </font>
    <font>
      <b/>
      <sz val="21"/>
      <name val="ＭＳ Ｐゴシック"/>
      <family val="3"/>
    </font>
    <font>
      <sz val="10.5"/>
      <name val="ＭＳ Ｐゴシック"/>
      <family val="3"/>
    </font>
    <font>
      <sz val="12"/>
      <name val="ＭＳ Ｐ明朝"/>
      <family val="1"/>
    </font>
    <font>
      <sz val="11"/>
      <color indexed="10"/>
      <name val="ＭＳ Ｐゴシック"/>
      <family val="3"/>
    </font>
    <font>
      <sz val="11"/>
      <color indexed="8"/>
      <name val="ＭＳ Ｐゴシック"/>
      <family val="3"/>
    </font>
    <font>
      <sz val="12"/>
      <name val="ＭＳ Ｐゴシック"/>
      <family val="3"/>
    </font>
    <font>
      <sz val="11"/>
      <name val="ＭＳ 明朝"/>
      <family val="1"/>
    </font>
    <font>
      <sz val="9"/>
      <color indexed="8"/>
      <name val="ＭＳ ゴシック"/>
      <family val="3"/>
    </font>
    <font>
      <sz val="8"/>
      <color indexed="8"/>
      <name val="ＭＳ Ｐゴシック"/>
      <family val="3"/>
    </font>
    <font>
      <sz val="8"/>
      <color indexed="8"/>
      <name val="ＭＳ 明朝"/>
      <family val="1"/>
    </font>
    <font>
      <sz val="26.25"/>
      <color indexed="8"/>
      <name val="ＭＳ Ｐゴシック"/>
      <family val="3"/>
    </font>
    <font>
      <sz val="7"/>
      <color indexed="8"/>
      <name val="ＭＳ Ｐゴシック"/>
      <family val="3"/>
    </font>
    <font>
      <sz val="7.35"/>
      <color indexed="8"/>
      <name val="ＭＳ 明朝"/>
      <family val="1"/>
    </font>
    <font>
      <sz val="9"/>
      <color indexed="8"/>
      <name val="ＭＳ 明朝"/>
      <family val="1"/>
    </font>
    <font>
      <sz val="8"/>
      <name val="ＭＳ ゴシック"/>
      <family val="3"/>
    </font>
    <font>
      <b/>
      <sz val="10"/>
      <name val="ＭＳ Ｐ明朝"/>
      <family val="1"/>
    </font>
    <font>
      <sz val="9.9"/>
      <name val="ＭＳ Ｐゴシック"/>
      <family val="3"/>
    </font>
    <font>
      <sz val="1"/>
      <name val="ＭＳ Ｐ明朝"/>
      <family val="1"/>
    </font>
    <font>
      <sz val="10"/>
      <name val="ＭＳ 明朝"/>
      <family val="1"/>
    </font>
    <font>
      <b/>
      <sz val="12"/>
      <name val="ＭＳ ゴシック"/>
      <family val="3"/>
    </font>
    <font>
      <sz val="10"/>
      <name val="ＭＳ ゴシック"/>
      <family val="3"/>
    </font>
    <font>
      <b/>
      <sz val="14"/>
      <name val="HG丸ｺﾞｼｯｸM-PRO"/>
      <family val="3"/>
    </font>
    <font>
      <sz val="14"/>
      <name val="ＭＳ Ｐゴシック"/>
      <family val="3"/>
    </font>
    <font>
      <sz val="8"/>
      <name val="HG丸ｺﾞｼｯｸM-PRO"/>
      <family val="3"/>
    </font>
    <font>
      <sz val="10"/>
      <name val="HG丸ｺﾞｼｯｸM-PRO"/>
      <family val="3"/>
    </font>
    <font>
      <sz val="9"/>
      <name val="HG丸ｺﾞｼｯｸM-PRO"/>
      <family val="3"/>
    </font>
    <font>
      <sz val="8"/>
      <name val="Century Gothic"/>
      <family val="2"/>
    </font>
    <font>
      <sz val="11"/>
      <name val="Century Gothic"/>
      <family val="2"/>
    </font>
    <font>
      <b/>
      <sz val="14.5"/>
      <name val="ＭＳ Ｐゴシック"/>
      <family val="3"/>
    </font>
    <font>
      <sz val="11"/>
      <color indexed="10"/>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5"/>
      <color indexed="8"/>
      <name val="ＭＳ Ｐゴシック"/>
      <family val="3"/>
    </font>
    <font>
      <b/>
      <sz val="12"/>
      <color indexed="9"/>
      <name val="ＭＳ Ｐゴシック"/>
      <family val="3"/>
    </font>
    <font>
      <sz val="9"/>
      <color indexed="8"/>
      <name val="ＭＳ Ｐゴシック"/>
      <family val="3"/>
    </font>
    <font>
      <sz val="10"/>
      <color indexed="8"/>
      <name val="ＭＳ Ｐ明朝"/>
      <family val="1"/>
    </font>
    <font>
      <sz val="11"/>
      <color indexed="8"/>
      <name val="ＭＳ Ｐ明朝"/>
      <family val="1"/>
    </font>
    <font>
      <sz val="16"/>
      <color indexed="8"/>
      <name val="ＭＳ Ｐゴシック"/>
      <family val="3"/>
    </font>
    <font>
      <sz val="14.5"/>
      <color indexed="8"/>
      <name val="ＭＳ Ｐゴシック"/>
      <family val="3"/>
    </font>
    <font>
      <sz val="12"/>
      <color indexed="8"/>
      <name val="ＭＳ Ｐゴシック"/>
      <family val="3"/>
    </font>
    <font>
      <sz val="48"/>
      <color indexed="8"/>
      <name val="ＭＳ Ｐゴシック"/>
      <family val="3"/>
    </font>
    <font>
      <sz val="8"/>
      <color indexed="8"/>
      <name val="Calibri"/>
      <family val="2"/>
    </font>
    <font>
      <sz val="7"/>
      <color indexed="8"/>
      <name val="ＭＳ ゴシック"/>
      <family val="3"/>
    </font>
    <font>
      <sz val="10"/>
      <color indexed="8"/>
      <name val="ＭＳ ゴシック"/>
      <family val="3"/>
    </font>
    <font>
      <b/>
      <sz val="10"/>
      <color indexed="8"/>
      <name val="ＭＳ ゴシック"/>
      <family val="3"/>
    </font>
    <font>
      <sz val="10"/>
      <color indexed="8"/>
      <name val="ＭＳ Ｐゴシック"/>
      <family val="3"/>
    </font>
    <font>
      <sz val="9.8"/>
      <name val="ＭＳ Ｐ明朝"/>
      <family val="1"/>
    </font>
    <font>
      <b/>
      <sz val="10"/>
      <color indexed="8"/>
      <name val="ＭＳ Ｐゴシック"/>
      <family val="3"/>
    </font>
    <font>
      <sz val="8"/>
      <color indexed="8"/>
      <name val="ＭＳ ゴシック"/>
      <family val="3"/>
    </font>
    <font>
      <sz val="12"/>
      <name val="ＭＳ 明朝"/>
      <family val="1"/>
    </font>
    <font>
      <sz val="10"/>
      <color indexed="55"/>
      <name val="ＭＳ Ｐ明朝"/>
      <family val="1"/>
    </font>
    <font>
      <sz val="8"/>
      <name val="ＭＳ ＰＲゴシック"/>
      <family val="3"/>
    </font>
    <font>
      <sz val="8.25"/>
      <name val="ＭＳ Ｐゴシック"/>
      <family val="3"/>
    </font>
    <font>
      <sz val="8.75"/>
      <name val="ＭＳ Ｐゴシック"/>
      <family val="3"/>
    </font>
    <font>
      <b/>
      <sz val="8"/>
      <name val="ＭＳ Ｐゴシック"/>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color indexed="63"/>
      </left>
      <right>
        <color indexed="63"/>
      </right>
      <top style="thin"/>
      <bottom style="dotted"/>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color indexed="63"/>
      </top>
      <bottom>
        <color indexed="63"/>
      </bottom>
    </border>
    <border>
      <left style="dotted"/>
      <right>
        <color indexed="63"/>
      </right>
      <top>
        <color indexed="63"/>
      </top>
      <bottom>
        <color indexed="63"/>
      </bottom>
    </border>
    <border>
      <left style="thin"/>
      <right>
        <color indexed="63"/>
      </right>
      <top style="thin"/>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thin"/>
      <bottom>
        <color indexed="63"/>
      </bottom>
    </border>
    <border>
      <left>
        <color indexed="63"/>
      </left>
      <right style="dotted"/>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style="thin"/>
      <top style="thin"/>
      <bottom style="thin"/>
      <diagonal style="thin"/>
    </border>
    <border diagonalDown="1">
      <left style="thin"/>
      <right style="thin"/>
      <top style="thin"/>
      <bottom style="thin"/>
      <diagonal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63" fillId="6"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9" borderId="0" applyNumberFormat="0" applyBorder="0" applyAlignment="0" applyProtection="0"/>
    <xf numFmtId="0" fontId="63" fillId="6" borderId="0" applyNumberFormat="0" applyBorder="0" applyAlignment="0" applyProtection="0"/>
    <xf numFmtId="0" fontId="63" fillId="3" borderId="0" applyNumberFormat="0" applyBorder="0" applyAlignment="0" applyProtection="0"/>
    <xf numFmtId="0" fontId="63" fillId="12"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59" fillId="0" borderId="0" applyNumberFormat="0" applyFill="0" applyBorder="0" applyAlignment="0" applyProtection="0"/>
    <xf numFmtId="0" fontId="64" fillId="16" borderId="1" applyNumberFormat="0" applyAlignment="0" applyProtection="0"/>
    <xf numFmtId="0" fontId="65"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32" fillId="0" borderId="3" applyNumberFormat="0" applyFill="0" applyAlignment="0" applyProtection="0"/>
    <xf numFmtId="0" fontId="66" fillId="18" borderId="0" applyNumberFormat="0" applyBorder="0" applyAlignment="0" applyProtection="0"/>
    <xf numFmtId="0" fontId="67" fillId="1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8" fillId="0" borderId="8" applyNumberFormat="0" applyFill="0" applyAlignment="0" applyProtection="0"/>
    <xf numFmtId="0" fontId="69" fillId="1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17" borderId="4" applyNumberFormat="0" applyAlignment="0" applyProtection="0"/>
    <xf numFmtId="0" fontId="33"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72" fillId="6" borderId="0" applyNumberFormat="0" applyBorder="0" applyAlignment="0" applyProtection="0"/>
  </cellStyleXfs>
  <cellXfs count="2135">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0" xfId="0" applyFont="1" applyAlignment="1" applyProtection="1">
      <alignment vertical="center"/>
      <protection/>
    </xf>
    <xf numFmtId="0" fontId="16" fillId="0" borderId="10" xfId="0" applyFont="1" applyBorder="1" applyAlignment="1" applyProtection="1">
      <alignment vertical="center"/>
      <protection/>
    </xf>
    <xf numFmtId="0" fontId="14" fillId="0" borderId="0" xfId="0" applyFont="1" applyAlignment="1" applyProtection="1">
      <alignment horizontal="center" vertical="center"/>
      <protection/>
    </xf>
    <xf numFmtId="38" fontId="5" fillId="0" borderId="0" xfId="49"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186" fontId="6" fillId="0" borderId="0" xfId="73" applyNumberFormat="1" applyFont="1" applyBorder="1" applyAlignment="1" applyProtection="1">
      <alignment horizontal="right" vertical="center"/>
      <protection locked="0"/>
    </xf>
    <xf numFmtId="0" fontId="6" fillId="0" borderId="0" xfId="0" applyFont="1" applyBorder="1" applyAlignment="1" applyProtection="1">
      <alignment vertical="center"/>
      <protection/>
    </xf>
    <xf numFmtId="0" fontId="6" fillId="0" borderId="0" xfId="75" applyFont="1" applyAlignment="1" applyProtection="1">
      <alignment vertical="center"/>
      <protection/>
    </xf>
    <xf numFmtId="0" fontId="14" fillId="0" borderId="0" xfId="0" applyFont="1" applyAlignment="1" applyProtection="1">
      <alignment horizontal="right" vertical="center"/>
      <protection/>
    </xf>
    <xf numFmtId="182" fontId="6" fillId="0" borderId="0" xfId="49" applyNumberFormat="1" applyFont="1" applyBorder="1" applyAlignment="1" applyProtection="1">
      <alignment vertical="center"/>
      <protection/>
    </xf>
    <xf numFmtId="183" fontId="5" fillId="0" borderId="0" xfId="0" applyNumberFormat="1" applyFont="1" applyBorder="1" applyAlignment="1" applyProtection="1">
      <alignment vertical="center"/>
      <protection/>
    </xf>
    <xf numFmtId="178" fontId="5" fillId="0" borderId="0" xfId="74" applyNumberFormat="1" applyFont="1" applyAlignment="1" applyProtection="1">
      <alignment vertical="center"/>
      <protection/>
    </xf>
    <xf numFmtId="0" fontId="16" fillId="0" borderId="11" xfId="0" applyFont="1" applyBorder="1" applyAlignment="1" applyProtection="1">
      <alignment horizontal="distributed" vertical="center"/>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distributed" vertical="center"/>
      <protection/>
    </xf>
    <xf numFmtId="0" fontId="16"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21" fillId="0" borderId="11" xfId="0" applyFont="1" applyBorder="1" applyAlignment="1" applyProtection="1">
      <alignment horizontal="left"/>
      <protection/>
    </xf>
    <xf numFmtId="0" fontId="17"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6" fillId="0" borderId="0" xfId="0" applyFont="1" applyAlignment="1" applyProtection="1">
      <alignment vertical="center"/>
      <protection locked="0"/>
    </xf>
    <xf numFmtId="0" fontId="5" fillId="0" borderId="0" xfId="75" applyFont="1" applyAlignment="1" applyProtection="1">
      <alignment vertical="center"/>
      <protection/>
    </xf>
    <xf numFmtId="0" fontId="5" fillId="0" borderId="0" xfId="75" applyFont="1" applyAlignment="1" applyProtection="1">
      <alignment vertical="center"/>
      <protection locked="0"/>
    </xf>
    <xf numFmtId="0" fontId="15" fillId="0" borderId="0" xfId="75" applyFont="1" applyAlignment="1" applyProtection="1">
      <alignment vertical="center"/>
      <protection/>
    </xf>
    <xf numFmtId="0" fontId="5" fillId="0" borderId="0" xfId="75" applyFont="1" applyAlignment="1" applyProtection="1">
      <alignment horizontal="right" vertical="center"/>
      <protection/>
    </xf>
    <xf numFmtId="0" fontId="6" fillId="0" borderId="0" xfId="75" applyFont="1" applyAlignment="1" applyProtection="1">
      <alignment vertical="center"/>
      <protection locked="0"/>
    </xf>
    <xf numFmtId="49" fontId="5" fillId="0" borderId="0" xfId="75" applyNumberFormat="1" applyFont="1" applyAlignment="1" applyProtection="1">
      <alignment vertical="center"/>
      <protection/>
    </xf>
    <xf numFmtId="0" fontId="13" fillId="0" borderId="11" xfId="75" applyFont="1" applyBorder="1" applyAlignment="1" applyProtection="1">
      <alignment vertical="center"/>
      <protection/>
    </xf>
    <xf numFmtId="0" fontId="13" fillId="0" borderId="12" xfId="75" applyFont="1" applyBorder="1" applyAlignment="1" applyProtection="1">
      <alignment vertical="center"/>
      <protection/>
    </xf>
    <xf numFmtId="0" fontId="13" fillId="0" borderId="0" xfId="75" applyFont="1" applyBorder="1" applyAlignment="1" applyProtection="1">
      <alignment vertical="center"/>
      <protection/>
    </xf>
    <xf numFmtId="0" fontId="13" fillId="0" borderId="10" xfId="75" applyFont="1" applyBorder="1" applyAlignment="1" applyProtection="1">
      <alignment vertical="center"/>
      <protection/>
    </xf>
    <xf numFmtId="0" fontId="13" fillId="0" borderId="13" xfId="75" applyFont="1" applyBorder="1" applyAlignment="1" applyProtection="1">
      <alignment vertical="center"/>
      <protection/>
    </xf>
    <xf numFmtId="0" fontId="13" fillId="0" borderId="14" xfId="75" applyFont="1" applyBorder="1" applyAlignment="1" applyProtection="1">
      <alignment vertical="center"/>
      <protection/>
    </xf>
    <xf numFmtId="0" fontId="5" fillId="0" borderId="0" xfId="67" applyFont="1" applyAlignment="1" applyProtection="1">
      <alignment vertical="center"/>
      <protection/>
    </xf>
    <xf numFmtId="0" fontId="5" fillId="0" borderId="0" xfId="67" applyFont="1" applyAlignment="1" applyProtection="1">
      <alignment vertical="center"/>
      <protection locked="0"/>
    </xf>
    <xf numFmtId="0" fontId="5" fillId="0" borderId="0" xfId="67" applyFont="1" applyAlignment="1" applyProtection="1">
      <alignment horizontal="distributed" vertical="center"/>
      <protection/>
    </xf>
    <xf numFmtId="0" fontId="5" fillId="0" borderId="0" xfId="67" applyFont="1" applyAlignment="1" applyProtection="1">
      <alignment horizontal="right" vertical="center"/>
      <protection/>
    </xf>
    <xf numFmtId="0" fontId="15" fillId="0" borderId="0" xfId="67" applyFont="1" applyAlignment="1" applyProtection="1">
      <alignment vertical="center"/>
      <protection/>
    </xf>
    <xf numFmtId="0" fontId="6" fillId="0" borderId="0" xfId="67" applyFont="1" applyAlignment="1" applyProtection="1">
      <alignment vertical="center"/>
      <protection locked="0"/>
    </xf>
    <xf numFmtId="49" fontId="5" fillId="0" borderId="0" xfId="67" applyNumberFormat="1" applyFont="1" applyAlignment="1" applyProtection="1">
      <alignment vertical="center"/>
      <protection/>
    </xf>
    <xf numFmtId="3" fontId="5" fillId="0" borderId="0" xfId="67" applyNumberFormat="1" applyFont="1" applyAlignment="1" applyProtection="1">
      <alignment horizontal="right" vertical="center"/>
      <protection/>
    </xf>
    <xf numFmtId="0" fontId="5" fillId="0" borderId="0" xfId="73" applyFont="1" applyAlignment="1" applyProtection="1">
      <alignment vertical="center"/>
      <protection/>
    </xf>
    <xf numFmtId="0" fontId="5" fillId="0" borderId="0" xfId="73" applyFont="1" applyAlignment="1" applyProtection="1">
      <alignment horizontal="right" vertical="center"/>
      <protection/>
    </xf>
    <xf numFmtId="0" fontId="5" fillId="0" borderId="0" xfId="73" applyFont="1" applyAlignment="1" applyProtection="1">
      <alignment vertical="center"/>
      <protection locked="0"/>
    </xf>
    <xf numFmtId="0" fontId="6" fillId="0" borderId="0" xfId="73" applyFont="1" applyAlignment="1" applyProtection="1">
      <alignment vertical="center"/>
      <protection locked="0"/>
    </xf>
    <xf numFmtId="0" fontId="15" fillId="0" borderId="0" xfId="0" applyFont="1" applyAlignment="1" applyProtection="1">
      <alignment horizontal="distributed" vertical="center"/>
      <protection/>
    </xf>
    <xf numFmtId="0" fontId="5" fillId="0" borderId="0" xfId="0" applyFont="1" applyBorder="1" applyAlignment="1" applyProtection="1">
      <alignment vertical="center"/>
      <protection locked="0"/>
    </xf>
    <xf numFmtId="178" fontId="18" fillId="0" borderId="0" xfId="74" applyNumberFormat="1" applyFont="1" applyAlignment="1" applyProtection="1">
      <alignment vertical="center"/>
      <protection/>
    </xf>
    <xf numFmtId="178" fontId="5" fillId="0" borderId="0" xfId="74" applyNumberFormat="1" applyFont="1" applyAlignment="1" applyProtection="1">
      <alignment horizontal="right" vertical="center"/>
      <protection/>
    </xf>
    <xf numFmtId="178" fontId="13" fillId="0" borderId="11" xfId="74" applyNumberFormat="1" applyFont="1" applyBorder="1" applyAlignment="1" applyProtection="1">
      <alignment horizontal="right" vertical="center"/>
      <protection/>
    </xf>
    <xf numFmtId="178" fontId="6" fillId="0" borderId="0" xfId="74" applyNumberFormat="1" applyFont="1" applyAlignment="1" applyProtection="1">
      <alignment vertical="center"/>
      <protection/>
    </xf>
    <xf numFmtId="178" fontId="17" fillId="0" borderId="0" xfId="74" applyNumberFormat="1" applyFont="1" applyAlignment="1" applyProtection="1">
      <alignment vertical="center"/>
      <protection/>
    </xf>
    <xf numFmtId="0" fontId="5" fillId="0" borderId="0" xfId="67" applyFont="1" applyBorder="1" applyAlignment="1" applyProtection="1">
      <alignment vertical="center"/>
      <protection locked="0"/>
    </xf>
    <xf numFmtId="49" fontId="5" fillId="0" borderId="0" xfId="0" applyNumberFormat="1" applyFont="1" applyBorder="1" applyAlignment="1" applyProtection="1">
      <alignment vertical="center"/>
      <protection/>
    </xf>
    <xf numFmtId="178" fontId="5" fillId="0" borderId="0" xfId="74" applyNumberFormat="1" applyFont="1" applyBorder="1" applyAlignment="1" applyProtection="1">
      <alignment horizontal="right" vertical="center"/>
      <protection/>
    </xf>
    <xf numFmtId="0" fontId="13" fillId="0" borderId="13" xfId="0" applyFont="1" applyBorder="1" applyAlignment="1" applyProtection="1">
      <alignment vertical="center"/>
      <protection/>
    </xf>
    <xf numFmtId="0" fontId="13" fillId="0" borderId="0" xfId="0" applyFont="1" applyBorder="1" applyAlignment="1" applyProtection="1">
      <alignment vertical="center"/>
      <protection/>
    </xf>
    <xf numFmtId="185" fontId="5" fillId="0" borderId="0" xfId="73" applyNumberFormat="1" applyFont="1" applyBorder="1" applyAlignment="1" applyProtection="1">
      <alignment horizontal="right" vertical="center"/>
      <protection/>
    </xf>
    <xf numFmtId="196" fontId="5" fillId="0" borderId="0" xfId="73" applyNumberFormat="1" applyFont="1" applyBorder="1" applyAlignment="1" applyProtection="1">
      <alignment horizontal="right" vertical="center"/>
      <protection/>
    </xf>
    <xf numFmtId="0" fontId="5" fillId="0" borderId="0" xfId="73" applyFont="1" applyBorder="1" applyAlignment="1" applyProtection="1">
      <alignment vertical="center"/>
      <protection locked="0"/>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178" fontId="17" fillId="0" borderId="0" xfId="74" applyNumberFormat="1" applyFont="1" applyBorder="1" applyAlignment="1" applyProtection="1">
      <alignment vertical="center"/>
      <protection/>
    </xf>
    <xf numFmtId="185" fontId="5" fillId="0" borderId="0" xfId="73" applyNumberFormat="1" applyFont="1" applyBorder="1" applyAlignment="1" applyProtection="1">
      <alignment vertical="center"/>
      <protection locked="0"/>
    </xf>
    <xf numFmtId="185" fontId="5" fillId="0" borderId="0" xfId="73"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4" applyNumberFormat="1" applyFont="1" applyFill="1" applyBorder="1" applyAlignment="1" applyProtection="1">
      <alignment horizontal="right" vertical="center"/>
      <protection/>
    </xf>
    <xf numFmtId="183"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74"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protection locked="0"/>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5" applyFont="1" applyFill="1" applyAlignment="1" applyProtection="1">
      <alignment vertical="center"/>
      <protection/>
    </xf>
    <xf numFmtId="0" fontId="5" fillId="0" borderId="0" xfId="75" applyFont="1" applyFill="1" applyAlignment="1" applyProtection="1">
      <alignment vertical="center"/>
      <protection/>
    </xf>
    <xf numFmtId="0" fontId="6" fillId="0" borderId="0" xfId="75" applyFont="1" applyFill="1" applyAlignment="1" applyProtection="1">
      <alignment vertical="center"/>
      <protection/>
    </xf>
    <xf numFmtId="178" fontId="25" fillId="0" borderId="0" xfId="49" applyNumberFormat="1" applyFont="1" applyBorder="1" applyAlignment="1" applyProtection="1">
      <alignment vertical="center"/>
      <protection/>
    </xf>
    <xf numFmtId="0" fontId="8" fillId="0" borderId="0" xfId="75" applyFont="1" applyFill="1" applyAlignment="1" applyProtection="1">
      <alignment horizontal="distributed" vertical="center"/>
      <protection/>
    </xf>
    <xf numFmtId="0" fontId="5" fillId="0" borderId="0" xfId="75" applyFont="1" applyFill="1" applyAlignment="1" applyProtection="1">
      <alignment horizontal="distributed" vertical="center"/>
      <protection/>
    </xf>
    <xf numFmtId="179"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9" fontId="8" fillId="0" borderId="15" xfId="0" applyNumberFormat="1" applyFont="1" applyFill="1" applyBorder="1" applyAlignment="1" applyProtection="1">
      <alignment horizontal="right" vertical="top"/>
      <protection/>
    </xf>
    <xf numFmtId="189" fontId="5" fillId="0" borderId="16" xfId="0" applyNumberFormat="1" applyFont="1" applyFill="1" applyBorder="1" applyAlignment="1" applyProtection="1">
      <alignment horizontal="right" vertical="center"/>
      <protection/>
    </xf>
    <xf numFmtId="189" fontId="5" fillId="0" borderId="15"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horizontal="right" vertical="top"/>
      <protection/>
    </xf>
    <xf numFmtId="189" fontId="5" fillId="0" borderId="14" xfId="0" applyNumberFormat="1" applyFont="1" applyFill="1" applyBorder="1" applyAlignment="1" applyProtection="1">
      <alignment horizontal="right" vertical="center"/>
      <protection/>
    </xf>
    <xf numFmtId="189" fontId="5" fillId="0" borderId="18" xfId="0" applyNumberFormat="1" applyFont="1" applyFill="1" applyBorder="1" applyAlignment="1" applyProtection="1">
      <alignment horizontal="right" vertical="center"/>
      <protection/>
    </xf>
    <xf numFmtId="189" fontId="5" fillId="0" borderId="13" xfId="0" applyNumberFormat="1" applyFont="1" applyFill="1" applyBorder="1" applyAlignment="1" applyProtection="1">
      <alignment horizontal="right" vertical="center"/>
      <protection/>
    </xf>
    <xf numFmtId="189" fontId="5" fillId="0" borderId="17"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vertical="top"/>
      <protection/>
    </xf>
    <xf numFmtId="0" fontId="16" fillId="0" borderId="0" xfId="0" applyFont="1" applyFill="1" applyBorder="1" applyAlignment="1" applyProtection="1">
      <alignment horizontal="center" vertical="center"/>
      <protection/>
    </xf>
    <xf numFmtId="192" fontId="6" fillId="0" borderId="0" xfId="0" applyNumberFormat="1" applyFont="1" applyFill="1" applyBorder="1" applyAlignment="1" applyProtection="1">
      <alignment horizontal="right" vertical="center"/>
      <protection/>
    </xf>
    <xf numFmtId="184" fontId="6" fillId="0" borderId="19" xfId="49" applyNumberFormat="1" applyFont="1" applyFill="1" applyBorder="1" applyAlignment="1" applyProtection="1">
      <alignment vertical="center"/>
      <protection/>
    </xf>
    <xf numFmtId="49" fontId="5" fillId="0" borderId="0" xfId="67"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vertical="center"/>
      <protection locked="0"/>
    </xf>
    <xf numFmtId="0" fontId="17" fillId="0" borderId="0" xfId="0" applyFont="1" applyFill="1" applyAlignment="1" applyProtection="1">
      <alignment vertical="center"/>
      <protection/>
    </xf>
    <xf numFmtId="0" fontId="6" fillId="0" borderId="0" xfId="67" applyFont="1" applyBorder="1" applyAlignment="1" applyProtection="1">
      <alignment horizontal="center" vertical="center"/>
      <protection locked="0"/>
    </xf>
    <xf numFmtId="185" fontId="5" fillId="0" borderId="0" xfId="73" applyNumberFormat="1" applyFont="1" applyFill="1" applyAlignment="1" applyProtection="1">
      <alignment vertical="center"/>
      <protection locked="0"/>
    </xf>
    <xf numFmtId="0" fontId="5" fillId="0" borderId="0" xfId="67"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75" applyNumberFormat="1" applyFont="1" applyFill="1" applyAlignment="1" applyProtection="1">
      <alignment vertical="center"/>
      <protection/>
    </xf>
    <xf numFmtId="0" fontId="5" fillId="0" borderId="0" xfId="75" applyNumberFormat="1" applyFont="1" applyFill="1" applyAlignment="1" applyProtection="1">
      <alignment vertical="center"/>
      <protection/>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0" fontId="5" fillId="0" borderId="0" xfId="73" applyFont="1" applyFill="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1" fontId="5" fillId="0" borderId="0" xfId="49" applyNumberFormat="1" applyFont="1" applyBorder="1" applyAlignment="1" applyProtection="1">
      <alignment vertical="center"/>
      <protection/>
    </xf>
    <xf numFmtId="38" fontId="5" fillId="0" borderId="20" xfId="49" applyFont="1" applyBorder="1" applyAlignment="1" applyProtection="1">
      <alignment vertical="center"/>
      <protection/>
    </xf>
    <xf numFmtId="49" fontId="6" fillId="0" borderId="13" xfId="0" applyNumberFormat="1" applyFont="1" applyBorder="1" applyAlignment="1" applyProtection="1">
      <alignment vertical="center"/>
      <protection/>
    </xf>
    <xf numFmtId="3" fontId="5" fillId="0" borderId="0" xfId="49" applyNumberFormat="1" applyFont="1" applyFill="1" applyAlignment="1" applyProtection="1">
      <alignment horizontal="right"/>
      <protection/>
    </xf>
    <xf numFmtId="178" fontId="25" fillId="0" borderId="0" xfId="49" applyNumberFormat="1" applyFont="1" applyFill="1" applyBorder="1" applyAlignment="1" applyProtection="1">
      <alignment horizontal="right" vertical="center"/>
      <protection/>
    </xf>
    <xf numFmtId="195" fontId="5" fillId="0" borderId="0" xfId="75" applyNumberFormat="1" applyFont="1" applyFill="1" applyBorder="1" applyAlignment="1" applyProtection="1">
      <alignment horizontal="center" vertical="center"/>
      <protection/>
    </xf>
    <xf numFmtId="0" fontId="5" fillId="0" borderId="0" xfId="67" applyFont="1" applyBorder="1" applyAlignment="1" applyProtection="1">
      <alignment vertical="center"/>
      <protection/>
    </xf>
    <xf numFmtId="0" fontId="13" fillId="0" borderId="0" xfId="75" applyFont="1" applyBorder="1" applyAlignment="1" applyProtection="1">
      <alignment vertical="center" shrinkToFit="1"/>
      <protection/>
    </xf>
    <xf numFmtId="0" fontId="13" fillId="0" borderId="0" xfId="0" applyFont="1" applyBorder="1" applyAlignment="1" applyProtection="1">
      <alignment/>
      <protection/>
    </xf>
    <xf numFmtId="0" fontId="13" fillId="0" borderId="13" xfId="75"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5" fillId="0" borderId="0" xfId="75" applyFont="1" applyAlignment="1" applyProtection="1">
      <alignment horizontal="right" vertical="center"/>
      <protection locked="0"/>
    </xf>
    <xf numFmtId="0" fontId="5" fillId="0" borderId="0" xfId="75" applyFont="1" applyAlignment="1" applyProtection="1">
      <alignment horizontal="left" vertical="top"/>
      <protection/>
    </xf>
    <xf numFmtId="178" fontId="5" fillId="2" borderId="21" xfId="74" applyNumberFormat="1" applyFont="1" applyFill="1" applyBorder="1" applyAlignment="1" applyProtection="1">
      <alignment horizontal="center" vertical="center"/>
      <protection/>
    </xf>
    <xf numFmtId="178" fontId="5" fillId="20" borderId="21" xfId="74"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178" fontId="5" fillId="20" borderId="22" xfId="74" applyNumberFormat="1" applyFont="1" applyFill="1" applyBorder="1" applyAlignment="1" applyProtection="1">
      <alignment horizontal="center" vertical="center"/>
      <protection/>
    </xf>
    <xf numFmtId="178" fontId="5" fillId="2" borderId="22" xfId="74" applyNumberFormat="1" applyFont="1" applyFill="1" applyBorder="1" applyAlignment="1" applyProtection="1">
      <alignment horizontal="center" vertical="center"/>
      <protection/>
    </xf>
    <xf numFmtId="0" fontId="5" fillId="2" borderId="23" xfId="0" applyFont="1" applyFill="1" applyBorder="1" applyAlignment="1" applyProtection="1">
      <alignment vertical="center"/>
      <protection/>
    </xf>
    <xf numFmtId="0" fontId="5" fillId="2" borderId="22" xfId="0"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wrapText="1"/>
      <protection/>
    </xf>
    <xf numFmtId="0" fontId="17" fillId="2" borderId="24" xfId="75" applyFont="1" applyFill="1" applyBorder="1" applyAlignment="1" applyProtection="1">
      <alignment horizontal="center" vertical="center"/>
      <protection/>
    </xf>
    <xf numFmtId="0" fontId="5" fillId="2" borderId="24" xfId="73" applyFont="1" applyFill="1" applyBorder="1" applyAlignment="1" applyProtection="1">
      <alignment vertical="center"/>
      <protection/>
    </xf>
    <xf numFmtId="0" fontId="5" fillId="2" borderId="25" xfId="73" applyFont="1" applyFill="1" applyBorder="1" applyAlignment="1" applyProtection="1">
      <alignment horizontal="center" vertical="center"/>
      <protection/>
    </xf>
    <xf numFmtId="0" fontId="5" fillId="2" borderId="26" xfId="73" applyFont="1" applyFill="1" applyBorder="1" applyAlignment="1" applyProtection="1">
      <alignment vertical="center"/>
      <protection/>
    </xf>
    <xf numFmtId="178" fontId="6" fillId="0" borderId="0" xfId="74" applyNumberFormat="1" applyFont="1" applyFill="1" applyBorder="1" applyAlignment="1" applyProtection="1">
      <alignment horizontal="right" vertical="center"/>
      <protection/>
    </xf>
    <xf numFmtId="178" fontId="13" fillId="0" borderId="10" xfId="74" applyNumberFormat="1" applyFont="1" applyBorder="1" applyAlignment="1" applyProtection="1">
      <alignment vertical="center"/>
      <protection/>
    </xf>
    <xf numFmtId="178" fontId="5" fillId="0" borderId="13" xfId="74" applyNumberFormat="1" applyFont="1" applyBorder="1" applyAlignment="1" applyProtection="1">
      <alignment vertical="center"/>
      <protection/>
    </xf>
    <xf numFmtId="0" fontId="5" fillId="0" borderId="0" xfId="0" applyFont="1" applyAlignment="1" applyProtection="1">
      <alignment horizontal="right" vertical="center"/>
      <protection locked="0"/>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locked="0"/>
    </xf>
    <xf numFmtId="0" fontId="5" fillId="2" borderId="2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1"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5" fillId="0" borderId="0" xfId="73"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Border="1" applyAlignment="1">
      <alignment/>
    </xf>
    <xf numFmtId="0" fontId="5" fillId="0" borderId="0" xfId="0" applyFont="1" applyAlignment="1">
      <alignment vertical="center"/>
    </xf>
    <xf numFmtId="0" fontId="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vertical="center"/>
    </xf>
    <xf numFmtId="0" fontId="15" fillId="0" borderId="0" xfId="0" applyFont="1" applyFill="1" applyAlignment="1" applyProtection="1">
      <alignment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Border="1" applyAlignment="1" applyProtection="1">
      <alignment horizontal="distributed"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3"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5" fillId="2" borderId="28" xfId="0" applyFont="1" applyFill="1" applyBorder="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vertical="center"/>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213" fontId="5" fillId="0" borderId="0" xfId="0" applyNumberFormat="1" applyFont="1" applyAlignment="1" applyProtection="1">
      <alignment vertical="center"/>
      <protection/>
    </xf>
    <xf numFmtId="0" fontId="15" fillId="0" borderId="0" xfId="67" applyFont="1" applyAlignment="1" applyProtection="1">
      <alignment/>
      <protection/>
    </xf>
    <xf numFmtId="0" fontId="5" fillId="0" borderId="0" xfId="67" applyFont="1" applyFill="1" applyBorder="1" applyAlignment="1" applyProtection="1">
      <alignment vertical="center"/>
      <protection/>
    </xf>
    <xf numFmtId="0" fontId="5" fillId="0" borderId="0" xfId="73" applyFont="1" applyFill="1" applyBorder="1" applyAlignment="1" applyProtection="1">
      <alignment vertical="center"/>
      <protection locked="0"/>
    </xf>
    <xf numFmtId="0" fontId="5" fillId="0" borderId="0" xfId="73" applyFont="1" applyFill="1" applyAlignment="1" applyProtection="1">
      <alignment vertical="center"/>
      <protection locked="0"/>
    </xf>
    <xf numFmtId="0" fontId="5" fillId="2" borderId="22" xfId="67" applyFont="1" applyFill="1" applyBorder="1" applyAlignment="1" applyProtection="1">
      <alignment horizontal="center" vertical="center"/>
      <protection/>
    </xf>
    <xf numFmtId="202" fontId="5" fillId="0" borderId="0" xfId="0" applyNumberFormat="1" applyFont="1" applyFill="1" applyBorder="1" applyAlignment="1" applyProtection="1">
      <alignment vertical="center"/>
      <protection locked="0"/>
    </xf>
    <xf numFmtId="202" fontId="6" fillId="0" borderId="0" xfId="0" applyNumberFormat="1" applyFont="1" applyFill="1" applyBorder="1" applyAlignment="1" applyProtection="1">
      <alignment vertical="center"/>
      <protection locked="0"/>
    </xf>
    <xf numFmtId="0" fontId="5" fillId="0" borderId="0" xfId="73" applyFont="1" applyAlignment="1" applyProtection="1">
      <alignment horizontal="left" vertical="center"/>
      <protection/>
    </xf>
    <xf numFmtId="0" fontId="11" fillId="0" borderId="13" xfId="73" applyFont="1" applyFill="1" applyBorder="1" applyAlignment="1" applyProtection="1">
      <alignment vertical="center"/>
      <protection/>
    </xf>
    <xf numFmtId="0" fontId="11" fillId="0" borderId="0" xfId="73" applyFont="1" applyBorder="1" applyAlignment="1" applyProtection="1">
      <alignment vertical="center"/>
      <protection/>
    </xf>
    <xf numFmtId="0" fontId="5" fillId="0" borderId="0" xfId="73" applyFont="1" applyAlignment="1" applyProtection="1">
      <alignment horizontal="distributed" vertical="center"/>
      <protection/>
    </xf>
    <xf numFmtId="0" fontId="5" fillId="0" borderId="10" xfId="73" applyFont="1" applyBorder="1" applyAlignment="1" applyProtection="1">
      <alignment horizontal="right" vertical="center"/>
      <protection/>
    </xf>
    <xf numFmtId="0" fontId="5" fillId="0" borderId="0" xfId="73" applyFont="1" applyBorder="1" applyAlignment="1" applyProtection="1">
      <alignment horizontal="right" vertical="center"/>
      <protection/>
    </xf>
    <xf numFmtId="0" fontId="5" fillId="0" borderId="0" xfId="73" applyFont="1" applyAlignment="1" applyProtection="1">
      <alignment horizontal="center" vertical="center"/>
      <protection/>
    </xf>
    <xf numFmtId="0" fontId="6" fillId="0" borderId="0" xfId="73" applyFont="1" applyAlignment="1" applyProtection="1">
      <alignment vertical="center"/>
      <protection/>
    </xf>
    <xf numFmtId="0" fontId="14" fillId="0" borderId="0" xfId="0" applyFont="1" applyAlignment="1" applyProtection="1">
      <alignment horizontal="distributed" vertical="center"/>
      <protection/>
    </xf>
    <xf numFmtId="205" fontId="5" fillId="0" borderId="0" xfId="0" applyNumberFormat="1" applyFont="1" applyFill="1" applyBorder="1" applyAlignment="1" applyProtection="1">
      <alignment horizontal="right" vertical="center"/>
      <protection/>
    </xf>
    <xf numFmtId="215" fontId="6" fillId="0" borderId="0" xfId="49" applyNumberFormat="1" applyFont="1" applyFill="1" applyAlignment="1" applyProtection="1">
      <alignment horizontal="right" vertical="center"/>
      <protection/>
    </xf>
    <xf numFmtId="0" fontId="5" fillId="0" borderId="0" xfId="49" applyNumberFormat="1" applyFont="1" applyFill="1" applyAlignment="1" applyProtection="1">
      <alignment horizontal="right" vertical="center"/>
      <protection/>
    </xf>
    <xf numFmtId="178" fontId="5" fillId="0" borderId="0" xfId="74" applyNumberFormat="1" applyFont="1" applyBorder="1" applyAlignment="1" applyProtection="1">
      <alignment vertical="center" wrapText="1"/>
      <protection/>
    </xf>
    <xf numFmtId="178" fontId="5" fillId="0" borderId="0" xfId="74" applyNumberFormat="1" applyFont="1" applyBorder="1" applyAlignment="1" applyProtection="1">
      <alignment vertical="center"/>
      <protection/>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0" fontId="17" fillId="2" borderId="29" xfId="75" applyFont="1" applyFill="1" applyBorder="1" applyAlignment="1" applyProtection="1">
      <alignment horizontal="center" vertical="center" wrapText="1"/>
      <protection/>
    </xf>
    <xf numFmtId="0" fontId="17" fillId="2" borderId="21" xfId="75" applyFont="1" applyFill="1" applyBorder="1" applyAlignment="1" applyProtection="1">
      <alignment horizontal="center" vertical="center" wrapText="1"/>
      <protection/>
    </xf>
    <xf numFmtId="202" fontId="5" fillId="0" borderId="0" xfId="0" applyNumberFormat="1" applyFont="1" applyFill="1" applyBorder="1" applyAlignment="1" applyProtection="1">
      <alignment horizontal="right" vertical="center"/>
      <protection locked="0"/>
    </xf>
    <xf numFmtId="202" fontId="5" fillId="0" borderId="0" xfId="49" applyNumberFormat="1" applyFont="1" applyFill="1" applyBorder="1" applyAlignment="1" applyProtection="1">
      <alignment horizontal="right" vertical="center"/>
      <protection locked="0"/>
    </xf>
    <xf numFmtId="0" fontId="0" fillId="0" borderId="0" xfId="0" applyFont="1" applyBorder="1" applyAlignment="1">
      <alignment vertical="center"/>
    </xf>
    <xf numFmtId="49" fontId="6" fillId="0" borderId="0" xfId="0" applyNumberFormat="1" applyFont="1" applyFill="1" applyBorder="1" applyAlignment="1">
      <alignment horizontal="left" vertical="center"/>
    </xf>
    <xf numFmtId="38" fontId="5" fillId="0" borderId="0" xfId="49" applyFont="1" applyFill="1" applyBorder="1" applyAlignment="1">
      <alignment/>
    </xf>
    <xf numFmtId="38" fontId="5" fillId="0" borderId="0" xfId="49" applyFont="1" applyFill="1" applyAlignment="1">
      <alignment vertical="center"/>
    </xf>
    <xf numFmtId="178" fontId="5" fillId="0" borderId="0" xfId="49" applyNumberFormat="1" applyFont="1" applyFill="1" applyBorder="1" applyAlignment="1">
      <alignment/>
    </xf>
    <xf numFmtId="178" fontId="17" fillId="0" borderId="10" xfId="74" applyNumberFormat="1" applyFont="1" applyBorder="1" applyAlignment="1" applyProtection="1">
      <alignment vertical="center"/>
      <protection/>
    </xf>
    <xf numFmtId="38" fontId="6" fillId="0" borderId="0" xfId="49" applyFont="1" applyFill="1" applyBorder="1" applyAlignment="1">
      <alignment/>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73" applyFont="1" applyFill="1" applyBorder="1" applyAlignment="1" applyProtection="1">
      <alignment vertical="center"/>
      <protection/>
    </xf>
    <xf numFmtId="0" fontId="5" fillId="0" borderId="0" xfId="75" applyFont="1" applyBorder="1" applyAlignment="1" applyProtection="1">
      <alignment vertical="center"/>
      <protection locked="0"/>
    </xf>
    <xf numFmtId="0" fontId="5" fillId="0" borderId="11" xfId="0" applyFont="1" applyBorder="1" applyAlignment="1" applyProtection="1">
      <alignment vertical="center"/>
      <protection/>
    </xf>
    <xf numFmtId="195" fontId="5" fillId="0" borderId="11" xfId="75" applyNumberFormat="1" applyFont="1" applyFill="1" applyBorder="1" applyAlignment="1" applyProtection="1">
      <alignment horizontal="center" vertical="center"/>
      <protection/>
    </xf>
    <xf numFmtId="185" fontId="5" fillId="0" borderId="0" xfId="73" applyNumberFormat="1" applyFont="1" applyFill="1" applyBorder="1" applyAlignment="1" applyProtection="1">
      <alignment vertical="center"/>
      <protection locked="0"/>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0" fontId="0" fillId="0" borderId="0" xfId="0" applyFont="1" applyFill="1" applyAlignment="1">
      <alignment/>
    </xf>
    <xf numFmtId="215" fontId="5" fillId="0" borderId="0" xfId="49" applyNumberFormat="1" applyFont="1" applyFill="1" applyAlignment="1" applyProtection="1">
      <alignment horizontal="right" vertical="center"/>
      <protection/>
    </xf>
    <xf numFmtId="3" fontId="19" fillId="5" borderId="0" xfId="0" applyNumberFormat="1" applyFont="1" applyFill="1" applyBorder="1" applyAlignment="1" applyProtection="1">
      <alignment/>
      <protection/>
    </xf>
    <xf numFmtId="3" fontId="19" fillId="0" borderId="0" xfId="0" applyNumberFormat="1" applyFont="1" applyFill="1" applyBorder="1" applyAlignment="1" applyProtection="1">
      <alignment/>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34"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3"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27"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189" fontId="5" fillId="0" borderId="19" xfId="0" applyNumberFormat="1" applyFont="1" applyBorder="1" applyAlignment="1" applyProtection="1">
      <alignment horizontal="right" vertical="center"/>
      <protection/>
    </xf>
    <xf numFmtId="189" fontId="6" fillId="0" borderId="0" xfId="71" applyNumberFormat="1" applyFont="1" applyBorder="1" applyAlignment="1">
      <alignment horizontal="right" vertical="center"/>
      <protection/>
    </xf>
    <xf numFmtId="189" fontId="5" fillId="0" borderId="0" xfId="0" applyNumberFormat="1" applyFont="1" applyAlignment="1" applyProtection="1">
      <alignment horizontal="right" vertical="center"/>
      <protection/>
    </xf>
    <xf numFmtId="189" fontId="5" fillId="0" borderId="0" xfId="0" applyNumberFormat="1" applyFont="1" applyBorder="1" applyAlignment="1" applyProtection="1">
      <alignment horizontal="right" vertical="center"/>
      <protection/>
    </xf>
    <xf numFmtId="189" fontId="5" fillId="0" borderId="0" xfId="71" applyNumberFormat="1" applyFont="1" applyBorder="1" applyAlignment="1">
      <alignment horizontal="right" vertical="center"/>
      <protection/>
    </xf>
    <xf numFmtId="189" fontId="6" fillId="0" borderId="0" xfId="70" applyNumberFormat="1" applyFont="1" applyBorder="1" applyAlignment="1">
      <alignment horizontal="right" vertical="center"/>
      <protection/>
    </xf>
    <xf numFmtId="189" fontId="5" fillId="0" borderId="0" xfId="70" applyNumberFormat="1" applyFont="1" applyBorder="1" applyAlignment="1">
      <alignment horizontal="right" vertical="center"/>
      <protection/>
    </xf>
    <xf numFmtId="0" fontId="0" fillId="0" borderId="0" xfId="0" applyFont="1" applyBorder="1" applyAlignment="1" applyProtection="1">
      <alignment vertical="center"/>
      <protection/>
    </xf>
    <xf numFmtId="195" fontId="0" fillId="0" borderId="11"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8" xfId="0" applyFont="1" applyFill="1" applyBorder="1" applyAlignment="1">
      <alignment vertical="center"/>
    </xf>
    <xf numFmtId="0" fontId="0" fillId="0" borderId="10" xfId="0" applyFont="1" applyBorder="1" applyAlignment="1" applyProtection="1">
      <alignment vertical="center"/>
      <protection/>
    </xf>
    <xf numFmtId="0" fontId="0" fillId="0" borderId="0" xfId="0" applyFont="1" applyAlignment="1" applyProtection="1">
      <alignment/>
      <protection/>
    </xf>
    <xf numFmtId="49" fontId="5" fillId="0" borderId="0" xfId="67"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178" fontId="6" fillId="0" borderId="0" xfId="74" applyNumberFormat="1" applyFont="1" applyFill="1" applyBorder="1" applyAlignment="1" applyProtection="1">
      <alignment vertical="center" wrapText="1" shrinkToFit="1"/>
      <protection/>
    </xf>
    <xf numFmtId="178" fontId="6" fillId="0" borderId="0" xfId="74"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9"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3" xfId="49" applyFont="1" applyFill="1" applyBorder="1" applyAlignment="1">
      <alignment/>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4" applyNumberFormat="1" applyFont="1" applyFill="1" applyAlignment="1" applyProtection="1">
      <alignment vertical="center"/>
      <protection/>
    </xf>
    <xf numFmtId="0" fontId="5" fillId="0" borderId="0" xfId="0" applyFont="1" applyFill="1" applyBorder="1" applyAlignment="1" applyProtection="1">
      <alignment vertical="center"/>
      <protection locked="0"/>
    </xf>
    <xf numFmtId="184" fontId="5" fillId="0" borderId="0" xfId="75" applyNumberFormat="1" applyFont="1" applyFill="1" applyBorder="1" applyAlignment="1" applyProtection="1">
      <alignment horizontal="center" vertical="center"/>
      <protection/>
    </xf>
    <xf numFmtId="0" fontId="6" fillId="0" borderId="0" xfId="75" applyFont="1" applyFill="1" applyBorder="1" applyAlignment="1" applyProtection="1">
      <alignment horizontal="right" vertical="center"/>
      <protection locked="0"/>
    </xf>
    <xf numFmtId="0" fontId="5" fillId="0" borderId="0" xfId="75" applyFont="1" applyFill="1" applyAlignment="1" applyProtection="1">
      <alignment horizontal="right" vertical="center"/>
      <protection/>
    </xf>
    <xf numFmtId="0" fontId="5" fillId="0" borderId="0" xfId="75" applyFont="1" applyFill="1" applyBorder="1" applyAlignment="1" applyProtection="1">
      <alignment horizontal="center" vertical="center"/>
      <protection/>
    </xf>
    <xf numFmtId="0" fontId="6" fillId="0" borderId="0" xfId="75" applyFont="1" applyFill="1" applyBorder="1" applyAlignment="1" applyProtection="1">
      <alignment horizontal="right" vertical="center"/>
      <protection/>
    </xf>
    <xf numFmtId="0" fontId="5" fillId="0" borderId="0" xfId="75" applyFont="1" applyFill="1" applyBorder="1" applyAlignment="1" applyProtection="1">
      <alignment horizontal="right" vertical="center"/>
      <protection/>
    </xf>
    <xf numFmtId="0" fontId="5" fillId="0" borderId="0" xfId="75" applyFont="1" applyFill="1" applyBorder="1" applyAlignment="1" applyProtection="1">
      <alignment vertical="center"/>
      <protection/>
    </xf>
    <xf numFmtId="0" fontId="5" fillId="0" borderId="0" xfId="75" applyFont="1" applyFill="1" applyAlignment="1" applyProtection="1">
      <alignment horizontal="right" vertical="center"/>
      <protection locked="0"/>
    </xf>
    <xf numFmtId="0" fontId="0" fillId="0" borderId="0" xfId="0" applyFont="1" applyFill="1" applyBorder="1" applyAlignment="1">
      <alignment horizontal="center" vertical="center"/>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189" fontId="5" fillId="0" borderId="13" xfId="0" applyNumberFormat="1" applyFont="1" applyFill="1" applyBorder="1" applyAlignment="1" applyProtection="1" quotePrefix="1">
      <alignment horizontal="right" vertical="center"/>
      <protection/>
    </xf>
    <xf numFmtId="0" fontId="6" fillId="0" borderId="0" xfId="0" applyFont="1" applyFill="1" applyAlignment="1">
      <alignment horizontal="right" vertical="center"/>
    </xf>
    <xf numFmtId="0" fontId="0" fillId="0" borderId="13" xfId="0" applyFont="1" applyBorder="1" applyAlignment="1" applyProtection="1">
      <alignment vertical="center"/>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75" applyFont="1" applyAlignment="1" applyProtection="1">
      <alignment horizontal="right"/>
      <protection/>
    </xf>
    <xf numFmtId="200" fontId="5" fillId="0" borderId="0" xfId="67" applyNumberFormat="1" applyFont="1" applyFill="1" applyBorder="1" applyAlignment="1" applyProtection="1">
      <alignment vertical="center"/>
      <protection/>
    </xf>
    <xf numFmtId="179" fontId="6" fillId="0" borderId="11" xfId="67" applyNumberFormat="1" applyFont="1" applyFill="1" applyBorder="1" applyAlignment="1" applyProtection="1">
      <alignment vertical="center"/>
      <protection/>
    </xf>
    <xf numFmtId="0" fontId="15" fillId="0" borderId="0" xfId="0" applyFont="1" applyFill="1" applyAlignment="1" applyProtection="1">
      <alignment horizontal="distributed" vertical="center"/>
      <protection/>
    </xf>
    <xf numFmtId="38" fontId="6" fillId="0" borderId="0" xfId="49" applyFont="1" applyFill="1" applyBorder="1" applyAlignment="1" applyProtection="1">
      <alignment horizontal="right" vertical="center"/>
      <protection/>
    </xf>
    <xf numFmtId="0" fontId="18" fillId="0" borderId="0" xfId="73" applyFont="1" applyFill="1" applyAlignment="1" applyProtection="1">
      <alignment vertical="center"/>
      <protection/>
    </xf>
    <xf numFmtId="179" fontId="6" fillId="0" borderId="0" xfId="67" applyNumberFormat="1" applyFont="1" applyFill="1" applyBorder="1" applyAlignment="1" applyProtection="1">
      <alignment vertical="center"/>
      <protection/>
    </xf>
    <xf numFmtId="49" fontId="8" fillId="0" borderId="0" xfId="0" applyNumberFormat="1" applyFont="1" applyFill="1" applyAlignment="1" applyProtection="1">
      <alignment vertical="center"/>
      <protection locked="0"/>
    </xf>
    <xf numFmtId="0" fontId="5" fillId="0" borderId="0" xfId="67" applyFont="1" applyFill="1" applyAlignment="1" applyProtection="1">
      <alignment vertical="center"/>
      <protection/>
    </xf>
    <xf numFmtId="0" fontId="5" fillId="0" borderId="0" xfId="0" applyFont="1" applyAlignment="1" applyProtection="1">
      <alignment horizontal="distributed" vertical="center"/>
      <protection locked="0"/>
    </xf>
    <xf numFmtId="0" fontId="5" fillId="0" borderId="0" xfId="75" applyFont="1" applyBorder="1" applyAlignment="1" applyProtection="1">
      <alignment vertical="center"/>
      <protection/>
    </xf>
    <xf numFmtId="49" fontId="5" fillId="0" borderId="0" xfId="75" applyNumberFormat="1" applyFont="1" applyBorder="1" applyAlignment="1" applyProtection="1">
      <alignment horizontal="distributed" vertical="center"/>
      <protection/>
    </xf>
    <xf numFmtId="195" fontId="0" fillId="0" borderId="0" xfId="0" applyNumberFormat="1" applyFont="1" applyFill="1" applyBorder="1" applyAlignment="1">
      <alignment horizontal="center" vertical="center"/>
    </xf>
    <xf numFmtId="0" fontId="5" fillId="0" borderId="0" xfId="75" applyFont="1" applyBorder="1" applyAlignment="1" applyProtection="1">
      <alignment horizontal="center" vertical="center"/>
      <protection locked="0"/>
    </xf>
    <xf numFmtId="178" fontId="5" fillId="0" borderId="0" xfId="75" applyNumberFormat="1" applyFont="1" applyBorder="1" applyAlignment="1" applyProtection="1">
      <alignment horizontal="right" vertical="center"/>
      <protection/>
    </xf>
    <xf numFmtId="178" fontId="5" fillId="0" borderId="0" xfId="75" applyNumberFormat="1" applyFont="1" applyAlignment="1" applyProtection="1">
      <alignment horizontal="right" vertical="center"/>
      <protection locked="0"/>
    </xf>
    <xf numFmtId="178" fontId="5" fillId="0" borderId="10" xfId="75" applyNumberFormat="1" applyFont="1" applyBorder="1" applyAlignment="1" applyProtection="1">
      <alignment horizontal="right" vertical="center"/>
      <protection/>
    </xf>
    <xf numFmtId="0" fontId="0" fillId="0" borderId="0" xfId="0" applyAlignment="1">
      <alignment horizontal="right" vertical="center"/>
    </xf>
    <xf numFmtId="0" fontId="6" fillId="0" borderId="0" xfId="75" applyFont="1" applyBorder="1" applyAlignment="1" applyProtection="1">
      <alignment vertical="center"/>
      <protection/>
    </xf>
    <xf numFmtId="214" fontId="5" fillId="0" borderId="0" xfId="0" applyNumberFormat="1" applyFont="1" applyFill="1" applyBorder="1" applyAlignment="1">
      <alignment horizontal="center" vertical="center"/>
    </xf>
    <xf numFmtId="214" fontId="6" fillId="0" borderId="0" xfId="0" applyNumberFormat="1" applyFont="1" applyFill="1" applyBorder="1" applyAlignment="1">
      <alignment horizontal="center" vertical="center"/>
    </xf>
    <xf numFmtId="178" fontId="4" fillId="0" borderId="0" xfId="0" applyNumberFormat="1" applyFont="1" applyBorder="1" applyAlignment="1">
      <alignment horizontal="right" vertical="center"/>
    </xf>
    <xf numFmtId="0" fontId="0" fillId="0" borderId="0" xfId="0" applyBorder="1" applyAlignment="1">
      <alignment vertical="center"/>
    </xf>
    <xf numFmtId="0" fontId="5" fillId="0" borderId="0" xfId="75" applyFont="1" applyFill="1" applyBorder="1" applyAlignment="1" applyProtection="1">
      <alignment vertical="center"/>
      <protection locked="0"/>
    </xf>
    <xf numFmtId="0" fontId="5" fillId="0" borderId="0" xfId="76" applyFont="1" applyFill="1" applyAlignment="1" applyProtection="1">
      <alignment vertical="center"/>
      <protection/>
    </xf>
    <xf numFmtId="0" fontId="15" fillId="0" borderId="0" xfId="75" applyFont="1" applyFill="1" applyAlignment="1" applyProtection="1">
      <alignment vertical="center"/>
      <protection/>
    </xf>
    <xf numFmtId="0" fontId="5" fillId="0" borderId="0" xfId="73" applyFont="1" applyFill="1" applyAlignment="1" applyProtection="1">
      <alignment vertical="center"/>
      <protection/>
    </xf>
    <xf numFmtId="0" fontId="6" fillId="0" borderId="0" xfId="0" applyFont="1" applyFill="1" applyBorder="1" applyAlignment="1">
      <alignment vertical="center"/>
    </xf>
    <xf numFmtId="0" fontId="0" fillId="2" borderId="10" xfId="0" applyFont="1" applyFill="1" applyBorder="1" applyAlignment="1">
      <alignment vertical="center"/>
    </xf>
    <xf numFmtId="0" fontId="5" fillId="2" borderId="13" xfId="0" applyFont="1" applyFill="1" applyBorder="1" applyAlignment="1" applyProtection="1">
      <alignment vertical="center"/>
      <protection/>
    </xf>
    <xf numFmtId="0" fontId="0" fillId="2" borderId="0" xfId="0" applyFont="1" applyFill="1" applyBorder="1" applyAlignment="1">
      <alignment vertical="center"/>
    </xf>
    <xf numFmtId="215" fontId="5"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vertical="center"/>
      <protection/>
    </xf>
    <xf numFmtId="40" fontId="6" fillId="0" borderId="0" xfId="49" applyNumberFormat="1" applyFont="1" applyFill="1" applyAlignment="1" applyProtection="1">
      <alignment horizontal="right" vertical="center"/>
      <protection/>
    </xf>
    <xf numFmtId="40" fontId="5" fillId="0" borderId="0" xfId="49" applyNumberFormat="1" applyFont="1" applyFill="1" applyAlignment="1" applyProtection="1">
      <alignment horizontal="right"/>
      <protection/>
    </xf>
    <xf numFmtId="40" fontId="5" fillId="0" borderId="0" xfId="49" applyNumberFormat="1" applyFont="1" applyFill="1" applyAlignment="1" applyProtection="1">
      <alignment horizontal="right" vertical="center"/>
      <protection/>
    </xf>
    <xf numFmtId="40" fontId="5" fillId="0" borderId="0" xfId="0" applyNumberFormat="1" applyFont="1" applyFill="1" applyBorder="1" applyAlignment="1" applyProtection="1">
      <alignment horizontal="right" vertical="center"/>
      <protection/>
    </xf>
    <xf numFmtId="40" fontId="6" fillId="0" borderId="0" xfId="49" applyNumberFormat="1" applyFont="1" applyFill="1" applyAlignment="1" applyProtection="1">
      <alignment horizontal="right"/>
      <protection/>
    </xf>
    <xf numFmtId="0" fontId="5" fillId="0" borderId="0" xfId="0" applyFont="1" applyAlignment="1" applyProtection="1">
      <alignment horizontal="center" vertical="center"/>
      <protection/>
    </xf>
    <xf numFmtId="0" fontId="0" fillId="0" borderId="26" xfId="0" applyFont="1" applyBorder="1" applyAlignment="1" applyProtection="1">
      <alignment vertical="center"/>
      <protection/>
    </xf>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distributed" vertical="center" shrinkToFit="1"/>
      <protection/>
    </xf>
    <xf numFmtId="0" fontId="5" fillId="0" borderId="0" xfId="0" applyFont="1" applyAlignment="1">
      <alignment/>
    </xf>
    <xf numFmtId="3" fontId="5" fillId="0" borderId="0" xfId="49" applyNumberFormat="1" applyFont="1" applyFill="1" applyBorder="1" applyAlignment="1" applyProtection="1">
      <alignment horizontal="right"/>
      <protection/>
    </xf>
    <xf numFmtId="38" fontId="5" fillId="0" borderId="0" xfId="49" applyNumberFormat="1" applyFont="1" applyFill="1" applyAlignment="1" applyProtection="1">
      <alignment horizontal="right" vertical="center"/>
      <protection/>
    </xf>
    <xf numFmtId="0" fontId="0" fillId="0" borderId="0" xfId="0" applyFont="1" applyFill="1" applyBorder="1" applyAlignment="1">
      <alignment vertical="center"/>
    </xf>
    <xf numFmtId="0" fontId="4" fillId="0" borderId="0" xfId="0" applyFont="1" applyBorder="1" applyAlignment="1" applyProtection="1">
      <alignment vertical="center"/>
      <protection/>
    </xf>
    <xf numFmtId="201" fontId="5" fillId="0" borderId="0" xfId="67" applyNumberFormat="1" applyFont="1" applyFill="1" applyBorder="1" applyAlignment="1" applyProtection="1">
      <alignment horizontal="right" vertical="center"/>
      <protection/>
    </xf>
    <xf numFmtId="0" fontId="15" fillId="0" borderId="0" xfId="73" applyFont="1" applyFill="1" applyAlignment="1" applyProtection="1">
      <alignment vertical="center"/>
      <protection/>
    </xf>
    <xf numFmtId="201" fontId="5" fillId="0" borderId="19" xfId="67" applyNumberFormat="1" applyFont="1" applyFill="1" applyBorder="1" applyAlignment="1" applyProtection="1">
      <alignment horizontal="right" vertical="center"/>
      <protection/>
    </xf>
    <xf numFmtId="201" fontId="5" fillId="0" borderId="0" xfId="0" applyNumberFormat="1" applyFont="1" applyFill="1" applyBorder="1" applyAlignment="1" applyProtection="1">
      <alignment horizontal="right" vertical="center"/>
      <protection/>
    </xf>
    <xf numFmtId="0" fontId="15" fillId="0" borderId="0" xfId="73" applyFont="1" applyFill="1" applyAlignment="1" applyProtection="1">
      <alignment horizontal="center" vertical="center"/>
      <protection/>
    </xf>
    <xf numFmtId="178" fontId="6" fillId="0" borderId="0" xfId="74" applyNumberFormat="1" applyFont="1" applyFill="1" applyBorder="1" applyAlignment="1" applyProtection="1">
      <alignment horizontal="distributed" vertical="center"/>
      <protection/>
    </xf>
    <xf numFmtId="3" fontId="19" fillId="0" borderId="0" xfId="0" applyNumberFormat="1" applyFont="1" applyFill="1" applyBorder="1" applyAlignment="1" applyProtection="1">
      <alignment/>
      <protection locked="0"/>
    </xf>
    <xf numFmtId="178" fontId="13" fillId="0" borderId="29" xfId="74" applyNumberFormat="1" applyFont="1" applyFill="1" applyBorder="1" applyAlignment="1" applyProtection="1">
      <alignment horizontal="right" vertical="center"/>
      <protection/>
    </xf>
    <xf numFmtId="178" fontId="13" fillId="0" borderId="11" xfId="74" applyNumberFormat="1" applyFont="1" applyFill="1" applyBorder="1" applyAlignment="1" applyProtection="1">
      <alignment horizontal="right" vertical="center"/>
      <protection/>
    </xf>
    <xf numFmtId="3" fontId="19" fillId="0" borderId="0" xfId="0" applyNumberFormat="1" applyFont="1" applyFill="1" applyBorder="1" applyAlignment="1" applyProtection="1">
      <alignment/>
      <protection locked="0"/>
    </xf>
    <xf numFmtId="38" fontId="5" fillId="0" borderId="19" xfId="49" applyFont="1" applyFill="1" applyBorder="1" applyAlignment="1">
      <alignment/>
    </xf>
    <xf numFmtId="178" fontId="5" fillId="0" borderId="0" xfId="74" applyNumberFormat="1" applyFont="1" applyBorder="1" applyAlignment="1" applyProtection="1">
      <alignment horizontal="distributed" vertical="center"/>
      <protection/>
    </xf>
    <xf numFmtId="0" fontId="5" fillId="0" borderId="0" xfId="74" applyFont="1" applyBorder="1" applyAlignment="1" applyProtection="1">
      <alignment horizontal="distributed" vertical="center"/>
      <protection/>
    </xf>
    <xf numFmtId="0" fontId="5" fillId="0" borderId="0" xfId="74" applyFont="1" applyBorder="1" applyAlignment="1" applyProtection="1">
      <alignment horizontal="right" vertical="center"/>
      <protection/>
    </xf>
    <xf numFmtId="0" fontId="5" fillId="0" borderId="13" xfId="74" applyFont="1" applyBorder="1" applyAlignment="1" applyProtection="1">
      <alignment horizontal="distributed" vertical="center"/>
      <protection/>
    </xf>
    <xf numFmtId="0" fontId="16" fillId="0" borderId="0" xfId="0" applyFont="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1" xfId="0" applyFont="1" applyBorder="1" applyAlignment="1" applyProtection="1">
      <alignment horizontal="center" vertical="center"/>
      <protection/>
    </xf>
    <xf numFmtId="189" fontId="6" fillId="0" borderId="30" xfId="71" applyNumberFormat="1" applyFont="1" applyBorder="1" applyAlignment="1">
      <alignment horizontal="right" vertical="center"/>
      <protection/>
    </xf>
    <xf numFmtId="189" fontId="6" fillId="0" borderId="30" xfId="70" applyNumberFormat="1" applyFont="1" applyBorder="1" applyAlignment="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67" applyFont="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pplyProtection="1">
      <alignment horizontal="center" vertical="center"/>
      <protection/>
    </xf>
    <xf numFmtId="176" fontId="6" fillId="0" borderId="0" xfId="72" applyNumberFormat="1" applyFont="1" applyFill="1" applyBorder="1">
      <alignment/>
      <protection/>
    </xf>
    <xf numFmtId="0" fontId="6" fillId="0" borderId="0" xfId="0" applyFont="1" applyFill="1" applyAlignment="1" applyProtection="1">
      <alignment horizontal="distributed" vertical="center"/>
      <protection/>
    </xf>
    <xf numFmtId="177" fontId="5" fillId="0" borderId="0" xfId="0" applyNumberFormat="1" applyFont="1" applyFill="1" applyBorder="1" applyAlignment="1" applyProtection="1">
      <alignment vertical="center"/>
      <protection/>
    </xf>
    <xf numFmtId="180" fontId="6" fillId="0" borderId="11" xfId="0"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vertical="center"/>
      <protection/>
    </xf>
    <xf numFmtId="180" fontId="5" fillId="0" borderId="0" xfId="0" applyNumberFormat="1" applyFont="1" applyFill="1" applyBorder="1" applyAlignment="1" applyProtection="1">
      <alignment horizontal="right" vertical="center"/>
      <protection/>
    </xf>
    <xf numFmtId="215" fontId="6" fillId="0" borderId="11"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vertical="center"/>
      <protection/>
    </xf>
    <xf numFmtId="215" fontId="6" fillId="0" borderId="0" xfId="49" applyNumberFormat="1" applyFont="1" applyFill="1" applyBorder="1" applyAlignment="1" applyProtection="1">
      <alignment vertical="center"/>
      <protection/>
    </xf>
    <xf numFmtId="215" fontId="5" fillId="0" borderId="0" xfId="49" applyNumberFormat="1" applyFont="1" applyFill="1" applyBorder="1" applyAlignment="1" applyProtection="1">
      <alignment horizontal="right"/>
      <protection/>
    </xf>
    <xf numFmtId="215" fontId="5" fillId="0" borderId="0" xfId="49" applyNumberFormat="1" applyFont="1" applyFill="1" applyBorder="1" applyAlignment="1" applyProtection="1">
      <alignment horizontal="right" vertical="center"/>
      <protection/>
    </xf>
    <xf numFmtId="203" fontId="36" fillId="0" borderId="22" xfId="61" applyNumberFormat="1" applyFont="1" applyFill="1" applyBorder="1" applyAlignment="1">
      <alignment horizontal="right" vertical="center" shrinkToFit="1"/>
      <protection/>
    </xf>
    <xf numFmtId="180" fontId="36" fillId="0" borderId="22" xfId="61" applyNumberFormat="1" applyFont="1" applyFill="1" applyBorder="1" applyAlignment="1">
      <alignment horizontal="right" vertical="center" shrinkToFit="1"/>
      <protection/>
    </xf>
    <xf numFmtId="203" fontId="36" fillId="0" borderId="24" xfId="61" applyNumberFormat="1" applyFont="1" applyFill="1" applyBorder="1" applyAlignment="1">
      <alignment horizontal="right" vertical="center" shrinkToFit="1"/>
      <protection/>
    </xf>
    <xf numFmtId="180" fontId="36" fillId="0" borderId="24" xfId="61" applyNumberFormat="1" applyFont="1" applyFill="1" applyBorder="1" applyAlignment="1">
      <alignment horizontal="right" vertical="center" shrinkToFit="1"/>
      <protection/>
    </xf>
    <xf numFmtId="188" fontId="5" fillId="0" borderId="0" xfId="49" applyNumberFormat="1" applyFont="1" applyFill="1" applyBorder="1" applyAlignment="1" applyProtection="1">
      <alignment horizontal="right" vertical="center"/>
      <protection/>
    </xf>
    <xf numFmtId="184" fontId="43" fillId="0" borderId="0" xfId="0" applyNumberFormat="1" applyFont="1" applyBorder="1" applyAlignment="1">
      <alignment horizontal="right"/>
    </xf>
    <xf numFmtId="196" fontId="5" fillId="0" borderId="0" xfId="73" applyNumberFormat="1" applyFont="1" applyBorder="1" applyAlignment="1" applyProtection="1">
      <alignment vertical="center"/>
      <protection/>
    </xf>
    <xf numFmtId="0" fontId="12" fillId="0" borderId="0" xfId="0" applyFont="1" applyBorder="1" applyAlignment="1">
      <alignment horizontal="right" vertical="center"/>
    </xf>
    <xf numFmtId="0" fontId="6" fillId="0" borderId="0" xfId="0" applyFont="1" applyFill="1" applyBorder="1" applyAlignment="1" applyProtection="1">
      <alignment horizontal="center" vertical="center"/>
      <protection/>
    </xf>
    <xf numFmtId="176" fontId="6" fillId="0" borderId="19" xfId="72" applyNumberFormat="1" applyFont="1" applyFill="1" applyBorder="1">
      <alignment/>
      <protection/>
    </xf>
    <xf numFmtId="0" fontId="6" fillId="0" borderId="0" xfId="67" applyFont="1" applyBorder="1" applyAlignment="1" applyProtection="1">
      <alignment vertical="center"/>
      <protection locked="0"/>
    </xf>
    <xf numFmtId="178" fontId="6" fillId="0" borderId="0" xfId="49" applyNumberFormat="1" applyFont="1" applyAlignment="1" applyProtection="1">
      <alignment horizontal="right" vertical="center"/>
      <protection/>
    </xf>
    <xf numFmtId="38" fontId="5" fillId="0" borderId="0" xfId="49" applyFont="1" applyFill="1" applyBorder="1" applyAlignment="1" applyProtection="1">
      <alignment horizontal="right" vertical="center"/>
      <protection locked="0"/>
    </xf>
    <xf numFmtId="0" fontId="5" fillId="0" borderId="0" xfId="67"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xf>
    <xf numFmtId="176" fontId="5" fillId="0" borderId="19" xfId="72" applyNumberFormat="1" applyFont="1" applyFill="1" applyBorder="1">
      <alignment/>
      <protection/>
    </xf>
    <xf numFmtId="176" fontId="5" fillId="0" borderId="0" xfId="72" applyNumberFormat="1" applyFont="1" applyFill="1" applyBorder="1">
      <alignment/>
      <protection/>
    </xf>
    <xf numFmtId="49" fontId="5" fillId="0" borderId="0" xfId="0" applyNumberFormat="1" applyFont="1" applyFill="1" applyBorder="1" applyAlignment="1" applyProtection="1">
      <alignment vertical="center"/>
      <protection/>
    </xf>
    <xf numFmtId="177" fontId="5" fillId="0" borderId="19" xfId="0" applyNumberFormat="1" applyFont="1" applyFill="1" applyBorder="1" applyAlignment="1" applyProtection="1">
      <alignment horizontal="right" vertical="center"/>
      <protection/>
    </xf>
    <xf numFmtId="176" fontId="5" fillId="0" borderId="28" xfId="72" applyNumberFormat="1" applyFont="1" applyFill="1" applyBorder="1">
      <alignment/>
      <protection/>
    </xf>
    <xf numFmtId="176" fontId="5" fillId="0" borderId="13" xfId="72" applyNumberFormat="1" applyFont="1" applyFill="1" applyBorder="1">
      <alignment/>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distributed" vertical="center"/>
      <protection/>
    </xf>
    <xf numFmtId="183" fontId="5" fillId="0" borderId="19" xfId="0" applyNumberFormat="1" applyFont="1" applyFill="1" applyBorder="1" applyAlignment="1" applyProtection="1">
      <alignment vertical="center"/>
      <protection/>
    </xf>
    <xf numFmtId="178" fontId="5" fillId="0" borderId="0" xfId="74" applyNumberFormat="1" applyFont="1" applyFill="1" applyBorder="1" applyAlignment="1" applyProtection="1">
      <alignment vertical="center" shrinkToFit="1"/>
      <protection/>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lignment/>
    </xf>
    <xf numFmtId="3" fontId="8" fillId="0" borderId="13" xfId="0" applyNumberFormat="1" applyFont="1" applyFill="1" applyBorder="1" applyAlignment="1" applyProtection="1">
      <alignment/>
      <protection locked="0"/>
    </xf>
    <xf numFmtId="178" fontId="44" fillId="0" borderId="0" xfId="49" applyNumberFormat="1" applyFont="1" applyAlignment="1" applyProtection="1">
      <alignment horizontal="right" vertical="center"/>
      <protection/>
    </xf>
    <xf numFmtId="178" fontId="44" fillId="0" borderId="0" xfId="49" applyNumberFormat="1" applyFont="1" applyAlignment="1" applyProtection="1">
      <alignment vertical="center"/>
      <protection/>
    </xf>
    <xf numFmtId="178" fontId="44" fillId="0" borderId="0" xfId="49" applyNumberFormat="1" applyFont="1" applyBorder="1" applyAlignment="1" applyProtection="1">
      <alignment vertical="center"/>
      <protection/>
    </xf>
    <xf numFmtId="178" fontId="5" fillId="0" borderId="13" xfId="74" applyNumberFormat="1" applyFont="1" applyFill="1" applyBorder="1" applyAlignment="1" applyProtection="1">
      <alignment horizontal="right" vertical="center"/>
      <protection/>
    </xf>
    <xf numFmtId="40" fontId="5" fillId="0" borderId="0" xfId="49" applyNumberFormat="1" applyFont="1" applyFill="1" applyBorder="1" applyAlignment="1" applyProtection="1">
      <alignment horizontal="right" vertical="center"/>
      <protection/>
    </xf>
    <xf numFmtId="208" fontId="6" fillId="0" borderId="0" xfId="0" applyNumberFormat="1" applyFont="1" applyFill="1" applyBorder="1" applyAlignment="1" applyProtection="1">
      <alignment horizontal="right" vertical="center" shrinkToFit="1"/>
      <protection/>
    </xf>
    <xf numFmtId="189" fontId="6" fillId="0" borderId="28" xfId="0" applyNumberFormat="1" applyFont="1" applyBorder="1" applyAlignment="1" applyProtection="1">
      <alignment horizontal="right" vertical="center" shrinkToFit="1"/>
      <protection/>
    </xf>
    <xf numFmtId="189" fontId="6" fillId="0" borderId="13" xfId="69" applyNumberFormat="1" applyFont="1" applyBorder="1" applyAlignment="1">
      <alignment horizontal="right" vertical="center" shrinkToFit="1"/>
      <protection/>
    </xf>
    <xf numFmtId="189" fontId="6" fillId="0" borderId="13" xfId="71" applyNumberFormat="1" applyFont="1" applyBorder="1" applyAlignment="1">
      <alignment horizontal="right" vertical="center"/>
      <protection/>
    </xf>
    <xf numFmtId="189" fontId="6" fillId="0" borderId="13" xfId="71" applyNumberFormat="1" applyFont="1" applyBorder="1" applyAlignment="1">
      <alignment horizontal="right" vertical="center" shrinkToFit="1"/>
      <protection/>
    </xf>
    <xf numFmtId="189" fontId="6" fillId="0" borderId="13" xfId="70" applyNumberFormat="1" applyFont="1" applyBorder="1" applyAlignment="1">
      <alignment horizontal="right" vertical="center"/>
      <protection/>
    </xf>
    <xf numFmtId="0" fontId="6" fillId="0" borderId="0" xfId="0" applyFont="1" applyAlignment="1" applyProtection="1">
      <alignment horizontal="center" vertical="center"/>
      <protection locked="0"/>
    </xf>
    <xf numFmtId="0" fontId="6" fillId="0" borderId="13" xfId="67" applyFont="1" applyBorder="1" applyAlignment="1" applyProtection="1">
      <alignment horizontal="center" vertical="center"/>
      <protection locked="0"/>
    </xf>
    <xf numFmtId="38" fontId="5" fillId="0" borderId="19" xfId="49" applyFont="1" applyFill="1" applyBorder="1" applyAlignment="1" applyProtection="1">
      <alignment horizontal="right"/>
      <protection/>
    </xf>
    <xf numFmtId="178" fontId="6" fillId="0" borderId="0" xfId="74" applyNumberFormat="1" applyFont="1" applyFill="1" applyBorder="1" applyAlignment="1" applyProtection="1">
      <alignment vertical="center"/>
      <protection/>
    </xf>
    <xf numFmtId="0" fontId="6" fillId="0" borderId="0" xfId="74" applyFont="1" applyFill="1" applyBorder="1" applyAlignment="1" applyProtection="1">
      <alignment vertical="center"/>
      <protection/>
    </xf>
    <xf numFmtId="219" fontId="19" fillId="0" borderId="0" xfId="0" applyNumberFormat="1" applyFont="1" applyFill="1" applyBorder="1" applyAlignment="1" applyProtection="1">
      <alignment horizontal="right"/>
      <protection locked="0"/>
    </xf>
    <xf numFmtId="219" fontId="5" fillId="0" borderId="0" xfId="49" applyNumberFormat="1" applyFont="1" applyFill="1" applyBorder="1" applyAlignment="1">
      <alignment/>
    </xf>
    <xf numFmtId="219" fontId="8" fillId="0" borderId="0" xfId="0" applyNumberFormat="1" applyFont="1" applyFill="1" applyBorder="1" applyAlignment="1" applyProtection="1">
      <alignment horizontal="right"/>
      <protection locked="0"/>
    </xf>
    <xf numFmtId="219" fontId="8" fillId="0" borderId="13" xfId="0" applyNumberFormat="1" applyFont="1" applyFill="1" applyBorder="1" applyAlignment="1" applyProtection="1">
      <alignment horizontal="right"/>
      <protection locked="0"/>
    </xf>
    <xf numFmtId="219" fontId="5" fillId="0" borderId="0" xfId="49" applyNumberFormat="1" applyFont="1" applyFill="1" applyBorder="1" applyAlignment="1">
      <alignment horizontal="right"/>
    </xf>
    <xf numFmtId="189" fontId="6" fillId="0" borderId="31" xfId="0" applyNumberFormat="1" applyFont="1" applyBorder="1" applyAlignment="1" applyProtection="1">
      <alignment horizontal="right" vertical="center"/>
      <protection/>
    </xf>
    <xf numFmtId="180" fontId="5" fillId="0" borderId="13" xfId="0" applyNumberFormat="1" applyFont="1" applyFill="1" applyBorder="1" applyAlignment="1" applyProtection="1">
      <alignment horizontal="right" vertical="center"/>
      <protection/>
    </xf>
    <xf numFmtId="0" fontId="6" fillId="0" borderId="0" xfId="0" applyFont="1" applyFill="1" applyAlignment="1" applyProtection="1">
      <alignment vertical="center"/>
      <protection locked="0"/>
    </xf>
    <xf numFmtId="0" fontId="11" fillId="0" borderId="0" xfId="0" applyFont="1" applyFill="1" applyAlignment="1" applyProtection="1">
      <alignment vertical="center"/>
      <protection/>
    </xf>
    <xf numFmtId="183" fontId="6" fillId="0" borderId="19"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vertical="center"/>
      <protection/>
    </xf>
    <xf numFmtId="38" fontId="5" fillId="0" borderId="19" xfId="49" applyFont="1" applyFill="1" applyBorder="1" applyAlignment="1" applyProtection="1">
      <alignment vertical="center" shrinkToFit="1"/>
      <protection/>
    </xf>
    <xf numFmtId="38" fontId="5" fillId="0" borderId="0" xfId="49" applyFont="1" applyFill="1" applyBorder="1" applyAlignment="1" applyProtection="1">
      <alignment vertical="center" shrinkToFit="1"/>
      <protection/>
    </xf>
    <xf numFmtId="3" fontId="5" fillId="0" borderId="19" xfId="72" applyNumberFormat="1" applyFont="1" applyFill="1" applyBorder="1">
      <alignment/>
      <protection/>
    </xf>
    <xf numFmtId="3" fontId="5" fillId="0" borderId="0" xfId="72" applyNumberFormat="1" applyFont="1" applyFill="1" applyBorder="1">
      <alignment/>
      <protection/>
    </xf>
    <xf numFmtId="3" fontId="5" fillId="0" borderId="28" xfId="72" applyNumberFormat="1" applyFont="1" applyFill="1" applyBorder="1">
      <alignment/>
      <protection/>
    </xf>
    <xf numFmtId="3" fontId="5" fillId="0" borderId="13" xfId="72" applyNumberFormat="1" applyFont="1" applyFill="1" applyBorder="1">
      <alignment/>
      <protection/>
    </xf>
    <xf numFmtId="208" fontId="5" fillId="0" borderId="0" xfId="0" applyNumberFormat="1" applyFont="1" applyFill="1" applyBorder="1" applyAlignment="1" applyProtection="1">
      <alignment horizontal="right" vertical="center" shrinkToFit="1"/>
      <protection/>
    </xf>
    <xf numFmtId="183" fontId="5" fillId="0" borderId="19"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vertical="center"/>
      <protection/>
    </xf>
    <xf numFmtId="183" fontId="5" fillId="0" borderId="11" xfId="49" applyNumberFormat="1" applyFont="1" applyFill="1" applyBorder="1" applyAlignment="1" applyProtection="1">
      <alignment vertical="center"/>
      <protection/>
    </xf>
    <xf numFmtId="3" fontId="4" fillId="0" borderId="11" xfId="72" applyNumberFormat="1" applyFont="1" applyBorder="1">
      <alignment/>
      <protection/>
    </xf>
    <xf numFmtId="0" fontId="5" fillId="0" borderId="0" xfId="0" applyFont="1" applyFill="1" applyAlignment="1" applyProtection="1">
      <alignment horizontal="center" vertical="center"/>
      <protection/>
    </xf>
    <xf numFmtId="49" fontId="5" fillId="0" borderId="0" xfId="67" applyNumberFormat="1" applyFont="1" applyBorder="1" applyAlignment="1" applyProtection="1">
      <alignment horizontal="center" vertical="center"/>
      <protection/>
    </xf>
    <xf numFmtId="0" fontId="5" fillId="0" borderId="0" xfId="73"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178" fontId="13" fillId="0" borderId="0" xfId="74" applyNumberFormat="1" applyFont="1" applyFill="1" applyBorder="1" applyAlignment="1" applyProtection="1">
      <alignment horizontal="right" vertical="center"/>
      <protection/>
    </xf>
    <xf numFmtId="0" fontId="5" fillId="0" borderId="0" xfId="0" applyFont="1" applyBorder="1" applyAlignment="1" applyProtection="1">
      <alignment horizontal="left" vertical="center"/>
      <protection/>
    </xf>
    <xf numFmtId="0" fontId="6" fillId="0" borderId="0" xfId="67" applyFont="1" applyBorder="1" applyAlignment="1" applyProtection="1">
      <alignment horizontal="center" vertical="center"/>
      <protection/>
    </xf>
    <xf numFmtId="3" fontId="4" fillId="0" borderId="0" xfId="72" applyNumberFormat="1" applyFont="1" applyBorder="1">
      <alignment/>
      <protection/>
    </xf>
    <xf numFmtId="203" fontId="42" fillId="0" borderId="32" xfId="61" applyNumberFormat="1" applyFont="1" applyFill="1" applyBorder="1" applyAlignment="1">
      <alignment horizontal="right" vertical="center" shrinkToFit="1"/>
      <protection/>
    </xf>
    <xf numFmtId="203" fontId="42" fillId="0" borderId="25" xfId="61" applyNumberFormat="1" applyFont="1" applyFill="1" applyBorder="1" applyAlignment="1">
      <alignment horizontal="right" vertical="center" shrinkToFit="1"/>
      <protection/>
    </xf>
    <xf numFmtId="203" fontId="42" fillId="0" borderId="26" xfId="61" applyNumberFormat="1" applyFont="1" applyFill="1" applyBorder="1" applyAlignment="1">
      <alignment horizontal="right" vertical="center" shrinkToFit="1"/>
      <protection/>
    </xf>
    <xf numFmtId="180" fontId="42" fillId="0" borderId="32" xfId="61" applyNumberFormat="1" applyFont="1" applyFill="1" applyBorder="1" applyAlignment="1">
      <alignment horizontal="right" vertical="center" shrinkToFit="1"/>
      <protection/>
    </xf>
    <xf numFmtId="180" fontId="42" fillId="0" borderId="25" xfId="61" applyNumberFormat="1" applyFont="1" applyFill="1" applyBorder="1" applyAlignment="1">
      <alignment horizontal="right" vertical="center" shrinkToFit="1"/>
      <protection/>
    </xf>
    <xf numFmtId="180" fontId="42" fillId="0" borderId="26" xfId="61" applyNumberFormat="1" applyFont="1" applyFill="1" applyBorder="1" applyAlignment="1">
      <alignment horizontal="right" vertical="center" shrinkToFit="1"/>
      <protection/>
    </xf>
    <xf numFmtId="203" fontId="36" fillId="0" borderId="25" xfId="61" applyNumberFormat="1" applyFont="1" applyFill="1" applyBorder="1" applyAlignment="1">
      <alignment horizontal="right" vertical="center" shrinkToFit="1"/>
      <protection/>
    </xf>
    <xf numFmtId="203" fontId="42" fillId="0" borderId="26" xfId="61" applyNumberFormat="1" applyFont="1" applyFill="1" applyBorder="1" applyAlignment="1">
      <alignment vertical="center"/>
      <protection/>
    </xf>
    <xf numFmtId="203" fontId="42" fillId="0" borderId="25" xfId="61" applyNumberFormat="1" applyFont="1" applyFill="1" applyBorder="1" applyAlignment="1">
      <alignment vertical="center"/>
      <protection/>
    </xf>
    <xf numFmtId="49" fontId="6" fillId="0" borderId="0" xfId="67" applyNumberFormat="1" applyFont="1" applyBorder="1" applyAlignment="1" applyProtection="1">
      <alignment horizontal="center" vertical="center"/>
      <protection/>
    </xf>
    <xf numFmtId="0" fontId="6" fillId="0" borderId="0" xfId="67" applyFont="1" applyFill="1" applyBorder="1" applyAlignment="1" applyProtection="1">
      <alignment horizontal="center" vertical="center"/>
      <protection locked="0"/>
    </xf>
    <xf numFmtId="49" fontId="6" fillId="0" borderId="0" xfId="67" applyNumberFormat="1" applyFont="1" applyFill="1" applyBorder="1" applyAlignment="1" applyProtection="1">
      <alignment horizontal="center" vertical="center"/>
      <protection/>
    </xf>
    <xf numFmtId="0" fontId="5" fillId="0" borderId="0" xfId="0" applyFont="1" applyFill="1" applyAlignment="1">
      <alignment vertical="center" shrinkToFit="1"/>
    </xf>
    <xf numFmtId="0" fontId="14" fillId="0" borderId="0" xfId="67" applyFont="1" applyBorder="1" applyAlignment="1" applyProtection="1">
      <alignment vertical="center"/>
      <protection/>
    </xf>
    <xf numFmtId="0" fontId="5" fillId="0" borderId="0" xfId="73" applyFont="1" applyFill="1" applyBorder="1" applyAlignment="1" applyProtection="1">
      <alignment horizontal="center" vertical="center"/>
      <protection locked="0"/>
    </xf>
    <xf numFmtId="0" fontId="5" fillId="0" borderId="0" xfId="67"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5" fillId="0" borderId="0" xfId="73" applyFont="1" applyFill="1" applyBorder="1" applyAlignment="1" applyProtection="1">
      <alignment horizontal="distributed" vertical="center"/>
      <protection locked="0"/>
    </xf>
    <xf numFmtId="0" fontId="6" fillId="0" borderId="13" xfId="0" applyFont="1" applyFill="1" applyBorder="1" applyAlignment="1" applyProtection="1">
      <alignment horizontal="center" vertical="center"/>
      <protection/>
    </xf>
    <xf numFmtId="37" fontId="6" fillId="0" borderId="19" xfId="0" applyNumberFormat="1" applyFont="1" applyFill="1" applyBorder="1" applyAlignment="1">
      <alignment/>
    </xf>
    <xf numFmtId="37" fontId="6" fillId="0" borderId="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3" fontId="5" fillId="0" borderId="19" xfId="0" applyNumberFormat="1" applyFont="1" applyFill="1" applyBorder="1" applyAlignment="1">
      <alignment/>
    </xf>
    <xf numFmtId="3" fontId="5" fillId="0" borderId="0" xfId="0" applyNumberFormat="1" applyFont="1" applyFill="1" applyBorder="1" applyAlignment="1">
      <alignment/>
    </xf>
    <xf numFmtId="3" fontId="6" fillId="0" borderId="19" xfId="0" applyNumberFormat="1" applyFont="1" applyFill="1" applyBorder="1" applyAlignment="1">
      <alignment/>
    </xf>
    <xf numFmtId="3" fontId="6" fillId="0" borderId="0" xfId="0" applyNumberFormat="1" applyFont="1" applyFill="1" applyBorder="1" applyAlignment="1">
      <alignment/>
    </xf>
    <xf numFmtId="3" fontId="5" fillId="0" borderId="28" xfId="0" applyNumberFormat="1" applyFont="1" applyFill="1" applyBorder="1" applyAlignment="1">
      <alignment/>
    </xf>
    <xf numFmtId="3" fontId="5" fillId="0" borderId="13" xfId="0" applyNumberFormat="1" applyFont="1" applyFill="1" applyBorder="1" applyAlignment="1">
      <alignment/>
    </xf>
    <xf numFmtId="3" fontId="5" fillId="0" borderId="0" xfId="0" applyNumberFormat="1" applyFont="1" applyFill="1" applyAlignment="1" applyProtection="1">
      <alignment vertical="center"/>
      <protection/>
    </xf>
    <xf numFmtId="0" fontId="6" fillId="0" borderId="0" xfId="73" applyFont="1" applyBorder="1" applyAlignment="1" applyProtection="1">
      <alignment vertical="center"/>
      <protection locked="0"/>
    </xf>
    <xf numFmtId="199" fontId="5" fillId="0" borderId="0" xfId="73" applyNumberFormat="1" applyFont="1" applyFill="1" applyBorder="1" applyAlignment="1" applyProtection="1">
      <alignment horizontal="center" vertical="center"/>
      <protection/>
    </xf>
    <xf numFmtId="183" fontId="6" fillId="0" borderId="0" xfId="0" applyNumberFormat="1" applyFont="1" applyFill="1" applyBorder="1" applyAlignment="1" applyProtection="1">
      <alignment vertical="center"/>
      <protection/>
    </xf>
    <xf numFmtId="189" fontId="5" fillId="0" borderId="19" xfId="71" applyNumberFormat="1" applyFont="1" applyBorder="1" applyAlignment="1">
      <alignment horizontal="right" vertical="center"/>
      <protection/>
    </xf>
    <xf numFmtId="189" fontId="6" fillId="0" borderId="0" xfId="69" applyNumberFormat="1" applyFont="1" applyFill="1" applyBorder="1" applyAlignment="1">
      <alignment horizontal="right" vertical="center"/>
      <protection/>
    </xf>
    <xf numFmtId="189" fontId="5" fillId="0" borderId="0" xfId="0" applyNumberFormat="1" applyFont="1" applyFill="1" applyBorder="1" applyAlignment="1" applyProtection="1">
      <alignment horizontal="right" vertical="center"/>
      <protection/>
    </xf>
    <xf numFmtId="189" fontId="5" fillId="0" borderId="0" xfId="71" applyNumberFormat="1" applyFont="1" applyFill="1" applyBorder="1" applyAlignment="1">
      <alignment horizontal="right" vertical="center"/>
      <protection/>
    </xf>
    <xf numFmtId="189" fontId="5" fillId="0" borderId="19" xfId="0" applyNumberFormat="1" applyFont="1" applyFill="1" applyBorder="1" applyAlignment="1" applyProtection="1">
      <alignment horizontal="right" vertical="center"/>
      <protection/>
    </xf>
    <xf numFmtId="189" fontId="5" fillId="0" borderId="0" xfId="69" applyNumberFormat="1" applyFont="1" applyFill="1" applyBorder="1" applyAlignment="1">
      <alignment horizontal="right" vertical="center"/>
      <protection/>
    </xf>
    <xf numFmtId="189" fontId="6" fillId="0" borderId="31" xfId="0" applyNumberFormat="1" applyFont="1" applyFill="1" applyBorder="1" applyAlignment="1" applyProtection="1">
      <alignment horizontal="right" vertical="center"/>
      <protection/>
    </xf>
    <xf numFmtId="189" fontId="6" fillId="0" borderId="30" xfId="69" applyNumberFormat="1" applyFont="1" applyFill="1" applyBorder="1" applyAlignment="1">
      <alignment horizontal="right" vertical="center"/>
      <protection/>
    </xf>
    <xf numFmtId="189" fontId="6" fillId="0" borderId="28" xfId="0" applyNumberFormat="1" applyFont="1" applyFill="1" applyBorder="1" applyAlignment="1" applyProtection="1">
      <alignment horizontal="right" vertical="center" shrinkToFit="1"/>
      <protection/>
    </xf>
    <xf numFmtId="189" fontId="6" fillId="0" borderId="13" xfId="69" applyNumberFormat="1" applyFont="1" applyFill="1" applyBorder="1" applyAlignment="1">
      <alignment horizontal="right" vertical="center"/>
      <protection/>
    </xf>
    <xf numFmtId="189" fontId="6" fillId="0" borderId="13" xfId="69" applyNumberFormat="1" applyFont="1" applyFill="1" applyBorder="1" applyAlignment="1">
      <alignment horizontal="right" vertical="center" shrinkToFit="1"/>
      <protection/>
    </xf>
    <xf numFmtId="0" fontId="0" fillId="0" borderId="0" xfId="0" applyFont="1" applyFill="1" applyBorder="1" applyAlignment="1">
      <alignment/>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189" fontId="5" fillId="0" borderId="19" xfId="71" applyNumberFormat="1" applyFont="1" applyFill="1" applyBorder="1" applyAlignment="1">
      <alignment horizontal="right" vertical="center"/>
      <protection/>
    </xf>
    <xf numFmtId="38" fontId="6" fillId="0" borderId="0" xfId="49" applyFont="1" applyFill="1" applyBorder="1" applyAlignment="1" applyProtection="1">
      <alignment vertical="center"/>
      <protection/>
    </xf>
    <xf numFmtId="0" fontId="14" fillId="2" borderId="21"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8" fillId="0" borderId="21"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protection/>
    </xf>
    <xf numFmtId="0" fontId="15" fillId="0" borderId="0" xfId="0" applyFont="1" applyFill="1" applyAlignment="1" applyProtection="1">
      <alignment horizontal="right" vertical="center"/>
      <protection/>
    </xf>
    <xf numFmtId="0" fontId="14" fillId="0" borderId="22" xfId="0" applyFont="1" applyFill="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10" xfId="0" applyFont="1" applyFill="1" applyBorder="1" applyAlignment="1" applyProtection="1">
      <alignment vertical="center"/>
      <protection/>
    </xf>
    <xf numFmtId="176" fontId="6" fillId="0" borderId="0" xfId="49" applyNumberFormat="1" applyFont="1" applyFill="1" applyAlignment="1" applyProtection="1">
      <alignment horizontal="right" vertical="justify"/>
      <protection/>
    </xf>
    <xf numFmtId="177" fontId="6" fillId="0" borderId="0" xfId="49" applyNumberFormat="1" applyFont="1" applyFill="1" applyAlignment="1" applyProtection="1">
      <alignment horizontal="right" vertical="center"/>
      <protection/>
    </xf>
    <xf numFmtId="177" fontId="6" fillId="0" borderId="0" xfId="49" applyNumberFormat="1" applyFont="1" applyFill="1" applyAlignment="1" applyProtection="1">
      <alignment horizontal="right"/>
      <protection/>
    </xf>
    <xf numFmtId="40" fontId="6" fillId="0" borderId="0" xfId="49" applyNumberFormat="1" applyFont="1" applyFill="1" applyAlignment="1" applyProtection="1">
      <alignment/>
      <protection/>
    </xf>
    <xf numFmtId="3" fontId="6" fillId="0" borderId="0" xfId="49" applyNumberFormat="1" applyFont="1" applyFill="1" applyAlignment="1" applyProtection="1">
      <alignment/>
      <protection/>
    </xf>
    <xf numFmtId="40" fontId="6" fillId="0" borderId="0" xfId="49" applyNumberFormat="1" applyFont="1" applyFill="1" applyAlignment="1" applyProtection="1">
      <alignment vertical="center"/>
      <protection/>
    </xf>
    <xf numFmtId="3" fontId="6" fillId="0" borderId="0" xfId="49" applyNumberFormat="1" applyFont="1" applyFill="1" applyAlignment="1" applyProtection="1">
      <alignment vertical="center"/>
      <protection/>
    </xf>
    <xf numFmtId="0" fontId="14" fillId="0" borderId="10" xfId="0" applyFont="1" applyFill="1" applyBorder="1" applyAlignment="1" applyProtection="1">
      <alignment vertical="center"/>
      <protection/>
    </xf>
    <xf numFmtId="183" fontId="6" fillId="0" borderId="0" xfId="0" applyNumberFormat="1" applyFont="1" applyFill="1" applyAlignment="1" applyProtection="1">
      <alignment vertical="center"/>
      <protection/>
    </xf>
    <xf numFmtId="177" fontId="5" fillId="0" borderId="0" xfId="49" applyNumberFormat="1" applyFont="1" applyFill="1" applyAlignment="1" applyProtection="1">
      <alignment vertical="center"/>
      <protection/>
    </xf>
    <xf numFmtId="40" fontId="5" fillId="0" borderId="0" xfId="49" applyNumberFormat="1" applyFont="1" applyFill="1" applyAlignment="1" applyProtection="1">
      <alignment vertical="center"/>
      <protection/>
    </xf>
    <xf numFmtId="0" fontId="8" fillId="0" borderId="22" xfId="0" applyFont="1" applyFill="1" applyBorder="1" applyAlignment="1" applyProtection="1">
      <alignment horizontal="center" vertical="center" wrapText="1"/>
      <protection/>
    </xf>
    <xf numFmtId="186" fontId="6" fillId="0" borderId="0" xfId="73" applyNumberFormat="1" applyFont="1" applyFill="1" applyBorder="1" applyAlignment="1" applyProtection="1">
      <alignment horizontal="right" vertical="center"/>
      <protection locked="0"/>
    </xf>
    <xf numFmtId="179" fontId="5" fillId="0" borderId="0" xfId="67" applyNumberFormat="1" applyFont="1" applyFill="1" applyBorder="1" applyAlignment="1" applyProtection="1">
      <alignment horizontal="right" vertical="center"/>
      <protection/>
    </xf>
    <xf numFmtId="179" fontId="6" fillId="0" borderId="0" xfId="67" applyNumberFormat="1" applyFont="1" applyFill="1" applyBorder="1" applyAlignment="1" applyProtection="1">
      <alignment horizontal="right" vertical="center"/>
      <protection/>
    </xf>
    <xf numFmtId="38" fontId="5" fillId="0" borderId="0" xfId="49" applyFont="1" applyFill="1" applyAlignment="1" applyProtection="1">
      <alignment vertical="center"/>
      <protection/>
    </xf>
    <xf numFmtId="215" fontId="6" fillId="0" borderId="0" xfId="49" applyNumberFormat="1" applyFont="1" applyFill="1" applyAlignment="1" applyProtection="1">
      <alignment horizontal="right"/>
      <protection/>
    </xf>
    <xf numFmtId="38" fontId="6" fillId="0" borderId="0" xfId="49" applyFont="1" applyFill="1" applyBorder="1" applyAlignment="1" applyProtection="1">
      <alignment horizontal="right"/>
      <protection/>
    </xf>
    <xf numFmtId="0" fontId="5" fillId="0" borderId="0" xfId="49" applyNumberFormat="1" applyFont="1" applyFill="1" applyAlignment="1" applyProtection="1">
      <alignment vertical="center"/>
      <protection/>
    </xf>
    <xf numFmtId="3" fontId="5" fillId="0" borderId="0" xfId="49" applyNumberFormat="1" applyFont="1" applyFill="1" applyAlignment="1" applyProtection="1">
      <alignment vertical="center"/>
      <protection/>
    </xf>
    <xf numFmtId="38" fontId="6" fillId="0" borderId="0" xfId="49" applyFont="1" applyFill="1" applyAlignment="1" applyProtection="1">
      <alignment/>
      <protection/>
    </xf>
    <xf numFmtId="0" fontId="14" fillId="0" borderId="22" xfId="0" applyFont="1" applyFill="1" applyBorder="1" applyAlignment="1" applyProtection="1">
      <alignment horizontal="center" vertical="center" wrapText="1"/>
      <protection/>
    </xf>
    <xf numFmtId="0" fontId="0" fillId="0" borderId="0" xfId="0" applyFont="1" applyFill="1" applyAlignment="1">
      <alignment vertical="center"/>
    </xf>
    <xf numFmtId="0" fontId="6" fillId="0" borderId="13" xfId="0" applyFont="1" applyFill="1" applyBorder="1" applyAlignment="1" applyProtection="1">
      <alignment vertical="center"/>
      <protection/>
    </xf>
    <xf numFmtId="0" fontId="14" fillId="2" borderId="26" xfId="0" applyFont="1" applyFill="1" applyBorder="1" applyAlignment="1" applyProtection="1">
      <alignment horizontal="center" vertical="center" wrapText="1"/>
      <protection/>
    </xf>
    <xf numFmtId="0" fontId="14" fillId="2" borderId="22" xfId="0" applyFont="1" applyFill="1" applyBorder="1" applyAlignment="1" applyProtection="1">
      <alignment horizontal="center" vertical="center"/>
      <protection/>
    </xf>
    <xf numFmtId="0" fontId="14" fillId="2" borderId="22" xfId="0" applyFont="1" applyFill="1" applyBorder="1" applyAlignment="1" applyProtection="1">
      <alignment horizontal="center" vertical="center" wrapText="1" shrinkToFit="1"/>
      <protection/>
    </xf>
    <xf numFmtId="0" fontId="14" fillId="2" borderId="21" xfId="0" applyFont="1" applyFill="1" applyBorder="1" applyAlignment="1" applyProtection="1">
      <alignment horizontal="center" vertical="center" wrapText="1" shrinkToFit="1"/>
      <protection/>
    </xf>
    <xf numFmtId="0" fontId="4" fillId="2" borderId="28" xfId="0" applyFont="1" applyFill="1" applyBorder="1" applyAlignment="1">
      <alignment horizontal="center" vertical="center"/>
    </xf>
    <xf numFmtId="0" fontId="5" fillId="0" borderId="0" xfId="0" applyFont="1" applyAlignment="1">
      <alignment vertical="center" wrapText="1"/>
    </xf>
    <xf numFmtId="176" fontId="5" fillId="0" borderId="19" xfId="72" applyNumberFormat="1" applyFont="1" applyFill="1" applyBorder="1" applyAlignment="1">
      <alignment vertical="center"/>
      <protection/>
    </xf>
    <xf numFmtId="176" fontId="5" fillId="0" borderId="0" xfId="72" applyNumberFormat="1" applyFont="1" applyFill="1" applyBorder="1" applyAlignment="1">
      <alignment vertical="center"/>
      <protection/>
    </xf>
    <xf numFmtId="176" fontId="5" fillId="0" borderId="19" xfId="0" applyNumberFormat="1" applyFont="1" applyBorder="1" applyAlignment="1" applyProtection="1">
      <alignment vertical="center"/>
      <protection/>
    </xf>
    <xf numFmtId="176" fontId="5" fillId="0" borderId="0" xfId="0" applyNumberFormat="1" applyFont="1" applyAlignment="1" applyProtection="1">
      <alignment vertical="center"/>
      <protection/>
    </xf>
    <xf numFmtId="176" fontId="6" fillId="0" borderId="0" xfId="0" applyNumberFormat="1" applyFont="1" applyAlignment="1" applyProtection="1">
      <alignment vertical="center"/>
      <protection/>
    </xf>
    <xf numFmtId="180" fontId="36" fillId="0" borderId="21" xfId="61" applyNumberFormat="1" applyFont="1" applyFill="1" applyBorder="1" applyAlignment="1">
      <alignment horizontal="right" vertical="center" shrinkToFit="1"/>
      <protection/>
    </xf>
    <xf numFmtId="179" fontId="36" fillId="0" borderId="29" xfId="61" applyNumberFormat="1" applyFont="1" applyFill="1" applyBorder="1" applyAlignment="1">
      <alignment horizontal="right" vertical="center" shrinkToFit="1"/>
      <protection/>
    </xf>
    <xf numFmtId="179" fontId="42" fillId="0" borderId="19" xfId="61" applyNumberFormat="1" applyFont="1" applyFill="1" applyBorder="1" applyAlignment="1">
      <alignment horizontal="right" vertical="center" shrinkToFit="1"/>
      <protection/>
    </xf>
    <xf numFmtId="179" fontId="42" fillId="0" borderId="28" xfId="61" applyNumberFormat="1" applyFont="1" applyFill="1" applyBorder="1" applyAlignment="1">
      <alignment horizontal="right" vertical="center" shrinkToFit="1"/>
      <protection/>
    </xf>
    <xf numFmtId="179" fontId="36" fillId="0" borderId="19" xfId="61" applyNumberFormat="1" applyFont="1" applyFill="1" applyBorder="1" applyAlignment="1">
      <alignment horizontal="right" vertical="center" shrinkToFit="1"/>
      <protection/>
    </xf>
    <xf numFmtId="179" fontId="42" fillId="0" borderId="13" xfId="61" applyNumberFormat="1" applyFont="1" applyFill="1" applyBorder="1" applyAlignment="1">
      <alignment horizontal="right" vertical="center" shrinkToFit="1"/>
      <protection/>
    </xf>
    <xf numFmtId="179" fontId="42" fillId="0" borderId="19" xfId="61" applyNumberFormat="1" applyFont="1" applyFill="1" applyBorder="1" applyAlignment="1">
      <alignment vertical="center"/>
      <protection/>
    </xf>
    <xf numFmtId="179" fontId="42" fillId="0" borderId="28" xfId="61" applyNumberFormat="1" applyFont="1" applyFill="1" applyBorder="1" applyAlignment="1">
      <alignment vertical="center"/>
      <protection/>
    </xf>
    <xf numFmtId="0" fontId="14" fillId="0" borderId="26" xfId="0" applyFont="1" applyFill="1" applyBorder="1" applyAlignment="1" applyProtection="1">
      <alignment horizontal="center" vertical="center"/>
      <protection/>
    </xf>
    <xf numFmtId="38" fontId="5" fillId="0" borderId="0" xfId="49" applyFont="1" applyFill="1" applyBorder="1" applyAlignment="1" applyProtection="1">
      <alignment horizontal="right"/>
      <protection/>
    </xf>
    <xf numFmtId="0" fontId="18" fillId="0" borderId="0" xfId="0" applyFont="1" applyFill="1" applyAlignment="1" applyProtection="1">
      <alignment horizontal="center" vertical="center"/>
      <protection/>
    </xf>
    <xf numFmtId="0" fontId="5" fillId="0" borderId="0" xfId="73" applyFont="1" applyFill="1" applyAlignment="1" applyProtection="1">
      <alignment horizontal="distributed" vertical="center"/>
      <protection/>
    </xf>
    <xf numFmtId="0" fontId="5" fillId="0" borderId="10" xfId="73" applyFont="1" applyFill="1" applyBorder="1" applyAlignment="1" applyProtection="1">
      <alignment horizontal="center" vertical="center"/>
      <protection/>
    </xf>
    <xf numFmtId="211" fontId="5" fillId="0" borderId="0" xfId="73" applyNumberFormat="1" applyFont="1" applyFill="1" applyBorder="1" applyAlignment="1" applyProtection="1">
      <alignment horizontal="center" vertical="center"/>
      <protection locked="0"/>
    </xf>
    <xf numFmtId="204" fontId="5" fillId="0" borderId="29" xfId="49" applyNumberFormat="1" applyFont="1" applyFill="1" applyBorder="1" applyAlignment="1" applyProtection="1">
      <alignment horizontal="right" vertical="center"/>
      <protection/>
    </xf>
    <xf numFmtId="177" fontId="5" fillId="0" borderId="11" xfId="62" applyNumberFormat="1" applyFont="1" applyFill="1" applyBorder="1" applyAlignment="1" applyProtection="1">
      <alignment/>
      <protection/>
    </xf>
    <xf numFmtId="210" fontId="5" fillId="0" borderId="11" xfId="62" applyNumberFormat="1" applyFont="1" applyFill="1" applyBorder="1" applyAlignment="1">
      <alignment horizontal="right"/>
      <protection/>
    </xf>
    <xf numFmtId="204" fontId="5" fillId="0" borderId="11" xfId="49" applyNumberFormat="1" applyFont="1" applyFill="1" applyBorder="1" applyAlignment="1" applyProtection="1">
      <alignment horizontal="right" vertical="center"/>
      <protection/>
    </xf>
    <xf numFmtId="204" fontId="5" fillId="0" borderId="19" xfId="49" applyNumberFormat="1" applyFont="1" applyFill="1" applyBorder="1" applyAlignment="1" applyProtection="1">
      <alignment horizontal="right" vertical="center"/>
      <protection/>
    </xf>
    <xf numFmtId="177" fontId="5" fillId="0" borderId="0" xfId="62" applyNumberFormat="1" applyFont="1" applyFill="1" applyBorder="1" applyAlignment="1" applyProtection="1">
      <alignment/>
      <protection/>
    </xf>
    <xf numFmtId="210" fontId="5" fillId="0" borderId="0" xfId="62" applyNumberFormat="1" applyFont="1" applyFill="1" applyBorder="1" applyAlignment="1">
      <alignment horizontal="right"/>
      <protection/>
    </xf>
    <xf numFmtId="204" fontId="5" fillId="0" borderId="0" xfId="49" applyNumberFormat="1" applyFont="1" applyFill="1" applyBorder="1" applyAlignment="1" applyProtection="1">
      <alignment horizontal="right" vertical="center"/>
      <protection/>
    </xf>
    <xf numFmtId="0" fontId="5" fillId="0" borderId="0" xfId="73" applyFont="1" applyFill="1" applyBorder="1" applyAlignment="1" applyProtection="1">
      <alignment horizontal="right" vertical="center"/>
      <protection locked="0"/>
    </xf>
    <xf numFmtId="0" fontId="5" fillId="0" borderId="0" xfId="67" applyFont="1" applyFill="1" applyBorder="1" applyAlignment="1" applyProtection="1">
      <alignment vertical="center"/>
      <protection locked="0"/>
    </xf>
    <xf numFmtId="38" fontId="8" fillId="0" borderId="0" xfId="49" applyFont="1" applyFill="1" applyBorder="1" applyAlignment="1" applyProtection="1">
      <alignment vertical="center" shrinkToFit="1"/>
      <protection/>
    </xf>
    <xf numFmtId="49" fontId="5" fillId="0" borderId="0" xfId="0" applyNumberFormat="1"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distributed" vertical="center"/>
      <protection/>
    </xf>
    <xf numFmtId="0" fontId="5" fillId="0" borderId="1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27" fillId="0" borderId="0" xfId="0" applyFont="1" applyFill="1" applyAlignment="1" applyProtection="1">
      <alignment vertical="center"/>
      <protection/>
    </xf>
    <xf numFmtId="49" fontId="6" fillId="0" borderId="10" xfId="0" applyNumberFormat="1" applyFont="1" applyFill="1" applyBorder="1" applyAlignment="1" applyProtection="1">
      <alignment horizontal="center" vertical="center"/>
      <protection/>
    </xf>
    <xf numFmtId="0" fontId="6"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3" fontId="19" fillId="0" borderId="0" xfId="72" applyNumberFormat="1" applyFont="1" applyFill="1" applyBorder="1">
      <alignment/>
      <protection/>
    </xf>
    <xf numFmtId="3" fontId="8" fillId="0" borderId="19" xfId="72" applyNumberFormat="1" applyFont="1" applyFill="1" applyBorder="1">
      <alignment/>
      <protection/>
    </xf>
    <xf numFmtId="3" fontId="8" fillId="0" borderId="0" xfId="72" applyNumberFormat="1" applyFont="1" applyFill="1" applyBorder="1">
      <alignment/>
      <protection/>
    </xf>
    <xf numFmtId="38" fontId="8" fillId="0" borderId="19" xfId="49" applyFont="1" applyFill="1" applyBorder="1" applyAlignment="1" applyProtection="1">
      <alignment vertical="center" shrinkToFit="1"/>
      <protection/>
    </xf>
    <xf numFmtId="0" fontId="6" fillId="0" borderId="0" xfId="0" applyFont="1" applyFill="1" applyAlignment="1" applyProtection="1">
      <alignment horizontal="center" vertical="center"/>
      <protection locked="0"/>
    </xf>
    <xf numFmtId="0" fontId="5" fillId="2" borderId="2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protection/>
    </xf>
    <xf numFmtId="0" fontId="48" fillId="0" borderId="0" xfId="0" applyFont="1" applyAlignment="1">
      <alignment/>
    </xf>
    <xf numFmtId="0" fontId="6" fillId="0" borderId="13" xfId="0" applyFont="1" applyFill="1" applyBorder="1" applyAlignment="1" applyProtection="1">
      <alignment horizontal="right" vertical="center"/>
      <protection/>
    </xf>
    <xf numFmtId="212" fontId="5" fillId="0" borderId="0" xfId="49" applyNumberFormat="1" applyFont="1" applyFill="1" applyBorder="1" applyAlignment="1" applyProtection="1">
      <alignment horizontal="right" vertical="center"/>
      <protection/>
    </xf>
    <xf numFmtId="180" fontId="5" fillId="0" borderId="13" xfId="0" applyNumberFormat="1" applyFont="1" applyFill="1" applyBorder="1" applyAlignment="1" applyProtection="1">
      <alignment vertical="center"/>
      <protection/>
    </xf>
    <xf numFmtId="183" fontId="14" fillId="0" borderId="0" xfId="0" applyNumberFormat="1" applyFont="1" applyFill="1" applyBorder="1" applyAlignment="1" applyProtection="1">
      <alignment vertical="center"/>
      <protection/>
    </xf>
    <xf numFmtId="200" fontId="5" fillId="0" borderId="0" xfId="0" applyNumberFormat="1" applyFont="1" applyFill="1" applyBorder="1" applyAlignment="1" applyProtection="1">
      <alignment vertical="center"/>
      <protection locked="0"/>
    </xf>
    <xf numFmtId="0" fontId="0" fillId="0" borderId="28" xfId="0" applyFont="1" applyBorder="1" applyAlignment="1" applyProtection="1">
      <alignment/>
      <protection/>
    </xf>
    <xf numFmtId="0" fontId="13" fillId="0" borderId="13" xfId="0" applyFont="1" applyFill="1" applyBorder="1" applyAlignment="1" applyProtection="1">
      <alignment vertical="center"/>
      <protection/>
    </xf>
    <xf numFmtId="0" fontId="0" fillId="0" borderId="13" xfId="0" applyFont="1" applyBorder="1" applyAlignment="1" applyProtection="1">
      <alignment/>
      <protection/>
    </xf>
    <xf numFmtId="0" fontId="13" fillId="0" borderId="19" xfId="0" applyFont="1" applyBorder="1" applyAlignment="1" applyProtection="1">
      <alignment/>
      <protection/>
    </xf>
    <xf numFmtId="203" fontId="42" fillId="0" borderId="19" xfId="61" applyNumberFormat="1" applyFont="1" applyFill="1" applyBorder="1" applyAlignment="1">
      <alignment vertical="center"/>
      <protection/>
    </xf>
    <xf numFmtId="178" fontId="19" fillId="0" borderId="0" xfId="0" applyNumberFormat="1" applyFont="1" applyFill="1" applyBorder="1" applyAlignment="1" applyProtection="1">
      <alignment horizontal="right"/>
      <protection locked="0"/>
    </xf>
    <xf numFmtId="0" fontId="34" fillId="0" borderId="0" xfId="0" applyFont="1" applyFill="1" applyAlignment="1" applyProtection="1">
      <alignment horizontal="right" vertical="center"/>
      <protection/>
    </xf>
    <xf numFmtId="0" fontId="5" fillId="0" borderId="13" xfId="67" applyFont="1" applyBorder="1" applyAlignment="1" applyProtection="1">
      <alignment vertical="center"/>
      <protection locked="0"/>
    </xf>
    <xf numFmtId="0" fontId="6" fillId="0" borderId="0" xfId="0" applyFont="1" applyAlignment="1" applyProtection="1">
      <alignment horizontal="center" vertical="center"/>
      <protection/>
    </xf>
    <xf numFmtId="0" fontId="5" fillId="0" borderId="19" xfId="73" applyFont="1" applyFill="1" applyBorder="1" applyAlignment="1" applyProtection="1">
      <alignment horizontal="distributed" vertical="center"/>
      <protection/>
    </xf>
    <xf numFmtId="0" fontId="5" fillId="0" borderId="0" xfId="73" applyFont="1" applyFill="1" applyBorder="1" applyAlignment="1" applyProtection="1">
      <alignment horizontal="distributed" vertical="center"/>
      <protection/>
    </xf>
    <xf numFmtId="0" fontId="6" fillId="0" borderId="21" xfId="73"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0" fillId="0" borderId="0" xfId="0" applyFont="1" applyFill="1" applyAlignment="1">
      <alignment vertical="center"/>
    </xf>
    <xf numFmtId="179" fontId="51" fillId="0" borderId="0" xfId="0" applyNumberFormat="1" applyFont="1" applyFill="1" applyAlignment="1">
      <alignment horizontal="center" vertical="center"/>
    </xf>
    <xf numFmtId="179" fontId="53" fillId="0" borderId="0" xfId="0" applyNumberFormat="1" applyFont="1" applyFill="1" applyAlignment="1">
      <alignment vertical="center"/>
    </xf>
    <xf numFmtId="0" fontId="53" fillId="0" borderId="0" xfId="0" applyFont="1" applyFill="1" applyAlignment="1">
      <alignment vertical="center"/>
    </xf>
    <xf numFmtId="179" fontId="5" fillId="2" borderId="11" xfId="0" applyNumberFormat="1" applyFont="1" applyFill="1" applyBorder="1" applyAlignment="1">
      <alignment vertical="center"/>
    </xf>
    <xf numFmtId="0" fontId="54" fillId="0" borderId="0" xfId="0" applyFont="1" applyFill="1" applyAlignment="1">
      <alignment vertical="center"/>
    </xf>
    <xf numFmtId="179" fontId="8" fillId="2" borderId="24" xfId="0" applyNumberFormat="1" applyFont="1" applyFill="1" applyBorder="1" applyAlignment="1">
      <alignment horizontal="center" vertical="center"/>
    </xf>
    <xf numFmtId="179" fontId="8" fillId="2" borderId="29" xfId="0" applyNumberFormat="1" applyFont="1" applyFill="1" applyBorder="1" applyAlignment="1">
      <alignment horizontal="center" vertical="center" shrinkToFit="1"/>
    </xf>
    <xf numFmtId="179" fontId="8" fillId="2" borderId="24" xfId="0" applyNumberFormat="1" applyFont="1" applyFill="1" applyBorder="1" applyAlignment="1">
      <alignment horizontal="center" vertical="center" shrinkToFit="1"/>
    </xf>
    <xf numFmtId="0" fontId="6" fillId="0" borderId="0" xfId="0" applyFont="1" applyFill="1" applyAlignment="1">
      <alignment vertical="center"/>
    </xf>
    <xf numFmtId="0" fontId="13" fillId="2" borderId="26" xfId="0" applyFont="1" applyFill="1" applyBorder="1" applyAlignment="1">
      <alignment horizontal="center" vertical="center"/>
    </xf>
    <xf numFmtId="0" fontId="13" fillId="2" borderId="28" xfId="0" applyFont="1" applyFill="1" applyBorder="1" applyAlignment="1">
      <alignment horizontal="center" vertical="center"/>
    </xf>
    <xf numFmtId="0" fontId="25" fillId="0" borderId="0" xfId="0" applyFont="1" applyFill="1" applyAlignment="1">
      <alignment horizontal="right" vertical="center"/>
    </xf>
    <xf numFmtId="0" fontId="19" fillId="0" borderId="0" xfId="0" applyFont="1" applyFill="1" applyAlignment="1">
      <alignment horizontal="right" vertical="center"/>
    </xf>
    <xf numFmtId="0" fontId="52" fillId="0" borderId="0" xfId="0" applyFont="1" applyFill="1" applyAlignment="1">
      <alignment vertical="center"/>
    </xf>
    <xf numFmtId="0" fontId="13" fillId="0" borderId="0" xfId="0" applyFont="1" applyFill="1" applyAlignment="1">
      <alignment vertical="center"/>
    </xf>
    <xf numFmtId="0" fontId="55" fillId="0" borderId="0" xfId="0" applyFont="1" applyFill="1" applyAlignment="1">
      <alignment vertical="center"/>
    </xf>
    <xf numFmtId="0" fontId="56" fillId="0" borderId="11" xfId="0" applyFont="1" applyFill="1" applyBorder="1" applyAlignment="1">
      <alignment vertical="center"/>
    </xf>
    <xf numFmtId="0" fontId="56" fillId="0" borderId="0" xfId="0" applyFont="1" applyFill="1" applyAlignment="1">
      <alignment vertical="center"/>
    </xf>
    <xf numFmtId="0" fontId="54" fillId="0" borderId="0" xfId="0" applyFont="1" applyFill="1" applyBorder="1" applyAlignment="1">
      <alignment vertical="center"/>
    </xf>
    <xf numFmtId="0" fontId="25"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6" fillId="0" borderId="0" xfId="0" applyFont="1" applyFill="1" applyBorder="1" applyAlignment="1">
      <alignment horizontal="right" vertical="center"/>
    </xf>
    <xf numFmtId="0" fontId="52" fillId="0" borderId="0" xfId="0" applyFont="1" applyFill="1" applyBorder="1" applyAlignment="1">
      <alignment vertical="center"/>
    </xf>
    <xf numFmtId="0" fontId="54" fillId="0" borderId="19" xfId="0" applyFont="1" applyFill="1" applyBorder="1" applyAlignment="1">
      <alignment vertical="center"/>
    </xf>
    <xf numFmtId="0" fontId="6" fillId="0" borderId="19" xfId="0" applyFont="1" applyFill="1" applyBorder="1" applyAlignment="1">
      <alignment vertical="center"/>
    </xf>
    <xf numFmtId="0" fontId="25" fillId="0" borderId="19" xfId="0" applyFont="1" applyFill="1" applyBorder="1" applyAlignment="1">
      <alignment horizontal="right" vertical="center"/>
    </xf>
    <xf numFmtId="0" fontId="19" fillId="0" borderId="19" xfId="0" applyFont="1" applyFill="1" applyBorder="1" applyAlignment="1">
      <alignment horizontal="right" vertical="center"/>
    </xf>
    <xf numFmtId="0" fontId="6" fillId="0" borderId="19" xfId="0" applyFont="1" applyFill="1" applyBorder="1" applyAlignment="1">
      <alignment horizontal="right" vertical="center"/>
    </xf>
    <xf numFmtId="0" fontId="52" fillId="0" borderId="19" xfId="0" applyFont="1" applyFill="1" applyBorder="1" applyAlignment="1">
      <alignment vertical="center"/>
    </xf>
    <xf numFmtId="0" fontId="0" fillId="0" borderId="19" xfId="0" applyFont="1" applyFill="1" applyBorder="1" applyAlignment="1">
      <alignment vertical="center"/>
    </xf>
    <xf numFmtId="0" fontId="0" fillId="0" borderId="0" xfId="0" applyAlignment="1">
      <alignment horizontal="left" vertical="center"/>
    </xf>
    <xf numFmtId="49" fontId="5" fillId="0" borderId="0" xfId="0" applyNumberFormat="1" applyFont="1" applyFill="1" applyAlignment="1" applyProtection="1">
      <alignment horizontal="left" vertical="center"/>
      <protection/>
    </xf>
    <xf numFmtId="179" fontId="15" fillId="0" borderId="0" xfId="0" applyNumberFormat="1" applyFont="1" applyFill="1" applyAlignment="1">
      <alignment vertical="center"/>
    </xf>
    <xf numFmtId="179" fontId="57" fillId="0" borderId="0" xfId="0" applyNumberFormat="1" applyFont="1" applyFill="1" applyBorder="1" applyAlignment="1">
      <alignment horizontal="center" vertical="center"/>
    </xf>
    <xf numFmtId="179" fontId="57" fillId="0" borderId="13" xfId="0" applyNumberFormat="1" applyFont="1" applyFill="1" applyBorder="1" applyAlignment="1">
      <alignment horizontal="center" vertical="center"/>
    </xf>
    <xf numFmtId="179" fontId="53" fillId="0" borderId="0" xfId="0" applyNumberFormat="1" applyFont="1" applyFill="1" applyBorder="1" applyAlignment="1">
      <alignment vertical="center"/>
    </xf>
    <xf numFmtId="49" fontId="4" fillId="0" borderId="0" xfId="0" applyNumberFormat="1" applyFont="1" applyFill="1" applyAlignment="1" applyProtection="1">
      <alignment horizontal="left" vertical="center"/>
      <protection/>
    </xf>
    <xf numFmtId="206" fontId="5" fillId="0" borderId="0" xfId="73" applyNumberFormat="1" applyFont="1" applyFill="1" applyAlignment="1" applyProtection="1">
      <alignment horizontal="right" vertical="center"/>
      <protection/>
    </xf>
    <xf numFmtId="0" fontId="5" fillId="0" borderId="0" xfId="73" applyFont="1" applyFill="1" applyAlignment="1" applyProtection="1">
      <alignment horizontal="right" vertical="center"/>
      <protection locked="0"/>
    </xf>
    <xf numFmtId="206" fontId="6" fillId="0" borderId="23" xfId="73"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183" fontId="5" fillId="0" borderId="0" xfId="0" applyNumberFormat="1" applyFont="1" applyFill="1" applyBorder="1" applyAlignment="1" applyProtection="1">
      <alignment vertical="center"/>
      <protection locked="0"/>
    </xf>
    <xf numFmtId="206" fontId="5" fillId="0" borderId="0" xfId="49" applyNumberFormat="1" applyFont="1" applyFill="1" applyBorder="1" applyAlignment="1" applyProtection="1">
      <alignment vertical="center" shrinkToFit="1"/>
      <protection/>
    </xf>
    <xf numFmtId="206" fontId="6" fillId="0" borderId="0" xfId="49" applyNumberFormat="1" applyFont="1" applyFill="1" applyBorder="1" applyAlignment="1" applyProtection="1">
      <alignment vertical="center" shrinkToFit="1"/>
      <protection/>
    </xf>
    <xf numFmtId="179" fontId="42" fillId="0" borderId="19" xfId="61" applyNumberFormat="1" applyFont="1" applyFill="1" applyBorder="1" applyAlignment="1">
      <alignment horizontal="right" vertical="center"/>
      <protection/>
    </xf>
    <xf numFmtId="0" fontId="0" fillId="0" borderId="0" xfId="0" applyFill="1" applyAlignment="1">
      <alignment/>
    </xf>
    <xf numFmtId="0" fontId="6" fillId="0" borderId="0" xfId="73" applyFont="1" applyFill="1" applyAlignment="1" applyProtection="1">
      <alignment vertical="center"/>
      <protection/>
    </xf>
    <xf numFmtId="0" fontId="16" fillId="0" borderId="13" xfId="0" applyFont="1" applyFill="1" applyBorder="1" applyAlignment="1" applyProtection="1">
      <alignment vertical="center"/>
      <protection/>
    </xf>
    <xf numFmtId="220" fontId="6" fillId="0" borderId="0" xfId="49" applyNumberFormat="1" applyFont="1" applyFill="1" applyAlignment="1">
      <alignment horizontal="right"/>
    </xf>
    <xf numFmtId="220" fontId="6" fillId="0" borderId="0" xfId="0" applyNumberFormat="1" applyFont="1" applyFill="1" applyBorder="1" applyAlignment="1">
      <alignment horizontal="right"/>
    </xf>
    <xf numFmtId="220" fontId="6" fillId="0" borderId="0" xfId="49" applyNumberFormat="1" applyFont="1" applyFill="1" applyAlignment="1" applyProtection="1">
      <alignment horizontal="right" vertical="center"/>
      <protection/>
    </xf>
    <xf numFmtId="220" fontId="5" fillId="0" borderId="19" xfId="49" applyNumberFormat="1" applyFont="1" applyFill="1" applyBorder="1" applyAlignment="1" applyProtection="1">
      <alignment horizontal="right" vertical="center"/>
      <protection/>
    </xf>
    <xf numFmtId="220" fontId="5" fillId="0" borderId="0" xfId="49" applyNumberFormat="1" applyFont="1" applyFill="1" applyBorder="1" applyAlignment="1" applyProtection="1">
      <alignment horizontal="right" vertical="center"/>
      <protection/>
    </xf>
    <xf numFmtId="220" fontId="5" fillId="0" borderId="0" xfId="49" applyNumberFormat="1" applyFont="1" applyFill="1" applyAlignment="1" applyProtection="1">
      <alignment horizontal="right" vertical="center"/>
      <protection/>
    </xf>
    <xf numFmtId="220" fontId="5" fillId="0" borderId="0" xfId="0" applyNumberFormat="1" applyFont="1" applyFill="1" applyBorder="1" applyAlignment="1">
      <alignment horizontal="right"/>
    </xf>
    <xf numFmtId="220" fontId="5" fillId="0" borderId="13" xfId="49" applyNumberFormat="1" applyFont="1" applyFill="1" applyBorder="1" applyAlignment="1" applyProtection="1">
      <alignment horizontal="right" vertical="center"/>
      <protection/>
    </xf>
    <xf numFmtId="189" fontId="5" fillId="0" borderId="13" xfId="69" applyNumberFormat="1" applyFont="1" applyFill="1" applyBorder="1" applyAlignment="1">
      <alignment horizontal="right" vertical="center"/>
      <protection/>
    </xf>
    <xf numFmtId="189" fontId="5" fillId="0" borderId="30" xfId="69" applyNumberFormat="1" applyFont="1" applyFill="1" applyBorder="1" applyAlignment="1">
      <alignment horizontal="right" vertical="center"/>
      <protection/>
    </xf>
    <xf numFmtId="180" fontId="8" fillId="0" borderId="19"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201" fontId="5" fillId="0" borderId="0" xfId="67"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177" fontId="5" fillId="0" borderId="0" xfId="62" applyNumberFormat="1" applyFont="1" applyFill="1" applyBorder="1" applyAlignment="1" applyProtection="1">
      <alignment horizontal="right"/>
      <protection/>
    </xf>
    <xf numFmtId="49" fontId="5" fillId="0" borderId="0" xfId="75" applyNumberFormat="1" applyFont="1" applyBorder="1" applyAlignment="1" applyProtection="1">
      <alignment horizontal="right" vertical="center" indent="1"/>
      <protection/>
    </xf>
    <xf numFmtId="218" fontId="49" fillId="0" borderId="0" xfId="0" applyNumberFormat="1" applyFont="1" applyBorder="1" applyAlignment="1">
      <alignment/>
    </xf>
    <xf numFmtId="218" fontId="49" fillId="0" borderId="0" xfId="0" applyNumberFormat="1" applyFont="1" applyFill="1" applyBorder="1" applyAlignment="1">
      <alignment/>
    </xf>
    <xf numFmtId="218" fontId="5" fillId="0" borderId="0" xfId="0" applyNumberFormat="1" applyFont="1" applyBorder="1" applyAlignment="1">
      <alignment/>
    </xf>
    <xf numFmtId="218" fontId="5" fillId="0" borderId="0" xfId="0"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49" fontId="5" fillId="0" borderId="0" xfId="75" applyNumberFormat="1" applyFont="1" applyBorder="1" applyAlignment="1" applyProtection="1">
      <alignment horizontal="left" vertical="center"/>
      <protection/>
    </xf>
    <xf numFmtId="0" fontId="4" fillId="2" borderId="0" xfId="0" applyFont="1" applyFill="1" applyBorder="1" applyAlignment="1">
      <alignment/>
    </xf>
    <xf numFmtId="0" fontId="5" fillId="2" borderId="0" xfId="0" applyFont="1" applyFill="1" applyBorder="1" applyAlignment="1" applyProtection="1">
      <alignment horizontal="center" vertical="center"/>
      <protection/>
    </xf>
    <xf numFmtId="38" fontId="19" fillId="0" borderId="11" xfId="49" applyFont="1" applyFill="1" applyBorder="1" applyAlignment="1" applyProtection="1">
      <alignment vertical="center" shrinkToFit="1"/>
      <protection/>
    </xf>
    <xf numFmtId="209" fontId="19" fillId="0" borderId="11" xfId="49" applyNumberFormat="1" applyFont="1" applyFill="1" applyBorder="1" applyAlignment="1" applyProtection="1">
      <alignment vertical="center" shrinkToFit="1"/>
      <protection/>
    </xf>
    <xf numFmtId="209" fontId="8" fillId="0" borderId="0" xfId="49" applyNumberFormat="1" applyFont="1" applyFill="1" applyBorder="1" applyAlignment="1" applyProtection="1">
      <alignment vertical="center" shrinkToFit="1"/>
      <protection/>
    </xf>
    <xf numFmtId="0" fontId="5" fillId="0" borderId="19" xfId="0"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0" fillId="2" borderId="0" xfId="0"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38" fontId="19" fillId="0" borderId="11" xfId="49" applyFont="1" applyFill="1" applyBorder="1" applyAlignment="1" applyProtection="1">
      <alignment vertical="center"/>
      <protection/>
    </xf>
    <xf numFmtId="40" fontId="19" fillId="0" borderId="11" xfId="49" applyNumberFormat="1" applyFont="1" applyFill="1" applyBorder="1" applyAlignment="1" applyProtection="1">
      <alignment vertical="center"/>
      <protection/>
    </xf>
    <xf numFmtId="184" fontId="5" fillId="0" borderId="0" xfId="75" applyNumberFormat="1" applyFont="1" applyFill="1" applyBorder="1" applyAlignment="1" applyProtection="1">
      <alignment vertical="center"/>
      <protection/>
    </xf>
    <xf numFmtId="0" fontId="5" fillId="2" borderId="21" xfId="67" applyFont="1" applyFill="1" applyBorder="1" applyAlignment="1" applyProtection="1">
      <alignment horizontal="center" vertical="center"/>
      <protection/>
    </xf>
    <xf numFmtId="49" fontId="6" fillId="0" borderId="11" xfId="67" applyNumberFormat="1" applyFont="1" applyBorder="1" applyAlignment="1" applyProtection="1">
      <alignment horizontal="distributed" vertical="center"/>
      <protection/>
    </xf>
    <xf numFmtId="0" fontId="6" fillId="0" borderId="0" xfId="67" applyNumberFormat="1" applyFont="1" applyFill="1" applyBorder="1" applyAlignment="1" applyProtection="1">
      <alignment vertical="center"/>
      <protection/>
    </xf>
    <xf numFmtId="0" fontId="6" fillId="0" borderId="0" xfId="49" applyNumberFormat="1" applyFont="1" applyFill="1" applyBorder="1" applyAlignment="1" applyProtection="1">
      <alignment horizontal="right" vertical="center"/>
      <protection/>
    </xf>
    <xf numFmtId="3" fontId="6" fillId="0" borderId="19" xfId="49" applyNumberFormat="1" applyFont="1" applyFill="1" applyBorder="1" applyAlignment="1" applyProtection="1">
      <alignment vertical="center"/>
      <protection/>
    </xf>
    <xf numFmtId="3" fontId="6" fillId="0" borderId="0" xfId="67" applyNumberFormat="1" applyFont="1" applyFill="1" applyBorder="1" applyAlignment="1" applyProtection="1">
      <alignment vertical="center"/>
      <protection/>
    </xf>
    <xf numFmtId="201" fontId="6" fillId="0" borderId="0" xfId="67"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shrinkToFit="1"/>
      <protection/>
    </xf>
    <xf numFmtId="201" fontId="6" fillId="0" borderId="0" xfId="49" applyNumberFormat="1" applyFont="1" applyFill="1" applyBorder="1" applyAlignment="1" applyProtection="1">
      <alignment horizontal="right" vertical="center"/>
      <protection/>
    </xf>
    <xf numFmtId="0" fontId="5" fillId="2" borderId="0" xfId="67" applyFont="1" applyFill="1" applyBorder="1" applyAlignment="1" applyProtection="1">
      <alignment horizontal="center" vertical="center"/>
      <protection/>
    </xf>
    <xf numFmtId="183" fontId="5" fillId="0" borderId="0" xfId="0" applyNumberFormat="1" applyFont="1" applyFill="1" applyBorder="1" applyAlignment="1">
      <alignment vertical="center"/>
    </xf>
    <xf numFmtId="3" fontId="8" fillId="0" borderId="0" xfId="67" applyNumberFormat="1" applyFont="1" applyFill="1" applyBorder="1" applyAlignment="1" applyProtection="1">
      <alignment vertical="center"/>
      <protection locked="0"/>
    </xf>
    <xf numFmtId="3" fontId="5" fillId="0" borderId="0" xfId="67" applyNumberFormat="1" applyFont="1" applyFill="1" applyBorder="1" applyAlignment="1" applyProtection="1">
      <alignment vertical="center"/>
      <protection locked="0"/>
    </xf>
    <xf numFmtId="0" fontId="5" fillId="2" borderId="21" xfId="67" applyFont="1" applyFill="1" applyBorder="1" applyAlignment="1" applyProtection="1">
      <alignment horizontal="center" vertical="center" wrapText="1"/>
      <protection/>
    </xf>
    <xf numFmtId="0" fontId="6" fillId="0" borderId="11" xfId="67" applyFont="1" applyBorder="1" applyAlignment="1" applyProtection="1">
      <alignment horizontal="distributed" vertical="center"/>
      <protection/>
    </xf>
    <xf numFmtId="3" fontId="5" fillId="0" borderId="19" xfId="67" applyNumberFormat="1" applyFont="1" applyBorder="1" applyAlignment="1" applyProtection="1">
      <alignment vertical="center"/>
      <protection/>
    </xf>
    <xf numFmtId="3" fontId="5" fillId="0" borderId="19" xfId="67" applyNumberFormat="1" applyFont="1" applyFill="1" applyBorder="1" applyAlignment="1" applyProtection="1">
      <alignment vertical="center"/>
      <protection locked="0"/>
    </xf>
    <xf numFmtId="0" fontId="6" fillId="0" borderId="0" xfId="0" applyFont="1" applyBorder="1" applyAlignment="1">
      <alignment horizontal="distributed" vertical="center"/>
    </xf>
    <xf numFmtId="0" fontId="6" fillId="0" borderId="0" xfId="0" applyFont="1" applyBorder="1" applyAlignment="1">
      <alignment vertical="center"/>
    </xf>
    <xf numFmtId="176" fontId="6" fillId="0" borderId="0" xfId="0" applyNumberFormat="1" applyFont="1" applyBorder="1" applyAlignment="1">
      <alignment vertical="center"/>
    </xf>
    <xf numFmtId="176" fontId="6" fillId="0" borderId="19" xfId="0" applyNumberFormat="1" applyFont="1" applyBorder="1" applyAlignment="1">
      <alignment vertical="center"/>
    </xf>
    <xf numFmtId="38" fontId="19" fillId="0" borderId="29" xfId="49" applyFont="1" applyFill="1" applyBorder="1" applyAlignment="1" applyProtection="1">
      <alignment vertical="center" shrinkToFit="1"/>
      <protection/>
    </xf>
    <xf numFmtId="0" fontId="8" fillId="0" borderId="0" xfId="49" applyNumberFormat="1" applyFont="1" applyFill="1" applyBorder="1" applyAlignment="1" applyProtection="1">
      <alignment vertical="center" shrinkToFit="1"/>
      <protection/>
    </xf>
    <xf numFmtId="38" fontId="19" fillId="0" borderId="28" xfId="49" applyFont="1" applyFill="1" applyBorder="1" applyAlignment="1" applyProtection="1">
      <alignment vertical="center" shrinkToFit="1"/>
      <protection/>
    </xf>
    <xf numFmtId="38" fontId="19" fillId="0" borderId="13" xfId="49" applyFont="1" applyFill="1" applyBorder="1" applyAlignment="1" applyProtection="1">
      <alignment vertical="center" shrinkToFit="1"/>
      <protection/>
    </xf>
    <xf numFmtId="209" fontId="19" fillId="0" borderId="13" xfId="49" applyNumberFormat="1" applyFont="1" applyFill="1" applyBorder="1" applyAlignment="1" applyProtection="1">
      <alignment vertical="center" shrinkToFit="1"/>
      <protection/>
    </xf>
    <xf numFmtId="38" fontId="19" fillId="0" borderId="0" xfId="49" applyFont="1" applyFill="1" applyBorder="1" applyAlignment="1" applyProtection="1">
      <alignment vertical="center" shrinkToFit="1"/>
      <protection/>
    </xf>
    <xf numFmtId="209" fontId="19" fillId="0" borderId="0" xfId="49" applyNumberFormat="1"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209" fontId="5" fillId="0" borderId="0" xfId="0" applyNumberFormat="1" applyFont="1" applyFill="1" applyBorder="1" applyAlignment="1" applyProtection="1">
      <alignment vertical="center" shrinkToFit="1"/>
      <protection/>
    </xf>
    <xf numFmtId="0" fontId="5" fillId="2" borderId="0" xfId="0" applyFont="1" applyFill="1" applyBorder="1" applyAlignment="1" applyProtection="1">
      <alignment vertical="center" wrapText="1"/>
      <protection/>
    </xf>
    <xf numFmtId="0" fontId="8" fillId="2" borderId="19" xfId="0" applyFont="1" applyFill="1" applyBorder="1" applyAlignment="1" applyProtection="1">
      <alignment vertical="center" wrapText="1"/>
      <protection/>
    </xf>
    <xf numFmtId="38" fontId="19" fillId="0" borderId="29" xfId="49" applyFont="1" applyFill="1" applyBorder="1" applyAlignment="1" applyProtection="1">
      <alignment vertical="center"/>
      <protection/>
    </xf>
    <xf numFmtId="38" fontId="19" fillId="0" borderId="0" xfId="49" applyFont="1" applyFill="1" applyBorder="1" applyAlignment="1" applyProtection="1">
      <alignment vertical="center"/>
      <protection/>
    </xf>
    <xf numFmtId="40" fontId="19" fillId="0" borderId="0" xfId="49" applyNumberFormat="1"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8" fillId="0" borderId="13" xfId="0" applyFont="1" applyBorder="1" applyAlignment="1" applyProtection="1">
      <alignment horizontal="distributed" vertical="center"/>
      <protection/>
    </xf>
    <xf numFmtId="0" fontId="5" fillId="0" borderId="13" xfId="0" applyFont="1" applyBorder="1" applyAlignment="1" applyProtection="1">
      <alignment horizontal="right" vertical="center"/>
      <protection/>
    </xf>
    <xf numFmtId="40" fontId="19" fillId="0" borderId="0" xfId="49" applyNumberFormat="1" applyFont="1" applyFill="1" applyBorder="1" applyAlignment="1" applyProtection="1">
      <alignment vertical="center" shrinkToFit="1"/>
      <protection/>
    </xf>
    <xf numFmtId="0" fontId="8" fillId="2" borderId="28"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220" fontId="6" fillId="0" borderId="0" xfId="49" applyNumberFormat="1" applyFont="1" applyFill="1" applyBorder="1" applyAlignment="1" applyProtection="1">
      <alignment horizontal="right" vertical="center"/>
      <protection/>
    </xf>
    <xf numFmtId="0" fontId="5" fillId="0" borderId="0" xfId="73" applyFont="1" applyBorder="1" applyAlignment="1" applyProtection="1">
      <alignment horizontal="distributed" vertical="center"/>
      <protection/>
    </xf>
    <xf numFmtId="0" fontId="6" fillId="0" borderId="11" xfId="73" applyFont="1" applyBorder="1" applyAlignment="1" applyProtection="1">
      <alignment horizontal="distributed" vertical="center"/>
      <protection/>
    </xf>
    <xf numFmtId="0" fontId="6" fillId="0" borderId="0" xfId="73" applyFont="1" applyBorder="1" applyAlignment="1" applyProtection="1">
      <alignment horizontal="distributed" vertical="center"/>
      <protection/>
    </xf>
    <xf numFmtId="0" fontId="5" fillId="0" borderId="13" xfId="73" applyFont="1" applyBorder="1" applyAlignment="1" applyProtection="1">
      <alignment horizontal="distributed" vertical="center"/>
      <protection/>
    </xf>
    <xf numFmtId="202" fontId="6" fillId="0" borderId="0" xfId="0" applyNumberFormat="1" applyFont="1" applyFill="1" applyBorder="1" applyAlignment="1" applyProtection="1">
      <alignment horizontal="right" vertical="center"/>
      <protection locked="0"/>
    </xf>
    <xf numFmtId="0" fontId="6" fillId="0" borderId="0" xfId="75" applyFont="1" applyBorder="1" applyAlignment="1" applyProtection="1">
      <alignment vertical="center"/>
      <protection locked="0"/>
    </xf>
    <xf numFmtId="0" fontId="6" fillId="0" borderId="0" xfId="75" applyFont="1" applyBorder="1" applyAlignment="1" applyProtection="1">
      <alignment horizontal="distributed" vertical="center"/>
      <protection/>
    </xf>
    <xf numFmtId="0" fontId="15" fillId="0" borderId="0" xfId="75" applyFont="1" applyFill="1" applyBorder="1" applyAlignment="1" applyProtection="1">
      <alignment vertical="center"/>
      <protection/>
    </xf>
    <xf numFmtId="49" fontId="8" fillId="0" borderId="0" xfId="75" applyNumberFormat="1" applyFont="1" applyFill="1" applyBorder="1" applyAlignment="1" applyProtection="1">
      <alignment vertical="center" shrinkToFit="1"/>
      <protection/>
    </xf>
    <xf numFmtId="201" fontId="6" fillId="0" borderId="0" xfId="67" applyNumberFormat="1" applyFont="1" applyFill="1" applyBorder="1" applyAlignment="1" applyProtection="1">
      <alignment vertical="center"/>
      <protection/>
    </xf>
    <xf numFmtId="201" fontId="6" fillId="0" borderId="0" xfId="49" applyNumberFormat="1" applyFont="1" applyFill="1" applyBorder="1" applyAlignment="1" applyProtection="1">
      <alignment vertical="center" shrinkToFit="1"/>
      <protection/>
    </xf>
    <xf numFmtId="201" fontId="6" fillId="0" borderId="0" xfId="49" applyNumberFormat="1" applyFont="1" applyFill="1" applyBorder="1" applyAlignment="1" applyProtection="1">
      <alignment vertical="center"/>
      <protection/>
    </xf>
    <xf numFmtId="3" fontId="6" fillId="0" borderId="29" xfId="49" applyNumberFormat="1" applyFont="1" applyFill="1" applyBorder="1" applyAlignment="1" applyProtection="1">
      <alignment vertical="center"/>
      <protection/>
    </xf>
    <xf numFmtId="3" fontId="6" fillId="0" borderId="11" xfId="67" applyNumberFormat="1" applyFont="1" applyFill="1" applyBorder="1" applyAlignment="1" applyProtection="1">
      <alignment vertical="center"/>
      <protection/>
    </xf>
    <xf numFmtId="0" fontId="6" fillId="0" borderId="11" xfId="67" applyNumberFormat="1" applyFont="1" applyFill="1" applyBorder="1" applyAlignment="1" applyProtection="1">
      <alignment vertical="center"/>
      <protection/>
    </xf>
    <xf numFmtId="198" fontId="5" fillId="0" borderId="0" xfId="49" applyNumberFormat="1" applyFont="1" applyFill="1" applyBorder="1" applyAlignment="1" applyProtection="1">
      <alignment vertical="center"/>
      <protection/>
    </xf>
    <xf numFmtId="0" fontId="5" fillId="0" borderId="0" xfId="67" applyFont="1" applyBorder="1" applyAlignment="1" applyProtection="1">
      <alignment horizontal="right" vertical="center"/>
      <protection locked="0"/>
    </xf>
    <xf numFmtId="0" fontId="5" fillId="2" borderId="0" xfId="67" applyFont="1" applyFill="1" applyBorder="1" applyAlignment="1" applyProtection="1">
      <alignment vertical="center"/>
      <protection/>
    </xf>
    <xf numFmtId="49" fontId="6" fillId="0" borderId="0" xfId="67" applyNumberFormat="1" applyFont="1" applyBorder="1" applyAlignment="1" applyProtection="1">
      <alignment vertical="center"/>
      <protection/>
    </xf>
    <xf numFmtId="201" fontId="5" fillId="0" borderId="0" xfId="49" applyNumberFormat="1" applyFont="1" applyFill="1" applyBorder="1" applyAlignment="1" applyProtection="1">
      <alignment vertical="center"/>
      <protection/>
    </xf>
    <xf numFmtId="49" fontId="6" fillId="0" borderId="0" xfId="67" applyNumberFormat="1" applyFont="1" applyBorder="1" applyAlignment="1" applyProtection="1">
      <alignment horizontal="distributed" vertical="center"/>
      <protection/>
    </xf>
    <xf numFmtId="0" fontId="6" fillId="0" borderId="11" xfId="49" applyNumberFormat="1" applyFont="1" applyFill="1" applyBorder="1" applyAlignment="1" applyProtection="1">
      <alignment horizontal="right" vertical="center"/>
      <protection/>
    </xf>
    <xf numFmtId="0" fontId="6" fillId="0" borderId="0" xfId="67" applyFont="1" applyBorder="1" applyAlignment="1" applyProtection="1">
      <alignment horizontal="right" vertical="center" indent="1"/>
      <protection locked="0"/>
    </xf>
    <xf numFmtId="0" fontId="6" fillId="0" borderId="0" xfId="67" applyFont="1" applyBorder="1" applyAlignment="1" applyProtection="1">
      <alignment horizontal="right" vertical="center" indent="1"/>
      <protection/>
    </xf>
    <xf numFmtId="38" fontId="6" fillId="0" borderId="29"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9" xfId="67" applyNumberFormat="1" applyFont="1" applyBorder="1" applyAlignment="1" applyProtection="1">
      <alignment vertical="center"/>
      <protection/>
    </xf>
    <xf numFmtId="3" fontId="6" fillId="0" borderId="0" xfId="67" applyNumberFormat="1" applyFont="1" applyBorder="1" applyAlignment="1" applyProtection="1">
      <alignment vertical="center"/>
      <protection/>
    </xf>
    <xf numFmtId="49" fontId="5" fillId="0" borderId="0" xfId="67" applyNumberFormat="1" applyFont="1" applyAlignment="1" applyProtection="1">
      <alignment horizontal="distributed" vertical="center"/>
      <protection locked="0"/>
    </xf>
    <xf numFmtId="0" fontId="6" fillId="0" borderId="0" xfId="67" applyFont="1" applyFill="1" applyBorder="1" applyAlignment="1" applyProtection="1">
      <alignment horizontal="distributed" vertical="center"/>
      <protection locked="0"/>
    </xf>
    <xf numFmtId="183" fontId="6" fillId="0" borderId="0" xfId="49" applyNumberFormat="1" applyFont="1" applyFill="1" applyBorder="1" applyAlignment="1" applyProtection="1">
      <alignment vertical="center" shrinkToFit="1"/>
      <protection/>
    </xf>
    <xf numFmtId="38" fontId="6" fillId="0" borderId="19" xfId="49" applyFont="1" applyFill="1" applyBorder="1" applyAlignment="1" applyProtection="1">
      <alignment vertical="center"/>
      <protection/>
    </xf>
    <xf numFmtId="0" fontId="6" fillId="0" borderId="0" xfId="67" applyFont="1" applyFill="1" applyBorder="1" applyAlignment="1" applyProtection="1">
      <alignment horizontal="right" vertical="center" indent="1"/>
      <protection locked="0"/>
    </xf>
    <xf numFmtId="201" fontId="5" fillId="0" borderId="0" xfId="49" applyNumberFormat="1" applyFont="1" applyFill="1" applyBorder="1" applyAlignment="1" applyProtection="1">
      <alignment vertical="center" shrinkToFit="1"/>
      <protection/>
    </xf>
    <xf numFmtId="0" fontId="5" fillId="0" borderId="0" xfId="67" applyFont="1" applyBorder="1" applyAlignment="1" applyProtection="1">
      <alignment horizontal="right" vertical="center" indent="1"/>
      <protection locked="0"/>
    </xf>
    <xf numFmtId="49" fontId="6" fillId="0" borderId="0" xfId="67" applyNumberFormat="1" applyFont="1" applyBorder="1" applyAlignment="1" applyProtection="1">
      <alignment horizontal="right" vertical="center" indent="1"/>
      <protection/>
    </xf>
    <xf numFmtId="0" fontId="6" fillId="0" borderId="0" xfId="67" applyFont="1" applyFill="1" applyBorder="1" applyAlignment="1" applyProtection="1">
      <alignment vertical="center"/>
      <protection/>
    </xf>
    <xf numFmtId="201" fontId="5" fillId="0" borderId="0" xfId="66" applyNumberFormat="1" applyFont="1" applyFill="1" applyBorder="1" applyAlignment="1" applyProtection="1">
      <alignment horizontal="right" vertical="center"/>
      <protection/>
    </xf>
    <xf numFmtId="201" fontId="5" fillId="0" borderId="0" xfId="67" applyNumberFormat="1" applyFont="1" applyFill="1" applyBorder="1" applyAlignment="1" applyProtection="1">
      <alignment horizontal="center" vertical="center"/>
      <protection/>
    </xf>
    <xf numFmtId="0" fontId="0" fillId="2" borderId="0" xfId="64" applyFill="1" applyBorder="1" applyAlignment="1">
      <alignment vertical="center"/>
      <protection/>
    </xf>
    <xf numFmtId="0" fontId="6" fillId="0" borderId="0" xfId="67" applyFont="1" applyBorder="1" applyAlignment="1" applyProtection="1">
      <alignment vertical="center"/>
      <protection/>
    </xf>
    <xf numFmtId="0" fontId="17" fillId="0" borderId="0" xfId="67" applyFont="1" applyBorder="1" applyAlignment="1" applyProtection="1">
      <alignment vertical="center"/>
      <protection/>
    </xf>
    <xf numFmtId="0" fontId="8" fillId="0" borderId="0" xfId="67" applyFont="1" applyBorder="1" applyAlignment="1" applyProtection="1">
      <alignment vertical="center"/>
      <protection/>
    </xf>
    <xf numFmtId="49" fontId="5" fillId="0" borderId="0" xfId="67" applyNumberFormat="1" applyFont="1" applyBorder="1" applyAlignment="1" applyProtection="1">
      <alignment vertical="center"/>
      <protection/>
    </xf>
    <xf numFmtId="38" fontId="6" fillId="0" borderId="29" xfId="49" applyFont="1" applyFill="1" applyBorder="1" applyAlignment="1" applyProtection="1">
      <alignment vertical="center"/>
      <protection/>
    </xf>
    <xf numFmtId="38" fontId="6" fillId="0" borderId="11" xfId="49" applyFont="1" applyFill="1" applyBorder="1" applyAlignment="1" applyProtection="1">
      <alignment vertical="center"/>
      <protection/>
    </xf>
    <xf numFmtId="38" fontId="5" fillId="0" borderId="19" xfId="49" applyFont="1" applyFill="1" applyBorder="1" applyAlignment="1" applyProtection="1">
      <alignment vertical="center"/>
      <protection/>
    </xf>
    <xf numFmtId="38" fontId="5" fillId="0" borderId="0" xfId="49" applyFont="1" applyFill="1" applyBorder="1" applyAlignment="1" applyProtection="1">
      <alignment vertical="center"/>
      <protection locked="0"/>
    </xf>
    <xf numFmtId="0" fontId="5" fillId="0" borderId="13" xfId="0" applyFont="1" applyBorder="1" applyAlignment="1" applyProtection="1">
      <alignment vertical="center"/>
      <protection locked="0"/>
    </xf>
    <xf numFmtId="38" fontId="6" fillId="0" borderId="0" xfId="49"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200" fontId="6" fillId="0" borderId="0" xfId="0" applyNumberFormat="1" applyFont="1" applyFill="1" applyBorder="1" applyAlignment="1" applyProtection="1">
      <alignment vertical="center"/>
      <protection locked="0"/>
    </xf>
    <xf numFmtId="0" fontId="5" fillId="0" borderId="0" xfId="66" applyFont="1" applyBorder="1" applyAlignment="1" applyProtection="1">
      <alignment vertical="center"/>
      <protection/>
    </xf>
    <xf numFmtId="0" fontId="13" fillId="0" borderId="0" xfId="66" applyFont="1" applyBorder="1" applyAlignment="1" applyProtection="1">
      <alignment vertical="center"/>
      <protection/>
    </xf>
    <xf numFmtId="49" fontId="5" fillId="0" borderId="0" xfId="66" applyNumberFormat="1" applyFont="1" applyBorder="1" applyAlignment="1" applyProtection="1">
      <alignment horizontal="distributed" vertical="center"/>
      <protection locked="0"/>
    </xf>
    <xf numFmtId="206" fontId="5"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protection/>
    </xf>
    <xf numFmtId="206" fontId="6" fillId="21" borderId="0" xfId="49" applyNumberFormat="1" applyFont="1" applyFill="1" applyBorder="1" applyAlignment="1" applyProtection="1">
      <alignment vertical="center" shrinkToFit="1"/>
      <protection/>
    </xf>
    <xf numFmtId="206" fontId="6" fillId="21" borderId="0" xfId="0" applyNumberFormat="1" applyFont="1" applyFill="1" applyBorder="1" applyAlignment="1" applyProtection="1">
      <alignment vertical="center" shrinkToFit="1"/>
      <protection/>
    </xf>
    <xf numFmtId="206" fontId="5" fillId="21" borderId="0" xfId="49" applyNumberFormat="1" applyFont="1" applyFill="1" applyBorder="1" applyAlignment="1" applyProtection="1">
      <alignment vertical="center" shrinkToFit="1"/>
      <protection/>
    </xf>
    <xf numFmtId="49" fontId="6" fillId="0" borderId="11" xfId="67" applyNumberFormat="1" applyFont="1" applyFill="1" applyBorder="1" applyAlignment="1" applyProtection="1">
      <alignment horizontal="distributed" vertical="center"/>
      <protection/>
    </xf>
    <xf numFmtId="206" fontId="6" fillId="0" borderId="29" xfId="49" applyNumberFormat="1" applyFont="1" applyFill="1" applyBorder="1" applyAlignment="1" applyProtection="1">
      <alignment vertical="center" shrinkToFit="1"/>
      <protection/>
    </xf>
    <xf numFmtId="206" fontId="6" fillId="0" borderId="11" xfId="49" applyNumberFormat="1" applyFont="1" applyFill="1" applyBorder="1" applyAlignment="1" applyProtection="1">
      <alignment vertical="center" shrinkToFit="1"/>
      <protection/>
    </xf>
    <xf numFmtId="0" fontId="5" fillId="0" borderId="0" xfId="67" applyFont="1" applyFill="1" applyBorder="1" applyAlignment="1" applyProtection="1">
      <alignment horizontal="distributed" vertical="center"/>
      <protection/>
    </xf>
    <xf numFmtId="206" fontId="5" fillId="0" borderId="19" xfId="66" applyNumberFormat="1" applyFont="1" applyFill="1" applyBorder="1" applyAlignment="1" applyProtection="1">
      <alignment vertical="center" shrinkToFit="1"/>
      <protection/>
    </xf>
    <xf numFmtId="206" fontId="5" fillId="0" borderId="0" xfId="66" applyNumberFormat="1" applyFont="1" applyFill="1" applyBorder="1" applyAlignment="1" applyProtection="1">
      <alignment vertical="center" shrinkToFit="1"/>
      <protection/>
    </xf>
    <xf numFmtId="206" fontId="5" fillId="0" borderId="19" xfId="49" applyNumberFormat="1" applyFont="1" applyFill="1" applyBorder="1" applyAlignment="1" applyProtection="1">
      <alignment vertical="center" shrinkToFit="1"/>
      <protection/>
    </xf>
    <xf numFmtId="0" fontId="5" fillId="0" borderId="0" xfId="67" applyFont="1" applyFill="1" applyBorder="1" applyAlignment="1" applyProtection="1">
      <alignment horizontal="right" vertical="center" indent="1"/>
      <protection/>
    </xf>
    <xf numFmtId="0" fontId="4" fillId="2" borderId="21" xfId="66" applyFont="1" applyFill="1" applyBorder="1" applyAlignment="1">
      <alignment horizontal="center" vertical="center"/>
      <protection/>
    </xf>
    <xf numFmtId="206" fontId="6" fillId="0" borderId="11" xfId="66" applyNumberFormat="1" applyFont="1" applyFill="1" applyBorder="1" applyAlignment="1" applyProtection="1">
      <alignment vertical="center" shrinkToFit="1"/>
      <protection/>
    </xf>
    <xf numFmtId="183" fontId="5" fillId="0" borderId="0" xfId="66" applyNumberFormat="1" applyFont="1" applyFill="1" applyBorder="1" applyAlignment="1">
      <alignment vertical="center"/>
      <protection/>
    </xf>
    <xf numFmtId="206" fontId="5" fillId="0" borderId="19" xfId="66" applyNumberFormat="1" applyFont="1" applyFill="1" applyBorder="1" applyAlignment="1" applyProtection="1">
      <alignment vertical="center"/>
      <protection/>
    </xf>
    <xf numFmtId="206" fontId="5" fillId="0" borderId="0" xfId="66" applyNumberFormat="1" applyFont="1" applyFill="1" applyBorder="1" applyAlignment="1" applyProtection="1">
      <alignment vertical="center"/>
      <protection/>
    </xf>
    <xf numFmtId="206" fontId="6" fillId="0" borderId="0" xfId="66" applyNumberFormat="1" applyFont="1" applyFill="1" applyBorder="1" applyAlignment="1" applyProtection="1">
      <alignment vertical="center" shrinkToFit="1"/>
      <protection/>
    </xf>
    <xf numFmtId="206" fontId="5" fillId="0" borderId="0" xfId="0" applyNumberFormat="1" applyFont="1" applyFill="1" applyBorder="1" applyAlignment="1" applyProtection="1">
      <alignment vertical="center"/>
      <protection/>
    </xf>
    <xf numFmtId="183" fontId="0" fillId="0" borderId="0" xfId="0" applyNumberFormat="1" applyFill="1" applyBorder="1" applyAlignment="1">
      <alignment/>
    </xf>
    <xf numFmtId="183" fontId="6" fillId="0" borderId="0" xfId="0" applyNumberFormat="1" applyFont="1" applyFill="1" applyBorder="1" applyAlignment="1">
      <alignment vertical="center"/>
    </xf>
    <xf numFmtId="49" fontId="6" fillId="0" borderId="0" xfId="67" applyNumberFormat="1" applyFont="1" applyFill="1" applyBorder="1" applyAlignment="1" applyProtection="1">
      <alignment horizontal="distributed" vertical="center"/>
      <protection/>
    </xf>
    <xf numFmtId="49" fontId="6" fillId="0" borderId="0" xfId="67" applyNumberFormat="1" applyFont="1" applyFill="1" applyBorder="1" applyAlignment="1" applyProtection="1">
      <alignment vertical="center"/>
      <protection/>
    </xf>
    <xf numFmtId="183" fontId="5" fillId="0" borderId="0" xfId="0" applyNumberFormat="1" applyFont="1" applyFill="1" applyBorder="1" applyAlignment="1" applyProtection="1">
      <alignment horizontal="right" vertical="center"/>
      <protection/>
    </xf>
    <xf numFmtId="0" fontId="4" fillId="2" borderId="0" xfId="66" applyFont="1" applyFill="1" applyBorder="1" applyAlignment="1">
      <alignment horizontal="center" vertical="center"/>
      <protection/>
    </xf>
    <xf numFmtId="183" fontId="0" fillId="0" borderId="0" xfId="66" applyNumberFormat="1" applyFill="1" applyBorder="1" applyAlignment="1">
      <alignment/>
      <protection/>
    </xf>
    <xf numFmtId="183" fontId="6" fillId="0" borderId="0" xfId="66" applyNumberFormat="1" applyFont="1" applyFill="1" applyBorder="1" applyAlignment="1">
      <alignment vertical="center"/>
      <protection/>
    </xf>
    <xf numFmtId="206" fontId="6" fillId="0" borderId="0" xfId="66" applyNumberFormat="1" applyFont="1" applyFill="1" applyBorder="1" applyAlignment="1" applyProtection="1">
      <alignment vertical="center"/>
      <protection/>
    </xf>
    <xf numFmtId="0" fontId="5" fillId="2" borderId="0" xfId="67" applyFont="1" applyFill="1" applyBorder="1" applyAlignment="1" applyProtection="1">
      <alignment horizontal="center"/>
      <protection/>
    </xf>
    <xf numFmtId="0" fontId="4" fillId="2" borderId="0" xfId="66" applyFont="1" applyFill="1" applyBorder="1" applyAlignment="1">
      <alignment horizontal="center"/>
      <protection/>
    </xf>
    <xf numFmtId="187" fontId="5" fillId="0" borderId="0" xfId="73" applyNumberFormat="1" applyFont="1" applyFill="1" applyBorder="1" applyAlignment="1" applyProtection="1">
      <alignment vertical="center"/>
      <protection/>
    </xf>
    <xf numFmtId="0" fontId="5" fillId="0" borderId="0" xfId="0" applyFont="1" applyBorder="1" applyAlignment="1">
      <alignment horizontal="distributed" vertical="center"/>
    </xf>
    <xf numFmtId="0" fontId="6" fillId="0" borderId="0" xfId="73" applyFont="1" applyFill="1" applyBorder="1" applyAlignment="1" applyProtection="1">
      <alignment vertical="center"/>
      <protection/>
    </xf>
    <xf numFmtId="186" fontId="6" fillId="0" borderId="0" xfId="73" applyNumberFormat="1" applyFont="1" applyFill="1" applyBorder="1" applyAlignment="1" applyProtection="1">
      <alignment vertical="center"/>
      <protection locked="0"/>
    </xf>
    <xf numFmtId="187" fontId="6" fillId="0" borderId="0" xfId="73" applyNumberFormat="1" applyFont="1" applyFill="1" applyBorder="1" applyAlignment="1" applyProtection="1">
      <alignment vertical="center"/>
      <protection/>
    </xf>
    <xf numFmtId="0" fontId="5" fillId="0" borderId="0" xfId="0" applyFont="1" applyFill="1" applyBorder="1" applyAlignment="1" applyProtection="1">
      <alignment/>
      <protection/>
    </xf>
    <xf numFmtId="0" fontId="8" fillId="0" borderId="0" xfId="73" applyFont="1" applyFill="1" applyBorder="1" applyAlignment="1" applyProtection="1">
      <alignment vertical="center" textRotation="255" shrinkToFit="1"/>
      <protection/>
    </xf>
    <xf numFmtId="186" fontId="5" fillId="0" borderId="0" xfId="73" applyNumberFormat="1" applyFont="1" applyFill="1" applyBorder="1" applyAlignment="1" applyProtection="1">
      <alignment vertical="center"/>
      <protection locked="0"/>
    </xf>
    <xf numFmtId="0" fontId="25" fillId="0" borderId="0" xfId="73" applyFont="1" applyFill="1" applyBorder="1" applyAlignment="1" applyProtection="1">
      <alignment horizontal="right" vertical="center"/>
      <protection/>
    </xf>
    <xf numFmtId="199" fontId="6" fillId="0" borderId="0" xfId="73" applyNumberFormat="1" applyFont="1" applyFill="1" applyBorder="1" applyAlignment="1" applyProtection="1">
      <alignment horizontal="center" vertical="center"/>
      <protection/>
    </xf>
    <xf numFmtId="188" fontId="6" fillId="0" borderId="0" xfId="49" applyNumberFormat="1" applyFont="1" applyFill="1" applyBorder="1" applyAlignment="1" applyProtection="1">
      <alignment horizontal="right" vertical="center"/>
      <protection/>
    </xf>
    <xf numFmtId="0" fontId="5" fillId="0" borderId="26" xfId="73" applyFont="1" applyBorder="1" applyAlignment="1" applyProtection="1">
      <alignment horizontal="distributed" vertical="center"/>
      <protection locked="0"/>
    </xf>
    <xf numFmtId="184" fontId="6" fillId="0" borderId="29" xfId="66" applyNumberFormat="1" applyFont="1" applyFill="1" applyBorder="1" applyAlignment="1">
      <alignment horizontal="right"/>
      <protection/>
    </xf>
    <xf numFmtId="220" fontId="6" fillId="0" borderId="11" xfId="49" applyNumberFormat="1" applyFont="1" applyFill="1" applyBorder="1" applyAlignment="1" applyProtection="1">
      <alignment vertical="center"/>
      <protection/>
    </xf>
    <xf numFmtId="220" fontId="6" fillId="0" borderId="11" xfId="66" applyNumberFormat="1" applyFont="1" applyFill="1" applyBorder="1" applyAlignment="1">
      <alignment horizontal="right"/>
      <protection/>
    </xf>
    <xf numFmtId="220" fontId="6" fillId="0" borderId="11" xfId="49" applyNumberFormat="1" applyFont="1" applyFill="1" applyBorder="1" applyAlignment="1">
      <alignment/>
    </xf>
    <xf numFmtId="184" fontId="6" fillId="0" borderId="19" xfId="66" applyNumberFormat="1" applyFont="1" applyFill="1" applyBorder="1" applyAlignment="1">
      <alignment horizontal="right"/>
      <protection/>
    </xf>
    <xf numFmtId="220" fontId="6" fillId="0" borderId="0" xfId="49" applyNumberFormat="1" applyFont="1" applyFill="1" applyBorder="1" applyAlignment="1" applyProtection="1">
      <alignment vertical="center"/>
      <protection/>
    </xf>
    <xf numFmtId="220" fontId="6" fillId="0" borderId="0" xfId="66" applyNumberFormat="1" applyFont="1" applyFill="1" applyBorder="1" applyAlignment="1">
      <alignment horizontal="right"/>
      <protection/>
    </xf>
    <xf numFmtId="220" fontId="6" fillId="0" borderId="0" xfId="49" applyNumberFormat="1" applyFont="1" applyFill="1" applyAlignment="1">
      <alignment/>
    </xf>
    <xf numFmtId="220" fontId="6" fillId="0" borderId="0" xfId="49" applyNumberFormat="1" applyFont="1" applyFill="1" applyAlignment="1" applyProtection="1">
      <alignment vertical="center"/>
      <protection/>
    </xf>
    <xf numFmtId="220" fontId="5" fillId="0" borderId="0" xfId="49" applyNumberFormat="1" applyFont="1" applyFill="1" applyBorder="1" applyAlignment="1" applyProtection="1">
      <alignment vertical="center"/>
      <protection/>
    </xf>
    <xf numFmtId="220" fontId="5" fillId="0" borderId="0" xfId="66" applyNumberFormat="1" applyFont="1" applyFill="1" applyBorder="1" applyAlignment="1">
      <alignment horizontal="right"/>
      <protection/>
    </xf>
    <xf numFmtId="220" fontId="5" fillId="0" borderId="28" xfId="49" applyNumberFormat="1" applyFont="1" applyFill="1" applyBorder="1" applyAlignment="1" applyProtection="1">
      <alignment horizontal="right" vertical="center"/>
      <protection/>
    </xf>
    <xf numFmtId="220" fontId="5" fillId="0" borderId="13" xfId="66" applyNumberFormat="1" applyFont="1" applyFill="1" applyBorder="1" applyAlignment="1">
      <alignment horizontal="right"/>
      <protection/>
    </xf>
    <xf numFmtId="0" fontId="6" fillId="0" borderId="0" xfId="73" applyFont="1" applyBorder="1" applyAlignment="1" applyProtection="1">
      <alignment vertical="center"/>
      <protection/>
    </xf>
    <xf numFmtId="220" fontId="5" fillId="0" borderId="0" xfId="0" applyNumberFormat="1" applyFont="1" applyFill="1" applyBorder="1" applyAlignment="1">
      <alignment/>
    </xf>
    <xf numFmtId="184" fontId="6" fillId="0" borderId="0" xfId="0" applyNumberFormat="1" applyFont="1" applyFill="1" applyBorder="1" applyAlignment="1">
      <alignment horizontal="right"/>
    </xf>
    <xf numFmtId="220" fontId="6" fillId="0" borderId="0" xfId="49" applyNumberFormat="1" applyFont="1" applyFill="1" applyBorder="1" applyAlignment="1">
      <alignment horizontal="right"/>
    </xf>
    <xf numFmtId="220" fontId="6" fillId="0" borderId="0" xfId="49" applyNumberFormat="1" applyFont="1" applyFill="1" applyBorder="1" applyAlignment="1">
      <alignment/>
    </xf>
    <xf numFmtId="202" fontId="6" fillId="0" borderId="29" xfId="49" applyNumberFormat="1" applyFont="1" applyFill="1" applyBorder="1" applyAlignment="1" applyProtection="1">
      <alignment horizontal="right" vertical="center"/>
      <protection locked="0"/>
    </xf>
    <xf numFmtId="202" fontId="6" fillId="0" borderId="29" xfId="66" applyNumberFormat="1" applyFont="1" applyFill="1" applyBorder="1" applyAlignment="1" applyProtection="1">
      <alignment horizontal="right" vertical="center"/>
      <protection locked="0"/>
    </xf>
    <xf numFmtId="202" fontId="6" fillId="0" borderId="25" xfId="66" applyNumberFormat="1" applyFont="1" applyFill="1" applyBorder="1" applyAlignment="1" applyProtection="1">
      <alignment horizontal="right" vertical="center"/>
      <protection locked="0"/>
    </xf>
    <xf numFmtId="0" fontId="5" fillId="0" borderId="19" xfId="67" applyFont="1" applyFill="1" applyBorder="1" applyAlignment="1" applyProtection="1">
      <alignment horizontal="right" vertical="center"/>
      <protection locked="0"/>
    </xf>
    <xf numFmtId="0" fontId="0" fillId="0" borderId="19" xfId="66" applyFont="1" applyFill="1" applyBorder="1" applyAlignment="1" applyProtection="1">
      <alignment horizontal="right" vertical="center"/>
      <protection locked="0"/>
    </xf>
    <xf numFmtId="0" fontId="5" fillId="0" borderId="19" xfId="66" applyFont="1" applyFill="1" applyBorder="1" applyAlignment="1" applyProtection="1">
      <alignment horizontal="right" vertical="center"/>
      <protection locked="0"/>
    </xf>
    <xf numFmtId="0" fontId="5" fillId="0" borderId="25" xfId="66" applyFont="1" applyFill="1" applyBorder="1" applyAlignment="1" applyProtection="1">
      <alignment horizontal="right" vertical="center"/>
      <protection locked="0"/>
    </xf>
    <xf numFmtId="0" fontId="6" fillId="0" borderId="0" xfId="67" applyFont="1" applyFill="1" applyBorder="1" applyAlignment="1" applyProtection="1">
      <alignment vertical="center" wrapText="1"/>
      <protection/>
    </xf>
    <xf numFmtId="202" fontId="6" fillId="0" borderId="0" xfId="49" applyNumberFormat="1" applyFont="1" applyFill="1" applyBorder="1" applyAlignment="1" applyProtection="1">
      <alignment vertical="center"/>
      <protection locked="0"/>
    </xf>
    <xf numFmtId="202" fontId="5" fillId="0" borderId="0" xfId="49" applyNumberFormat="1" applyFont="1" applyFill="1" applyBorder="1" applyAlignment="1" applyProtection="1">
      <alignment vertical="center"/>
      <protection locked="0"/>
    </xf>
    <xf numFmtId="184" fontId="5" fillId="0" borderId="0" xfId="49" applyNumberFormat="1" applyFont="1" applyFill="1" applyBorder="1" applyAlignment="1" applyProtection="1">
      <alignment vertical="center"/>
      <protection locked="0"/>
    </xf>
    <xf numFmtId="0" fontId="6" fillId="0" borderId="0" xfId="73" applyFont="1" applyBorder="1" applyAlignment="1" applyProtection="1">
      <alignment horizontal="center" vertical="center"/>
      <protection locked="0"/>
    </xf>
    <xf numFmtId="184" fontId="6" fillId="0" borderId="0" xfId="49" applyNumberFormat="1" applyFont="1" applyFill="1" applyBorder="1" applyAlignment="1" applyProtection="1">
      <alignment vertical="center"/>
      <protection locked="0"/>
    </xf>
    <xf numFmtId="183" fontId="6" fillId="0" borderId="13" xfId="0" applyNumberFormat="1" applyFont="1" applyFill="1" applyBorder="1" applyAlignment="1" applyProtection="1">
      <alignment horizontal="right" vertical="center"/>
      <protection/>
    </xf>
    <xf numFmtId="182" fontId="6" fillId="0" borderId="0" xfId="49" applyNumberFormat="1" applyFont="1" applyFill="1" applyBorder="1" applyAlignment="1" applyProtection="1">
      <alignment vertical="center"/>
      <protection/>
    </xf>
    <xf numFmtId="184" fontId="6" fillId="0" borderId="0" xfId="49" applyNumberFormat="1" applyFont="1" applyFill="1" applyBorder="1" applyAlignment="1" applyProtection="1">
      <alignment vertical="center"/>
      <protection/>
    </xf>
    <xf numFmtId="38" fontId="5" fillId="0" borderId="0" xfId="49" applyFont="1" applyBorder="1" applyAlignment="1" applyProtection="1">
      <alignment horizontal="right" vertical="center"/>
      <protection/>
    </xf>
    <xf numFmtId="183" fontId="6" fillId="0" borderId="29" xfId="49" applyNumberFormat="1" applyFont="1" applyFill="1" applyBorder="1" applyAlignment="1" applyProtection="1">
      <alignment vertical="center"/>
      <protection/>
    </xf>
    <xf numFmtId="183" fontId="6" fillId="0" borderId="11" xfId="49" applyNumberFormat="1" applyFont="1" applyFill="1" applyBorder="1" applyAlignment="1" applyProtection="1">
      <alignment vertical="center"/>
      <protection/>
    </xf>
    <xf numFmtId="183" fontId="6" fillId="0" borderId="33" xfId="49" applyNumberFormat="1" applyFont="1" applyFill="1" applyBorder="1" applyAlignment="1" applyProtection="1">
      <alignment vertical="center"/>
      <protection/>
    </xf>
    <xf numFmtId="183" fontId="6" fillId="0" borderId="19" xfId="49" applyNumberFormat="1" applyFont="1" applyFill="1" applyBorder="1" applyAlignment="1" applyProtection="1">
      <alignment vertical="center"/>
      <protection/>
    </xf>
    <xf numFmtId="183" fontId="6" fillId="0" borderId="20" xfId="49" applyNumberFormat="1" applyFont="1" applyFill="1" applyBorder="1" applyAlignment="1" applyProtection="1">
      <alignment vertical="center"/>
      <protection/>
    </xf>
    <xf numFmtId="183" fontId="5" fillId="0" borderId="20" xfId="0" applyNumberFormat="1" applyFont="1" applyFill="1" applyBorder="1" applyAlignment="1" applyProtection="1">
      <alignment vertical="center"/>
      <protection/>
    </xf>
    <xf numFmtId="183" fontId="6" fillId="0" borderId="13" xfId="0" applyNumberFormat="1" applyFont="1" applyFill="1" applyBorder="1" applyAlignment="1" applyProtection="1">
      <alignment vertical="center"/>
      <protection/>
    </xf>
    <xf numFmtId="0" fontId="14" fillId="2" borderId="0" xfId="0" applyFont="1" applyFill="1" applyBorder="1" applyAlignment="1" applyProtection="1">
      <alignment vertical="center"/>
      <protection/>
    </xf>
    <xf numFmtId="0" fontId="16" fillId="0" borderId="0" xfId="0" applyFont="1" applyBorder="1" applyAlignment="1" applyProtection="1">
      <alignment vertical="center"/>
      <protection/>
    </xf>
    <xf numFmtId="193" fontId="6" fillId="0" borderId="0" xfId="0" applyNumberFormat="1" applyFont="1" applyFill="1" applyBorder="1" applyAlignment="1" applyProtection="1">
      <alignment vertical="center"/>
      <protection/>
    </xf>
    <xf numFmtId="192" fontId="5" fillId="0" borderId="19" xfId="0" applyNumberFormat="1" applyFont="1" applyFill="1" applyBorder="1" applyAlignment="1" applyProtection="1">
      <alignment vertical="center"/>
      <protection/>
    </xf>
    <xf numFmtId="192" fontId="5" fillId="0" borderId="0" xfId="0" applyNumberFormat="1" applyFont="1" applyFill="1" applyBorder="1" applyAlignment="1" applyProtection="1">
      <alignment vertical="center"/>
      <protection/>
    </xf>
    <xf numFmtId="0" fontId="1" fillId="0" borderId="11" xfId="0" applyFont="1" applyBorder="1" applyAlignment="1" applyProtection="1">
      <alignment horizontal="left" shrinkToFit="1"/>
      <protection/>
    </xf>
    <xf numFmtId="183" fontId="6" fillId="0" borderId="0" xfId="0" applyNumberFormat="1" applyFont="1" applyBorder="1" applyAlignment="1" applyProtection="1">
      <alignment vertical="center"/>
      <protection/>
    </xf>
    <xf numFmtId="0" fontId="1" fillId="0" borderId="0" xfId="0" applyFont="1" applyBorder="1" applyAlignment="1" applyProtection="1">
      <alignment horizontal="left"/>
      <protection/>
    </xf>
    <xf numFmtId="184" fontId="6" fillId="0" borderId="0" xfId="49" applyNumberFormat="1" applyFont="1" applyBorder="1" applyAlignment="1" applyProtection="1">
      <alignment vertical="center"/>
      <protection/>
    </xf>
    <xf numFmtId="0" fontId="1" fillId="0" borderId="0" xfId="0" applyFont="1" applyBorder="1" applyAlignment="1" applyProtection="1">
      <alignment horizontal="center" shrinkToFit="1"/>
      <protection/>
    </xf>
    <xf numFmtId="190" fontId="6" fillId="0" borderId="0" xfId="0" applyNumberFormat="1" applyFont="1" applyBorder="1" applyAlignment="1" applyProtection="1">
      <alignment vertical="center"/>
      <protection/>
    </xf>
    <xf numFmtId="0" fontId="21" fillId="0" borderId="0" xfId="0" applyFont="1" applyBorder="1" applyAlignment="1" applyProtection="1">
      <alignment horizontal="left"/>
      <protection/>
    </xf>
    <xf numFmtId="191" fontId="6" fillId="0" borderId="0" xfId="0" applyNumberFormat="1" applyFont="1" applyBorder="1" applyAlignment="1" applyProtection="1">
      <alignment vertical="center"/>
      <protection/>
    </xf>
    <xf numFmtId="192" fontId="6" fillId="0" borderId="0" xfId="0" applyNumberFormat="1" applyFont="1" applyFill="1" applyBorder="1" applyAlignment="1" applyProtection="1">
      <alignment vertical="center"/>
      <protection/>
    </xf>
    <xf numFmtId="38" fontId="6" fillId="0" borderId="29" xfId="0" applyNumberFormat="1" applyFont="1" applyFill="1" applyBorder="1" applyAlignment="1" applyProtection="1">
      <alignment vertical="center"/>
      <protection/>
    </xf>
    <xf numFmtId="38" fontId="6" fillId="0" borderId="19" xfId="0" applyNumberFormat="1" applyFont="1" applyFill="1" applyBorder="1" applyAlignment="1" applyProtection="1">
      <alignment vertical="center"/>
      <protection/>
    </xf>
    <xf numFmtId="3" fontId="5" fillId="0" borderId="19"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6" fillId="0" borderId="28" xfId="0" applyNumberFormat="1" applyFont="1" applyFill="1" applyBorder="1" applyAlignment="1" applyProtection="1">
      <alignment vertical="center"/>
      <protection/>
    </xf>
    <xf numFmtId="3" fontId="6" fillId="0" borderId="13" xfId="0" applyNumberFormat="1" applyFont="1" applyFill="1" applyBorder="1" applyAlignment="1" applyProtection="1">
      <alignment vertical="center"/>
      <protection/>
    </xf>
    <xf numFmtId="38" fontId="6" fillId="0" borderId="0" xfId="0" applyNumberFormat="1" applyFont="1" applyFill="1" applyBorder="1" applyAlignment="1" applyProtection="1">
      <alignment vertical="center"/>
      <protection/>
    </xf>
    <xf numFmtId="3" fontId="6"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180" fontId="42" fillId="0" borderId="28" xfId="61" applyNumberFormat="1" applyFont="1" applyFill="1" applyBorder="1" applyAlignment="1">
      <alignment horizontal="right" vertical="center" shrinkToFit="1"/>
      <protection/>
    </xf>
    <xf numFmtId="180" fontId="36" fillId="0" borderId="29" xfId="61" applyNumberFormat="1" applyFont="1" applyFill="1" applyBorder="1" applyAlignment="1">
      <alignment horizontal="right" vertical="center" shrinkToFit="1"/>
      <protection/>
    </xf>
    <xf numFmtId="179" fontId="42" fillId="0" borderId="0" xfId="61" applyNumberFormat="1" applyFont="1" applyFill="1" applyBorder="1" applyAlignment="1">
      <alignment horizontal="right" vertical="center" shrinkToFit="1"/>
      <protection/>
    </xf>
    <xf numFmtId="0" fontId="0" fillId="0" borderId="25" xfId="0" applyFont="1" applyBorder="1" applyAlignment="1" applyProtection="1">
      <alignment vertical="center"/>
      <protection/>
    </xf>
    <xf numFmtId="38" fontId="5" fillId="0" borderId="11" xfId="49" applyFont="1" applyBorder="1" applyAlignment="1" applyProtection="1">
      <alignment horizontal="right" vertical="center"/>
      <protection/>
    </xf>
    <xf numFmtId="206" fontId="5" fillId="0" borderId="19" xfId="66" applyNumberFormat="1" applyFont="1" applyFill="1" applyBorder="1" applyAlignment="1" applyProtection="1">
      <alignment horizontal="right" vertical="center" shrinkToFit="1"/>
      <protection/>
    </xf>
    <xf numFmtId="206" fontId="5" fillId="0" borderId="0" xfId="66" applyNumberFormat="1" applyFont="1" applyFill="1" applyBorder="1" applyAlignment="1" applyProtection="1">
      <alignment horizontal="right" vertical="center" shrinkToFit="1"/>
      <protection/>
    </xf>
    <xf numFmtId="206" fontId="6" fillId="0" borderId="29" xfId="49" applyNumberFormat="1" applyFont="1" applyFill="1" applyBorder="1" applyAlignment="1" applyProtection="1">
      <alignment horizontal="right" vertical="center" shrinkToFit="1"/>
      <protection/>
    </xf>
    <xf numFmtId="206" fontId="6" fillId="0" borderId="11" xfId="49" applyNumberFormat="1" applyFont="1" applyFill="1" applyBorder="1" applyAlignment="1" applyProtection="1">
      <alignment horizontal="right" vertical="center" shrinkToFit="1"/>
      <protection/>
    </xf>
    <xf numFmtId="206" fontId="5" fillId="0" borderId="19" xfId="49" applyNumberFormat="1" applyFont="1" applyFill="1" applyBorder="1" applyAlignment="1" applyProtection="1">
      <alignment horizontal="right" vertical="center" shrinkToFit="1"/>
      <protection/>
    </xf>
    <xf numFmtId="206" fontId="5" fillId="0" borderId="0" xfId="49" applyNumberFormat="1" applyFont="1" applyFill="1" applyBorder="1" applyAlignment="1" applyProtection="1">
      <alignment horizontal="right" vertical="center" shrinkToFit="1"/>
      <protection/>
    </xf>
    <xf numFmtId="0" fontId="5" fillId="0" borderId="0" xfId="75" applyFont="1" applyBorder="1" applyAlignment="1" applyProtection="1">
      <alignment horizontal="right" vertical="center"/>
      <protection/>
    </xf>
    <xf numFmtId="3" fontId="49" fillId="0" borderId="11" xfId="0" applyNumberFormat="1" applyFont="1" applyBorder="1" applyAlignment="1">
      <alignment vertical="center"/>
    </xf>
    <xf numFmtId="180" fontId="6" fillId="0" borderId="11" xfId="0" applyNumberFormat="1" applyFont="1" applyFill="1" applyBorder="1" applyAlignment="1" applyProtection="1">
      <alignment vertical="center"/>
      <protection/>
    </xf>
    <xf numFmtId="3" fontId="5" fillId="0" borderId="0" xfId="0" applyNumberFormat="1" applyFont="1" applyBorder="1" applyAlignment="1">
      <alignment vertical="center"/>
    </xf>
    <xf numFmtId="3" fontId="5" fillId="0" borderId="13" xfId="0" applyNumberFormat="1" applyFont="1" applyBorder="1" applyAlignment="1">
      <alignment vertical="center"/>
    </xf>
    <xf numFmtId="0" fontId="5" fillId="0" borderId="19" xfId="0" applyFont="1" applyBorder="1" applyAlignment="1" applyProtection="1">
      <alignment horizontal="right" vertical="center"/>
      <protection/>
    </xf>
    <xf numFmtId="0" fontId="5" fillId="0" borderId="0" xfId="0" applyFont="1" applyFill="1" applyBorder="1" applyAlignment="1" applyProtection="1">
      <alignment vertical="distributed"/>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vertical="distributed"/>
      <protection/>
    </xf>
    <xf numFmtId="177" fontId="5" fillId="0" borderId="0" xfId="0" applyNumberFormat="1" applyFont="1" applyBorder="1" applyAlignment="1" applyProtection="1">
      <alignment horizontal="center" vertical="center"/>
      <protection/>
    </xf>
    <xf numFmtId="0" fontId="5" fillId="2" borderId="0" xfId="0" applyFont="1" applyFill="1" applyBorder="1" applyAlignment="1" applyProtection="1">
      <alignment vertical="center" shrinkToFit="1"/>
      <protection/>
    </xf>
    <xf numFmtId="212" fontId="6" fillId="0" borderId="0" xfId="49" applyNumberFormat="1" applyFont="1" applyFill="1" applyBorder="1" applyAlignment="1" applyProtection="1">
      <alignment vertical="center"/>
      <protection/>
    </xf>
    <xf numFmtId="180" fontId="6" fillId="0" borderId="0" xfId="0" applyNumberFormat="1" applyFont="1" applyFill="1" applyBorder="1" applyAlignment="1" applyProtection="1">
      <alignment vertical="center"/>
      <protection/>
    </xf>
    <xf numFmtId="180" fontId="6" fillId="0" borderId="0" xfId="0" applyNumberFormat="1" applyFont="1" applyFill="1" applyBorder="1" applyAlignment="1" applyProtection="1">
      <alignment horizontal="right" vertical="center"/>
      <protection/>
    </xf>
    <xf numFmtId="212" fontId="5" fillId="0" borderId="0" xfId="49" applyNumberFormat="1" applyFont="1" applyFill="1" applyBorder="1" applyAlignment="1" applyProtection="1">
      <alignment vertical="center"/>
      <protection/>
    </xf>
    <xf numFmtId="0" fontId="4" fillId="0" borderId="0" xfId="0" applyFont="1" applyFill="1" applyBorder="1" applyAlignment="1">
      <alignment/>
    </xf>
    <xf numFmtId="0" fontId="4" fillId="0" borderId="0" xfId="0" applyFont="1" applyFill="1" applyBorder="1" applyAlignment="1">
      <alignment vertical="center" shrinkToFit="1"/>
    </xf>
    <xf numFmtId="0" fontId="27" fillId="0" borderId="0" xfId="0" applyFont="1" applyFill="1" applyBorder="1" applyAlignment="1" applyProtection="1">
      <alignment vertical="distributed"/>
      <protection/>
    </xf>
    <xf numFmtId="176" fontId="5" fillId="0" borderId="29" xfId="0" applyNumberFormat="1" applyFont="1" applyBorder="1" applyAlignment="1">
      <alignment vertical="center"/>
    </xf>
    <xf numFmtId="176" fontId="5" fillId="0" borderId="0" xfId="0" applyNumberFormat="1" applyFont="1" applyBorder="1" applyAlignment="1">
      <alignment vertical="center"/>
    </xf>
    <xf numFmtId="176" fontId="5" fillId="0" borderId="19" xfId="0" applyNumberFormat="1" applyFont="1" applyBorder="1" applyAlignment="1">
      <alignment vertical="center"/>
    </xf>
    <xf numFmtId="176" fontId="5" fillId="0" borderId="13" xfId="0" applyNumberFormat="1" applyFont="1" applyBorder="1" applyAlignment="1">
      <alignment vertical="center"/>
    </xf>
    <xf numFmtId="49" fontId="6" fillId="0" borderId="0" xfId="75" applyNumberFormat="1" applyFont="1" applyBorder="1" applyAlignment="1" applyProtection="1">
      <alignment horizontal="right" vertical="center" indent="1"/>
      <protection/>
    </xf>
    <xf numFmtId="0" fontId="6" fillId="0" borderId="13" xfId="67" applyFont="1" applyBorder="1" applyAlignment="1" applyProtection="1">
      <alignment horizontal="right" vertical="center"/>
      <protection locked="0"/>
    </xf>
    <xf numFmtId="0" fontId="5" fillId="0" borderId="19" xfId="65" applyFont="1" applyFill="1" applyBorder="1" applyAlignment="1">
      <alignment horizontal="center" vertical="center"/>
      <protection/>
    </xf>
    <xf numFmtId="0" fontId="5" fillId="0" borderId="0" xfId="65" applyFont="1" applyBorder="1" applyAlignment="1">
      <alignment horizontal="center" vertical="center"/>
      <protection/>
    </xf>
    <xf numFmtId="49" fontId="5" fillId="0" borderId="0" xfId="65" applyNumberFormat="1" applyFont="1" applyBorder="1" applyAlignment="1">
      <alignment horizontal="distributed" vertical="center"/>
      <protection/>
    </xf>
    <xf numFmtId="3" fontId="5" fillId="0" borderId="29" xfId="65" applyNumberFormat="1" applyFont="1" applyBorder="1">
      <alignment vertical="center"/>
      <protection/>
    </xf>
    <xf numFmtId="3" fontId="5" fillId="0" borderId="19" xfId="65" applyNumberFormat="1" applyFont="1" applyBorder="1">
      <alignment vertical="center"/>
      <protection/>
    </xf>
    <xf numFmtId="0" fontId="5" fillId="0" borderId="10" xfId="65" applyFont="1" applyBorder="1">
      <alignment vertical="center"/>
      <protection/>
    </xf>
    <xf numFmtId="180" fontId="5" fillId="0" borderId="25" xfId="65" applyNumberFormat="1" applyFont="1" applyBorder="1" applyAlignment="1">
      <alignment horizontal="right" vertical="center"/>
      <protection/>
    </xf>
    <xf numFmtId="3" fontId="5" fillId="0" borderId="25" xfId="65" applyNumberFormat="1" applyFont="1" applyBorder="1">
      <alignment vertical="center"/>
      <protection/>
    </xf>
    <xf numFmtId="0" fontId="5" fillId="0" borderId="25" xfId="65" applyFont="1" applyBorder="1">
      <alignment vertical="center"/>
      <protection/>
    </xf>
    <xf numFmtId="0" fontId="5" fillId="0" borderId="22" xfId="65" applyFont="1" applyBorder="1" applyAlignment="1">
      <alignment horizontal="distributed" vertical="center"/>
      <protection/>
    </xf>
    <xf numFmtId="3" fontId="5" fillId="0" borderId="10" xfId="65" applyNumberFormat="1" applyFont="1" applyBorder="1">
      <alignment vertical="center"/>
      <protection/>
    </xf>
    <xf numFmtId="3" fontId="6" fillId="0" borderId="26" xfId="65" applyNumberFormat="1" applyFont="1" applyBorder="1">
      <alignment vertical="center"/>
      <protection/>
    </xf>
    <xf numFmtId="0" fontId="6" fillId="0" borderId="13" xfId="65" applyFont="1" applyBorder="1" applyAlignment="1">
      <alignment horizontal="center" vertical="center"/>
      <protection/>
    </xf>
    <xf numFmtId="3" fontId="6" fillId="0" borderId="28" xfId="65" applyNumberFormat="1" applyFont="1" applyBorder="1">
      <alignment vertical="center"/>
      <protection/>
    </xf>
    <xf numFmtId="180" fontId="47" fillId="0" borderId="0" xfId="0" applyNumberFormat="1" applyFont="1" applyBorder="1" applyAlignment="1">
      <alignment/>
    </xf>
    <xf numFmtId="180" fontId="47" fillId="0" borderId="0" xfId="0" applyNumberFormat="1" applyFont="1" applyFill="1" applyBorder="1" applyAlignment="1">
      <alignment/>
    </xf>
    <xf numFmtId="180" fontId="47" fillId="0" borderId="13" xfId="0" applyNumberFormat="1" applyFont="1" applyFill="1" applyBorder="1" applyAlignment="1">
      <alignment/>
    </xf>
    <xf numFmtId="0" fontId="8" fillId="0" borderId="0" xfId="0" applyFont="1" applyFill="1" applyBorder="1" applyAlignment="1" applyProtection="1">
      <alignment horizontal="distributed" vertical="center"/>
      <protection/>
    </xf>
    <xf numFmtId="0" fontId="8" fillId="0" borderId="19" xfId="0" applyFont="1" applyFill="1" applyBorder="1" applyAlignment="1" applyProtection="1">
      <alignment vertical="center" shrinkToFit="1"/>
      <protection/>
    </xf>
    <xf numFmtId="0" fontId="8" fillId="0" borderId="0" xfId="0" applyFont="1" applyFill="1" applyAlignment="1" applyProtection="1">
      <alignment vertical="center" shrinkToFit="1"/>
      <protection/>
    </xf>
    <xf numFmtId="209" fontId="8" fillId="0" borderId="0" xfId="0" applyNumberFormat="1" applyFont="1" applyFill="1" applyAlignment="1" applyProtection="1">
      <alignment vertical="center" shrinkToFit="1"/>
      <protection/>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0" fontId="6" fillId="0" borderId="0" xfId="63" applyFont="1" applyBorder="1" applyAlignment="1">
      <alignment horizontal="distributed" vertical="center"/>
      <protection/>
    </xf>
    <xf numFmtId="0" fontId="6" fillId="0" borderId="0" xfId="63" applyFont="1" applyBorder="1" applyAlignment="1">
      <alignment horizontal="center" vertical="center"/>
      <protection/>
    </xf>
    <xf numFmtId="0" fontId="6" fillId="0" borderId="29" xfId="63" applyFont="1" applyBorder="1">
      <alignment vertical="center"/>
      <protection/>
    </xf>
    <xf numFmtId="0" fontId="6" fillId="0" borderId="0" xfId="63" applyFont="1" applyBorder="1">
      <alignment vertical="center"/>
      <protection/>
    </xf>
    <xf numFmtId="3" fontId="6" fillId="0" borderId="0" xfId="63" applyNumberFormat="1" applyFont="1" applyBorder="1">
      <alignment vertical="center"/>
      <protection/>
    </xf>
    <xf numFmtId="0" fontId="6" fillId="0" borderId="19" xfId="63" applyFont="1" applyBorder="1">
      <alignment vertical="center"/>
      <protection/>
    </xf>
    <xf numFmtId="0" fontId="5" fillId="0" borderId="0" xfId="63" applyFont="1" applyBorder="1" applyAlignment="1">
      <alignment horizontal="center" vertical="center"/>
      <protection/>
    </xf>
    <xf numFmtId="0" fontId="5" fillId="0" borderId="19" xfId="63" applyFont="1" applyBorder="1">
      <alignment vertical="center"/>
      <protection/>
    </xf>
    <xf numFmtId="0" fontId="5" fillId="0" borderId="0" xfId="63" applyFont="1" applyBorder="1">
      <alignment vertical="center"/>
      <protection/>
    </xf>
    <xf numFmtId="0" fontId="6" fillId="0" borderId="13" xfId="63" applyFont="1" applyBorder="1" applyAlignment="1">
      <alignment horizontal="center" vertical="center"/>
      <protection/>
    </xf>
    <xf numFmtId="0" fontId="6" fillId="0" borderId="28" xfId="63" applyFont="1" applyBorder="1">
      <alignment vertical="center"/>
      <protection/>
    </xf>
    <xf numFmtId="0" fontId="6" fillId="0" borderId="13" xfId="63" applyFont="1" applyBorder="1">
      <alignment vertical="center"/>
      <protection/>
    </xf>
    <xf numFmtId="0" fontId="5" fillId="0" borderId="0" xfId="63" applyFont="1">
      <alignment vertical="center"/>
      <protection/>
    </xf>
    <xf numFmtId="0" fontId="6" fillId="0" borderId="0" xfId="63" applyFont="1">
      <alignment vertical="center"/>
      <protection/>
    </xf>
    <xf numFmtId="49" fontId="6" fillId="0" borderId="11" xfId="67" applyNumberFormat="1" applyFont="1" applyBorder="1" applyAlignment="1" applyProtection="1">
      <alignment horizontal="center" vertical="center"/>
      <protection/>
    </xf>
    <xf numFmtId="49" fontId="5" fillId="0" borderId="0" xfId="67" applyNumberFormat="1" applyFont="1" applyAlignment="1" applyProtection="1">
      <alignment horizontal="center" vertical="center"/>
      <protection locked="0"/>
    </xf>
    <xf numFmtId="0" fontId="6" fillId="0" borderId="28" xfId="65" applyFont="1" applyBorder="1" applyAlignment="1">
      <alignment horizontal="center" vertical="center"/>
      <protection/>
    </xf>
    <xf numFmtId="0" fontId="14" fillId="2" borderId="21" xfId="0" applyFont="1" applyFill="1" applyBorder="1" applyAlignment="1">
      <alignment horizontal="center"/>
    </xf>
    <xf numFmtId="0" fontId="14" fillId="0" borderId="21" xfId="0" applyFont="1" applyFill="1" applyBorder="1" applyAlignment="1" applyProtection="1">
      <alignment horizontal="center" vertical="center" wrapText="1"/>
      <protection/>
    </xf>
    <xf numFmtId="0" fontId="5" fillId="0" borderId="0" xfId="73" applyFont="1" applyBorder="1" applyAlignment="1" applyProtection="1">
      <alignment vertical="center" shrinkToFit="1"/>
      <protection/>
    </xf>
    <xf numFmtId="193" fontId="6" fillId="0" borderId="19" xfId="0" applyNumberFormat="1" applyFont="1" applyFill="1" applyBorder="1" applyAlignment="1" applyProtection="1">
      <alignment vertical="center"/>
      <protection/>
    </xf>
    <xf numFmtId="19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199" fontId="19" fillId="0" borderId="13" xfId="0" applyNumberFormat="1" applyFont="1" applyFill="1" applyBorder="1" applyAlignment="1" applyProtection="1">
      <alignment horizontal="center" vertical="center"/>
      <protection/>
    </xf>
    <xf numFmtId="49" fontId="5" fillId="0" borderId="0"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49" fontId="5" fillId="0" borderId="0" xfId="67" applyNumberFormat="1" applyFont="1" applyFill="1" applyBorder="1" applyAlignment="1" applyProtection="1">
      <alignment horizontal="distributed" vertical="center"/>
      <protection/>
    </xf>
    <xf numFmtId="3" fontId="49" fillId="0" borderId="0" xfId="0" applyNumberFormat="1" applyFont="1" applyFill="1" applyBorder="1" applyAlignment="1">
      <alignment vertical="center"/>
    </xf>
    <xf numFmtId="49" fontId="6" fillId="0" borderId="13" xfId="0" applyNumberFormat="1"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4" fillId="0" borderId="0" xfId="0" applyFont="1" applyFill="1" applyBorder="1" applyAlignment="1">
      <alignment vertical="center"/>
    </xf>
    <xf numFmtId="0" fontId="6" fillId="0" borderId="13" xfId="67" applyFont="1" applyBorder="1" applyAlignment="1" applyProtection="1">
      <alignment horizontal="distributed" vertical="center"/>
      <protection locked="0"/>
    </xf>
    <xf numFmtId="180" fontId="6" fillId="0" borderId="26" xfId="65" applyNumberFormat="1" applyFont="1" applyBorder="1">
      <alignment vertical="center"/>
      <protection/>
    </xf>
    <xf numFmtId="225" fontId="5" fillId="0" borderId="19" xfId="49" applyNumberFormat="1" applyFont="1" applyFill="1" applyBorder="1" applyAlignment="1" applyProtection="1">
      <alignment horizontal="right" vertical="center"/>
      <protection locked="0"/>
    </xf>
    <xf numFmtId="225" fontId="5" fillId="0" borderId="19" xfId="66" applyNumberFormat="1" applyFont="1" applyFill="1" applyBorder="1" applyAlignment="1" applyProtection="1">
      <alignment horizontal="right" vertical="center"/>
      <protection locked="0"/>
    </xf>
    <xf numFmtId="0" fontId="8" fillId="0" borderId="0" xfId="0" applyFont="1" applyFill="1" applyAlignment="1">
      <alignment vertical="center"/>
    </xf>
    <xf numFmtId="0" fontId="30" fillId="0" borderId="0" xfId="0" applyFont="1" applyFill="1" applyBorder="1" applyAlignment="1">
      <alignment vertical="center"/>
    </xf>
    <xf numFmtId="0" fontId="8" fillId="0" borderId="0" xfId="0" applyFont="1" applyFill="1" applyBorder="1" applyAlignment="1">
      <alignment horizontal="right"/>
    </xf>
    <xf numFmtId="49" fontId="14" fillId="0" borderId="0" xfId="0" applyNumberFormat="1" applyFont="1" applyFill="1" applyBorder="1" applyAlignment="1">
      <alignment horizontal="center" vertical="center" wrapText="1"/>
    </xf>
    <xf numFmtId="207" fontId="5" fillId="0" borderId="0" xfId="0" applyNumberFormat="1" applyFont="1" applyFill="1" applyBorder="1" applyAlignment="1">
      <alignment horizontal="center" vertical="center"/>
    </xf>
    <xf numFmtId="49" fontId="5" fillId="0" borderId="0" xfId="0" applyNumberFormat="1" applyFont="1" applyFill="1" applyBorder="1" applyAlignment="1" applyProtection="1">
      <alignment vertical="center" shrinkToFit="1"/>
      <protection/>
    </xf>
    <xf numFmtId="49" fontId="6" fillId="0" borderId="14" xfId="73" applyNumberFormat="1" applyFont="1" applyFill="1" applyBorder="1" applyAlignment="1" applyProtection="1">
      <alignment horizontal="distributed" vertical="center"/>
      <protection locked="0"/>
    </xf>
    <xf numFmtId="226" fontId="5" fillId="0" borderId="19" xfId="0" applyNumberFormat="1" applyFont="1" applyFill="1" applyBorder="1" applyAlignment="1">
      <alignment/>
    </xf>
    <xf numFmtId="226" fontId="5" fillId="0" borderId="0" xfId="49" applyNumberFormat="1" applyFont="1" applyFill="1" applyBorder="1" applyAlignment="1">
      <alignment vertical="center"/>
    </xf>
    <xf numFmtId="226" fontId="5" fillId="0" borderId="19" xfId="0" applyNumberFormat="1" applyFont="1" applyFill="1" applyBorder="1" applyAlignment="1" applyProtection="1">
      <alignment vertical="center"/>
      <protection/>
    </xf>
    <xf numFmtId="226" fontId="5" fillId="0" borderId="0" xfId="0" applyNumberFormat="1" applyFont="1" applyFill="1" applyBorder="1" applyAlignment="1" applyProtection="1">
      <alignment vertical="center"/>
      <protection/>
    </xf>
    <xf numFmtId="226" fontId="5" fillId="0" borderId="0" xfId="0" applyNumberFormat="1" applyFont="1" applyFill="1" applyBorder="1" applyAlignment="1">
      <alignment/>
    </xf>
    <xf numFmtId="226" fontId="5" fillId="0" borderId="0" xfId="0" applyNumberFormat="1" applyFont="1" applyFill="1" applyBorder="1" applyAlignment="1" applyProtection="1">
      <alignment vertical="center"/>
      <protection locked="0"/>
    </xf>
    <xf numFmtId="0" fontId="5" fillId="0" borderId="0" xfId="66" applyFont="1" applyBorder="1" applyAlignment="1" applyProtection="1">
      <alignment horizontal="center" vertical="center"/>
      <protection locked="0"/>
    </xf>
    <xf numFmtId="0" fontId="5" fillId="0" borderId="0" xfId="0" applyNumberFormat="1" applyFont="1" applyFill="1" applyAlignment="1" applyProtection="1">
      <alignment horizontal="right" vertical="center"/>
      <protection/>
    </xf>
    <xf numFmtId="0" fontId="5" fillId="0" borderId="0" xfId="0" applyNumberFormat="1" applyFont="1" applyFill="1" applyBorder="1" applyAlignment="1" applyProtection="1">
      <alignment horizontal="right" vertical="center" shrinkToFit="1"/>
      <protection/>
    </xf>
    <xf numFmtId="227" fontId="6" fillId="0" borderId="0" xfId="49" applyNumberFormat="1" applyFont="1" applyFill="1" applyAlignment="1" applyProtection="1">
      <alignment horizontal="right" vertical="justify"/>
      <protection/>
    </xf>
    <xf numFmtId="227" fontId="5" fillId="0" borderId="0" xfId="49" applyNumberFormat="1" applyFont="1" applyFill="1" applyAlignment="1" applyProtection="1">
      <alignment horizontal="right"/>
      <protection/>
    </xf>
    <xf numFmtId="227" fontId="5" fillId="0" borderId="0" xfId="0" applyNumberFormat="1" applyFont="1" applyFill="1" applyBorder="1" applyAlignment="1" applyProtection="1">
      <alignment horizontal="right" vertical="center"/>
      <protection/>
    </xf>
    <xf numFmtId="227" fontId="5" fillId="0" borderId="0" xfId="0" applyNumberFormat="1" applyFont="1" applyFill="1" applyAlignment="1" applyProtection="1">
      <alignment horizontal="right" vertical="center"/>
      <protection/>
    </xf>
    <xf numFmtId="227" fontId="5" fillId="0" borderId="0" xfId="0" applyNumberFormat="1" applyFont="1" applyFill="1" applyBorder="1" applyAlignment="1" applyProtection="1">
      <alignment horizontal="right" vertical="center" shrinkToFit="1"/>
      <protection/>
    </xf>
    <xf numFmtId="227" fontId="5" fillId="0" borderId="0" xfId="49" applyNumberFormat="1" applyFont="1" applyFill="1" applyAlignment="1" applyProtection="1">
      <alignment horizontal="right" vertical="center"/>
      <protection/>
    </xf>
    <xf numFmtId="228" fontId="5" fillId="0" borderId="0" xfId="0" applyNumberFormat="1" applyFont="1" applyFill="1" applyAlignment="1" applyProtection="1">
      <alignment horizontal="right" vertical="center"/>
      <protection/>
    </xf>
    <xf numFmtId="229" fontId="5" fillId="0" borderId="19" xfId="0" applyNumberFormat="1" applyFont="1" applyFill="1" applyBorder="1" applyAlignment="1">
      <alignment/>
    </xf>
    <xf numFmtId="229" fontId="5" fillId="0" borderId="19" xfId="49" applyNumberFormat="1" applyFont="1" applyFill="1" applyBorder="1" applyAlignment="1">
      <alignment vertical="center"/>
    </xf>
    <xf numFmtId="229" fontId="5" fillId="0" borderId="0" xfId="49" applyNumberFormat="1" applyFont="1" applyFill="1" applyBorder="1" applyAlignment="1">
      <alignment vertical="center"/>
    </xf>
    <xf numFmtId="229" fontId="6" fillId="0" borderId="19" xfId="0" applyNumberFormat="1" applyFont="1" applyFill="1" applyBorder="1" applyAlignment="1">
      <alignment/>
    </xf>
    <xf numFmtId="229" fontId="6" fillId="0" borderId="0" xfId="0" applyNumberFormat="1" applyFont="1" applyFill="1" applyBorder="1" applyAlignment="1">
      <alignment/>
    </xf>
    <xf numFmtId="229" fontId="6" fillId="0" borderId="0" xfId="0" applyNumberFormat="1" applyFont="1" applyFill="1" applyBorder="1" applyAlignment="1">
      <alignment horizontal="right"/>
    </xf>
    <xf numFmtId="229" fontId="5" fillId="0" borderId="0" xfId="0" applyNumberFormat="1" applyFont="1" applyFill="1" applyBorder="1" applyAlignment="1">
      <alignment/>
    </xf>
    <xf numFmtId="229" fontId="6" fillId="0" borderId="19" xfId="0" applyNumberFormat="1" applyFont="1" applyFill="1" applyBorder="1" applyAlignment="1" applyProtection="1">
      <alignment vertical="center"/>
      <protection/>
    </xf>
    <xf numFmtId="229" fontId="6" fillId="0" borderId="0" xfId="0" applyNumberFormat="1" applyFont="1" applyFill="1" applyBorder="1" applyAlignment="1" applyProtection="1">
      <alignment vertical="center"/>
      <protection/>
    </xf>
    <xf numFmtId="0" fontId="5" fillId="0" borderId="0" xfId="0" applyFont="1" applyBorder="1" applyAlignment="1">
      <alignment horizontal="center" vertical="center"/>
    </xf>
    <xf numFmtId="0" fontId="5" fillId="0" borderId="0" xfId="0" applyFont="1" applyBorder="1" applyAlignment="1" applyProtection="1">
      <alignment horizontal="distributed" vertical="center"/>
      <protection locked="0"/>
    </xf>
    <xf numFmtId="5" fontId="5" fillId="0" borderId="0" xfId="0" applyNumberFormat="1" applyFont="1" applyAlignment="1" applyProtection="1">
      <alignment horizontal="distributed" vertical="center"/>
      <protection/>
    </xf>
    <xf numFmtId="180" fontId="6" fillId="0" borderId="26" xfId="65" applyNumberFormat="1" applyFont="1" applyBorder="1" applyAlignment="1">
      <alignment horizontal="right" vertical="center"/>
      <protection/>
    </xf>
    <xf numFmtId="207" fontId="5" fillId="0" borderId="25" xfId="65" applyNumberFormat="1" applyFont="1" applyBorder="1" applyAlignment="1">
      <alignment horizontal="right" vertical="center"/>
      <protection/>
    </xf>
    <xf numFmtId="180" fontId="6" fillId="0" borderId="24" xfId="65" applyNumberFormat="1" applyFont="1" applyBorder="1" applyAlignment="1">
      <alignment horizontal="right" vertical="center"/>
      <protection/>
    </xf>
    <xf numFmtId="180" fontId="5" fillId="0" borderId="25" xfId="65" applyNumberFormat="1" applyFont="1" applyBorder="1">
      <alignment vertical="center"/>
      <protection/>
    </xf>
    <xf numFmtId="180" fontId="6" fillId="0" borderId="24" xfId="65" applyNumberFormat="1" applyFont="1" applyBorder="1">
      <alignment vertical="center"/>
      <protection/>
    </xf>
    <xf numFmtId="229" fontId="6" fillId="0" borderId="11" xfId="0" applyNumberFormat="1" applyFont="1" applyFill="1" applyBorder="1" applyAlignment="1">
      <alignment/>
    </xf>
    <xf numFmtId="229" fontId="6" fillId="0" borderId="19" xfId="49" applyNumberFormat="1" applyFont="1" applyFill="1" applyBorder="1" applyAlignment="1">
      <alignment vertical="center"/>
    </xf>
    <xf numFmtId="229" fontId="6" fillId="0" borderId="0" xfId="49" applyNumberFormat="1" applyFont="1" applyFill="1" applyBorder="1" applyAlignment="1">
      <alignment vertical="center"/>
    </xf>
    <xf numFmtId="183" fontId="5" fillId="0" borderId="19" xfId="0" applyNumberFormat="1" applyFont="1" applyFill="1" applyBorder="1" applyAlignment="1" applyProtection="1">
      <alignment horizontal="right" vertical="center"/>
      <protection/>
    </xf>
    <xf numFmtId="0" fontId="5" fillId="0" borderId="19" xfId="65" applyFont="1" applyBorder="1" applyAlignment="1">
      <alignment horizontal="center" vertical="center"/>
      <protection/>
    </xf>
    <xf numFmtId="0" fontId="5" fillId="0" borderId="0" xfId="73" applyFont="1" applyAlignment="1" applyProtection="1">
      <alignment horizontal="center" vertical="center"/>
      <protection locked="0"/>
    </xf>
    <xf numFmtId="228" fontId="5" fillId="0" borderId="0" xfId="49" applyNumberFormat="1" applyFont="1" applyFill="1" applyBorder="1" applyAlignment="1" applyProtection="1">
      <alignment horizontal="right" vertical="center"/>
      <protection/>
    </xf>
    <xf numFmtId="0" fontId="6" fillId="0" borderId="0" xfId="66" applyFont="1" applyBorder="1" applyAlignment="1" applyProtection="1">
      <alignment horizontal="right" vertical="center" indent="1"/>
      <protection locked="0"/>
    </xf>
    <xf numFmtId="49" fontId="5" fillId="0" borderId="10" xfId="66" applyNumberFormat="1" applyFont="1" applyBorder="1" applyAlignment="1" applyProtection="1">
      <alignment horizontal="distributed" vertical="center"/>
      <protection/>
    </xf>
    <xf numFmtId="231" fontId="6" fillId="0" borderId="28" xfId="49" applyNumberFormat="1" applyFont="1" applyFill="1" applyBorder="1" applyAlignment="1">
      <alignment horizontal="right" vertical="center"/>
    </xf>
    <xf numFmtId="231" fontId="6" fillId="0" borderId="13" xfId="49" applyNumberFormat="1" applyFont="1" applyFill="1" applyBorder="1" applyAlignment="1">
      <alignment horizontal="right" vertical="center"/>
    </xf>
    <xf numFmtId="0" fontId="5" fillId="0" borderId="0" xfId="67" applyFont="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0" fontId="5" fillId="0" borderId="0" xfId="67" applyFont="1" applyFill="1" applyBorder="1" applyAlignment="1" applyProtection="1">
      <alignment/>
      <protection/>
    </xf>
    <xf numFmtId="0" fontId="6" fillId="0" borderId="0" xfId="66" applyFont="1" applyBorder="1" applyAlignment="1" applyProtection="1">
      <alignment horizontal="center" vertical="center"/>
      <protection locked="0"/>
    </xf>
    <xf numFmtId="38" fontId="6" fillId="0" borderId="0" xfId="49"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178" fontId="5" fillId="0" borderId="0" xfId="75" applyNumberFormat="1" applyFont="1" applyFill="1" applyAlignment="1" applyProtection="1">
      <alignment horizontal="right" vertical="center"/>
      <protection locked="0"/>
    </xf>
    <xf numFmtId="178" fontId="5" fillId="0" borderId="0" xfId="75" applyNumberFormat="1" applyFont="1" applyFill="1" applyAlignment="1" applyProtection="1">
      <alignment horizontal="right" vertical="center"/>
      <protection/>
    </xf>
    <xf numFmtId="178" fontId="5" fillId="0" borderId="0" xfId="75" applyNumberFormat="1" applyFont="1" applyFill="1" applyBorder="1" applyAlignment="1" applyProtection="1">
      <alignment horizontal="right" vertical="center"/>
      <protection locked="0"/>
    </xf>
    <xf numFmtId="207" fontId="5" fillId="0" borderId="0" xfId="75" applyNumberFormat="1" applyFont="1" applyFill="1" applyAlignment="1" applyProtection="1">
      <alignment horizontal="right" vertical="center"/>
      <protection locked="0"/>
    </xf>
    <xf numFmtId="207" fontId="5" fillId="0" borderId="0" xfId="75" applyNumberFormat="1" applyFont="1" applyFill="1" applyBorder="1" applyAlignment="1" applyProtection="1">
      <alignment horizontal="right" vertical="center"/>
      <protection locked="0"/>
    </xf>
    <xf numFmtId="3" fontId="5" fillId="0" borderId="0" xfId="67" applyNumberFormat="1" applyFont="1" applyFill="1" applyBorder="1" applyAlignment="1" applyProtection="1">
      <alignment horizontal="right" vertical="center"/>
      <protection locked="0"/>
    </xf>
    <xf numFmtId="221" fontId="5" fillId="0" borderId="12"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14" xfId="0" applyNumberFormat="1" applyFont="1" applyFill="1" applyBorder="1" applyAlignment="1">
      <alignment vertical="center"/>
    </xf>
    <xf numFmtId="180" fontId="19" fillId="0" borderId="28"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4" xfId="0" applyNumberFormat="1" applyFont="1" applyFill="1" applyBorder="1" applyAlignment="1">
      <alignment horizontal="right" vertical="center"/>
    </xf>
    <xf numFmtId="3" fontId="5" fillId="0" borderId="19" xfId="67" applyNumberFormat="1" applyFont="1" applyFill="1" applyBorder="1" applyAlignment="1" applyProtection="1">
      <alignment horizontal="right" vertical="center"/>
      <protection locked="0"/>
    </xf>
    <xf numFmtId="3" fontId="6" fillId="0" borderId="19" xfId="65" applyNumberFormat="1" applyFont="1" applyBorder="1">
      <alignment vertical="center"/>
      <protection/>
    </xf>
    <xf numFmtId="0" fontId="0" fillId="0" borderId="13" xfId="0" applyFont="1" applyFill="1" applyBorder="1" applyAlignment="1" applyProtection="1">
      <alignment vertical="center"/>
      <protection/>
    </xf>
    <xf numFmtId="0" fontId="15" fillId="0" borderId="0" xfId="67" applyFont="1" applyFill="1" applyAlignment="1" applyProtection="1">
      <alignment vertical="center"/>
      <protection/>
    </xf>
    <xf numFmtId="0" fontId="15" fillId="0" borderId="0" xfId="67" applyFont="1" applyAlignment="1" applyProtection="1">
      <alignment horizontal="lef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 fillId="0" borderId="0" xfId="67" applyFont="1" applyBorder="1" applyAlignment="1" applyProtection="1">
      <alignment horizontal="distributed" vertical="center"/>
      <protection/>
    </xf>
    <xf numFmtId="0" fontId="0" fillId="0" borderId="0" xfId="75" applyFont="1" applyAlignment="1" applyProtection="1">
      <alignment vertical="center"/>
      <protection/>
    </xf>
    <xf numFmtId="0" fontId="0" fillId="0" borderId="0" xfId="75" applyFont="1" applyFill="1" applyAlignment="1" applyProtection="1">
      <alignment/>
      <protection/>
    </xf>
    <xf numFmtId="49" fontId="5" fillId="0" borderId="0" xfId="67" applyNumberFormat="1" applyFont="1" applyBorder="1" applyAlignment="1" applyProtection="1">
      <alignment horizontal="distributed" vertical="center"/>
      <protection locked="0"/>
    </xf>
    <xf numFmtId="49" fontId="5" fillId="0" borderId="0" xfId="67" applyNumberFormat="1" applyFont="1" applyBorder="1" applyAlignment="1" applyProtection="1">
      <alignment horizontal="center" vertical="center"/>
      <protection locked="0"/>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30" fillId="0" borderId="0" xfId="0" applyFont="1" applyFill="1" applyAlignment="1">
      <alignment vertical="center"/>
    </xf>
    <xf numFmtId="0" fontId="13" fillId="0" borderId="0" xfId="0" applyFont="1" applyFill="1" applyBorder="1" applyAlignment="1">
      <alignment horizontal="righ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32" fillId="0" borderId="0" xfId="0" applyFont="1" applyFill="1" applyAlignment="1">
      <alignment/>
    </xf>
    <xf numFmtId="0" fontId="58" fillId="0" borderId="0" xfId="0" applyFont="1" applyFill="1" applyAlignment="1">
      <alignment vertical="center"/>
    </xf>
    <xf numFmtId="38" fontId="6" fillId="0" borderId="29" xfId="67" applyNumberFormat="1" applyFont="1" applyFill="1" applyBorder="1" applyAlignment="1" applyProtection="1">
      <alignment horizontal="right" vertical="center"/>
      <protection/>
    </xf>
    <xf numFmtId="38" fontId="6" fillId="0" borderId="11" xfId="67" applyNumberFormat="1" applyFont="1" applyFill="1" applyBorder="1" applyAlignment="1" applyProtection="1">
      <alignment horizontal="right" vertical="center"/>
      <protection/>
    </xf>
    <xf numFmtId="38" fontId="6" fillId="0" borderId="11" xfId="49" applyNumberFormat="1" applyFont="1" applyFill="1" applyBorder="1" applyAlignment="1" applyProtection="1">
      <alignment horizontal="right" vertical="center" shrinkToFit="1"/>
      <protection/>
    </xf>
    <xf numFmtId="38" fontId="6" fillId="0" borderId="11" xfId="49" applyNumberFormat="1" applyFont="1" applyFill="1" applyBorder="1" applyAlignment="1" applyProtection="1">
      <alignment horizontal="right" vertical="center"/>
      <protection/>
    </xf>
    <xf numFmtId="38" fontId="5" fillId="0" borderId="19" xfId="67" applyNumberFormat="1" applyFont="1" applyFill="1" applyBorder="1" applyAlignment="1" applyProtection="1">
      <alignment horizontal="right" vertical="center"/>
      <protection/>
    </xf>
    <xf numFmtId="38" fontId="5" fillId="0" borderId="0" xfId="67" applyNumberFormat="1" applyFont="1" applyFill="1" applyBorder="1" applyAlignment="1" applyProtection="1">
      <alignment horizontal="right" vertical="center"/>
      <protection/>
    </xf>
    <xf numFmtId="38" fontId="5" fillId="0" borderId="0" xfId="66"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wrapText="1"/>
      <protection locked="0"/>
    </xf>
    <xf numFmtId="0" fontId="0" fillId="0" borderId="0" xfId="0" applyFont="1" applyFill="1" applyBorder="1" applyAlignment="1" applyProtection="1">
      <alignment vertical="center" wrapText="1"/>
      <protection/>
    </xf>
    <xf numFmtId="49" fontId="0" fillId="0" borderId="0" xfId="0" applyNumberFormat="1" applyFill="1" applyAlignment="1" applyProtection="1">
      <alignment horizontal="right"/>
      <protection locked="0"/>
    </xf>
    <xf numFmtId="49" fontId="0" fillId="0" borderId="0" xfId="0" applyNumberFormat="1" applyFill="1" applyAlignment="1" applyProtection="1">
      <alignment vertical="center"/>
      <protection locked="0"/>
    </xf>
    <xf numFmtId="0" fontId="14" fillId="0" borderId="0" xfId="0" applyFont="1" applyBorder="1" applyAlignment="1" applyProtection="1">
      <alignment horizontal="right" vertical="center"/>
      <protection/>
    </xf>
    <xf numFmtId="0" fontId="14" fillId="0" borderId="10" xfId="0" applyFont="1" applyBorder="1" applyAlignment="1" applyProtection="1">
      <alignment horizontal="right" vertical="center"/>
      <protection/>
    </xf>
    <xf numFmtId="183" fontId="5" fillId="0" borderId="19" xfId="0" applyNumberFormat="1" applyFont="1" applyFill="1" applyBorder="1" applyAlignment="1" applyProtection="1" quotePrefix="1">
      <alignment horizontal="right" vertical="center"/>
      <protection/>
    </xf>
    <xf numFmtId="49" fontId="31" fillId="0" borderId="0" xfId="0" applyNumberFormat="1" applyFont="1" applyFill="1" applyBorder="1" applyAlignment="1" applyProtection="1">
      <alignment vertical="center" shrinkToFit="1"/>
      <protection/>
    </xf>
    <xf numFmtId="0" fontId="5" fillId="0" borderId="0" xfId="75" applyFont="1" applyAlignment="1" applyProtection="1">
      <alignment/>
      <protection locked="0"/>
    </xf>
    <xf numFmtId="0" fontId="5" fillId="0" borderId="29" xfId="0" applyNumberFormat="1" applyFont="1" applyFill="1" applyBorder="1" applyAlignment="1">
      <alignment vertical="center" shrinkToFit="1"/>
    </xf>
    <xf numFmtId="180" fontId="6" fillId="0" borderId="29" xfId="49" applyNumberFormat="1" applyFont="1" applyFill="1" applyBorder="1" applyAlignment="1">
      <alignment horizontal="right" vertical="center"/>
    </xf>
    <xf numFmtId="180" fontId="6" fillId="0" borderId="11" xfId="49" applyNumberFormat="1" applyFont="1" applyFill="1" applyBorder="1" applyAlignment="1">
      <alignment horizontal="right" vertical="center"/>
    </xf>
    <xf numFmtId="180" fontId="6" fillId="0" borderId="28" xfId="49" applyNumberFormat="1" applyFont="1" applyFill="1" applyBorder="1" applyAlignment="1">
      <alignment horizontal="right" vertical="center"/>
    </xf>
    <xf numFmtId="180" fontId="6" fillId="0" borderId="13" xfId="49" applyNumberFormat="1" applyFont="1" applyFill="1" applyBorder="1" applyAlignment="1">
      <alignment horizontal="right" vertical="center"/>
    </xf>
    <xf numFmtId="49" fontId="5" fillId="0" borderId="0" xfId="73" applyNumberFormat="1" applyFont="1" applyFill="1" applyBorder="1" applyAlignment="1" applyProtection="1">
      <alignment horizontal="right" vertical="center"/>
      <protection locked="0"/>
    </xf>
    <xf numFmtId="49" fontId="5" fillId="0" borderId="0" xfId="73" applyNumberFormat="1" applyFont="1" applyFill="1" applyBorder="1" applyAlignment="1" applyProtection="1">
      <alignment horizontal="left" vertical="center"/>
      <protection locked="0"/>
    </xf>
    <xf numFmtId="233" fontId="11" fillId="0" borderId="0" xfId="0" applyNumberFormat="1" applyFont="1" applyFill="1" applyAlignment="1">
      <alignment vertical="center"/>
    </xf>
    <xf numFmtId="234" fontId="4" fillId="0" borderId="0" xfId="0" applyNumberFormat="1" applyFont="1" applyFill="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5" fillId="0" borderId="10" xfId="73" applyFont="1" applyFill="1" applyBorder="1" applyAlignment="1" applyProtection="1">
      <alignment horizontal="left" vertical="center"/>
      <protection/>
    </xf>
    <xf numFmtId="0" fontId="5" fillId="0" borderId="11" xfId="74" applyNumberFormat="1" applyFont="1" applyBorder="1" applyAlignment="1" applyProtection="1">
      <alignment vertical="center"/>
      <protection/>
    </xf>
    <xf numFmtId="0" fontId="6" fillId="0" borderId="0" xfId="74" applyNumberFormat="1" applyFont="1" applyBorder="1" applyAlignment="1" applyProtection="1">
      <alignment horizontal="distributed" vertical="center"/>
      <protection/>
    </xf>
    <xf numFmtId="0" fontId="6" fillId="0" borderId="10" xfId="74" applyNumberFormat="1" applyFont="1" applyBorder="1" applyAlignment="1" applyProtection="1">
      <alignment horizontal="left" vertical="center"/>
      <protection/>
    </xf>
    <xf numFmtId="0" fontId="5" fillId="0" borderId="12" xfId="74" applyNumberFormat="1" applyFont="1" applyBorder="1" applyAlignment="1" applyProtection="1">
      <alignment horizontal="left" vertical="center"/>
      <protection/>
    </xf>
    <xf numFmtId="0" fontId="14" fillId="0" borderId="11" xfId="0" applyFont="1" applyFill="1" applyBorder="1" applyAlignment="1" applyProtection="1">
      <alignment horizontal="left" vertical="center" wrapText="1"/>
      <protection/>
    </xf>
    <xf numFmtId="0" fontId="14" fillId="0" borderId="0" xfId="74" applyFont="1" applyFill="1" applyAlignment="1" applyProtection="1">
      <alignment horizontal="left" vertical="center"/>
      <protection/>
    </xf>
    <xf numFmtId="0" fontId="14" fillId="0" borderId="23" xfId="0" applyFont="1" applyFill="1" applyBorder="1" applyAlignment="1" applyProtection="1">
      <alignment horizontal="center" vertical="center"/>
      <protection/>
    </xf>
    <xf numFmtId="178" fontId="6" fillId="0" borderId="0" xfId="74" applyNumberFormat="1" applyFont="1" applyBorder="1" applyAlignment="1" applyProtection="1">
      <alignment horizontal="distributed" vertical="center"/>
      <protection/>
    </xf>
    <xf numFmtId="199" fontId="6" fillId="0" borderId="13" xfId="74" applyNumberFormat="1" applyFont="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8" fillId="0" borderId="0" xfId="0" applyFont="1" applyFill="1" applyBorder="1" applyAlignment="1" applyProtection="1">
      <alignment horizontal="center" wrapText="1"/>
      <protection/>
    </xf>
    <xf numFmtId="0" fontId="14" fillId="0" borderId="0" xfId="0" applyFont="1" applyFill="1" applyBorder="1" applyAlignment="1" applyProtection="1">
      <alignment horizontal="center"/>
      <protection/>
    </xf>
    <xf numFmtId="0" fontId="5" fillId="0" borderId="0" xfId="0" applyFont="1" applyFill="1" applyBorder="1" applyAlignment="1">
      <alignment horizontal="right"/>
    </xf>
    <xf numFmtId="0" fontId="14" fillId="0" borderId="0" xfId="0" applyFont="1" applyAlignment="1" applyProtection="1">
      <alignment/>
      <protection/>
    </xf>
    <xf numFmtId="178" fontId="5" fillId="0" borderId="0" xfId="74" applyNumberFormat="1" applyFont="1" applyAlignment="1" applyProtection="1">
      <alignment horizontal="left" vertical="center"/>
      <protection/>
    </xf>
    <xf numFmtId="178" fontId="5" fillId="0" borderId="0" xfId="74" applyNumberFormat="1" applyFont="1" applyFill="1" applyAlignment="1" applyProtection="1">
      <alignment horizontal="left" vertical="center"/>
      <protection/>
    </xf>
    <xf numFmtId="189" fontId="6" fillId="0" borderId="0" xfId="0" applyNumberFormat="1" applyFont="1" applyBorder="1" applyAlignment="1" applyProtection="1">
      <alignment horizontal="right" vertical="center"/>
      <protection/>
    </xf>
    <xf numFmtId="189" fontId="6" fillId="0" borderId="30" xfId="0" applyNumberFormat="1" applyFont="1" applyBorder="1" applyAlignment="1" applyProtection="1">
      <alignment horizontal="right" vertical="center"/>
      <protection/>
    </xf>
    <xf numFmtId="0" fontId="19" fillId="0" borderId="0" xfId="0" applyFont="1" applyBorder="1" applyAlignment="1" applyProtection="1">
      <alignment horizontal="left" vertical="center" shrinkToFit="1"/>
      <protection/>
    </xf>
    <xf numFmtId="0" fontId="19" fillId="0" borderId="19" xfId="0" applyFont="1" applyBorder="1" applyAlignment="1" applyProtection="1">
      <alignment horizontal="left" vertical="center" shrinkToFit="1"/>
      <protection/>
    </xf>
    <xf numFmtId="216" fontId="19" fillId="0" borderId="10" xfId="0" applyNumberFormat="1" applyFont="1" applyFill="1" applyBorder="1" applyAlignment="1" applyProtection="1">
      <alignment horizontal="distributed" vertical="center"/>
      <protection/>
    </xf>
    <xf numFmtId="216" fontId="8" fillId="0" borderId="10" xfId="0" applyNumberFormat="1" applyFont="1" applyFill="1" applyBorder="1" applyAlignment="1" applyProtection="1">
      <alignment horizontal="distributed" vertical="center"/>
      <protection/>
    </xf>
    <xf numFmtId="199" fontId="19" fillId="0" borderId="10" xfId="0" applyNumberFormat="1" applyFont="1" applyBorder="1" applyAlignment="1">
      <alignment horizontal="left" vertical="center"/>
    </xf>
    <xf numFmtId="0" fontId="19" fillId="0" borderId="0" xfId="0" applyFont="1" applyBorder="1" applyAlignment="1" applyProtection="1">
      <alignment horizontal="center" vertical="center" shrinkToFit="1"/>
      <protection/>
    </xf>
    <xf numFmtId="0" fontId="8" fillId="0" borderId="19" xfId="0" applyFont="1" applyBorder="1" applyAlignment="1" applyProtection="1">
      <alignment horizontal="left" vertical="center" shrinkToFit="1"/>
      <protection/>
    </xf>
    <xf numFmtId="0" fontId="8" fillId="0" borderId="0" xfId="0" applyFont="1" applyBorder="1" applyAlignment="1" applyProtection="1">
      <alignment horizontal="center" vertical="center" shrinkToFit="1"/>
      <protection/>
    </xf>
    <xf numFmtId="199" fontId="8" fillId="0" borderId="10" xfId="0" applyNumberFormat="1" applyFont="1" applyBorder="1" applyAlignment="1">
      <alignment horizontal="left" vertical="center"/>
    </xf>
    <xf numFmtId="0" fontId="14" fillId="0" borderId="10" xfId="0" applyFont="1" applyFill="1" applyBorder="1" applyAlignment="1" applyProtection="1">
      <alignment horizontal="left" vertical="center"/>
      <protection/>
    </xf>
    <xf numFmtId="0" fontId="5" fillId="0" borderId="0" xfId="67" applyNumberFormat="1" applyFont="1" applyBorder="1" applyAlignment="1" applyProtection="1">
      <alignment horizontal="center" vertical="center"/>
      <protection locked="0"/>
    </xf>
    <xf numFmtId="0" fontId="6" fillId="0" borderId="13" xfId="67" applyNumberFormat="1" applyFont="1" applyBorder="1" applyAlignment="1" applyProtection="1">
      <alignment horizontal="center" vertical="center"/>
      <protection locked="0"/>
    </xf>
    <xf numFmtId="0" fontId="5" fillId="0" borderId="0" xfId="73" applyFont="1" applyFill="1" applyBorder="1" applyAlignment="1" applyProtection="1">
      <alignment horizontal="center" vertical="center"/>
      <protection/>
    </xf>
    <xf numFmtId="0" fontId="5" fillId="0" borderId="0" xfId="73" applyFont="1" applyAlignment="1" applyProtection="1">
      <alignment/>
      <protection/>
    </xf>
    <xf numFmtId="49" fontId="5" fillId="0" borderId="0" xfId="73" applyNumberFormat="1" applyFont="1" applyFill="1" applyBorder="1" applyAlignment="1" applyProtection="1">
      <alignment vertical="center"/>
      <protection/>
    </xf>
    <xf numFmtId="0" fontId="5" fillId="0" borderId="0" xfId="0" applyFont="1" applyFill="1" applyBorder="1" applyAlignment="1">
      <alignment horizontal="distributed" vertical="center"/>
    </xf>
    <xf numFmtId="38" fontId="6" fillId="0" borderId="11" xfId="49" applyFont="1" applyFill="1" applyBorder="1" applyAlignment="1" applyProtection="1">
      <alignment horizontal="right" vertical="center"/>
      <protection/>
    </xf>
    <xf numFmtId="0" fontId="5" fillId="0" borderId="10" xfId="74" applyNumberFormat="1" applyFont="1" applyBorder="1" applyAlignment="1" applyProtection="1">
      <alignment horizontal="left" vertical="center"/>
      <protection/>
    </xf>
    <xf numFmtId="178" fontId="5" fillId="0" borderId="11" xfId="74" applyNumberFormat="1" applyFont="1" applyBorder="1" applyAlignment="1" applyProtection="1">
      <alignment vertical="center"/>
      <protection/>
    </xf>
    <xf numFmtId="235" fontId="6" fillId="0" borderId="0" xfId="74" applyNumberFormat="1" applyFont="1" applyBorder="1" applyAlignment="1" applyProtection="1">
      <alignment horizontal="distributed" vertical="center"/>
      <protection/>
    </xf>
    <xf numFmtId="235" fontId="5" fillId="0" borderId="0" xfId="74" applyNumberFormat="1" applyFont="1" applyBorder="1" applyAlignment="1" applyProtection="1">
      <alignment horizontal="distributed" vertical="center"/>
      <protection/>
    </xf>
    <xf numFmtId="235" fontId="5" fillId="0" borderId="0" xfId="74" applyNumberFormat="1" applyFont="1" applyBorder="1" applyAlignment="1" applyProtection="1">
      <alignment horizontal="right" vertical="center" indent="1"/>
      <protection/>
    </xf>
    <xf numFmtId="199" fontId="5" fillId="0" borderId="0" xfId="74" applyNumberFormat="1" applyFont="1" applyBorder="1" applyAlignment="1" applyProtection="1">
      <alignment horizontal="center" vertical="center"/>
      <protection/>
    </xf>
    <xf numFmtId="0" fontId="5" fillId="0" borderId="0" xfId="0" applyFont="1" applyFill="1" applyAlignment="1" applyProtection="1">
      <alignment horizontal="center" vertical="center"/>
      <protection locked="0"/>
    </xf>
    <xf numFmtId="0" fontId="5" fillId="2" borderId="13" xfId="0" applyFont="1" applyFill="1" applyBorder="1" applyAlignment="1" applyProtection="1">
      <alignment horizontal="center" vertical="center" shrinkToFit="1"/>
      <protection/>
    </xf>
    <xf numFmtId="0" fontId="0" fillId="2" borderId="12" xfId="0" applyFont="1" applyFill="1" applyBorder="1" applyAlignment="1" applyProtection="1">
      <alignment vertical="center"/>
      <protection/>
    </xf>
    <xf numFmtId="0" fontId="5" fillId="2" borderId="14" xfId="0" applyFont="1" applyFill="1" applyBorder="1" applyAlignment="1" applyProtection="1">
      <alignment horizontal="center" vertical="center" wrapText="1"/>
      <protection/>
    </xf>
    <xf numFmtId="0" fontId="5" fillId="2" borderId="10" xfId="0" applyFont="1" applyFill="1" applyBorder="1" applyAlignment="1" applyProtection="1">
      <alignment vertical="center"/>
      <protection/>
    </xf>
    <xf numFmtId="0" fontId="6" fillId="0" borderId="13" xfId="67" applyFont="1" applyFill="1" applyBorder="1" applyAlignment="1" applyProtection="1">
      <alignment horizontal="center" vertical="center"/>
      <protection/>
    </xf>
    <xf numFmtId="0" fontId="6" fillId="0" borderId="14" xfId="67" applyFont="1" applyFill="1" applyBorder="1" applyAlignment="1" applyProtection="1">
      <alignment horizontal="center" vertical="center"/>
      <protection/>
    </xf>
    <xf numFmtId="0" fontId="16" fillId="0" borderId="0" xfId="0" applyFont="1" applyFill="1" applyBorder="1" applyAlignment="1" applyProtection="1">
      <alignment horizontal="distributed" vertical="center"/>
      <protection/>
    </xf>
    <xf numFmtId="235" fontId="6" fillId="0" borderId="13" xfId="74" applyNumberFormat="1" applyFont="1" applyBorder="1" applyAlignment="1" applyProtection="1">
      <alignment horizontal="distributed" vertical="center"/>
      <protection/>
    </xf>
    <xf numFmtId="49" fontId="6" fillId="0" borderId="13" xfId="67" applyNumberFormat="1" applyFont="1" applyFill="1" applyBorder="1" applyAlignment="1" applyProtection="1">
      <alignment horizontal="distributed" vertical="center"/>
      <protection/>
    </xf>
    <xf numFmtId="3" fontId="5" fillId="0" borderId="0" xfId="72" applyNumberFormat="1" applyFont="1" applyBorder="1">
      <alignment/>
      <protection/>
    </xf>
    <xf numFmtId="0" fontId="16" fillId="0" borderId="13"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183" fontId="6" fillId="0" borderId="28"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xf>
    <xf numFmtId="0" fontId="16" fillId="0" borderId="14" xfId="0" applyFont="1" applyFill="1" applyBorder="1" applyAlignment="1" applyProtection="1">
      <alignment vertical="center"/>
      <protection/>
    </xf>
    <xf numFmtId="0" fontId="14" fillId="0" borderId="13" xfId="0" applyFont="1" applyFill="1" applyBorder="1" applyAlignment="1" applyProtection="1">
      <alignment vertical="center"/>
      <protection/>
    </xf>
    <xf numFmtId="206" fontId="6" fillId="0" borderId="28" xfId="66" applyNumberFormat="1" applyFont="1" applyFill="1" applyBorder="1" applyAlignment="1" applyProtection="1">
      <alignment horizontal="right" vertical="center" shrinkToFit="1"/>
      <protection/>
    </xf>
    <xf numFmtId="206" fontId="6" fillId="0" borderId="13" xfId="66" applyNumberFormat="1" applyFont="1" applyFill="1" applyBorder="1" applyAlignment="1" applyProtection="1">
      <alignment horizontal="right" vertical="center" shrinkToFit="1"/>
      <protection/>
    </xf>
    <xf numFmtId="206" fontId="6" fillId="0" borderId="13" xfId="49" applyNumberFormat="1" applyFont="1" applyFill="1" applyBorder="1" applyAlignment="1" applyProtection="1">
      <alignment horizontal="right" vertical="center" shrinkToFit="1"/>
      <protection/>
    </xf>
    <xf numFmtId="206" fontId="6" fillId="0" borderId="28" xfId="49" applyNumberFormat="1" applyFont="1" applyFill="1" applyBorder="1" applyAlignment="1" applyProtection="1">
      <alignment horizontal="right" vertical="center" shrinkToFit="1"/>
      <protection/>
    </xf>
    <xf numFmtId="0" fontId="6" fillId="0" borderId="19" xfId="0" applyFont="1" applyFill="1" applyBorder="1" applyAlignment="1" applyProtection="1">
      <alignment horizontal="distributed" vertical="center"/>
      <protection/>
    </xf>
    <xf numFmtId="176" fontId="5" fillId="0" borderId="19"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13" xfId="0" applyNumberFormat="1" applyFont="1" applyFill="1" applyBorder="1" applyAlignment="1">
      <alignment vertical="center"/>
    </xf>
    <xf numFmtId="0" fontId="8" fillId="0" borderId="0" xfId="0" applyFont="1" applyBorder="1" applyAlignment="1" applyProtection="1">
      <alignment horizontal="left" vertical="center" shrinkToFit="1"/>
      <protection/>
    </xf>
    <xf numFmtId="0" fontId="6" fillId="0" borderId="10" xfId="0" applyFont="1" applyFill="1" applyBorder="1" applyAlignment="1" applyProtection="1">
      <alignment vertical="center"/>
      <protection/>
    </xf>
    <xf numFmtId="0" fontId="6" fillId="0" borderId="19" xfId="0" applyFont="1" applyFill="1" applyBorder="1" applyAlignment="1" applyProtection="1">
      <alignment vertical="center"/>
      <protection/>
    </xf>
    <xf numFmtId="236" fontId="11" fillId="0" borderId="0" xfId="0" applyNumberFormat="1" applyFont="1" applyFill="1" applyAlignment="1">
      <alignment vertical="center"/>
    </xf>
    <xf numFmtId="221" fontId="6" fillId="0" borderId="28" xfId="0" applyNumberFormat="1" applyFont="1" applyFill="1" applyBorder="1" applyAlignment="1">
      <alignment vertical="center" shrinkToFit="1"/>
    </xf>
    <xf numFmtId="0" fontId="34" fillId="0" borderId="13" xfId="0" applyFont="1" applyBorder="1" applyAlignment="1" applyProtection="1">
      <alignment vertical="center" shrinkToFit="1"/>
      <protection/>
    </xf>
    <xf numFmtId="38" fontId="6" fillId="0" borderId="13" xfId="49" applyFont="1" applyFill="1" applyBorder="1" applyAlignment="1" applyProtection="1">
      <alignment horizontal="right" vertical="center"/>
      <protection/>
    </xf>
    <xf numFmtId="0" fontId="5" fillId="0" borderId="0" xfId="67" applyFont="1" applyAlignment="1" applyProtection="1">
      <alignment horizontal="right" vertical="center"/>
      <protection locked="0"/>
    </xf>
    <xf numFmtId="0" fontId="5" fillId="0" borderId="19" xfId="67" applyFont="1" applyFill="1" applyBorder="1" applyAlignment="1" applyProtection="1">
      <alignment horizontal="right" vertical="center" shrinkToFit="1"/>
      <protection/>
    </xf>
    <xf numFmtId="0" fontId="5" fillId="0" borderId="0" xfId="67" applyFont="1" applyFill="1" applyBorder="1" applyAlignment="1" applyProtection="1">
      <alignment horizontal="right" vertical="center" shrinkToFit="1"/>
      <protection/>
    </xf>
    <xf numFmtId="49" fontId="6" fillId="0" borderId="13" xfId="66" applyNumberFormat="1" applyFont="1" applyBorder="1" applyAlignment="1" applyProtection="1">
      <alignment horizontal="distributed" vertical="center"/>
      <protection/>
    </xf>
    <xf numFmtId="183" fontId="6" fillId="0" borderId="19"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distributed" vertical="center"/>
      <protection/>
    </xf>
    <xf numFmtId="198" fontId="6" fillId="0" borderId="26" xfId="49" applyNumberFormat="1" applyFont="1" applyFill="1" applyBorder="1" applyAlignment="1" applyProtection="1">
      <alignment horizontal="right" vertical="center"/>
      <protection locked="0"/>
    </xf>
    <xf numFmtId="224" fontId="6" fillId="0" borderId="28" xfId="49" applyNumberFormat="1" applyFont="1" applyFill="1" applyBorder="1" applyAlignment="1" applyProtection="1">
      <alignment horizontal="right" vertical="center"/>
      <protection locked="0"/>
    </xf>
    <xf numFmtId="230" fontId="6" fillId="0" borderId="28" xfId="66" applyNumberFormat="1" applyFont="1" applyFill="1" applyBorder="1" applyAlignment="1" applyProtection="1">
      <alignment horizontal="right" vertical="center"/>
      <protection locked="0"/>
    </xf>
    <xf numFmtId="198" fontId="6" fillId="0" borderId="28" xfId="66" applyNumberFormat="1" applyFont="1" applyFill="1" applyBorder="1" applyAlignment="1" applyProtection="1">
      <alignment horizontal="right" vertical="center"/>
      <protection locked="0"/>
    </xf>
    <xf numFmtId="183" fontId="6" fillId="0" borderId="34" xfId="0" applyNumberFormat="1" applyFont="1" applyFill="1" applyBorder="1" applyAlignment="1" applyProtection="1">
      <alignment horizontal="right" vertical="center"/>
      <protection/>
    </xf>
    <xf numFmtId="192" fontId="6" fillId="0" borderId="28" xfId="0" applyNumberFormat="1" applyFont="1" applyFill="1" applyBorder="1" applyAlignment="1" applyProtection="1">
      <alignment horizontal="right" vertical="center"/>
      <protection/>
    </xf>
    <xf numFmtId="192" fontId="6" fillId="0" borderId="13" xfId="0" applyNumberFormat="1" applyFont="1" applyFill="1" applyBorder="1" applyAlignment="1" applyProtection="1">
      <alignment horizontal="right" vertical="center"/>
      <protection/>
    </xf>
    <xf numFmtId="206" fontId="6" fillId="0" borderId="28" xfId="49" applyNumberFormat="1" applyFont="1" applyFill="1" applyBorder="1" applyAlignment="1" applyProtection="1">
      <alignment vertical="center" shrinkToFit="1"/>
      <protection/>
    </xf>
    <xf numFmtId="206" fontId="6" fillId="0" borderId="13" xfId="66" applyNumberFormat="1" applyFont="1" applyFill="1" applyBorder="1" applyAlignment="1" applyProtection="1">
      <alignment vertical="center" shrinkToFit="1"/>
      <protection/>
    </xf>
    <xf numFmtId="206" fontId="6" fillId="0" borderId="28" xfId="66" applyNumberFormat="1" applyFont="1" applyFill="1" applyBorder="1" applyAlignment="1" applyProtection="1">
      <alignment vertical="center" shrinkToFit="1"/>
      <protection/>
    </xf>
    <xf numFmtId="206" fontId="6" fillId="0" borderId="13" xfId="49" applyNumberFormat="1" applyFont="1" applyFill="1" applyBorder="1" applyAlignment="1" applyProtection="1">
      <alignment vertical="center" shrinkToFit="1"/>
      <protection/>
    </xf>
    <xf numFmtId="183" fontId="6" fillId="0" borderId="13" xfId="66" applyNumberFormat="1" applyFont="1" applyFill="1" applyBorder="1" applyAlignment="1">
      <alignment vertical="center"/>
      <protection/>
    </xf>
    <xf numFmtId="206" fontId="6" fillId="0" borderId="28" xfId="66" applyNumberFormat="1" applyFont="1" applyFill="1" applyBorder="1" applyAlignment="1" applyProtection="1">
      <alignment vertical="center"/>
      <protection/>
    </xf>
    <xf numFmtId="206" fontId="6" fillId="0" borderId="13" xfId="66" applyNumberFormat="1" applyFont="1" applyFill="1" applyBorder="1" applyAlignment="1" applyProtection="1">
      <alignment vertical="center"/>
      <protection/>
    </xf>
    <xf numFmtId="0" fontId="4" fillId="0" borderId="0" xfId="0" applyFont="1" applyFill="1" applyAlignment="1">
      <alignment horizontal="center" vertical="center"/>
    </xf>
    <xf numFmtId="49" fontId="6" fillId="0" borderId="13" xfId="67" applyNumberFormat="1" applyFont="1" applyBorder="1" applyAlignment="1" applyProtection="1">
      <alignment horizontal="distributed" vertical="center"/>
      <protection locked="0"/>
    </xf>
    <xf numFmtId="49" fontId="6" fillId="0" borderId="14" xfId="67" applyNumberFormat="1" applyFont="1" applyBorder="1" applyAlignment="1" applyProtection="1">
      <alignment horizontal="distributed" vertical="center"/>
      <protection locked="0"/>
    </xf>
    <xf numFmtId="237" fontId="4" fillId="0" borderId="0" xfId="0" applyNumberFormat="1" applyFont="1" applyFill="1" applyAlignment="1" applyProtection="1">
      <alignment vertical="center"/>
      <protection/>
    </xf>
    <xf numFmtId="0" fontId="14" fillId="0" borderId="0" xfId="0" applyFont="1" applyFill="1" applyAlignment="1" applyProtection="1">
      <alignment horizontal="center" vertical="center"/>
      <protection/>
    </xf>
    <xf numFmtId="189" fontId="19" fillId="0" borderId="13" xfId="69" applyNumberFormat="1" applyFont="1" applyFill="1" applyBorder="1" applyAlignment="1">
      <alignment horizontal="right" vertical="center"/>
      <protection/>
    </xf>
    <xf numFmtId="0" fontId="8" fillId="0" borderId="0" xfId="0" applyFont="1" applyFill="1" applyAlignment="1" applyProtection="1">
      <alignment horizontal="left" vertical="center"/>
      <protection/>
    </xf>
    <xf numFmtId="3" fontId="19" fillId="0" borderId="19" xfId="72" applyNumberFormat="1" applyFont="1" applyFill="1" applyBorder="1" applyAlignment="1">
      <alignment horizontal="right"/>
      <protection/>
    </xf>
    <xf numFmtId="3" fontId="19" fillId="0" borderId="0" xfId="72" applyNumberFormat="1" applyFont="1" applyFill="1" applyBorder="1" applyAlignment="1">
      <alignment horizontal="right"/>
      <protection/>
    </xf>
    <xf numFmtId="176" fontId="6" fillId="0" borderId="0" xfId="0" applyNumberFormat="1" applyFont="1" applyBorder="1" applyAlignment="1" applyProtection="1">
      <alignment horizontal="right" vertical="center"/>
      <protection/>
    </xf>
    <xf numFmtId="183" fontId="6" fillId="0" borderId="0" xfId="49" applyNumberFormat="1" applyFont="1" applyFill="1" applyBorder="1" applyAlignment="1" applyProtection="1">
      <alignment horizontal="right" vertical="center"/>
      <protection/>
    </xf>
    <xf numFmtId="3" fontId="6" fillId="0" borderId="0" xfId="72" applyNumberFormat="1" applyFont="1" applyBorder="1" applyAlignment="1">
      <alignment horizontal="right"/>
      <protection/>
    </xf>
    <xf numFmtId="0" fontId="5" fillId="0" borderId="0" xfId="0" applyNumberFormat="1" applyFont="1" applyFill="1" applyBorder="1" applyAlignment="1">
      <alignment horizontal="center" vertical="center" shrinkToFit="1"/>
    </xf>
    <xf numFmtId="0" fontId="6" fillId="0" borderId="0" xfId="66" applyFont="1" applyBorder="1" applyAlignment="1" applyProtection="1">
      <alignment horizontal="right" vertical="center"/>
      <protection locked="0"/>
    </xf>
    <xf numFmtId="221" fontId="5" fillId="0" borderId="19" xfId="0" applyNumberFormat="1" applyFont="1" applyFill="1" applyBorder="1" applyAlignment="1">
      <alignment vertical="center" shrinkToFit="1"/>
    </xf>
    <xf numFmtId="49" fontId="6" fillId="0" borderId="13" xfId="73" applyNumberFormat="1" applyFont="1" applyFill="1" applyBorder="1" applyAlignment="1" applyProtection="1">
      <alignment horizontal="left" vertical="center"/>
      <protection locked="0"/>
    </xf>
    <xf numFmtId="38" fontId="5" fillId="0" borderId="19" xfId="49" applyNumberFormat="1" applyFont="1" applyFill="1" applyBorder="1" applyAlignment="1" applyProtection="1">
      <alignment horizontal="right"/>
      <protection/>
    </xf>
    <xf numFmtId="0" fontId="6" fillId="0" borderId="13" xfId="0" applyNumberFormat="1" applyFont="1" applyFill="1" applyBorder="1" applyAlignment="1">
      <alignment horizontal="center" vertical="center" shrinkToFit="1"/>
    </xf>
    <xf numFmtId="0" fontId="6" fillId="0" borderId="13" xfId="0" applyFont="1" applyFill="1" applyBorder="1" applyAlignment="1" applyProtection="1">
      <alignment horizontal="distributed" vertical="center"/>
      <protection/>
    </xf>
    <xf numFmtId="0" fontId="6" fillId="0" borderId="14" xfId="0" applyFont="1" applyBorder="1" applyAlignment="1" applyProtection="1">
      <alignment horizontal="center" vertical="center"/>
      <protection/>
    </xf>
    <xf numFmtId="5" fontId="6" fillId="0" borderId="0" xfId="0" applyNumberFormat="1" applyFont="1" applyAlignment="1" applyProtection="1">
      <alignment horizontal="distributed"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distributed" vertical="center"/>
      <protection locked="0"/>
    </xf>
    <xf numFmtId="0" fontId="13"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8" fillId="0" borderId="0" xfId="0" applyFont="1" applyAlignment="1">
      <alignment horizontal="justify"/>
    </xf>
    <xf numFmtId="3" fontId="14" fillId="0" borderId="0" xfId="0" applyNumberFormat="1" applyFont="1" applyAlignment="1" applyProtection="1">
      <alignment vertical="center"/>
      <protection/>
    </xf>
    <xf numFmtId="229" fontId="6" fillId="0" borderId="0" xfId="49" applyNumberFormat="1" applyFont="1" applyFill="1" applyBorder="1" applyAlignment="1">
      <alignment horizontal="right" vertical="center"/>
    </xf>
    <xf numFmtId="0" fontId="14" fillId="0" borderId="0" xfId="0" applyFont="1" applyFill="1" applyAlignment="1" applyProtection="1">
      <alignment horizontal="right" vertical="center"/>
      <protection/>
    </xf>
    <xf numFmtId="38" fontId="8" fillId="0" borderId="19" xfId="49" applyFont="1" applyFill="1" applyBorder="1" applyAlignment="1">
      <alignment/>
    </xf>
    <xf numFmtId="38" fontId="8" fillId="0" borderId="0" xfId="49" applyFont="1" applyFill="1" applyBorder="1" applyAlignment="1">
      <alignment/>
    </xf>
    <xf numFmtId="38" fontId="8" fillId="0" borderId="28" xfId="49" applyFont="1" applyFill="1" applyBorder="1" applyAlignment="1">
      <alignment/>
    </xf>
    <xf numFmtId="38" fontId="8" fillId="0" borderId="13" xfId="49" applyFont="1" applyFill="1" applyBorder="1" applyAlignment="1">
      <alignment/>
    </xf>
    <xf numFmtId="3" fontId="6" fillId="0" borderId="29" xfId="67" applyNumberFormat="1" applyFont="1" applyFill="1" applyBorder="1" applyAlignment="1" applyProtection="1">
      <alignment vertical="center"/>
      <protection locked="0"/>
    </xf>
    <xf numFmtId="3" fontId="6" fillId="0" borderId="11" xfId="67" applyNumberFormat="1" applyFont="1" applyFill="1" applyBorder="1" applyAlignment="1" applyProtection="1">
      <alignment vertical="center"/>
      <protection locked="0"/>
    </xf>
    <xf numFmtId="3" fontId="19" fillId="0" borderId="11" xfId="67" applyNumberFormat="1" applyFont="1" applyFill="1" applyBorder="1" applyAlignment="1" applyProtection="1">
      <alignment vertical="center"/>
      <protection locked="0"/>
    </xf>
    <xf numFmtId="0" fontId="6" fillId="0" borderId="0" xfId="73" applyFont="1" applyAlignment="1" applyProtection="1">
      <alignment horizontal="center" vertical="center"/>
      <protection locked="0"/>
    </xf>
    <xf numFmtId="228" fontId="5" fillId="0" borderId="0" xfId="0" applyNumberFormat="1" applyFont="1" applyFill="1" applyBorder="1" applyAlignment="1" applyProtection="1">
      <alignment horizontal="right" vertical="center"/>
      <protection/>
    </xf>
    <xf numFmtId="228" fontId="5" fillId="0" borderId="0" xfId="49" applyNumberFormat="1" applyFont="1" applyFill="1" applyAlignment="1" applyProtection="1">
      <alignment horizontal="right" vertical="center"/>
      <protection/>
    </xf>
    <xf numFmtId="176" fontId="6" fillId="0" borderId="0" xfId="0" applyNumberFormat="1" applyFont="1" applyFill="1" applyAlignment="1" applyProtection="1">
      <alignment vertical="center"/>
      <protection/>
    </xf>
    <xf numFmtId="0" fontId="6" fillId="0" borderId="13" xfId="67" applyFont="1" applyFill="1" applyBorder="1" applyAlignment="1" applyProtection="1">
      <alignment horizontal="center" vertical="center"/>
      <protection locked="0"/>
    </xf>
    <xf numFmtId="231" fontId="5" fillId="0" borderId="0" xfId="49" applyNumberFormat="1" applyFont="1" applyFill="1" applyBorder="1" applyAlignment="1">
      <alignment horizontal="right" vertical="center"/>
    </xf>
    <xf numFmtId="0" fontId="5" fillId="2" borderId="22"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66" applyFont="1" applyBorder="1" applyAlignment="1" applyProtection="1">
      <alignment horizontal="right" vertical="center"/>
      <protection locked="0"/>
    </xf>
    <xf numFmtId="176" fontId="8" fillId="0" borderId="19"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235" fontId="5" fillId="0" borderId="0" xfId="74" applyNumberFormat="1" applyFont="1" applyBorder="1" applyAlignment="1" applyProtection="1">
      <alignment horizontal="center" vertical="center"/>
      <protection/>
    </xf>
    <xf numFmtId="0" fontId="5" fillId="0" borderId="14" xfId="74" applyNumberFormat="1" applyFont="1" applyBorder="1" applyAlignment="1" applyProtection="1">
      <alignment horizontal="left" vertical="center"/>
      <protection/>
    </xf>
    <xf numFmtId="201" fontId="5" fillId="0" borderId="28" xfId="67" applyNumberFormat="1" applyFont="1" applyFill="1" applyBorder="1" applyAlignment="1" applyProtection="1">
      <alignment horizontal="right" vertical="center" wrapText="1"/>
      <protection/>
    </xf>
    <xf numFmtId="201" fontId="5" fillId="0" borderId="13" xfId="67" applyNumberFormat="1" applyFont="1" applyFill="1" applyBorder="1" applyAlignment="1" applyProtection="1">
      <alignment horizontal="right" vertical="center" wrapText="1"/>
      <protection/>
    </xf>
    <xf numFmtId="201" fontId="5" fillId="0" borderId="0" xfId="67" applyNumberFormat="1" applyFont="1" applyFill="1" applyBorder="1" applyAlignment="1" applyProtection="1">
      <alignment horizontal="right" vertical="center" wrapText="1"/>
      <protection/>
    </xf>
    <xf numFmtId="38" fontId="6" fillId="0" borderId="13" xfId="49" applyFont="1" applyBorder="1" applyAlignment="1" applyProtection="1">
      <alignment horizontal="right" vertical="center"/>
      <protection/>
    </xf>
    <xf numFmtId="3" fontId="5" fillId="0" borderId="0" xfId="67" applyNumberFormat="1" applyFont="1" applyBorder="1" applyAlignment="1" applyProtection="1">
      <alignment vertical="center"/>
      <protection/>
    </xf>
    <xf numFmtId="3" fontId="6" fillId="0" borderId="19" xfId="49" applyNumberFormat="1" applyFont="1" applyFill="1" applyBorder="1" applyAlignment="1" applyProtection="1">
      <alignment vertical="center" shrinkToFit="1"/>
      <protection/>
    </xf>
    <xf numFmtId="3" fontId="6" fillId="0" borderId="0" xfId="49" applyNumberFormat="1" applyFont="1" applyFill="1" applyBorder="1" applyAlignment="1" applyProtection="1">
      <alignment vertical="center" shrinkToFit="1"/>
      <protection/>
    </xf>
    <xf numFmtId="0" fontId="90" fillId="0" borderId="0" xfId="68" applyFont="1">
      <alignment vertical="center"/>
      <protection/>
    </xf>
    <xf numFmtId="180" fontId="6" fillId="0" borderId="0" xfId="49" applyNumberFormat="1" applyFont="1" applyFill="1" applyBorder="1" applyAlignment="1">
      <alignment horizontal="right" vertical="center"/>
    </xf>
    <xf numFmtId="0" fontId="91" fillId="0" borderId="0" xfId="73" applyFont="1" applyAlignment="1" applyProtection="1">
      <alignment vertical="center"/>
      <protection locked="0"/>
    </xf>
    <xf numFmtId="220" fontId="91" fillId="0" borderId="0" xfId="73" applyNumberFormat="1" applyFont="1" applyAlignment="1" applyProtection="1">
      <alignment vertical="center"/>
      <protection locked="0"/>
    </xf>
    <xf numFmtId="0" fontId="6" fillId="0" borderId="13" xfId="73" applyFont="1" applyFill="1" applyBorder="1" applyAlignment="1" applyProtection="1">
      <alignment vertical="center"/>
      <protection locked="0"/>
    </xf>
    <xf numFmtId="0" fontId="6" fillId="0" borderId="28" xfId="73" applyFont="1" applyFill="1" applyBorder="1" applyAlignment="1" applyProtection="1">
      <alignment horizontal="right" vertical="center"/>
      <protection locked="0"/>
    </xf>
    <xf numFmtId="201" fontId="5" fillId="0" borderId="19" xfId="67" applyNumberFormat="1" applyFont="1" applyFill="1" applyBorder="1" applyAlignment="1" applyProtection="1">
      <alignment horizontal="right" vertical="center" wrapText="1"/>
      <protection/>
    </xf>
    <xf numFmtId="38" fontId="6" fillId="0" borderId="0" xfId="49" applyNumberFormat="1" applyFont="1" applyFill="1" applyAlignment="1" applyProtection="1">
      <alignment horizontal="right" vertical="center"/>
      <protection/>
    </xf>
    <xf numFmtId="201" fontId="5" fillId="0" borderId="14" xfId="67" applyNumberFormat="1" applyFont="1" applyFill="1" applyBorder="1" applyAlignment="1" applyProtection="1">
      <alignment horizontal="right" vertical="center" wrapText="1"/>
      <protection/>
    </xf>
    <xf numFmtId="0" fontId="6" fillId="0" borderId="28" xfId="67" applyFont="1" applyFill="1" applyBorder="1" applyAlignment="1" applyProtection="1">
      <alignment horizontal="right" vertical="center" shrinkToFit="1"/>
      <protection/>
    </xf>
    <xf numFmtId="0" fontId="6" fillId="0" borderId="13" xfId="67" applyFont="1" applyFill="1" applyBorder="1" applyAlignment="1" applyProtection="1">
      <alignment horizontal="right" vertical="center" shrinkToFit="1"/>
      <protection/>
    </xf>
    <xf numFmtId="201" fontId="6" fillId="0" borderId="29" xfId="67" applyNumberFormat="1" applyFont="1" applyFill="1" applyBorder="1" applyAlignment="1" applyProtection="1">
      <alignment horizontal="right" vertical="center" wrapText="1"/>
      <protection/>
    </xf>
    <xf numFmtId="201" fontId="6" fillId="0" borderId="0" xfId="67" applyNumberFormat="1" applyFont="1" applyFill="1" applyBorder="1" applyAlignment="1" applyProtection="1">
      <alignment horizontal="right" vertical="center" wrapText="1"/>
      <protection/>
    </xf>
    <xf numFmtId="201" fontId="6" fillId="0" borderId="28" xfId="67" applyNumberFormat="1" applyFont="1" applyFill="1" applyBorder="1" applyAlignment="1" applyProtection="1">
      <alignment horizontal="right" vertical="center" wrapText="1"/>
      <protection/>
    </xf>
    <xf numFmtId="201" fontId="6" fillId="0" borderId="13" xfId="67" applyNumberFormat="1" applyFont="1" applyFill="1" applyBorder="1" applyAlignment="1" applyProtection="1">
      <alignment horizontal="right" vertical="center" wrapText="1"/>
      <protection/>
    </xf>
    <xf numFmtId="38" fontId="5" fillId="0" borderId="28" xfId="67" applyNumberFormat="1" applyFont="1" applyFill="1" applyBorder="1" applyAlignment="1" applyProtection="1">
      <alignment horizontal="right" vertical="center"/>
      <protection/>
    </xf>
    <xf numFmtId="38" fontId="5" fillId="0" borderId="13" xfId="67" applyNumberFormat="1" applyFont="1" applyFill="1" applyBorder="1" applyAlignment="1" applyProtection="1">
      <alignment horizontal="right" vertical="center"/>
      <protection/>
    </xf>
    <xf numFmtId="38" fontId="5" fillId="0" borderId="13" xfId="66" applyNumberFormat="1" applyFont="1" applyFill="1" applyBorder="1" applyAlignment="1" applyProtection="1">
      <alignment horizontal="right" vertical="center"/>
      <protection/>
    </xf>
    <xf numFmtId="3" fontId="6" fillId="0" borderId="28" xfId="67" applyNumberFormat="1" applyFont="1" applyBorder="1" applyAlignment="1" applyProtection="1">
      <alignment horizontal="right" vertical="center"/>
      <protection/>
    </xf>
    <xf numFmtId="3" fontId="6" fillId="0" borderId="13" xfId="67" applyNumberFormat="1" applyFont="1" applyBorder="1" applyAlignment="1" applyProtection="1">
      <alignment horizontal="right" vertical="center"/>
      <protection/>
    </xf>
    <xf numFmtId="177" fontId="6" fillId="0" borderId="13" xfId="62" applyNumberFormat="1" applyFont="1" applyFill="1" applyBorder="1" applyAlignment="1" applyProtection="1">
      <alignment/>
      <protection/>
    </xf>
    <xf numFmtId="0" fontId="6" fillId="0" borderId="13" xfId="73" applyFont="1" applyFill="1" applyBorder="1" applyAlignment="1" applyProtection="1">
      <alignment horizontal="right" vertical="center"/>
      <protection locked="0"/>
    </xf>
    <xf numFmtId="0" fontId="5" fillId="0" borderId="0" xfId="73" applyFont="1" applyFill="1" applyBorder="1" applyAlignment="1" applyProtection="1">
      <alignment horizontal="left" vertical="center"/>
      <protection/>
    </xf>
    <xf numFmtId="0" fontId="5" fillId="0" borderId="13" xfId="73" applyFont="1" applyFill="1" applyBorder="1" applyAlignment="1" applyProtection="1">
      <alignment horizontal="left" vertical="center"/>
      <protection/>
    </xf>
    <xf numFmtId="38" fontId="19" fillId="0" borderId="28" xfId="49" applyFont="1" applyFill="1" applyBorder="1" applyAlignment="1" applyProtection="1">
      <alignment vertical="center"/>
      <protection/>
    </xf>
    <xf numFmtId="38" fontId="19" fillId="0" borderId="13" xfId="49" applyFont="1" applyFill="1" applyBorder="1" applyAlignment="1" applyProtection="1">
      <alignment vertical="center"/>
      <protection/>
    </xf>
    <xf numFmtId="40" fontId="19" fillId="0" borderId="13" xfId="49" applyNumberFormat="1" applyFont="1" applyFill="1" applyBorder="1" applyAlignment="1" applyProtection="1">
      <alignment vertical="center" shrinkToFit="1"/>
      <protection/>
    </xf>
    <xf numFmtId="0" fontId="6" fillId="0" borderId="13" xfId="66" applyFont="1" applyBorder="1" applyAlignment="1" applyProtection="1">
      <alignment horizontal="center" vertical="center"/>
      <protection locked="0"/>
    </xf>
    <xf numFmtId="38" fontId="6" fillId="0" borderId="28" xfId="49" applyFont="1" applyFill="1" applyBorder="1" applyAlignment="1" applyProtection="1">
      <alignment vertical="center"/>
      <protection locked="0"/>
    </xf>
    <xf numFmtId="38" fontId="6" fillId="0" borderId="13" xfId="49" applyFont="1" applyFill="1" applyBorder="1" applyAlignment="1" applyProtection="1">
      <alignment vertical="center"/>
      <protection/>
    </xf>
    <xf numFmtId="38" fontId="6" fillId="0" borderId="13" xfId="49" applyFont="1" applyFill="1" applyBorder="1" applyAlignment="1" applyProtection="1">
      <alignment vertical="center"/>
      <protection locked="0"/>
    </xf>
    <xf numFmtId="49" fontId="6" fillId="0" borderId="13" xfId="67" applyNumberFormat="1" applyFont="1" applyFill="1" applyBorder="1" applyAlignment="1" applyProtection="1">
      <alignment horizontal="center" vertical="center"/>
      <protection/>
    </xf>
    <xf numFmtId="3" fontId="6" fillId="0" borderId="28" xfId="67" applyNumberFormat="1" applyFont="1" applyFill="1" applyBorder="1" applyAlignment="1" applyProtection="1">
      <alignment vertical="center"/>
      <protection locked="0"/>
    </xf>
    <xf numFmtId="3" fontId="6" fillId="0" borderId="13" xfId="67" applyNumberFormat="1" applyFont="1" applyFill="1" applyBorder="1" applyAlignment="1" applyProtection="1">
      <alignment vertical="center"/>
      <protection locked="0"/>
    </xf>
    <xf numFmtId="3" fontId="19" fillId="0" borderId="13" xfId="67" applyNumberFormat="1" applyFont="1" applyFill="1" applyBorder="1" applyAlignment="1" applyProtection="1">
      <alignment vertical="center"/>
      <protection locked="0"/>
    </xf>
    <xf numFmtId="227" fontId="6" fillId="0" borderId="0" xfId="49" applyNumberFormat="1" applyFont="1" applyFill="1" applyAlignment="1" applyProtection="1">
      <alignment horizontal="right" vertical="center"/>
      <protection/>
    </xf>
    <xf numFmtId="38" fontId="6" fillId="0" borderId="0" xfId="49" applyFont="1" applyFill="1" applyAlignment="1" applyProtection="1">
      <alignment horizontal="right" vertical="center"/>
      <protection/>
    </xf>
    <xf numFmtId="177" fontId="6" fillId="0" borderId="0" xfId="0" applyNumberFormat="1" applyFont="1" applyFill="1" applyAlignment="1" applyProtection="1">
      <alignment horizontal="right" vertical="center"/>
      <protection/>
    </xf>
    <xf numFmtId="38" fontId="6" fillId="0" borderId="28" xfId="49" applyFont="1" applyFill="1" applyBorder="1" applyAlignment="1" applyProtection="1">
      <alignment horizontal="right" vertical="center"/>
      <protection/>
    </xf>
    <xf numFmtId="0" fontId="8" fillId="0" borderId="19"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38" fontId="6" fillId="0" borderId="19" xfId="49" applyFont="1" applyFill="1" applyBorder="1" applyAlignment="1" applyProtection="1">
      <alignment horizontal="right" vertical="center"/>
      <protection/>
    </xf>
    <xf numFmtId="0" fontId="6" fillId="0" borderId="0" xfId="49" applyNumberFormat="1" applyFont="1" applyFill="1" applyAlignment="1" applyProtection="1">
      <alignment horizontal="right" vertical="center"/>
      <protection/>
    </xf>
    <xf numFmtId="3" fontId="6" fillId="0" borderId="0" xfId="0" applyNumberFormat="1" applyFont="1" applyFill="1" applyAlignment="1" applyProtection="1">
      <alignment vertical="center"/>
      <protection/>
    </xf>
    <xf numFmtId="228" fontId="6" fillId="0" borderId="0" xfId="49" applyNumberFormat="1" applyFont="1" applyFill="1" applyAlignment="1" applyProtection="1">
      <alignment horizontal="right" vertical="center"/>
      <protection/>
    </xf>
    <xf numFmtId="238" fontId="5" fillId="0" borderId="0" xfId="49" applyNumberFormat="1" applyFont="1" applyFill="1" applyAlignment="1" applyProtection="1">
      <alignment horizontal="right" vertical="center"/>
      <protection/>
    </xf>
    <xf numFmtId="38" fontId="5" fillId="0" borderId="0" xfId="49" applyFont="1" applyFill="1" applyAlignment="1" applyProtection="1">
      <alignment horizontal="right" vertical="center"/>
      <protection/>
    </xf>
    <xf numFmtId="238" fontId="6" fillId="0" borderId="0" xfId="49" applyNumberFormat="1" applyFont="1" applyFill="1" applyAlignment="1" applyProtection="1">
      <alignment horizontal="right" vertical="center"/>
      <protection/>
    </xf>
    <xf numFmtId="0" fontId="6" fillId="0" borderId="28" xfId="67" applyFont="1" applyBorder="1" applyAlignment="1" applyProtection="1">
      <alignment vertical="center"/>
      <protection locked="0"/>
    </xf>
    <xf numFmtId="0" fontId="6" fillId="0" borderId="13" xfId="67" applyFont="1" applyBorder="1" applyAlignment="1" applyProtection="1">
      <alignment vertical="center"/>
      <protection locked="0"/>
    </xf>
    <xf numFmtId="206" fontId="5" fillId="0" borderId="28" xfId="49" applyNumberFormat="1" applyFont="1" applyFill="1" applyBorder="1" applyAlignment="1" applyProtection="1">
      <alignment horizontal="right" vertical="center" shrinkToFit="1"/>
      <protection/>
    </xf>
    <xf numFmtId="206" fontId="5" fillId="0" borderId="14" xfId="49" applyNumberFormat="1" applyFont="1" applyFill="1" applyBorder="1" applyAlignment="1" applyProtection="1">
      <alignment horizontal="right" vertical="center" shrinkToFit="1"/>
      <protection/>
    </xf>
    <xf numFmtId="206" fontId="6" fillId="2" borderId="0" xfId="0" applyNumberFormat="1" applyFont="1" applyFill="1" applyBorder="1" applyAlignment="1" applyProtection="1">
      <alignment vertical="center" shrinkToFit="1"/>
      <protection/>
    </xf>
    <xf numFmtId="178" fontId="5" fillId="2" borderId="24" xfId="74" applyNumberFormat="1" applyFont="1" applyFill="1" applyBorder="1" applyAlignment="1" applyProtection="1">
      <alignment horizontal="center" vertical="center"/>
      <protection/>
    </xf>
    <xf numFmtId="178" fontId="5" fillId="2" borderId="26" xfId="74" applyNumberFormat="1" applyFont="1" applyFill="1" applyBorder="1" applyAlignment="1" applyProtection="1">
      <alignment horizontal="center" vertical="center"/>
      <protection/>
    </xf>
    <xf numFmtId="6" fontId="5" fillId="2" borderId="21" xfId="58"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0" fontId="15" fillId="0" borderId="0" xfId="0" applyFont="1" applyAlignment="1" applyProtection="1">
      <alignment horizontal="distributed" vertical="center"/>
      <protection/>
    </xf>
    <xf numFmtId="178" fontId="5" fillId="2" borderId="27" xfId="74" applyNumberFormat="1" applyFont="1" applyFill="1" applyBorder="1" applyAlignment="1" applyProtection="1">
      <alignment horizontal="center" vertical="center"/>
      <protection/>
    </xf>
    <xf numFmtId="178" fontId="5" fillId="2" borderId="21" xfId="74" applyNumberFormat="1" applyFont="1" applyFill="1" applyBorder="1" applyAlignment="1" applyProtection="1">
      <alignment horizontal="center" vertical="center"/>
      <protection/>
    </xf>
    <xf numFmtId="178" fontId="5" fillId="2" borderId="23" xfId="74" applyNumberFormat="1" applyFont="1" applyFill="1" applyBorder="1" applyAlignment="1" applyProtection="1">
      <alignment horizontal="center" vertical="center"/>
      <protection/>
    </xf>
    <xf numFmtId="178" fontId="5" fillId="2" borderId="10" xfId="74" applyNumberFormat="1" applyFont="1" applyFill="1" applyBorder="1" applyAlignment="1" applyProtection="1">
      <alignment horizontal="center" vertical="center"/>
      <protection/>
    </xf>
    <xf numFmtId="178" fontId="5" fillId="2" borderId="13" xfId="74" applyNumberFormat="1" applyFont="1" applyFill="1" applyBorder="1" applyAlignment="1" applyProtection="1">
      <alignment horizontal="center" vertical="center"/>
      <protection/>
    </xf>
    <xf numFmtId="178" fontId="5" fillId="2" borderId="14" xfId="74" applyNumberFormat="1" applyFont="1" applyFill="1" applyBorder="1" applyAlignment="1" applyProtection="1">
      <alignment horizontal="center" vertical="center"/>
      <protection/>
    </xf>
    <xf numFmtId="178" fontId="5" fillId="20" borderId="11" xfId="74" applyNumberFormat="1" applyFont="1" applyFill="1" applyBorder="1" applyAlignment="1" applyProtection="1">
      <alignment horizontal="center" vertical="center"/>
      <protection/>
    </xf>
    <xf numFmtId="178" fontId="5" fillId="20" borderId="12" xfId="74" applyNumberFormat="1" applyFont="1" applyFill="1" applyBorder="1" applyAlignment="1" applyProtection="1">
      <alignment horizontal="center" vertical="center"/>
      <protection/>
    </xf>
    <xf numFmtId="178" fontId="5" fillId="20" borderId="13" xfId="74" applyNumberFormat="1" applyFont="1" applyFill="1" applyBorder="1" applyAlignment="1" applyProtection="1">
      <alignment horizontal="center" vertical="center"/>
      <protection/>
    </xf>
    <xf numFmtId="178" fontId="5" fillId="20" borderId="14" xfId="74" applyNumberFormat="1" applyFont="1" applyFill="1" applyBorder="1" applyAlignment="1" applyProtection="1">
      <alignment horizontal="center" vertical="center"/>
      <protection/>
    </xf>
    <xf numFmtId="178" fontId="5" fillId="2" borderId="28" xfId="74" applyNumberFormat="1" applyFont="1" applyFill="1" applyBorder="1" applyAlignment="1" applyProtection="1">
      <alignment horizontal="center" vertical="center"/>
      <protection/>
    </xf>
    <xf numFmtId="178" fontId="5" fillId="20" borderId="27" xfId="74" applyNumberFormat="1" applyFont="1" applyFill="1" applyBorder="1" applyAlignment="1" applyProtection="1">
      <alignment horizontal="center" vertical="center"/>
      <protection/>
    </xf>
    <xf numFmtId="178" fontId="6" fillId="0" borderId="0" xfId="74" applyNumberFormat="1" applyFont="1" applyBorder="1" applyAlignment="1" applyProtection="1">
      <alignment horizontal="distributed" vertical="center"/>
      <protection/>
    </xf>
    <xf numFmtId="178" fontId="6" fillId="0" borderId="10" xfId="74" applyNumberFormat="1" applyFont="1" applyBorder="1" applyAlignment="1" applyProtection="1">
      <alignment horizontal="distributed" vertical="center"/>
      <protection/>
    </xf>
    <xf numFmtId="178" fontId="5" fillId="0" borderId="0" xfId="74" applyNumberFormat="1" applyFont="1" applyFill="1" applyBorder="1" applyAlignment="1" applyProtection="1">
      <alignment horizontal="center" vertical="center"/>
      <protection/>
    </xf>
    <xf numFmtId="178" fontId="5" fillId="0" borderId="10" xfId="74" applyNumberFormat="1" applyFont="1" applyFill="1" applyBorder="1" applyAlignment="1" applyProtection="1">
      <alignment horizontal="center" vertical="center"/>
      <protection/>
    </xf>
    <xf numFmtId="178" fontId="5" fillId="20" borderId="24" xfId="74" applyNumberFormat="1" applyFont="1" applyFill="1" applyBorder="1" applyAlignment="1" applyProtection="1">
      <alignment horizontal="center" vertical="center"/>
      <protection/>
    </xf>
    <xf numFmtId="178" fontId="5" fillId="20" borderId="26" xfId="74" applyNumberFormat="1" applyFont="1" applyFill="1" applyBorder="1" applyAlignment="1" applyProtection="1">
      <alignment horizontal="center" vertical="center"/>
      <protection/>
    </xf>
    <xf numFmtId="178" fontId="5" fillId="2" borderId="11" xfId="74" applyNumberFormat="1" applyFont="1" applyFill="1" applyBorder="1" applyAlignment="1" applyProtection="1">
      <alignment horizontal="center" vertical="center"/>
      <protection/>
    </xf>
    <xf numFmtId="178" fontId="5" fillId="2" borderId="12" xfId="74" applyNumberFormat="1" applyFont="1" applyFill="1" applyBorder="1" applyAlignment="1" applyProtection="1">
      <alignment horizontal="center" vertical="center"/>
      <protection/>
    </xf>
    <xf numFmtId="178" fontId="5" fillId="2" borderId="0" xfId="74" applyNumberFormat="1" applyFont="1" applyFill="1" applyBorder="1" applyAlignment="1" applyProtection="1">
      <alignment horizontal="center" vertical="center"/>
      <protection/>
    </xf>
    <xf numFmtId="178" fontId="5" fillId="20" borderId="23" xfId="74" applyNumberFormat="1" applyFont="1" applyFill="1" applyBorder="1" applyAlignment="1" applyProtection="1">
      <alignment horizontal="center" vertical="center"/>
      <protection/>
    </xf>
    <xf numFmtId="178" fontId="5" fillId="20" borderId="21" xfId="74" applyNumberFormat="1" applyFont="1" applyFill="1" applyBorder="1" applyAlignment="1" applyProtection="1">
      <alignment horizontal="center" vertical="center"/>
      <protection/>
    </xf>
    <xf numFmtId="0" fontId="6" fillId="0" borderId="0" xfId="74" applyFont="1" applyFill="1" applyBorder="1" applyAlignment="1" applyProtection="1">
      <alignment horizontal="distributed" vertical="center"/>
      <protection/>
    </xf>
    <xf numFmtId="178" fontId="5" fillId="0" borderId="13" xfId="74" applyNumberFormat="1" applyFont="1" applyBorder="1" applyAlignment="1" applyProtection="1">
      <alignment horizontal="right" vertical="center"/>
      <protection/>
    </xf>
    <xf numFmtId="0" fontId="0" fillId="2" borderId="26" xfId="0" applyFont="1" applyFill="1" applyBorder="1" applyAlignment="1">
      <alignment horizontal="center" vertical="center"/>
    </xf>
    <xf numFmtId="0" fontId="5" fillId="0" borderId="0" xfId="0" applyFont="1" applyFill="1" applyBorder="1" applyAlignment="1" applyProtection="1">
      <alignment vertical="center" wrapText="1"/>
      <protection/>
    </xf>
    <xf numFmtId="199" fontId="5" fillId="0" borderId="0" xfId="0" applyNumberFormat="1" applyFont="1" applyFill="1" applyBorder="1" applyAlignment="1" applyProtection="1">
      <alignment horizontal="left" vertical="center" wrapText="1"/>
      <protection/>
    </xf>
    <xf numFmtId="178" fontId="6" fillId="0" borderId="0" xfId="74" applyNumberFormat="1" applyFont="1" applyFill="1" applyBorder="1" applyAlignment="1" applyProtection="1">
      <alignment horizontal="distributed" vertical="center"/>
      <protection/>
    </xf>
    <xf numFmtId="0" fontId="14" fillId="2" borderId="0" xfId="0" applyFont="1" applyFill="1" applyBorder="1" applyAlignment="1" applyProtection="1">
      <alignment horizontal="center" vertical="center"/>
      <protection/>
    </xf>
    <xf numFmtId="0" fontId="14" fillId="2" borderId="25" xfId="0" applyFont="1" applyFill="1" applyBorder="1" applyAlignment="1" applyProtection="1">
      <alignment horizontal="center" vertical="center" wrapText="1"/>
      <protection/>
    </xf>
    <xf numFmtId="0" fontId="14" fillId="2" borderId="10" xfId="0" applyFont="1" applyFill="1" applyBorder="1" applyAlignment="1" applyProtection="1">
      <alignment horizontal="center" vertical="center"/>
      <protection/>
    </xf>
    <xf numFmtId="0" fontId="0" fillId="2" borderId="25" xfId="0" applyFont="1" applyFill="1" applyBorder="1" applyAlignment="1">
      <alignment horizontal="center" vertical="center"/>
    </xf>
    <xf numFmtId="0" fontId="14" fillId="0" borderId="21"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shrinkToFit="1"/>
      <protection/>
    </xf>
    <xf numFmtId="0" fontId="0" fillId="0" borderId="27" xfId="0" applyFont="1" applyFill="1" applyBorder="1" applyAlignment="1">
      <alignment vertical="center"/>
    </xf>
    <xf numFmtId="0" fontId="0" fillId="0" borderId="23" xfId="0" applyFont="1" applyFill="1" applyBorder="1" applyAlignment="1">
      <alignment horizontal="center" vertical="center"/>
    </xf>
    <xf numFmtId="0" fontId="14" fillId="2" borderId="26"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8" fillId="2" borderId="29" xfId="0" applyFont="1" applyFill="1" applyBorder="1" applyAlignment="1" applyProtection="1">
      <alignment horizontal="distributed" vertical="center" wrapText="1"/>
      <protection/>
    </xf>
    <xf numFmtId="0" fontId="8" fillId="2" borderId="28" xfId="0" applyFont="1" applyFill="1" applyBorder="1" applyAlignment="1" applyProtection="1">
      <alignment horizontal="distributed" vertical="center" wrapText="1"/>
      <protection/>
    </xf>
    <xf numFmtId="0" fontId="0" fillId="2" borderId="26" xfId="0" applyFont="1" applyFill="1" applyBorder="1" applyAlignment="1">
      <alignment/>
    </xf>
    <xf numFmtId="0" fontId="8" fillId="2" borderId="24" xfId="0" applyFont="1" applyFill="1" applyBorder="1" applyAlignment="1" applyProtection="1">
      <alignment horizontal="center" vertical="center" wrapText="1"/>
      <protection/>
    </xf>
    <xf numFmtId="0" fontId="0" fillId="2" borderId="11"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13" xfId="0" applyFont="1" applyFill="1" applyBorder="1" applyAlignment="1">
      <alignment horizontal="center" vertical="center"/>
    </xf>
    <xf numFmtId="0" fontId="4" fillId="2" borderId="19" xfId="0" applyFont="1" applyFill="1" applyBorder="1" applyAlignment="1">
      <alignment/>
    </xf>
    <xf numFmtId="0" fontId="4" fillId="2" borderId="28" xfId="0" applyFont="1" applyFill="1" applyBorder="1" applyAlignment="1">
      <alignment/>
    </xf>
    <xf numFmtId="0" fontId="16" fillId="2" borderId="26" xfId="0" applyFont="1" applyFill="1" applyBorder="1" applyAlignment="1" applyProtection="1">
      <alignment horizontal="distributed" vertical="center"/>
      <protection/>
    </xf>
    <xf numFmtId="0" fontId="14" fillId="2" borderId="23" xfId="0" applyFont="1" applyFill="1" applyBorder="1" applyAlignment="1" applyProtection="1">
      <alignment horizontal="center" vertical="center"/>
      <protection/>
    </xf>
    <xf numFmtId="0" fontId="4" fillId="2" borderId="27" xfId="0" applyFont="1" applyFill="1" applyBorder="1" applyAlignment="1">
      <alignment horizontal="center" vertical="center"/>
    </xf>
    <xf numFmtId="0" fontId="14" fillId="2" borderId="11" xfId="0" applyFont="1" applyFill="1" applyBorder="1" applyAlignment="1" applyProtection="1">
      <alignment horizontal="center" vertical="center" wrapText="1"/>
      <protection/>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14" fillId="2" borderId="25" xfId="0"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14" fillId="2" borderId="27"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0" fillId="2" borderId="14" xfId="0" applyFont="1" applyFill="1" applyBorder="1" applyAlignment="1">
      <alignment horizontal="center" vertical="center"/>
    </xf>
    <xf numFmtId="0" fontId="14" fillId="2" borderId="24" xfId="0" applyFont="1" applyFill="1" applyBorder="1" applyAlignment="1" applyProtection="1">
      <alignment horizontal="center" vertical="center" shrinkToFit="1"/>
      <protection/>
    </xf>
    <xf numFmtId="0" fontId="14" fillId="2" borderId="26" xfId="0" applyFont="1" applyFill="1" applyBorder="1" applyAlignment="1" applyProtection="1">
      <alignment horizontal="center" vertical="center" shrinkToFit="1"/>
      <protection/>
    </xf>
    <xf numFmtId="0" fontId="14" fillId="2" borderId="24"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wrapText="1"/>
      <protection/>
    </xf>
    <xf numFmtId="0" fontId="14" fillId="2" borderId="21" xfId="0" applyFont="1" applyFill="1" applyBorder="1" applyAlignment="1" applyProtection="1">
      <alignment horizontal="center" vertical="center"/>
      <protection/>
    </xf>
    <xf numFmtId="0" fontId="14" fillId="2" borderId="28" xfId="0" applyFont="1" applyFill="1" applyBorder="1" applyAlignment="1" applyProtection="1">
      <alignment horizontal="distributed" vertical="center" wrapText="1"/>
      <protection/>
    </xf>
    <xf numFmtId="0" fontId="14" fillId="2" borderId="11"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0" fillId="2" borderId="12" xfId="0" applyFont="1" applyFill="1" applyBorder="1" applyAlignment="1">
      <alignment horizontal="center" vertical="center"/>
    </xf>
    <xf numFmtId="0" fontId="14" fillId="2" borderId="28" xfId="0" applyFont="1" applyFill="1" applyBorder="1" applyAlignment="1" applyProtection="1">
      <alignment horizontal="center" vertical="center"/>
      <protection/>
    </xf>
    <xf numFmtId="0" fontId="14" fillId="0" borderId="27" xfId="0" applyFont="1" applyFill="1" applyBorder="1" applyAlignment="1" applyProtection="1">
      <alignment horizontal="center" vertical="center"/>
      <protection/>
    </xf>
    <xf numFmtId="0" fontId="8" fillId="0" borderId="21" xfId="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8" fillId="2" borderId="24" xfId="0" applyFont="1" applyFill="1" applyBorder="1" applyAlignment="1" applyProtection="1">
      <alignment horizontal="distributed" vertical="center" wrapText="1"/>
      <protection/>
    </xf>
    <xf numFmtId="0" fontId="8" fillId="2" borderId="26" xfId="0" applyFont="1" applyFill="1" applyBorder="1" applyAlignment="1" applyProtection="1">
      <alignment horizontal="distributed" vertical="center" wrapText="1"/>
      <protection/>
    </xf>
    <xf numFmtId="0" fontId="14" fillId="2" borderId="21" xfId="0" applyFont="1" applyFill="1" applyBorder="1" applyAlignment="1" applyProtection="1">
      <alignment horizontal="center" vertical="center" wrapText="1"/>
      <protection/>
    </xf>
    <xf numFmtId="0" fontId="0" fillId="2" borderId="27" xfId="0" applyFont="1" applyFill="1" applyBorder="1" applyAlignment="1">
      <alignment horizontal="center" vertical="center" wrapText="1"/>
    </xf>
    <xf numFmtId="0" fontId="14" fillId="2" borderId="24" xfId="0" applyFont="1" applyFill="1" applyBorder="1" applyAlignment="1" applyProtection="1">
      <alignment horizontal="distributed" vertical="center" wrapText="1"/>
      <protection/>
    </xf>
    <xf numFmtId="0" fontId="14" fillId="2" borderId="26" xfId="0" applyFont="1" applyFill="1" applyBorder="1" applyAlignment="1" applyProtection="1">
      <alignment horizontal="distributed" vertical="center" wrapText="1"/>
      <protection/>
    </xf>
    <xf numFmtId="0" fontId="14" fillId="2" borderId="29" xfId="0" applyFont="1" applyFill="1" applyBorder="1" applyAlignment="1" applyProtection="1">
      <alignment horizontal="center" vertical="center" wrapText="1"/>
      <protection/>
    </xf>
    <xf numFmtId="0" fontId="4" fillId="2" borderId="12" xfId="0" applyFont="1" applyFill="1" applyBorder="1" applyAlignment="1">
      <alignment horizontal="center" vertical="center" wrapText="1"/>
    </xf>
    <xf numFmtId="0" fontId="14" fillId="2" borderId="24" xfId="0" applyFont="1" applyFill="1" applyBorder="1" applyAlignment="1" applyProtection="1">
      <alignment horizontal="center" vertical="center" wrapText="1"/>
      <protection/>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4" fillId="2" borderId="29" xfId="0" applyFont="1" applyFill="1" applyBorder="1" applyAlignment="1" applyProtection="1">
      <alignment horizontal="distributed" vertical="center" wrapText="1"/>
      <protection/>
    </xf>
    <xf numFmtId="236" fontId="11" fillId="0" borderId="0" xfId="0" applyNumberFormat="1"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center" shrinkToFit="1"/>
    </xf>
    <xf numFmtId="49" fontId="8" fillId="0" borderId="0" xfId="74" applyNumberFormat="1" applyFont="1" applyFill="1" applyBorder="1" applyAlignment="1" applyProtection="1">
      <alignment horizontal="left" vertical="center" wrapText="1"/>
      <protection/>
    </xf>
    <xf numFmtId="0" fontId="5" fillId="0" borderId="0" xfId="0" applyFont="1" applyFill="1" applyAlignment="1">
      <alignment vertical="center"/>
    </xf>
    <xf numFmtId="0" fontId="5" fillId="0" borderId="0" xfId="0" applyFont="1" applyFill="1" applyAlignment="1">
      <alignment horizontal="left" vertical="distributed"/>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top"/>
    </xf>
    <xf numFmtId="0" fontId="46" fillId="0" borderId="0" xfId="0" applyFont="1" applyFill="1" applyAlignment="1">
      <alignment vertical="center"/>
    </xf>
    <xf numFmtId="0" fontId="4" fillId="0" borderId="0" xfId="0" applyFont="1" applyFill="1" applyAlignment="1">
      <alignment vertical="center"/>
    </xf>
    <xf numFmtId="49" fontId="19" fillId="0" borderId="0" xfId="0" applyNumberFormat="1" applyFont="1" applyFill="1" applyBorder="1" applyAlignment="1">
      <alignment horizontal="center" vertical="center"/>
    </xf>
    <xf numFmtId="0" fontId="14" fillId="0" borderId="23" xfId="0" applyFont="1" applyFill="1" applyBorder="1" applyAlignment="1" applyProtection="1">
      <alignment horizontal="center" vertical="center"/>
      <protection/>
    </xf>
    <xf numFmtId="0" fontId="87" fillId="0" borderId="0" xfId="0" applyNumberFormat="1" applyFont="1" applyFill="1" applyAlignment="1">
      <alignment vertical="center"/>
    </xf>
    <xf numFmtId="0" fontId="5" fillId="0" borderId="0" xfId="0" applyFont="1" applyFill="1" applyAlignment="1">
      <alignment vertical="center" shrinkToFit="1"/>
    </xf>
    <xf numFmtId="0" fontId="11" fillId="0" borderId="0" xfId="0" applyFont="1" applyFill="1" applyAlignment="1">
      <alignment horizontal="center" vertical="center"/>
    </xf>
    <xf numFmtId="0" fontId="29" fillId="0" borderId="0" xfId="0" applyFont="1" applyFill="1" applyAlignment="1">
      <alignment horizontal="center" vertical="center"/>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0" fontId="5" fillId="0" borderId="0" xfId="0" applyNumberFormat="1" applyFont="1" applyFill="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49" fontId="8" fillId="0" borderId="0" xfId="0" applyNumberFormat="1" applyFont="1" applyFill="1" applyAlignment="1" applyProtection="1">
      <alignment horizontal="distributed" vertical="center" shrinkToFit="1"/>
      <protection locked="0"/>
    </xf>
    <xf numFmtId="49" fontId="0" fillId="0" borderId="0" xfId="0" applyNumberFormat="1" applyFont="1" applyFill="1" applyAlignment="1" applyProtection="1">
      <alignment horizontal="distributed" vertical="center" shrinkToFit="1"/>
      <protection/>
    </xf>
    <xf numFmtId="49" fontId="0" fillId="0" borderId="0" xfId="0" applyNumberFormat="1" applyFont="1" applyFill="1" applyAlignment="1" applyProtection="1">
      <alignment horizontal="center" vertical="center" shrinkToFit="1"/>
      <protection/>
    </xf>
    <xf numFmtId="0" fontId="5" fillId="0" borderId="0" xfId="0" applyFont="1" applyFill="1" applyAlignment="1" applyProtection="1">
      <alignment horizontal="distributed" shrinkToFit="1"/>
      <protection/>
    </xf>
    <xf numFmtId="0" fontId="0" fillId="0" borderId="0" xfId="0" applyAlignment="1">
      <alignment/>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protection/>
    </xf>
    <xf numFmtId="49"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xf>
    <xf numFmtId="0" fontId="5" fillId="0" borderId="0" xfId="0" applyFont="1" applyAlignment="1">
      <alignment vertical="center"/>
    </xf>
    <xf numFmtId="49" fontId="0" fillId="0" borderId="0" xfId="0" applyNumberFormat="1" applyFont="1" applyFill="1" applyAlignment="1" applyProtection="1">
      <alignment vertical="center"/>
      <protection/>
    </xf>
    <xf numFmtId="0" fontId="0" fillId="0" borderId="0" xfId="0" applyAlignment="1">
      <alignment vertical="center"/>
    </xf>
    <xf numFmtId="0" fontId="0" fillId="0" borderId="0" xfId="0" applyAlignment="1">
      <alignment horizontal="distributed" vertical="center"/>
    </xf>
    <xf numFmtId="0" fontId="0" fillId="0" borderId="0" xfId="0" applyFont="1" applyAlignment="1">
      <alignment vertical="center"/>
    </xf>
    <xf numFmtId="0" fontId="6" fillId="0" borderId="0" xfId="0" applyFont="1" applyAlignment="1">
      <alignment vertical="center"/>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0" fontId="0" fillId="0" borderId="0" xfId="0" applyFont="1" applyAlignment="1">
      <alignment horizontal="distributed" vertical="center"/>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center" vertical="center"/>
      <protection/>
    </xf>
    <xf numFmtId="49" fontId="0" fillId="0" borderId="0" xfId="0"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vertical="center"/>
      <protection locked="0"/>
    </xf>
    <xf numFmtId="0" fontId="14" fillId="2" borderId="35" xfId="0" applyFont="1" applyFill="1" applyBorder="1" applyAlignment="1" applyProtection="1">
      <alignment horizontal="center" vertical="center"/>
      <protection/>
    </xf>
    <xf numFmtId="0" fontId="14" fillId="2" borderId="36" xfId="0" applyFont="1" applyFill="1" applyBorder="1" applyAlignment="1" applyProtection="1">
      <alignment horizontal="center" vertical="center"/>
      <protection/>
    </xf>
    <xf numFmtId="0" fontId="14" fillId="2" borderId="33" xfId="0" applyFont="1" applyFill="1" applyBorder="1" applyAlignment="1" applyProtection="1">
      <alignment horizontal="center" vertical="center"/>
      <protection/>
    </xf>
    <xf numFmtId="0" fontId="14" fillId="2" borderId="34"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xf>
    <xf numFmtId="0" fontId="5" fillId="0" borderId="0" xfId="0" applyFont="1" applyFill="1" applyAlignment="1" applyProtection="1">
      <alignment vertical="center" shrinkToFit="1"/>
      <protection/>
    </xf>
    <xf numFmtId="0" fontId="22" fillId="0" borderId="13" xfId="0" applyFont="1" applyFill="1" applyBorder="1" applyAlignment="1">
      <alignment vertical="center" shrinkToFit="1"/>
    </xf>
    <xf numFmtId="0" fontId="22" fillId="0" borderId="14" xfId="0" applyFont="1" applyFill="1" applyBorder="1" applyAlignment="1">
      <alignment vertical="center" shrinkToFit="1"/>
    </xf>
    <xf numFmtId="0" fontId="5" fillId="0" borderId="29" xfId="0" applyFont="1" applyBorder="1" applyAlignment="1" applyProtection="1">
      <alignment vertical="center" textRotation="255"/>
      <protection/>
    </xf>
    <xf numFmtId="0" fontId="5" fillId="0" borderId="11" xfId="0" applyFont="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5" fillId="0" borderId="28"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223" fontId="22" fillId="0" borderId="0" xfId="0" applyNumberFormat="1" applyFont="1" applyFill="1" applyBorder="1" applyAlignment="1">
      <alignment horizontal="center" vertical="center" shrinkToFit="1"/>
    </xf>
    <xf numFmtId="223" fontId="22" fillId="0" borderId="37" xfId="0" applyNumberFormat="1" applyFont="1" applyFill="1" applyBorder="1" applyAlignment="1">
      <alignment horizontal="center" vertical="center" shrinkToFit="1"/>
    </xf>
    <xf numFmtId="0" fontId="19" fillId="0" borderId="13" xfId="0" applyFont="1" applyFill="1" applyBorder="1" applyAlignment="1">
      <alignment vertical="center" shrinkToFit="1"/>
    </xf>
    <xf numFmtId="0" fontId="19" fillId="0" borderId="14" xfId="0" applyFont="1" applyFill="1" applyBorder="1" applyAlignment="1">
      <alignment vertical="center" shrinkToFit="1"/>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0" xfId="0" applyFont="1" applyAlignment="1" applyProtection="1">
      <alignment horizontal="left" vertical="center"/>
      <protection/>
    </xf>
    <xf numFmtId="0" fontId="22" fillId="0" borderId="29" xfId="0" applyFont="1" applyFill="1" applyBorder="1" applyAlignment="1">
      <alignment horizontal="distributed" vertical="center" shrinkToFit="1"/>
    </xf>
    <xf numFmtId="0" fontId="22" fillId="0" borderId="11" xfId="0" applyFont="1" applyFill="1" applyBorder="1" applyAlignment="1">
      <alignment horizontal="distributed" vertical="center" shrinkToFit="1"/>
    </xf>
    <xf numFmtId="0" fontId="23" fillId="0" borderId="19" xfId="0" applyFont="1" applyFill="1" applyBorder="1" applyAlignment="1">
      <alignment horizontal="distributed" vertical="center" shrinkToFit="1"/>
    </xf>
    <xf numFmtId="0" fontId="23" fillId="0" borderId="0" xfId="0" applyFont="1" applyFill="1" applyBorder="1" applyAlignment="1">
      <alignment horizontal="distributed" vertical="center" shrinkToFit="1"/>
    </xf>
    <xf numFmtId="0" fontId="22" fillId="0" borderId="0" xfId="0" applyFont="1" applyFill="1" applyBorder="1" applyAlignment="1">
      <alignment vertical="center" shrinkToFit="1"/>
    </xf>
    <xf numFmtId="0" fontId="19" fillId="0" borderId="0" xfId="0" applyFont="1" applyFill="1" applyAlignment="1">
      <alignment vertical="center" shrinkToFit="1"/>
    </xf>
    <xf numFmtId="0" fontId="19" fillId="0" borderId="10" xfId="0" applyFont="1" applyFill="1" applyBorder="1" applyAlignment="1">
      <alignment vertical="center" shrinkToFit="1"/>
    </xf>
    <xf numFmtId="0" fontId="22" fillId="0" borderId="19" xfId="0" applyFont="1" applyFill="1" applyBorder="1" applyAlignment="1">
      <alignment horizontal="distributed" vertical="center" shrinkToFit="1"/>
    </xf>
    <xf numFmtId="0" fontId="22" fillId="0" borderId="11" xfId="0" applyFont="1" applyFill="1" applyBorder="1" applyAlignment="1">
      <alignment vertical="center" shrinkToFit="1"/>
    </xf>
    <xf numFmtId="223" fontId="22" fillId="0" borderId="13" xfId="0" applyNumberFormat="1" applyFont="1" applyFill="1" applyBorder="1" applyAlignment="1">
      <alignment horizontal="center" vertical="center" shrinkToFit="1"/>
    </xf>
    <xf numFmtId="223" fontId="22" fillId="0" borderId="16" xfId="0" applyNumberFormat="1" applyFont="1" applyFill="1" applyBorder="1" applyAlignment="1">
      <alignment horizontal="center" vertical="center" shrinkToFit="1"/>
    </xf>
    <xf numFmtId="0" fontId="22" fillId="0" borderId="12" xfId="0" applyFont="1" applyFill="1" applyBorder="1" applyAlignment="1">
      <alignment vertical="center" shrinkToFit="1"/>
    </xf>
    <xf numFmtId="0" fontId="22" fillId="0" borderId="38" xfId="0" applyFont="1" applyFill="1" applyBorder="1" applyAlignment="1">
      <alignment vertical="center" shrinkToFit="1"/>
    </xf>
    <xf numFmtId="0" fontId="22" fillId="0" borderId="10" xfId="0" applyFont="1" applyFill="1" applyBorder="1" applyAlignment="1">
      <alignment vertical="center" shrinkToFit="1"/>
    </xf>
    <xf numFmtId="0" fontId="5" fillId="0" borderId="3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76" fontId="5" fillId="0" borderId="39" xfId="0" applyNumberFormat="1" applyFont="1" applyFill="1" applyBorder="1" applyAlignment="1">
      <alignment horizontal="right" vertical="center" indent="1"/>
    </xf>
    <xf numFmtId="0" fontId="0" fillId="0" borderId="18" xfId="0" applyBorder="1" applyAlignment="1">
      <alignment/>
    </xf>
    <xf numFmtId="0" fontId="0" fillId="0" borderId="15" xfId="0" applyBorder="1" applyAlignment="1">
      <alignment/>
    </xf>
    <xf numFmtId="0" fontId="5" fillId="0" borderId="28"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76" fontId="5" fillId="0" borderId="28" xfId="0" applyNumberFormat="1" applyFont="1" applyFill="1" applyBorder="1" applyAlignment="1">
      <alignment horizontal="right" vertical="center" indent="1"/>
    </xf>
    <xf numFmtId="0" fontId="0" fillId="0" borderId="13" xfId="0" applyBorder="1" applyAlignment="1">
      <alignment/>
    </xf>
    <xf numFmtId="0" fontId="0" fillId="0" borderId="16" xfId="0" applyBorder="1" applyAlignment="1">
      <alignment/>
    </xf>
    <xf numFmtId="189" fontId="5" fillId="0" borderId="13" xfId="0" applyNumberFormat="1" applyFont="1" applyFill="1" applyBorder="1" applyAlignment="1" applyProtection="1">
      <alignment horizontal="right" vertical="center"/>
      <protection/>
    </xf>
    <xf numFmtId="176" fontId="5" fillId="0" borderId="40" xfId="0" applyNumberFormat="1" applyFont="1" applyFill="1" applyBorder="1" applyAlignment="1">
      <alignment horizontal="center" vertical="center"/>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0" fontId="5" fillId="2" borderId="29"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28" xfId="0" applyFont="1" applyFill="1" applyBorder="1" applyAlignment="1" applyProtection="1">
      <alignment vertical="center" textRotation="255"/>
      <protection/>
    </xf>
    <xf numFmtId="0" fontId="5" fillId="2" borderId="14" xfId="0" applyFont="1" applyFill="1" applyBorder="1" applyAlignment="1" applyProtection="1">
      <alignment vertical="center" textRotation="255"/>
      <protection/>
    </xf>
    <xf numFmtId="0" fontId="5" fillId="0" borderId="12" xfId="0" applyFont="1" applyBorder="1" applyAlignment="1" applyProtection="1">
      <alignment vertical="center" textRotation="255"/>
      <protection/>
    </xf>
    <xf numFmtId="223" fontId="22" fillId="0" borderId="11" xfId="0" applyNumberFormat="1" applyFont="1" applyFill="1" applyBorder="1" applyAlignment="1">
      <alignment horizontal="center" vertical="center" shrinkToFit="1"/>
    </xf>
    <xf numFmtId="223" fontId="22" fillId="0" borderId="43" xfId="0" applyNumberFormat="1" applyFont="1" applyFill="1" applyBorder="1" applyAlignment="1">
      <alignment horizontal="center" vertical="center" shrinkToFit="1"/>
    </xf>
    <xf numFmtId="0" fontId="5" fillId="2" borderId="29"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43" xfId="0" applyFont="1" applyFill="1" applyBorder="1" applyAlignment="1" applyProtection="1">
      <alignment horizontal="center" vertical="center"/>
      <protection/>
    </xf>
    <xf numFmtId="0" fontId="22" fillId="0" borderId="28" xfId="0" applyFont="1" applyFill="1" applyBorder="1" applyAlignment="1">
      <alignment horizontal="distributed" vertical="center" shrinkToFit="1"/>
    </xf>
    <xf numFmtId="0" fontId="22" fillId="0" borderId="13" xfId="0" applyFont="1" applyFill="1" applyBorder="1" applyAlignment="1">
      <alignment horizontal="distributed" vertical="center" shrinkToFit="1"/>
    </xf>
    <xf numFmtId="0" fontId="5" fillId="2" borderId="2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44" xfId="0" applyFont="1" applyFill="1" applyBorder="1" applyAlignment="1" applyProtection="1">
      <alignment horizontal="center" vertical="center"/>
      <protection/>
    </xf>
    <xf numFmtId="0" fontId="5" fillId="2" borderId="27"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19" fillId="0" borderId="0" xfId="0" applyFont="1" applyFill="1" applyBorder="1" applyAlignment="1">
      <alignment vertical="center" shrinkToFit="1"/>
    </xf>
    <xf numFmtId="189" fontId="5" fillId="0" borderId="18" xfId="0" applyNumberFormat="1" applyFont="1" applyFill="1" applyBorder="1" applyAlignment="1" applyProtection="1">
      <alignment horizontal="right" vertical="center"/>
      <protection/>
    </xf>
    <xf numFmtId="0" fontId="22" fillId="0" borderId="0" xfId="0" applyFont="1" applyFill="1" applyBorder="1" applyAlignment="1">
      <alignment horizontal="distributed" vertical="center" shrinkToFit="1"/>
    </xf>
    <xf numFmtId="176" fontId="5" fillId="0" borderId="39"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89" fontId="5" fillId="0" borderId="13" xfId="0" applyNumberFormat="1" applyFont="1"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7" xfId="0" applyFont="1" applyFill="1" applyBorder="1" applyAlignment="1" applyProtection="1">
      <alignment horizontal="center" vertical="center" shrinkToFit="1"/>
      <protection/>
    </xf>
    <xf numFmtId="189" fontId="5" fillId="0" borderId="18" xfId="0" applyNumberFormat="1" applyFont="1" applyFill="1" applyBorder="1" applyAlignment="1" applyProtection="1">
      <alignment vertical="center"/>
      <protection/>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222" fontId="22" fillId="0" borderId="11" xfId="0" applyNumberFormat="1" applyFont="1" applyFill="1" applyBorder="1" applyAlignment="1">
      <alignment horizontal="center" vertical="center" shrinkToFit="1"/>
    </xf>
    <xf numFmtId="222" fontId="22" fillId="0" borderId="43" xfId="0" applyNumberFormat="1" applyFont="1" applyFill="1" applyBorder="1" applyAlignment="1">
      <alignment horizontal="center" vertical="center" shrinkToFit="1"/>
    </xf>
    <xf numFmtId="0" fontId="19" fillId="0" borderId="11" xfId="0" applyFont="1" applyFill="1" applyBorder="1" applyAlignment="1">
      <alignment vertical="center" shrinkToFit="1"/>
    </xf>
    <xf numFmtId="0" fontId="19" fillId="0" borderId="12" xfId="0" applyFont="1" applyFill="1" applyBorder="1" applyAlignment="1">
      <alignment vertical="center" shrinkToFit="1"/>
    </xf>
    <xf numFmtId="222" fontId="22" fillId="0" borderId="13" xfId="0" applyNumberFormat="1" applyFont="1" applyFill="1" applyBorder="1" applyAlignment="1">
      <alignment horizontal="center" vertical="center" shrinkToFit="1"/>
    </xf>
    <xf numFmtId="222" fontId="22" fillId="0" borderId="16"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shrinkToFit="1"/>
    </xf>
    <xf numFmtId="222" fontId="22" fillId="0" borderId="37"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xf>
    <xf numFmtId="222" fontId="22" fillId="0" borderId="37" xfId="0" applyNumberFormat="1" applyFont="1" applyFill="1" applyBorder="1" applyAlignment="1">
      <alignment horizontal="center" vertical="center"/>
    </xf>
    <xf numFmtId="49" fontId="6" fillId="0" borderId="13" xfId="0" applyNumberFormat="1" applyFont="1" applyBorder="1" applyAlignment="1" applyProtection="1">
      <alignment vertical="center"/>
      <protection/>
    </xf>
    <xf numFmtId="0" fontId="5" fillId="2" borderId="2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0" borderId="29"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28" xfId="0" applyFont="1" applyBorder="1" applyAlignment="1" applyProtection="1">
      <alignment horizontal="center" vertical="center" textRotation="255"/>
      <protection/>
    </xf>
    <xf numFmtId="0" fontId="5" fillId="0" borderId="14" xfId="0" applyFont="1" applyBorder="1" applyAlignment="1" applyProtection="1">
      <alignment horizontal="center" vertical="center" textRotation="255"/>
      <protection/>
    </xf>
    <xf numFmtId="0" fontId="8" fillId="0" borderId="19"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6" fillId="0" borderId="29" xfId="0" applyFont="1" applyFill="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0" fontId="45" fillId="0" borderId="45" xfId="0" applyFont="1" applyFill="1" applyBorder="1" applyAlignment="1" applyProtection="1">
      <alignment horizontal="center" vertical="center" shrinkToFit="1"/>
      <protection/>
    </xf>
    <xf numFmtId="0" fontId="45" fillId="0" borderId="46" xfId="0" applyFont="1" applyFill="1" applyBorder="1" applyAlignment="1" applyProtection="1">
      <alignment horizontal="center" vertical="center" shrinkToFit="1"/>
      <protection/>
    </xf>
    <xf numFmtId="0" fontId="45" fillId="0" borderId="47"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quotePrefix="1">
      <alignment horizontal="center" vertical="center"/>
      <protection/>
    </xf>
    <xf numFmtId="0" fontId="5" fillId="0" borderId="11" xfId="0" applyFont="1" applyFill="1" applyBorder="1" applyAlignment="1" applyProtection="1">
      <alignment horizontal="left" vertical="center"/>
      <protection/>
    </xf>
    <xf numFmtId="0" fontId="0" fillId="0" borderId="11" xfId="0" applyFill="1" applyBorder="1" applyAlignment="1">
      <alignment vertical="center"/>
    </xf>
    <xf numFmtId="0" fontId="6" fillId="0" borderId="11"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3" xfId="0" applyFont="1" applyBorder="1" applyAlignment="1" applyProtection="1">
      <alignment vertical="center" textRotation="255" shrinkToFit="1"/>
      <protection/>
    </xf>
    <xf numFmtId="189" fontId="6" fillId="0" borderId="29" xfId="71" applyNumberFormat="1" applyFont="1" applyBorder="1" applyAlignment="1">
      <alignment horizontal="right" vertical="center"/>
      <protection/>
    </xf>
    <xf numFmtId="189" fontId="6" fillId="0" borderId="11" xfId="71" applyNumberFormat="1" applyFont="1" applyBorder="1" applyAlignment="1">
      <alignment horizontal="right" vertical="center"/>
      <protection/>
    </xf>
    <xf numFmtId="0" fontId="6" fillId="0" borderId="12"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14" xfId="0" applyFont="1" applyBorder="1" applyAlignment="1" applyProtection="1">
      <alignment vertical="center" textRotation="255" shrinkToFit="1"/>
      <protection/>
    </xf>
    <xf numFmtId="189" fontId="6" fillId="0" borderId="0" xfId="70" applyNumberFormat="1" applyFont="1" applyBorder="1" applyAlignment="1">
      <alignment horizontal="right" vertical="center"/>
      <protection/>
    </xf>
    <xf numFmtId="0" fontId="6" fillId="0" borderId="12" xfId="0" applyFont="1" applyFill="1" applyBorder="1" applyAlignment="1" applyProtection="1">
      <alignment vertical="center" textRotation="255" shrinkToFit="1"/>
      <protection/>
    </xf>
    <xf numFmtId="0" fontId="6" fillId="0" borderId="10" xfId="0" applyFont="1" applyFill="1" applyBorder="1" applyAlignment="1" applyProtection="1">
      <alignment vertical="center" textRotation="255" shrinkToFit="1"/>
      <protection/>
    </xf>
    <xf numFmtId="0" fontId="6" fillId="0" borderId="0" xfId="0" applyFont="1" applyFill="1" applyBorder="1" applyAlignment="1" applyProtection="1">
      <alignment vertical="center" textRotation="255" shrinkToFit="1"/>
      <protection/>
    </xf>
    <xf numFmtId="0" fontId="6" fillId="0" borderId="14" xfId="0" applyFont="1" applyFill="1" applyBorder="1" applyAlignment="1" applyProtection="1">
      <alignment vertical="center" textRotation="255" shrinkToFit="1"/>
      <protection/>
    </xf>
    <xf numFmtId="189" fontId="6" fillId="0" borderId="29" xfId="69" applyNumberFormat="1" applyFont="1" applyFill="1" applyBorder="1" applyAlignment="1">
      <alignment horizontal="right" vertical="center"/>
      <protection/>
    </xf>
    <xf numFmtId="189" fontId="6" fillId="0" borderId="11" xfId="69" applyNumberFormat="1" applyFont="1" applyFill="1" applyBorder="1" applyAlignment="1">
      <alignment horizontal="right" vertical="center"/>
      <protection/>
    </xf>
    <xf numFmtId="189" fontId="6" fillId="0" borderId="0" xfId="69" applyNumberFormat="1" applyFont="1" applyFill="1" applyBorder="1" applyAlignment="1">
      <alignment horizontal="right" vertical="center"/>
      <protection/>
    </xf>
    <xf numFmtId="0" fontId="5" fillId="2" borderId="29"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0" fillId="2" borderId="10" xfId="0" applyFont="1" applyFill="1" applyBorder="1" applyAlignment="1">
      <alignment horizontal="center" vertical="center"/>
    </xf>
    <xf numFmtId="0" fontId="0" fillId="2" borderId="12" xfId="0" applyFont="1" applyFill="1" applyBorder="1" applyAlignment="1">
      <alignment horizont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5" fillId="2" borderId="21" xfId="0" applyFont="1" applyFill="1" applyBorder="1" applyAlignment="1">
      <alignment horizontal="center" vertical="center" wrapText="1"/>
    </xf>
    <xf numFmtId="0" fontId="5" fillId="0" borderId="27" xfId="0" applyFont="1" applyBorder="1" applyAlignment="1">
      <alignment horizontal="center" vertical="center"/>
    </xf>
    <xf numFmtId="0" fontId="15" fillId="0" borderId="0" xfId="0" applyFont="1" applyFill="1" applyAlignment="1" applyProtection="1">
      <alignment horizontal="distributed" vertical="center"/>
      <protection/>
    </xf>
    <xf numFmtId="0" fontId="0" fillId="2" borderId="11"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protection/>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8" fillId="2" borderId="29" xfId="0" applyFont="1" applyFill="1" applyBorder="1" applyAlignment="1" applyProtection="1">
      <alignment horizontal="center" vertical="center" wrapText="1"/>
      <protection/>
    </xf>
    <xf numFmtId="0" fontId="5" fillId="2" borderId="10" xfId="0" applyFont="1" applyFill="1" applyBorder="1" applyAlignment="1" applyProtection="1">
      <alignment horizontal="right" vertical="center"/>
      <protection/>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13" fillId="2" borderId="29" xfId="0" applyFont="1" applyFill="1" applyBorder="1" applyAlignment="1" applyProtection="1">
      <alignment horizontal="center" vertical="center" wrapText="1"/>
      <protection/>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0" fillId="2" borderId="29" xfId="0" applyFont="1" applyFill="1" applyBorder="1" applyAlignment="1" applyProtection="1">
      <alignment horizontal="center" vertical="center" wrapText="1"/>
      <protection/>
    </xf>
    <xf numFmtId="0" fontId="21" fillId="2" borderId="12" xfId="0" applyFont="1" applyFill="1" applyBorder="1" applyAlignment="1">
      <alignment horizontal="center"/>
    </xf>
    <xf numFmtId="0" fontId="21" fillId="2" borderId="19" xfId="0" applyFont="1" applyFill="1" applyBorder="1" applyAlignment="1">
      <alignment horizontal="center"/>
    </xf>
    <xf numFmtId="0" fontId="21" fillId="2" borderId="10" xfId="0" applyFont="1" applyFill="1" applyBorder="1" applyAlignment="1">
      <alignment horizontal="center"/>
    </xf>
    <xf numFmtId="0" fontId="0" fillId="0" borderId="12" xfId="0"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19" fillId="2" borderId="12" xfId="0" applyFont="1" applyFill="1" applyBorder="1" applyAlignment="1">
      <alignment horizontal="center"/>
    </xf>
    <xf numFmtId="0" fontId="19" fillId="2" borderId="19" xfId="0" applyFont="1" applyFill="1" applyBorder="1" applyAlignment="1">
      <alignment horizontal="center"/>
    </xf>
    <xf numFmtId="0" fontId="19" fillId="2" borderId="10" xfId="0" applyFont="1" applyFill="1" applyBorder="1" applyAlignment="1">
      <alignment horizontal="center"/>
    </xf>
    <xf numFmtId="0" fontId="5" fillId="2" borderId="24" xfId="0" applyFont="1" applyFill="1" applyBorder="1" applyAlignment="1" applyProtection="1">
      <alignment horizontal="center" vertical="center" wrapText="1"/>
      <protection/>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19" fillId="2" borderId="1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0" xfId="0" applyFont="1" applyFill="1" applyBorder="1" applyAlignment="1">
      <alignment horizontal="center" vertical="center"/>
    </xf>
    <xf numFmtId="0" fontId="5"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xf>
    <xf numFmtId="179" fontId="34" fillId="0" borderId="0" xfId="0" applyNumberFormat="1" applyFont="1" applyFill="1" applyBorder="1" applyAlignment="1">
      <alignment horizontal="center" vertical="center"/>
    </xf>
    <xf numFmtId="0" fontId="5" fillId="0" borderId="0" xfId="0" applyFont="1" applyFill="1" applyBorder="1" applyAlignment="1" applyProtection="1">
      <alignment horizontal="center" shrinkToFit="1"/>
      <protection/>
    </xf>
    <xf numFmtId="0" fontId="5" fillId="0" borderId="13" xfId="0" applyFont="1" applyFill="1" applyBorder="1" applyAlignment="1" applyProtection="1">
      <alignment horizontal="center" shrinkToFit="1"/>
      <protection/>
    </xf>
    <xf numFmtId="179" fontId="5" fillId="0" borderId="0" xfId="0" applyNumberFormat="1" applyFont="1" applyFill="1" applyAlignment="1">
      <alignment horizontal="right"/>
    </xf>
    <xf numFmtId="179" fontId="53" fillId="0" borderId="0" xfId="0" applyNumberFormat="1" applyFont="1" applyFill="1" applyAlignment="1">
      <alignment horizontal="right"/>
    </xf>
    <xf numFmtId="179" fontId="53" fillId="0" borderId="13" xfId="0" applyNumberFormat="1" applyFont="1" applyFill="1" applyBorder="1" applyAlignment="1">
      <alignment horizontal="right"/>
    </xf>
    <xf numFmtId="179" fontId="5" fillId="0" borderId="0" xfId="0" applyNumberFormat="1" applyFont="1" applyFill="1" applyBorder="1" applyAlignment="1">
      <alignment horizontal="right"/>
    </xf>
    <xf numFmtId="179" fontId="5" fillId="0" borderId="13" xfId="0" applyNumberFormat="1" applyFont="1" applyFill="1" applyBorder="1" applyAlignment="1">
      <alignment horizontal="right"/>
    </xf>
    <xf numFmtId="179" fontId="5" fillId="2" borderId="29" xfId="0" applyNumberFormat="1" applyFont="1" applyFill="1" applyBorder="1" applyAlignment="1">
      <alignment horizontal="center" vertical="center" wrapText="1"/>
    </xf>
    <xf numFmtId="179" fontId="5" fillId="2" borderId="11" xfId="0" applyNumberFormat="1" applyFont="1" applyFill="1" applyBorder="1" applyAlignment="1">
      <alignment horizontal="center" vertical="center" wrapText="1"/>
    </xf>
    <xf numFmtId="179" fontId="5" fillId="2" borderId="12" xfId="0" applyNumberFormat="1" applyFont="1" applyFill="1" applyBorder="1" applyAlignment="1">
      <alignment horizontal="center" vertical="center" wrapText="1"/>
    </xf>
    <xf numFmtId="179" fontId="5" fillId="2" borderId="28" xfId="0" applyNumberFormat="1" applyFont="1" applyFill="1" applyBorder="1" applyAlignment="1">
      <alignment horizontal="center" vertical="center" wrapText="1"/>
    </xf>
    <xf numFmtId="179" fontId="5" fillId="2" borderId="13" xfId="0" applyNumberFormat="1" applyFont="1" applyFill="1" applyBorder="1" applyAlignment="1">
      <alignment horizontal="center" vertical="center" wrapText="1"/>
    </xf>
    <xf numFmtId="179" fontId="5" fillId="2" borderId="14" xfId="0" applyNumberFormat="1" applyFont="1" applyFill="1" applyBorder="1" applyAlignment="1">
      <alignment horizontal="center" vertical="center" wrapText="1"/>
    </xf>
    <xf numFmtId="179" fontId="44" fillId="2" borderId="23" xfId="0" applyNumberFormat="1" applyFont="1" applyFill="1" applyBorder="1" applyAlignment="1">
      <alignment horizontal="center" vertical="center"/>
    </xf>
    <xf numFmtId="179" fontId="44" fillId="2" borderId="27" xfId="0" applyNumberFormat="1" applyFont="1" applyFill="1" applyBorder="1" applyAlignment="1">
      <alignment horizontal="center" vertical="center"/>
    </xf>
    <xf numFmtId="179" fontId="15" fillId="0" borderId="0" xfId="0" applyNumberFormat="1" applyFont="1" applyFill="1" applyAlignment="1">
      <alignment horizontal="right" vertical="center"/>
    </xf>
    <xf numFmtId="179" fontId="5" fillId="2" borderId="29"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28" xfId="0" applyNumberFormat="1" applyFont="1" applyFill="1" applyBorder="1" applyAlignment="1">
      <alignment horizontal="center" vertical="center"/>
    </xf>
    <xf numFmtId="179" fontId="5" fillId="2" borderId="13" xfId="0" applyNumberFormat="1" applyFont="1" applyFill="1" applyBorder="1" applyAlignment="1">
      <alignment horizontal="center" vertical="center"/>
    </xf>
    <xf numFmtId="179" fontId="5" fillId="2" borderId="14" xfId="0" applyNumberFormat="1" applyFont="1" applyFill="1" applyBorder="1" applyAlignment="1">
      <alignment horizontal="center" vertical="center"/>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179" fontId="5" fillId="2" borderId="19" xfId="0" applyNumberFormat="1" applyFont="1" applyFill="1" applyBorder="1" applyAlignment="1">
      <alignment horizontal="center" vertical="center"/>
    </xf>
    <xf numFmtId="179" fontId="5" fillId="2" borderId="0"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176" fontId="8" fillId="2" borderId="24"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0" fontId="5" fillId="2" borderId="22" xfId="0" applyFont="1" applyFill="1" applyBorder="1" applyAlignment="1">
      <alignment horizontal="center" vertical="center"/>
    </xf>
    <xf numFmtId="179" fontId="5" fillId="2" borderId="23"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7" xfId="0" applyFont="1" applyFill="1" applyBorder="1" applyAlignment="1">
      <alignment horizontal="center" vertical="center"/>
    </xf>
    <xf numFmtId="176" fontId="8" fillId="2" borderId="29" xfId="0" applyNumberFormat="1" applyFont="1" applyFill="1" applyBorder="1" applyAlignment="1">
      <alignment horizontal="center" vertical="center"/>
    </xf>
    <xf numFmtId="176" fontId="8" fillId="2" borderId="28" xfId="0" applyNumberFormat="1" applyFont="1" applyFill="1" applyBorder="1" applyAlignment="1">
      <alignment horizontal="center" vertical="center"/>
    </xf>
    <xf numFmtId="179" fontId="5" fillId="2" borderId="10" xfId="0" applyNumberFormat="1" applyFont="1" applyFill="1" applyBorder="1" applyAlignment="1">
      <alignment horizontal="center" vertical="center"/>
    </xf>
    <xf numFmtId="179" fontId="5" fillId="2" borderId="29" xfId="0" applyNumberFormat="1" applyFont="1" applyFill="1" applyBorder="1" applyAlignment="1">
      <alignment horizontal="center" vertical="center" shrinkToFit="1"/>
    </xf>
    <xf numFmtId="179" fontId="5" fillId="2" borderId="11" xfId="0" applyNumberFormat="1" applyFont="1" applyFill="1" applyBorder="1" applyAlignment="1">
      <alignment horizontal="center" vertical="center" shrinkToFit="1"/>
    </xf>
    <xf numFmtId="179" fontId="5" fillId="2" borderId="12" xfId="0" applyNumberFormat="1" applyFont="1" applyFill="1" applyBorder="1" applyAlignment="1">
      <alignment horizontal="center" vertical="center" shrinkToFit="1"/>
    </xf>
    <xf numFmtId="179" fontId="5" fillId="2" borderId="19" xfId="0" applyNumberFormat="1" applyFont="1" applyFill="1" applyBorder="1" applyAlignment="1">
      <alignment horizontal="center" vertical="center" shrinkToFit="1"/>
    </xf>
    <xf numFmtId="179" fontId="5" fillId="2" borderId="0" xfId="0" applyNumberFormat="1" applyFont="1" applyFill="1" applyBorder="1" applyAlignment="1">
      <alignment horizontal="center" vertical="center" shrinkToFit="1"/>
    </xf>
    <xf numFmtId="179" fontId="5" fillId="2" borderId="10" xfId="0" applyNumberFormat="1" applyFont="1" applyFill="1" applyBorder="1" applyAlignment="1">
      <alignment horizontal="center" vertical="center" shrinkToFit="1"/>
    </xf>
    <xf numFmtId="179" fontId="5" fillId="2" borderId="28" xfId="0" applyNumberFormat="1" applyFont="1" applyFill="1" applyBorder="1" applyAlignment="1">
      <alignment horizontal="center" vertical="center" shrinkToFit="1"/>
    </xf>
    <xf numFmtId="179" fontId="5" fillId="2" borderId="13" xfId="0" applyNumberFormat="1" applyFont="1" applyFill="1" applyBorder="1" applyAlignment="1">
      <alignment horizontal="center" vertical="center" shrinkToFit="1"/>
    </xf>
    <xf numFmtId="179" fontId="5" fillId="2" borderId="14" xfId="0" applyNumberFormat="1" applyFont="1" applyFill="1" applyBorder="1" applyAlignment="1">
      <alignment horizontal="center" vertical="center" shrinkToFit="1"/>
    </xf>
    <xf numFmtId="0" fontId="13" fillId="0" borderId="0" xfId="0" applyFont="1" applyFill="1" applyAlignment="1">
      <alignment horizontal="left" vertical="top" wrapText="1"/>
    </xf>
    <xf numFmtId="49" fontId="27" fillId="0" borderId="13" xfId="0" applyNumberFormat="1" applyFont="1" applyFill="1" applyBorder="1" applyAlignment="1" applyProtection="1">
      <alignment horizontal="distributed" vertical="center" shrinkToFit="1"/>
      <protection/>
    </xf>
    <xf numFmtId="0" fontId="1" fillId="0" borderId="13" xfId="0" applyFont="1" applyFill="1" applyBorder="1" applyAlignment="1">
      <alignment/>
    </xf>
    <xf numFmtId="0" fontId="8" fillId="0" borderId="0" xfId="0" applyFont="1" applyFill="1" applyAlignment="1" applyProtection="1">
      <alignment horizontal="left" vertical="center"/>
      <protection/>
    </xf>
    <xf numFmtId="0" fontId="5" fillId="2" borderId="22"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shrinkToFit="1"/>
      <protection/>
    </xf>
    <xf numFmtId="0" fontId="0" fillId="0" borderId="0" xfId="0" applyFont="1" applyFill="1" applyBorder="1" applyAlignment="1">
      <alignment/>
    </xf>
    <xf numFmtId="49" fontId="8" fillId="0" borderId="0" xfId="0" applyNumberFormat="1" applyFont="1" applyFill="1" applyBorder="1" applyAlignment="1" applyProtection="1">
      <alignment horizontal="distributed" vertical="center" shrinkToFit="1"/>
      <protection/>
    </xf>
    <xf numFmtId="0" fontId="19" fillId="0" borderId="0" xfId="0" applyFont="1" applyFill="1" applyBorder="1" applyAlignment="1">
      <alignment/>
    </xf>
    <xf numFmtId="0" fontId="6" fillId="0" borderId="0" xfId="0" applyFont="1" applyFill="1" applyAlignment="1" applyProtection="1">
      <alignment horizontal="center" shrinkToFit="1"/>
      <protection/>
    </xf>
    <xf numFmtId="49" fontId="27" fillId="0" borderId="0" xfId="0" applyNumberFormat="1" applyFont="1" applyFill="1" applyBorder="1" applyAlignment="1" applyProtection="1">
      <alignment horizontal="distributed" vertical="center" shrinkToFit="1"/>
      <protection/>
    </xf>
    <xf numFmtId="0" fontId="1" fillId="0" borderId="0" xfId="0" applyFont="1" applyFill="1" applyBorder="1" applyAlignment="1">
      <alignment/>
    </xf>
    <xf numFmtId="0" fontId="1" fillId="0" borderId="0" xfId="0" applyFont="1" applyFill="1" applyBorder="1" applyAlignment="1">
      <alignment horizontal="distributed" vertical="center"/>
    </xf>
    <xf numFmtId="0" fontId="0" fillId="0" borderId="0" xfId="0" applyFont="1" applyFill="1" applyAlignment="1" applyProtection="1">
      <alignment horizontal="left" vertical="center"/>
      <protection/>
    </xf>
    <xf numFmtId="0" fontId="5" fillId="0" borderId="0" xfId="0" applyFont="1" applyFill="1" applyBorder="1" applyAlignment="1" applyProtection="1">
      <alignment horizontal="center" vertical="center" shrinkToFit="1"/>
      <protection/>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13" fillId="0" borderId="0" xfId="0" applyFont="1" applyFill="1" applyBorder="1" applyAlignment="1" applyProtection="1">
      <alignment horizontal="left"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3" xfId="0" applyFont="1" applyFill="1" applyBorder="1" applyAlignment="1" applyProtection="1">
      <alignment horizontal="right" vertical="center"/>
      <protection/>
    </xf>
    <xf numFmtId="0" fontId="34" fillId="0" borderId="0" xfId="0" applyFont="1" applyFill="1" applyAlignment="1" applyProtection="1">
      <alignment horizontal="center" vertical="center"/>
      <protection/>
    </xf>
    <xf numFmtId="0" fontId="34" fillId="0" borderId="0" xfId="0" applyFont="1" applyFill="1" applyAlignment="1">
      <alignment horizontal="center" vertical="center"/>
    </xf>
    <xf numFmtId="0" fontId="0" fillId="2" borderId="27" xfId="0" applyFill="1" applyBorder="1" applyAlignment="1">
      <alignment horizontal="center" vertical="center"/>
    </xf>
    <xf numFmtId="0" fontId="0" fillId="2" borderId="23" xfId="0" applyFill="1" applyBorder="1" applyAlignment="1">
      <alignment horizontal="center" vertical="center"/>
    </xf>
    <xf numFmtId="177" fontId="5" fillId="0" borderId="0" xfId="0" applyNumberFormat="1" applyFont="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protection/>
    </xf>
    <xf numFmtId="49" fontId="5" fillId="0" borderId="0" xfId="0" applyNumberFormat="1" applyFont="1" applyFill="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distributed" vertical="center" wrapText="1"/>
      <protection/>
    </xf>
    <xf numFmtId="0" fontId="5" fillId="0" borderId="0" xfId="0" applyFont="1" applyFill="1" applyBorder="1" applyAlignment="1" applyProtection="1">
      <alignment horizontal="distributed" vertical="distributed"/>
      <protection/>
    </xf>
    <xf numFmtId="0" fontId="4" fillId="0" borderId="0" xfId="0" applyFont="1" applyFill="1" applyAlignment="1">
      <alignment/>
    </xf>
    <xf numFmtId="0" fontId="4" fillId="0" borderId="10" xfId="0" applyFont="1" applyFill="1" applyBorder="1" applyAlignment="1">
      <alignment/>
    </xf>
    <xf numFmtId="177" fontId="5" fillId="0" borderId="13"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left" vertical="center"/>
      <protection/>
    </xf>
    <xf numFmtId="49" fontId="13" fillId="0" borderId="0" xfId="0" applyNumberFormat="1" applyFont="1" applyFill="1" applyBorder="1" applyAlignment="1" applyProtection="1">
      <alignment horizontal="distributed" vertical="center"/>
      <protection/>
    </xf>
    <xf numFmtId="0" fontId="8" fillId="0" borderId="0" xfId="0" applyFont="1" applyFill="1" applyBorder="1" applyAlignment="1" applyProtection="1">
      <alignment horizontal="center" vertical="center" shrinkToFit="1"/>
      <protection/>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27" fillId="0" borderId="13" xfId="0" applyFont="1" applyFill="1" applyBorder="1" applyAlignment="1" applyProtection="1">
      <alignment horizontal="distributed" vertical="distributed" shrinkToFit="1"/>
      <protection/>
    </xf>
    <xf numFmtId="0" fontId="4" fillId="0" borderId="13" xfId="0" applyFont="1" applyFill="1" applyBorder="1" applyAlignment="1">
      <alignment shrinkToFit="1"/>
    </xf>
    <xf numFmtId="0" fontId="4" fillId="0" borderId="14" xfId="0" applyFont="1" applyFill="1" applyBorder="1" applyAlignment="1">
      <alignment shrinkToFit="1"/>
    </xf>
    <xf numFmtId="0" fontId="5" fillId="2" borderId="19"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shrinkToFit="1"/>
      <protection/>
    </xf>
    <xf numFmtId="0" fontId="5" fillId="2" borderId="28" xfId="0" applyFont="1" applyFill="1" applyBorder="1" applyAlignment="1" applyProtection="1">
      <alignment horizontal="center" vertical="center" shrinkToFit="1"/>
      <protection/>
    </xf>
    <xf numFmtId="0" fontId="8" fillId="0" borderId="0" xfId="0" applyFont="1" applyFill="1" applyBorder="1" applyAlignment="1" applyProtection="1">
      <alignment horizontal="distributed" vertical="distributed"/>
      <protection/>
    </xf>
    <xf numFmtId="0" fontId="5" fillId="2" borderId="25" xfId="0" applyFont="1" applyFill="1" applyBorder="1" applyAlignment="1" applyProtection="1">
      <alignment horizontal="center" vertical="center" wrapText="1"/>
      <protection/>
    </xf>
    <xf numFmtId="0" fontId="5" fillId="2" borderId="26"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shrinkToFit="1"/>
      <protection/>
    </xf>
    <xf numFmtId="0" fontId="5" fillId="2" borderId="26" xfId="0" applyFont="1" applyFill="1" applyBorder="1" applyAlignment="1" applyProtection="1">
      <alignment horizontal="center" vertical="center" shrinkToFit="1"/>
      <protection/>
    </xf>
    <xf numFmtId="0" fontId="5" fillId="0" borderId="0" xfId="0" applyFont="1" applyFill="1" applyAlignment="1" applyProtection="1">
      <alignment horizontal="left" vertical="center"/>
      <protection/>
    </xf>
    <xf numFmtId="0" fontId="0"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6" fillId="0" borderId="0" xfId="0" applyFont="1" applyAlignment="1" applyProtection="1">
      <alignment horizontal="center" shrinkToFit="1"/>
      <protection/>
    </xf>
    <xf numFmtId="0" fontId="5" fillId="0" borderId="13" xfId="0" applyFont="1" applyBorder="1" applyAlignment="1" applyProtection="1">
      <alignment horizontal="center" vertical="center" shrinkToFi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49" fontId="5" fillId="0" borderId="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49" fontId="5" fillId="0" borderId="13" xfId="0" applyNumberFormat="1" applyFont="1" applyBorder="1" applyAlignment="1" applyProtection="1">
      <alignment horizontal="center" vertical="center" shrinkToFit="1"/>
      <protection/>
    </xf>
    <xf numFmtId="0" fontId="5" fillId="0" borderId="13"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49" fontId="5" fillId="0" borderId="1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177" fontId="5" fillId="0" borderId="0" xfId="0" applyNumberFormat="1" applyFont="1" applyFill="1" applyBorder="1" applyAlignment="1" applyProtection="1">
      <alignment vertical="center"/>
      <protection/>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177" fontId="5" fillId="0" borderId="0" xfId="0" applyNumberFormat="1" applyFont="1" applyFill="1" applyBorder="1" applyAlignment="1" applyProtection="1">
      <alignment horizontal="center" vertical="center"/>
      <protection/>
    </xf>
    <xf numFmtId="177" fontId="6"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7" fontId="5" fillId="0" borderId="11" xfId="0" applyNumberFormat="1"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Alignment="1" applyProtection="1">
      <alignment horizontal="distributed" vertical="center"/>
      <protection/>
    </xf>
    <xf numFmtId="177" fontId="5" fillId="0" borderId="13" xfId="0" applyNumberFormat="1" applyFont="1" applyFill="1" applyBorder="1" applyAlignment="1" applyProtection="1">
      <alignment vertical="center"/>
      <protection/>
    </xf>
    <xf numFmtId="0" fontId="14" fillId="0" borderId="0" xfId="0"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shrinkToFit="1"/>
      <protection/>
    </xf>
    <xf numFmtId="0" fontId="6" fillId="0" borderId="0" xfId="0" applyFont="1" applyBorder="1" applyAlignment="1" applyProtection="1">
      <alignment horizontal="center" vertical="center"/>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center" vertical="center"/>
      <protection/>
    </xf>
    <xf numFmtId="0" fontId="0" fillId="0" borderId="11" xfId="0" applyBorder="1" applyAlignment="1">
      <alignment/>
    </xf>
    <xf numFmtId="0" fontId="5" fillId="2" borderId="21" xfId="0" applyFont="1" applyFill="1" applyBorder="1" applyAlignment="1">
      <alignment horizontal="center" vertical="center"/>
    </xf>
    <xf numFmtId="0" fontId="19" fillId="0" borderId="11" xfId="0" applyFont="1" applyFill="1" applyBorder="1" applyAlignment="1" applyProtection="1">
      <alignment horizontal="distributed" vertical="center"/>
      <protection/>
    </xf>
    <xf numFmtId="0" fontId="5"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2" borderId="28" xfId="0" applyFont="1" applyFill="1" applyBorder="1" applyAlignment="1" applyProtection="1">
      <alignment horizontal="center" vertical="center" wrapText="1"/>
      <protection/>
    </xf>
    <xf numFmtId="0" fontId="8" fillId="2" borderId="28"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2"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207" fontId="5" fillId="0" borderId="13" xfId="75" applyNumberFormat="1" applyFont="1" applyFill="1" applyBorder="1" applyAlignment="1" applyProtection="1">
      <alignment horizontal="right" vertical="center"/>
      <protection/>
    </xf>
    <xf numFmtId="0" fontId="4" fillId="0" borderId="13" xfId="0" applyFont="1" applyFill="1" applyBorder="1" applyAlignment="1">
      <alignment horizontal="right" vertical="center"/>
    </xf>
    <xf numFmtId="178" fontId="5" fillId="0" borderId="13" xfId="75" applyNumberFormat="1" applyFont="1" applyFill="1" applyBorder="1" applyAlignment="1" applyProtection="1">
      <alignment horizontal="right" vertical="center"/>
      <protection/>
    </xf>
    <xf numFmtId="0" fontId="5" fillId="0" borderId="13" xfId="75" applyFont="1" applyBorder="1" applyAlignment="1" applyProtection="1">
      <alignment horizontal="distributed" vertical="distributed"/>
      <protection locked="0"/>
    </xf>
    <xf numFmtId="0" fontId="0" fillId="0" borderId="13" xfId="0" applyBorder="1" applyAlignment="1">
      <alignment horizontal="distributed" vertical="distributed"/>
    </xf>
    <xf numFmtId="0" fontId="0" fillId="0" borderId="14" xfId="0" applyBorder="1" applyAlignment="1">
      <alignment horizontal="distributed" vertical="distributed"/>
    </xf>
    <xf numFmtId="178" fontId="4" fillId="0" borderId="13" xfId="0" applyNumberFormat="1" applyFont="1" applyFill="1" applyBorder="1" applyAlignment="1">
      <alignment horizontal="right" vertical="center"/>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0" fontId="5" fillId="0" borderId="0" xfId="75" applyFont="1" applyBorder="1" applyAlignment="1" applyProtection="1">
      <alignment horizontal="right" vertical="center"/>
      <protection locked="0"/>
    </xf>
    <xf numFmtId="0" fontId="6" fillId="0" borderId="0" xfId="75" applyFont="1" applyBorder="1" applyAlignment="1" applyProtection="1">
      <alignment horizontal="right" vertical="center"/>
      <protection locked="0"/>
    </xf>
    <xf numFmtId="49" fontId="8" fillId="0" borderId="0" xfId="75" applyNumberFormat="1" applyFont="1" applyFill="1" applyBorder="1" applyAlignment="1" applyProtection="1">
      <alignment horizontal="distributed" vertical="center"/>
      <protection/>
    </xf>
    <xf numFmtId="49" fontId="8" fillId="0" borderId="10" xfId="75" applyNumberFormat="1" applyFont="1" applyFill="1" applyBorder="1" applyAlignment="1" applyProtection="1">
      <alignment horizontal="distributed" vertical="center"/>
      <protection/>
    </xf>
    <xf numFmtId="184" fontId="5" fillId="0" borderId="0" xfId="75" applyNumberFormat="1" applyFont="1" applyFill="1" applyBorder="1" applyAlignment="1" applyProtection="1">
      <alignment horizontal="right" vertical="center" indent="2"/>
      <protection/>
    </xf>
    <xf numFmtId="184" fontId="5" fillId="0" borderId="19" xfId="75" applyNumberFormat="1" applyFont="1" applyFill="1" applyBorder="1" applyAlignment="1" applyProtection="1">
      <alignment horizontal="right" vertical="center" indent="2"/>
      <protection/>
    </xf>
    <xf numFmtId="0" fontId="0" fillId="0" borderId="0" xfId="0" applyAlignment="1">
      <alignment horizontal="right" vertical="center" indent="2"/>
    </xf>
    <xf numFmtId="184" fontId="5" fillId="0" borderId="10" xfId="75" applyNumberFormat="1" applyFont="1" applyFill="1" applyBorder="1" applyAlignment="1" applyProtection="1">
      <alignment horizontal="right" vertical="center" indent="2"/>
      <protection/>
    </xf>
    <xf numFmtId="0" fontId="5" fillId="2" borderId="21" xfId="75" applyFont="1" applyFill="1" applyBorder="1" applyAlignment="1" applyProtection="1">
      <alignment horizontal="center" vertical="center"/>
      <protection/>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49" fontId="8" fillId="0" borderId="0" xfId="75" applyNumberFormat="1" applyFont="1" applyFill="1" applyBorder="1" applyAlignment="1" applyProtection="1">
      <alignment horizontal="distributed" vertical="center" shrinkToFit="1"/>
      <protection/>
    </xf>
    <xf numFmtId="0" fontId="0" fillId="0" borderId="0" xfId="0" applyBorder="1" applyAlignment="1">
      <alignment horizontal="right" vertical="center" indent="2"/>
    </xf>
    <xf numFmtId="49" fontId="8" fillId="0" borderId="10" xfId="75" applyNumberFormat="1" applyFont="1" applyFill="1" applyBorder="1" applyAlignment="1" applyProtection="1">
      <alignment horizontal="distributed" vertical="center" shrinkToFit="1"/>
      <protection/>
    </xf>
    <xf numFmtId="0" fontId="0" fillId="0" borderId="10" xfId="0" applyBorder="1" applyAlignment="1">
      <alignment horizontal="right" vertical="center" indent="2"/>
    </xf>
    <xf numFmtId="0" fontId="0" fillId="0" borderId="10" xfId="0" applyBorder="1" applyAlignment="1">
      <alignment horizontal="distributed" vertical="center" shrinkToFit="1"/>
    </xf>
    <xf numFmtId="184" fontId="5" fillId="0" borderId="0" xfId="75" applyNumberFormat="1" applyFont="1" applyFill="1" applyBorder="1" applyAlignment="1" applyProtection="1">
      <alignment horizontal="center" vertical="center"/>
      <protection/>
    </xf>
    <xf numFmtId="184" fontId="5" fillId="0" borderId="19" xfId="75" applyNumberFormat="1" applyFont="1" applyFill="1" applyBorder="1" applyAlignment="1" applyProtection="1">
      <alignment horizontal="center" vertical="center"/>
      <protection/>
    </xf>
    <xf numFmtId="0" fontId="6" fillId="0" borderId="0" xfId="75" applyFont="1" applyFill="1" applyBorder="1" applyAlignment="1" applyProtection="1">
      <alignment vertical="center"/>
      <protection/>
    </xf>
    <xf numFmtId="0" fontId="5" fillId="2" borderId="0" xfId="75" applyFont="1" applyFill="1" applyBorder="1" applyAlignment="1" applyProtection="1">
      <alignment horizontal="center" vertical="center"/>
      <protection/>
    </xf>
    <xf numFmtId="183" fontId="6" fillId="0" borderId="0" xfId="75" applyNumberFormat="1" applyFont="1" applyFill="1" applyBorder="1" applyAlignment="1" applyProtection="1">
      <alignment vertical="center"/>
      <protection/>
    </xf>
    <xf numFmtId="0" fontId="5" fillId="0" borderId="0" xfId="75" applyFont="1" applyBorder="1" applyAlignment="1" applyProtection="1">
      <alignment vertical="center"/>
      <protection/>
    </xf>
    <xf numFmtId="0" fontId="5" fillId="2" borderId="11" xfId="75" applyFont="1" applyFill="1" applyBorder="1" applyAlignment="1" applyProtection="1">
      <alignment horizontal="center" vertical="center"/>
      <protection/>
    </xf>
    <xf numFmtId="0" fontId="5" fillId="2" borderId="12" xfId="75" applyFont="1" applyFill="1" applyBorder="1" applyAlignment="1" applyProtection="1">
      <alignment horizontal="center" vertical="center"/>
      <protection/>
    </xf>
    <xf numFmtId="0" fontId="5" fillId="2" borderId="13" xfId="75" applyFont="1" applyFill="1" applyBorder="1" applyAlignment="1" applyProtection="1">
      <alignment horizontal="center" vertical="center"/>
      <protection/>
    </xf>
    <xf numFmtId="0" fontId="5" fillId="2" borderId="14" xfId="75" applyFont="1" applyFill="1" applyBorder="1" applyAlignment="1" applyProtection="1">
      <alignment horizontal="center" vertical="center"/>
      <protection/>
    </xf>
    <xf numFmtId="184" fontId="5" fillId="0" borderId="11" xfId="75" applyNumberFormat="1" applyFont="1" applyFill="1" applyBorder="1" applyAlignment="1" applyProtection="1">
      <alignment horizontal="right" vertical="center" indent="2"/>
      <protection/>
    </xf>
    <xf numFmtId="184" fontId="5" fillId="0" borderId="29" xfId="75" applyNumberFormat="1" applyFont="1" applyFill="1" applyBorder="1" applyAlignment="1" applyProtection="1">
      <alignment horizontal="right" vertical="center" indent="2"/>
      <protection/>
    </xf>
    <xf numFmtId="0" fontId="8" fillId="0" borderId="0" xfId="75" applyFont="1" applyAlignment="1" applyProtection="1">
      <alignment horizontal="left" vertical="center"/>
      <protection locked="0"/>
    </xf>
    <xf numFmtId="0" fontId="5" fillId="0" borderId="0" xfId="75" applyFont="1" applyAlignment="1" applyProtection="1">
      <alignment horizontal="left" vertical="center"/>
      <protection locked="0"/>
    </xf>
    <xf numFmtId="0" fontId="5" fillId="0" borderId="0" xfId="75" applyFont="1" applyFill="1" applyAlignment="1" applyProtection="1">
      <alignment vertical="center"/>
      <protection locked="0"/>
    </xf>
    <xf numFmtId="0" fontId="5" fillId="2" borderId="11" xfId="75" applyFont="1" applyFill="1" applyBorder="1" applyAlignment="1" applyProtection="1">
      <alignment horizontal="center" vertical="distributed"/>
      <protection/>
    </xf>
    <xf numFmtId="0" fontId="5" fillId="0" borderId="11" xfId="0" applyFont="1" applyBorder="1" applyAlignment="1">
      <alignment horizontal="center" vertical="distributed"/>
    </xf>
    <xf numFmtId="0" fontId="5" fillId="0" borderId="13" xfId="0" applyFont="1" applyBorder="1" applyAlignment="1">
      <alignment horizontal="center" vertical="distributed"/>
    </xf>
    <xf numFmtId="0" fontId="5" fillId="2" borderId="29" xfId="0" applyFont="1" applyFill="1" applyBorder="1" applyAlignment="1">
      <alignment horizontal="center" vertical="distributed"/>
    </xf>
    <xf numFmtId="0" fontId="5" fillId="0" borderId="12" xfId="0" applyFont="1" applyBorder="1" applyAlignment="1">
      <alignment horizontal="center" vertical="distributed"/>
    </xf>
    <xf numFmtId="0" fontId="5" fillId="0" borderId="28" xfId="0" applyFont="1" applyBorder="1" applyAlignment="1">
      <alignment horizontal="center" vertical="distributed"/>
    </xf>
    <xf numFmtId="0" fontId="5" fillId="0" borderId="14" xfId="0" applyFont="1" applyBorder="1" applyAlignment="1">
      <alignment horizontal="center" vertical="distributed"/>
    </xf>
    <xf numFmtId="0" fontId="5" fillId="2" borderId="11" xfId="0" applyFont="1" applyFill="1" applyBorder="1" applyAlignment="1">
      <alignment horizontal="center" vertical="distributed"/>
    </xf>
    <xf numFmtId="0" fontId="5" fillId="2" borderId="12" xfId="0" applyFont="1" applyFill="1" applyBorder="1" applyAlignment="1">
      <alignment horizontal="center" vertical="distributed"/>
    </xf>
    <xf numFmtId="0" fontId="5" fillId="2" borderId="28" xfId="0" applyFont="1" applyFill="1" applyBorder="1" applyAlignment="1">
      <alignment horizontal="center" vertical="distributed"/>
    </xf>
    <xf numFmtId="0" fontId="5" fillId="2" borderId="13" xfId="0" applyFont="1" applyFill="1" applyBorder="1" applyAlignment="1">
      <alignment horizontal="center" vertical="distributed"/>
    </xf>
    <xf numFmtId="0" fontId="5" fillId="2" borderId="14" xfId="0" applyFont="1" applyFill="1" applyBorder="1" applyAlignment="1">
      <alignment horizontal="center" vertical="distributed"/>
    </xf>
    <xf numFmtId="0" fontId="5" fillId="2" borderId="11" xfId="75" applyFont="1" applyFill="1" applyBorder="1" applyAlignment="1" applyProtection="1">
      <alignment horizontal="center" vertical="center"/>
      <protection locked="0"/>
    </xf>
    <xf numFmtId="0" fontId="5" fillId="2" borderId="13" xfId="75" applyFont="1" applyFill="1" applyBorder="1" applyAlignment="1" applyProtection="1">
      <alignment horizontal="center" vertical="center"/>
      <protection locked="0"/>
    </xf>
    <xf numFmtId="0" fontId="6" fillId="0" borderId="11" xfId="75" applyFont="1" applyBorder="1" applyAlignment="1" applyProtection="1">
      <alignment horizontal="distributed" vertical="distributed" wrapText="1"/>
      <protection locked="0"/>
    </xf>
    <xf numFmtId="0" fontId="0" fillId="0" borderId="11" xfId="0" applyBorder="1" applyAlignment="1">
      <alignment horizontal="distributed" vertical="distributed"/>
    </xf>
    <xf numFmtId="0" fontId="0" fillId="0" borderId="12" xfId="0" applyBorder="1" applyAlignment="1">
      <alignment horizontal="distributed" vertical="distributed"/>
    </xf>
    <xf numFmtId="207" fontId="5" fillId="0" borderId="0" xfId="75" applyNumberFormat="1" applyFont="1" applyFill="1" applyBorder="1" applyAlignment="1" applyProtection="1">
      <alignment horizontal="right" vertical="center"/>
      <protection/>
    </xf>
    <xf numFmtId="0" fontId="4" fillId="0" borderId="0" xfId="0" applyFont="1" applyFill="1" applyBorder="1" applyAlignment="1">
      <alignment horizontal="right" vertical="center"/>
    </xf>
    <xf numFmtId="184" fontId="5" fillId="0" borderId="10" xfId="75" applyNumberFormat="1" applyFont="1" applyFill="1" applyBorder="1" applyAlignment="1" applyProtection="1">
      <alignment horizontal="center" vertical="center"/>
      <protection/>
    </xf>
    <xf numFmtId="178" fontId="5" fillId="0" borderId="0" xfId="75" applyNumberFormat="1" applyFont="1" applyFill="1" applyBorder="1" applyAlignment="1" applyProtection="1">
      <alignment horizontal="right" vertical="center"/>
      <protection/>
    </xf>
    <xf numFmtId="178"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5" fillId="0" borderId="0" xfId="75"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0" xfId="0" applyBorder="1" applyAlignment="1">
      <alignment horizontal="distributed" vertical="distributed"/>
    </xf>
    <xf numFmtId="178" fontId="4" fillId="0" borderId="0" xfId="0" applyNumberFormat="1" applyFont="1" applyFill="1" applyAlignment="1">
      <alignment horizontal="right" vertical="center"/>
    </xf>
    <xf numFmtId="0" fontId="5" fillId="2" borderId="29" xfId="0" applyFont="1" applyFill="1" applyBorder="1" applyAlignment="1">
      <alignment horizontal="center" vertical="distributed" wrapText="1"/>
    </xf>
    <xf numFmtId="0" fontId="5" fillId="2" borderId="11" xfId="0" applyFont="1" applyFill="1" applyBorder="1" applyAlignment="1">
      <alignment horizontal="center" vertical="distributed" wrapText="1"/>
    </xf>
    <xf numFmtId="0" fontId="5" fillId="2" borderId="28" xfId="0" applyFont="1" applyFill="1" applyBorder="1" applyAlignment="1">
      <alignment horizontal="center" vertical="distributed" wrapText="1"/>
    </xf>
    <xf numFmtId="0" fontId="5" fillId="2" borderId="13" xfId="0" applyFont="1" applyFill="1" applyBorder="1" applyAlignment="1">
      <alignment horizontal="center" vertical="distributed" wrapText="1"/>
    </xf>
    <xf numFmtId="178" fontId="6" fillId="0" borderId="11" xfId="0" applyNumberFormat="1" applyFont="1" applyFill="1" applyBorder="1" applyAlignment="1">
      <alignment horizontal="right" vertical="center"/>
    </xf>
    <xf numFmtId="207" fontId="6" fillId="0" borderId="11" xfId="75" applyNumberFormat="1" applyFont="1" applyFill="1" applyBorder="1" applyAlignment="1" applyProtection="1">
      <alignment horizontal="right" vertical="center"/>
      <protection/>
    </xf>
    <xf numFmtId="0" fontId="0" fillId="0" borderId="11" xfId="0" applyFont="1" applyFill="1" applyBorder="1" applyAlignment="1">
      <alignment horizontal="right" vertical="center"/>
    </xf>
    <xf numFmtId="178" fontId="6" fillId="0" borderId="11" xfId="75" applyNumberFormat="1" applyFont="1" applyFill="1" applyBorder="1" applyAlignment="1" applyProtection="1">
      <alignment horizontal="right" vertical="center"/>
      <protection/>
    </xf>
    <xf numFmtId="178" fontId="0" fillId="0" borderId="11" xfId="0" applyNumberFormat="1" applyFont="1" applyFill="1" applyBorder="1" applyAlignment="1">
      <alignment horizontal="right" vertical="center"/>
    </xf>
    <xf numFmtId="184" fontId="5" fillId="0" borderId="13" xfId="75" applyNumberFormat="1" applyFont="1" applyFill="1" applyBorder="1" applyAlignment="1" applyProtection="1">
      <alignment horizontal="right" vertical="center" indent="2"/>
      <protection/>
    </xf>
    <xf numFmtId="184" fontId="5" fillId="0" borderId="14" xfId="75" applyNumberFormat="1" applyFont="1" applyFill="1" applyBorder="1" applyAlignment="1" applyProtection="1">
      <alignment horizontal="right" vertical="center" indent="2"/>
      <protection/>
    </xf>
    <xf numFmtId="184" fontId="5" fillId="0" borderId="28" xfId="75" applyNumberFormat="1" applyFont="1" applyFill="1" applyBorder="1" applyAlignment="1" applyProtection="1">
      <alignment horizontal="right" vertical="center" indent="2"/>
      <protection/>
    </xf>
    <xf numFmtId="49" fontId="8" fillId="0" borderId="13" xfId="75" applyNumberFormat="1" applyFont="1" applyFill="1" applyBorder="1" applyAlignment="1" applyProtection="1">
      <alignment horizontal="distributed" vertical="center"/>
      <protection/>
    </xf>
    <xf numFmtId="49" fontId="8" fillId="0" borderId="14" xfId="75" applyNumberFormat="1" applyFont="1" applyFill="1" applyBorder="1" applyAlignment="1" applyProtection="1">
      <alignment horizontal="distributed" vertical="center"/>
      <protection/>
    </xf>
    <xf numFmtId="0" fontId="0" fillId="0" borderId="13" xfId="0" applyBorder="1" applyAlignment="1">
      <alignment horizontal="right" vertical="center" indent="2"/>
    </xf>
    <xf numFmtId="0" fontId="5" fillId="2" borderId="11" xfId="63" applyFont="1" applyFill="1" applyBorder="1" applyAlignment="1">
      <alignment horizontal="center" vertical="center"/>
      <protection/>
    </xf>
    <xf numFmtId="0" fontId="5" fillId="2" borderId="12" xfId="63" applyFont="1" applyFill="1" applyBorder="1" applyAlignment="1">
      <alignment horizontal="center" vertical="center"/>
      <protection/>
    </xf>
    <xf numFmtId="0" fontId="5" fillId="2" borderId="13" xfId="63" applyFont="1" applyFill="1" applyBorder="1" applyAlignment="1">
      <alignment horizontal="center" vertical="center"/>
      <protection/>
    </xf>
    <xf numFmtId="0" fontId="5" fillId="2" borderId="14" xfId="63" applyFont="1" applyFill="1" applyBorder="1" applyAlignment="1">
      <alignment horizontal="center" vertical="center"/>
      <protection/>
    </xf>
    <xf numFmtId="0" fontId="24" fillId="0" borderId="0" xfId="75" applyFont="1" applyFill="1" applyAlignment="1" applyProtection="1">
      <alignment horizontal="center" vertical="center"/>
      <protection/>
    </xf>
    <xf numFmtId="0" fontId="24" fillId="0" borderId="0" xfId="75" applyFont="1" applyAlignment="1" applyProtection="1">
      <alignment horizontal="center" vertical="center"/>
      <protection/>
    </xf>
    <xf numFmtId="0" fontId="12" fillId="0" borderId="23" xfId="75" applyFont="1" applyBorder="1" applyAlignment="1" applyProtection="1">
      <alignment horizontal="center" vertical="center"/>
      <protection/>
    </xf>
    <xf numFmtId="0" fontId="12" fillId="0" borderId="27" xfId="75" applyFont="1" applyBorder="1" applyAlignment="1" applyProtection="1">
      <alignment horizontal="center" vertical="center"/>
      <protection/>
    </xf>
    <xf numFmtId="0" fontId="12" fillId="0" borderId="11" xfId="75" applyFont="1" applyBorder="1" applyAlignment="1" applyProtection="1">
      <alignment horizontal="center" vertical="center"/>
      <protection/>
    </xf>
    <xf numFmtId="0" fontId="17" fillId="2" borderId="11" xfId="75" applyFont="1" applyFill="1" applyBorder="1" applyAlignment="1" applyProtection="1">
      <alignment horizontal="center" vertical="center"/>
      <protection/>
    </xf>
    <xf numFmtId="0" fontId="17" fillId="2" borderId="12" xfId="75" applyFont="1" applyFill="1" applyBorder="1" applyAlignment="1" applyProtection="1">
      <alignment horizontal="center" vertical="center"/>
      <protection/>
    </xf>
    <xf numFmtId="0" fontId="17" fillId="2" borderId="29" xfId="75" applyFont="1" applyFill="1" applyBorder="1" applyAlignment="1" applyProtection="1">
      <alignment horizontal="center" vertical="center"/>
      <protection/>
    </xf>
    <xf numFmtId="201" fontId="6" fillId="0" borderId="0" xfId="49" applyNumberFormat="1" applyFont="1" applyFill="1" applyBorder="1" applyAlignment="1" applyProtection="1">
      <alignment horizontal="right" vertical="center" shrinkToFit="1"/>
      <protection/>
    </xf>
    <xf numFmtId="0" fontId="5" fillId="0" borderId="0" xfId="67" applyFont="1" applyFill="1" applyBorder="1" applyAlignment="1" applyProtection="1">
      <alignment horizontal="right" vertical="center"/>
      <protection/>
    </xf>
    <xf numFmtId="0" fontId="6" fillId="0" borderId="0" xfId="67" applyFont="1" applyFill="1" applyBorder="1" applyAlignment="1" applyProtection="1">
      <alignment horizontal="right" vertical="center"/>
      <protection/>
    </xf>
    <xf numFmtId="0" fontId="5" fillId="0" borderId="0" xfId="67" applyFont="1" applyAlignment="1" applyProtection="1">
      <alignment horizontal="left" vertical="center"/>
      <protection locked="0"/>
    </xf>
    <xf numFmtId="201" fontId="5" fillId="0" borderId="0" xfId="67" applyNumberFormat="1" applyFont="1" applyFill="1" applyBorder="1" applyAlignment="1" applyProtection="1">
      <alignment horizontal="right" vertical="center"/>
      <protection/>
    </xf>
    <xf numFmtId="201" fontId="6" fillId="0" borderId="13" xfId="67" applyNumberFormat="1" applyFont="1" applyFill="1" applyBorder="1" applyAlignment="1" applyProtection="1">
      <alignment horizontal="right" vertical="center"/>
      <protection/>
    </xf>
    <xf numFmtId="3" fontId="6" fillId="0" borderId="0" xfId="67" applyNumberFormat="1" applyFont="1" applyBorder="1" applyAlignment="1" applyProtection="1">
      <alignment horizontal="right" vertical="center"/>
      <protection/>
    </xf>
    <xf numFmtId="201" fontId="5" fillId="0" borderId="0" xfId="49" applyNumberFormat="1" applyFont="1" applyFill="1" applyBorder="1" applyAlignment="1" applyProtection="1">
      <alignment horizontal="right" vertical="center" shrinkToFit="1"/>
      <protection/>
    </xf>
    <xf numFmtId="0" fontId="5" fillId="2" borderId="0" xfId="67" applyFont="1" applyFill="1" applyBorder="1" applyAlignment="1" applyProtection="1">
      <alignment horizontal="center" vertical="center"/>
      <protection/>
    </xf>
    <xf numFmtId="38" fontId="6" fillId="0" borderId="0" xfId="49" applyFont="1" applyBorder="1" applyAlignment="1" applyProtection="1">
      <alignment horizontal="right" vertical="center"/>
      <protection/>
    </xf>
    <xf numFmtId="201" fontId="6" fillId="0" borderId="0" xfId="49" applyNumberFormat="1" applyFont="1" applyFill="1" applyBorder="1" applyAlignment="1" applyProtection="1">
      <alignment horizontal="center" vertical="center" shrinkToFit="1"/>
      <protection/>
    </xf>
    <xf numFmtId="38" fontId="5" fillId="0" borderId="0" xfId="49" applyFont="1" applyFill="1" applyBorder="1" applyAlignment="1" applyProtection="1">
      <alignment horizontal="right" vertical="center"/>
      <protection/>
    </xf>
    <xf numFmtId="0" fontId="6" fillId="0" borderId="13" xfId="0" applyFont="1" applyBorder="1" applyAlignment="1" applyProtection="1">
      <alignment horizontal="center" vertical="center"/>
      <protection/>
    </xf>
    <xf numFmtId="201" fontId="5" fillId="0" borderId="0" xfId="0" applyNumberFormat="1" applyFont="1" applyFill="1" applyBorder="1" applyAlignment="1" applyProtection="1">
      <alignment horizontal="right" vertical="center"/>
      <protection/>
    </xf>
    <xf numFmtId="0" fontId="5" fillId="0" borderId="0" xfId="67" applyFont="1" applyBorder="1" applyAlignment="1" applyProtection="1">
      <alignment horizontal="distributed" vertical="center"/>
      <protection/>
    </xf>
    <xf numFmtId="0" fontId="8" fillId="0" borderId="0" xfId="67" applyFont="1" applyBorder="1" applyAlignment="1" applyProtection="1">
      <alignment horizontal="distributed" vertical="center"/>
      <protection/>
    </xf>
    <xf numFmtId="201" fontId="6" fillId="0" borderId="0" xfId="67" applyNumberFormat="1" applyFont="1" applyFill="1" applyBorder="1" applyAlignment="1" applyProtection="1">
      <alignment horizontal="right" vertical="center"/>
      <protection/>
    </xf>
    <xf numFmtId="0" fontId="5" fillId="0" borderId="0" xfId="67" applyFont="1" applyFill="1" applyAlignment="1" applyProtection="1">
      <alignment horizontal="center" vertical="center"/>
      <protection/>
    </xf>
    <xf numFmtId="201" fontId="6" fillId="0" borderId="0" xfId="49" applyNumberFormat="1" applyFont="1" applyFill="1" applyBorder="1" applyAlignment="1" applyProtection="1">
      <alignment horizontal="right" vertical="center"/>
      <protection/>
    </xf>
    <xf numFmtId="0" fontId="5" fillId="2" borderId="11" xfId="67" applyFont="1" applyFill="1" applyBorder="1" applyAlignment="1" applyProtection="1">
      <alignment horizontal="center" vertical="center"/>
      <protection/>
    </xf>
    <xf numFmtId="0" fontId="17" fillId="0" borderId="0" xfId="67" applyFont="1" applyBorder="1" applyAlignment="1" applyProtection="1">
      <alignment horizontal="distributed" vertical="center"/>
      <protection/>
    </xf>
    <xf numFmtId="0" fontId="6" fillId="0" borderId="0" xfId="67" applyFont="1" applyBorder="1" applyAlignment="1" applyProtection="1">
      <alignment horizontal="center" vertical="center"/>
      <protection/>
    </xf>
    <xf numFmtId="0" fontId="5" fillId="0" borderId="0" xfId="67" applyFont="1" applyBorder="1" applyAlignment="1" applyProtection="1">
      <alignment horizontal="left" vertical="center"/>
      <protection locked="0"/>
    </xf>
    <xf numFmtId="38" fontId="6" fillId="0" borderId="0" xfId="49" applyFont="1" applyFill="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7" applyFont="1" applyBorder="1" applyAlignment="1" applyProtection="1">
      <alignment horizontal="right" vertical="center"/>
      <protection/>
    </xf>
    <xf numFmtId="183" fontId="6" fillId="0" borderId="0" xfId="49" applyNumberFormat="1" applyFont="1" applyFill="1" applyBorder="1" applyAlignment="1" applyProtection="1">
      <alignment horizontal="right" vertical="center" shrinkToFit="1"/>
      <protection/>
    </xf>
    <xf numFmtId="3" fontId="6" fillId="0" borderId="0" xfId="67" applyNumberFormat="1" applyFont="1" applyFill="1" applyBorder="1" applyAlignment="1" applyProtection="1">
      <alignment vertical="center"/>
      <protection/>
    </xf>
    <xf numFmtId="0" fontId="6" fillId="0" borderId="0" xfId="67" applyNumberFormat="1" applyFont="1" applyFill="1" applyBorder="1" applyAlignment="1" applyProtection="1">
      <alignment vertical="center"/>
      <protection/>
    </xf>
    <xf numFmtId="0" fontId="5" fillId="0" borderId="0" xfId="67" applyFont="1" applyBorder="1" applyAlignment="1" applyProtection="1">
      <alignment vertical="center"/>
      <protection locked="0"/>
    </xf>
    <xf numFmtId="0" fontId="0" fillId="0" borderId="0" xfId="0" applyFont="1" applyBorder="1" applyAlignment="1">
      <alignment vertical="center"/>
    </xf>
    <xf numFmtId="201" fontId="6" fillId="0" borderId="13" xfId="49" applyNumberFormat="1" applyFont="1" applyFill="1" applyBorder="1" applyAlignment="1" applyProtection="1">
      <alignment horizontal="right" vertical="center"/>
      <protection/>
    </xf>
    <xf numFmtId="49" fontId="6" fillId="0" borderId="0" xfId="67" applyNumberFormat="1" applyFont="1" applyBorder="1" applyAlignment="1" applyProtection="1">
      <alignment horizontal="distributed" vertical="center"/>
      <protection/>
    </xf>
    <xf numFmtId="0" fontId="0" fillId="0" borderId="0" xfId="0" applyFont="1" applyBorder="1" applyAlignment="1">
      <alignment horizontal="distributed" vertical="center"/>
    </xf>
    <xf numFmtId="3" fontId="6" fillId="0" borderId="0" xfId="49" applyNumberFormat="1" applyFont="1" applyFill="1" applyBorder="1" applyAlignment="1" applyProtection="1">
      <alignment vertical="center"/>
      <protection/>
    </xf>
    <xf numFmtId="0" fontId="6" fillId="0" borderId="0" xfId="49" applyNumberFormat="1" applyFont="1" applyFill="1" applyBorder="1" applyAlignment="1" applyProtection="1">
      <alignment vertical="center"/>
      <protection/>
    </xf>
    <xf numFmtId="201" fontId="5" fillId="0" borderId="0" xfId="49"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6" fillId="0" borderId="0" xfId="49" applyNumberFormat="1" applyFont="1" applyFill="1" applyBorder="1" applyAlignment="1" applyProtection="1">
      <alignment horizontal="right" vertical="center"/>
      <protection/>
    </xf>
    <xf numFmtId="198" fontId="5" fillId="0" borderId="0" xfId="49" applyNumberFormat="1" applyFont="1" applyFill="1" applyBorder="1" applyAlignment="1" applyProtection="1">
      <alignment horizontal="right" vertical="center"/>
      <protection/>
    </xf>
    <xf numFmtId="0" fontId="15" fillId="0" borderId="0" xfId="67" applyFont="1" applyFill="1" applyAlignment="1" applyProtection="1">
      <alignment horizontal="distributed"/>
      <protection/>
    </xf>
    <xf numFmtId="0" fontId="15" fillId="0" borderId="0" xfId="0" applyFont="1" applyFill="1" applyAlignment="1" applyProtection="1">
      <alignment horizontal="distributed"/>
      <protection/>
    </xf>
    <xf numFmtId="198" fontId="5" fillId="0" borderId="13" xfId="49" applyNumberFormat="1" applyFont="1" applyFill="1" applyBorder="1" applyAlignment="1" applyProtection="1">
      <alignment horizontal="right" vertical="center"/>
      <protection/>
    </xf>
    <xf numFmtId="0" fontId="5" fillId="2" borderId="12" xfId="67" applyFont="1" applyFill="1" applyBorder="1" applyAlignment="1" applyProtection="1">
      <alignment horizontal="center" vertical="center"/>
      <protection/>
    </xf>
    <xf numFmtId="0" fontId="5" fillId="2" borderId="13" xfId="67" applyFont="1" applyFill="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5" fillId="2" borderId="21" xfId="67" applyFont="1" applyFill="1" applyBorder="1" applyAlignment="1" applyProtection="1">
      <alignment horizontal="center" vertical="center"/>
      <protection/>
    </xf>
    <xf numFmtId="0" fontId="5" fillId="2" borderId="27" xfId="67" applyFont="1" applyFill="1" applyBorder="1" applyAlignment="1" applyProtection="1">
      <alignment horizontal="center" vertical="center"/>
      <protection/>
    </xf>
    <xf numFmtId="0" fontId="5" fillId="2" borderId="23"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0" fillId="2" borderId="11" xfId="64" applyFill="1" applyBorder="1">
      <alignment vertical="center"/>
      <protection/>
    </xf>
    <xf numFmtId="0" fontId="0" fillId="2" borderId="13" xfId="64" applyFill="1" applyBorder="1">
      <alignment vertical="center"/>
      <protection/>
    </xf>
    <xf numFmtId="0" fontId="6" fillId="0" borderId="11" xfId="67" applyFont="1" applyBorder="1" applyAlignment="1" applyProtection="1">
      <alignment horizontal="center" vertical="center"/>
      <protection/>
    </xf>
    <xf numFmtId="0" fontId="8" fillId="0" borderId="13" xfId="67" applyFont="1" applyBorder="1" applyAlignment="1" applyProtection="1">
      <alignment horizontal="distributed" vertical="center"/>
      <protection/>
    </xf>
    <xf numFmtId="0" fontId="5" fillId="2" borderId="24" xfId="67" applyFont="1" applyFill="1" applyBorder="1" applyAlignment="1" applyProtection="1">
      <alignment horizontal="center" vertical="center"/>
      <protection/>
    </xf>
    <xf numFmtId="0" fontId="5" fillId="2" borderId="26" xfId="67" applyFont="1" applyFill="1" applyBorder="1" applyAlignment="1" applyProtection="1">
      <alignment horizontal="center" vertical="center"/>
      <protection/>
    </xf>
    <xf numFmtId="0" fontId="5" fillId="2" borderId="29" xfId="67" applyFont="1" applyFill="1" applyBorder="1" applyAlignment="1" applyProtection="1">
      <alignment horizontal="center" vertical="center"/>
      <protection/>
    </xf>
    <xf numFmtId="0" fontId="5" fillId="2" borderId="28" xfId="67" applyFont="1" applyFill="1" applyBorder="1" applyAlignment="1" applyProtection="1">
      <alignment horizontal="center" vertical="center"/>
      <protection/>
    </xf>
    <xf numFmtId="0" fontId="5" fillId="2" borderId="25" xfId="67" applyFont="1" applyFill="1" applyBorder="1" applyAlignment="1" applyProtection="1">
      <alignment horizontal="center" vertical="center"/>
      <protection/>
    </xf>
    <xf numFmtId="0" fontId="5" fillId="2" borderId="28" xfId="66" applyFont="1" applyFill="1" applyBorder="1" applyAlignment="1" applyProtection="1">
      <alignment horizontal="center" vertical="center"/>
      <protection/>
    </xf>
    <xf numFmtId="0" fontId="5" fillId="2" borderId="13" xfId="66" applyFont="1" applyFill="1" applyBorder="1" applyAlignment="1" applyProtection="1">
      <alignment horizontal="center" vertical="center"/>
      <protection/>
    </xf>
    <xf numFmtId="0" fontId="5" fillId="2" borderId="14" xfId="66" applyFont="1" applyFill="1" applyBorder="1" applyAlignment="1" applyProtection="1">
      <alignment horizontal="center" vertical="center"/>
      <protection/>
    </xf>
    <xf numFmtId="0" fontId="8" fillId="2" borderId="24" xfId="67" applyFont="1" applyFill="1" applyBorder="1" applyAlignment="1" applyProtection="1">
      <alignment horizontal="center" vertical="center" wrapText="1"/>
      <protection/>
    </xf>
    <xf numFmtId="0" fontId="8" fillId="2" borderId="26" xfId="67" applyFont="1" applyFill="1" applyBorder="1" applyAlignment="1" applyProtection="1">
      <alignment horizontal="center" vertical="center" wrapText="1"/>
      <protection/>
    </xf>
    <xf numFmtId="0" fontId="5" fillId="2" borderId="19" xfId="67" applyFont="1" applyFill="1" applyBorder="1" applyAlignment="1" applyProtection="1">
      <alignment horizontal="center" vertical="center"/>
      <protection/>
    </xf>
    <xf numFmtId="38" fontId="6" fillId="0" borderId="0" xfId="49" applyFont="1" applyFill="1" applyBorder="1" applyAlignment="1" applyProtection="1">
      <alignment horizontal="right" vertical="center"/>
      <protection locked="0"/>
    </xf>
    <xf numFmtId="0" fontId="5" fillId="2" borderId="0" xfId="67" applyFont="1" applyFill="1" applyBorder="1" applyAlignment="1" applyProtection="1">
      <alignment horizontal="center" vertical="center" wrapText="1"/>
      <protection/>
    </xf>
    <xf numFmtId="0" fontId="5" fillId="0" borderId="0" xfId="0" applyFont="1" applyBorder="1" applyAlignment="1" applyProtection="1">
      <alignment vertical="center"/>
      <protection/>
    </xf>
    <xf numFmtId="3" fontId="5" fillId="0" borderId="0" xfId="6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67"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 fontId="5" fillId="0" borderId="0" xfId="67" applyNumberFormat="1" applyFont="1" applyFill="1" applyBorder="1" applyAlignment="1" applyProtection="1">
      <alignment horizontal="right" vertical="center"/>
      <protection locked="0"/>
    </xf>
    <xf numFmtId="0" fontId="5" fillId="0" borderId="0" xfId="0" applyFont="1" applyBorder="1" applyAlignment="1" applyProtection="1">
      <alignment horizontal="right" vertical="center"/>
      <protection/>
    </xf>
    <xf numFmtId="0" fontId="4"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Font="1" applyFill="1" applyBorder="1" applyAlignment="1">
      <alignment vertical="center"/>
    </xf>
    <xf numFmtId="3" fontId="6" fillId="0" borderId="13" xfId="67" applyNumberFormat="1" applyFont="1" applyFill="1" applyBorder="1" applyAlignment="1" applyProtection="1">
      <alignment horizontal="right" vertical="center"/>
      <protection locked="0"/>
    </xf>
    <xf numFmtId="3" fontId="6" fillId="0" borderId="0" xfId="67" applyNumberFormat="1" applyFont="1" applyFill="1" applyBorder="1" applyAlignment="1" applyProtection="1">
      <alignment horizontal="right" vertical="center"/>
      <protection locked="0"/>
    </xf>
    <xf numFmtId="0" fontId="0" fillId="2" borderId="11"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5" fillId="0" borderId="0" xfId="0" applyFont="1" applyBorder="1" applyAlignment="1" applyProtection="1">
      <alignment horizontal="center" vertical="center"/>
      <protection locked="0"/>
    </xf>
    <xf numFmtId="0" fontId="5" fillId="0" borderId="0" xfId="67"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0" fontId="4" fillId="0" borderId="0" xfId="0" applyFont="1" applyBorder="1" applyAlignment="1">
      <alignment vertical="center"/>
    </xf>
    <xf numFmtId="0" fontId="5" fillId="0" borderId="0" xfId="67" applyFont="1" applyBorder="1" applyAlignment="1" applyProtection="1">
      <alignment vertical="center"/>
      <protection/>
    </xf>
    <xf numFmtId="0" fontId="0" fillId="0" borderId="0" xfId="0" applyFont="1" applyBorder="1" applyAlignment="1" applyProtection="1">
      <alignment vertical="center"/>
      <protection/>
    </xf>
    <xf numFmtId="0" fontId="6" fillId="0" borderId="0" xfId="67"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5" fillId="0" borderId="0" xfId="67" applyFont="1" applyBorder="1" applyAlignment="1" applyProtection="1">
      <alignment horizontal="center" vertical="center"/>
      <protection locked="0"/>
    </xf>
    <xf numFmtId="3" fontId="5" fillId="0" borderId="0" xfId="67" applyNumberFormat="1" applyFont="1" applyBorder="1" applyAlignment="1" applyProtection="1">
      <alignment vertical="center"/>
      <protection/>
    </xf>
    <xf numFmtId="38" fontId="5" fillId="0" borderId="0" xfId="49" applyFont="1" applyFill="1" applyBorder="1" applyAlignment="1" applyProtection="1">
      <alignment horizontal="right" vertical="center"/>
      <protection locked="0"/>
    </xf>
    <xf numFmtId="3" fontId="8" fillId="0" borderId="0" xfId="67"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206" fontId="5" fillId="0" borderId="0" xfId="0" applyNumberFormat="1" applyFont="1" applyFill="1" applyBorder="1" applyAlignment="1" applyProtection="1">
      <alignment horizontal="center" vertical="center" shrinkToFit="1"/>
      <protection/>
    </xf>
    <xf numFmtId="3" fontId="8" fillId="0" borderId="0" xfId="67" applyNumberFormat="1" applyFont="1" applyFill="1" applyBorder="1" applyAlignment="1" applyProtection="1">
      <alignment horizontal="right" vertical="center"/>
      <protection locked="0"/>
    </xf>
    <xf numFmtId="3" fontId="19" fillId="0" borderId="0" xfId="67"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5" fillId="0" borderId="0" xfId="67" applyFont="1" applyFill="1" applyBorder="1" applyAlignment="1" applyProtection="1">
      <alignment horizontal="center" vertical="center"/>
      <protection/>
    </xf>
    <xf numFmtId="0" fontId="5" fillId="0" borderId="0" xfId="67" applyFont="1" applyFill="1" applyBorder="1" applyAlignment="1" applyProtection="1">
      <alignment horizontal="left" vertical="center"/>
      <protection/>
    </xf>
    <xf numFmtId="0" fontId="6" fillId="0" borderId="0" xfId="67" applyFont="1" applyBorder="1" applyAlignment="1" applyProtection="1">
      <alignment vertical="center"/>
      <protection locked="0"/>
    </xf>
    <xf numFmtId="0" fontId="6" fillId="0" borderId="0" xfId="67" applyFont="1" applyBorder="1" applyAlignment="1" applyProtection="1">
      <alignment horizontal="center" vertical="center"/>
      <protection locked="0"/>
    </xf>
    <xf numFmtId="3" fontId="6" fillId="0" borderId="28" xfId="67" applyNumberFormat="1" applyFont="1" applyFill="1" applyBorder="1" applyAlignment="1" applyProtection="1">
      <alignment horizontal="right" vertical="center"/>
      <protection locked="0"/>
    </xf>
    <xf numFmtId="3" fontId="5" fillId="0" borderId="19" xfId="67" applyNumberFormat="1" applyFont="1" applyFill="1" applyBorder="1" applyAlignment="1" applyProtection="1">
      <alignment horizontal="right" vertical="center"/>
      <protection locked="0"/>
    </xf>
    <xf numFmtId="0" fontId="6" fillId="0" borderId="13" xfId="67" applyFont="1" applyBorder="1" applyAlignment="1" applyProtection="1">
      <alignment horizontal="center" vertical="center"/>
      <protection locked="0"/>
    </xf>
    <xf numFmtId="206" fontId="6" fillId="0" borderId="0" xfId="49" applyNumberFormat="1" applyFont="1" applyFill="1" applyBorder="1" applyAlignment="1" applyProtection="1">
      <alignment horizontal="center" vertical="center" shrinkToFit="1"/>
      <protection/>
    </xf>
    <xf numFmtId="206" fontId="6" fillId="0" borderId="0" xfId="0" applyNumberFormat="1" applyFont="1" applyFill="1" applyBorder="1" applyAlignment="1" applyProtection="1">
      <alignment horizontal="center" vertical="center" shrinkToFit="1"/>
      <protection/>
    </xf>
    <xf numFmtId="49" fontId="6" fillId="0" borderId="0" xfId="67"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8" fillId="2" borderId="11" xfId="67"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200" fontId="5" fillId="0" borderId="0"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0" borderId="0" xfId="0" applyFont="1" applyAlignment="1" applyProtection="1">
      <alignment vertical="center"/>
      <protection/>
    </xf>
    <xf numFmtId="49" fontId="6" fillId="0" borderId="13" xfId="67" applyNumberFormat="1" applyFont="1" applyBorder="1" applyAlignment="1" applyProtection="1">
      <alignment horizontal="center" vertical="center"/>
      <protection locked="0"/>
    </xf>
    <xf numFmtId="3" fontId="19" fillId="0" borderId="13" xfId="67" applyNumberFormat="1" applyFont="1" applyFill="1" applyBorder="1" applyAlignment="1" applyProtection="1">
      <alignment horizontal="right" vertical="center"/>
      <protection locked="0"/>
    </xf>
    <xf numFmtId="196" fontId="5" fillId="0" borderId="0" xfId="73" applyNumberFormat="1" applyFont="1" applyBorder="1" applyAlignment="1" applyProtection="1">
      <alignment horizontal="right" vertical="center"/>
      <protection/>
    </xf>
    <xf numFmtId="0" fontId="5" fillId="0" borderId="0" xfId="73" applyFont="1" applyBorder="1" applyAlignment="1" applyProtection="1">
      <alignment vertical="center"/>
      <protection/>
    </xf>
    <xf numFmtId="0" fontId="11" fillId="0" borderId="0" xfId="73"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5" fillId="0" borderId="0" xfId="73" applyFont="1" applyBorder="1" applyAlignment="1" applyProtection="1">
      <alignment horizontal="distributed" vertical="center"/>
      <protection/>
    </xf>
    <xf numFmtId="185" fontId="5" fillId="0" borderId="0" xfId="73" applyNumberFormat="1" applyFont="1" applyBorder="1" applyAlignment="1" applyProtection="1">
      <alignment horizontal="right" vertical="center"/>
      <protection/>
    </xf>
    <xf numFmtId="197" fontId="5" fillId="0" borderId="0" xfId="73" applyNumberFormat="1" applyFont="1" applyBorder="1" applyAlignment="1" applyProtection="1">
      <alignment horizontal="center" vertical="center"/>
      <protection/>
    </xf>
    <xf numFmtId="0" fontId="5" fillId="2" borderId="24" xfId="73" applyFont="1" applyFill="1" applyBorder="1" applyAlignment="1" applyProtection="1">
      <alignment horizontal="center" vertical="center"/>
      <protection/>
    </xf>
    <xf numFmtId="0" fontId="5" fillId="2" borderId="25" xfId="73" applyFont="1" applyFill="1" applyBorder="1" applyAlignment="1" applyProtection="1">
      <alignment horizontal="center" vertical="center"/>
      <protection/>
    </xf>
    <xf numFmtId="0" fontId="5" fillId="2" borderId="26" xfId="73" applyFont="1" applyFill="1" applyBorder="1" applyAlignment="1" applyProtection="1">
      <alignment horizontal="center" vertical="center"/>
      <protection/>
    </xf>
    <xf numFmtId="0" fontId="5" fillId="2" borderId="21" xfId="73" applyFont="1" applyFill="1" applyBorder="1" applyAlignment="1" applyProtection="1">
      <alignment horizontal="center" vertical="center"/>
      <protection/>
    </xf>
    <xf numFmtId="0" fontId="5" fillId="2" borderId="27" xfId="73" applyFont="1" applyFill="1" applyBorder="1" applyAlignment="1" applyProtection="1">
      <alignment horizontal="center" vertical="center"/>
      <protection/>
    </xf>
    <xf numFmtId="0" fontId="5" fillId="2" borderId="23" xfId="73" applyFont="1" applyFill="1" applyBorder="1" applyAlignment="1" applyProtection="1">
      <alignment horizontal="center" vertical="center"/>
      <protection/>
    </xf>
    <xf numFmtId="0" fontId="5" fillId="0" borderId="29" xfId="65" applyFont="1" applyBorder="1" applyAlignment="1">
      <alignment horizontal="distributed" vertical="center"/>
      <protection/>
    </xf>
    <xf numFmtId="0" fontId="5" fillId="0" borderId="12" xfId="65" applyFont="1" applyBorder="1" applyAlignment="1">
      <alignment horizontal="distributed" vertical="center"/>
      <protection/>
    </xf>
    <xf numFmtId="0" fontId="5" fillId="0" borderId="26" xfId="65" applyFont="1" applyBorder="1" applyAlignment="1">
      <alignment horizontal="distributed" vertical="center"/>
      <protection/>
    </xf>
    <xf numFmtId="0" fontId="6" fillId="0" borderId="27" xfId="65" applyFont="1" applyBorder="1" applyAlignment="1">
      <alignment horizontal="distributed" vertical="center"/>
      <protection/>
    </xf>
    <xf numFmtId="0" fontId="6" fillId="0" borderId="22" xfId="65" applyFont="1" applyBorder="1" applyAlignment="1">
      <alignment horizontal="distributed" vertical="center"/>
      <protection/>
    </xf>
    <xf numFmtId="0" fontId="5" fillId="0" borderId="23" xfId="65" applyFont="1" applyBorder="1" applyAlignment="1">
      <alignment horizontal="center" vertical="center" textRotation="255" shrinkToFit="1"/>
      <protection/>
    </xf>
    <xf numFmtId="0" fontId="5" fillId="0" borderId="27" xfId="65" applyFont="1" applyBorder="1" applyAlignment="1">
      <alignment horizontal="center" vertical="center" textRotation="255" shrinkToFit="1"/>
      <protection/>
    </xf>
    <xf numFmtId="0" fontId="6" fillId="0" borderId="21" xfId="65" applyFont="1" applyBorder="1" applyAlignment="1">
      <alignment horizontal="distributed" vertical="center"/>
      <protection/>
    </xf>
    <xf numFmtId="0" fontId="6" fillId="2" borderId="48" xfId="65" applyFont="1" applyFill="1" applyBorder="1" applyAlignment="1">
      <alignment horizontal="center" vertical="center"/>
      <protection/>
    </xf>
    <xf numFmtId="0" fontId="6" fillId="2" borderId="49" xfId="65" applyFont="1" applyFill="1" applyBorder="1" applyAlignment="1">
      <alignment horizontal="center" vertical="center"/>
      <protection/>
    </xf>
    <xf numFmtId="0" fontId="5" fillId="0" borderId="13" xfId="65" applyFont="1" applyBorder="1" applyAlignment="1">
      <alignment horizontal="center" vertical="center" textRotation="255" shrinkToFit="1"/>
      <protection/>
    </xf>
    <xf numFmtId="0" fontId="5" fillId="0" borderId="19" xfId="65" applyFont="1" applyBorder="1" applyAlignment="1">
      <alignment horizontal="distributed" vertical="center"/>
      <protection/>
    </xf>
    <xf numFmtId="0" fontId="5" fillId="0" borderId="10" xfId="65" applyFont="1" applyBorder="1" applyAlignment="1">
      <alignment horizontal="distributed" vertical="center"/>
      <protection/>
    </xf>
    <xf numFmtId="0" fontId="5" fillId="0" borderId="28" xfId="65" applyFont="1" applyBorder="1" applyAlignment="1">
      <alignment horizontal="distributed" vertical="center"/>
      <protection/>
    </xf>
    <xf numFmtId="0" fontId="5" fillId="0" borderId="14" xfId="65" applyFont="1" applyBorder="1" applyAlignment="1">
      <alignment horizontal="distributed" vertical="center"/>
      <protection/>
    </xf>
    <xf numFmtId="0" fontId="6" fillId="2" borderId="22" xfId="65" applyFont="1" applyFill="1" applyBorder="1" applyAlignment="1">
      <alignment horizontal="center" vertical="center"/>
      <protection/>
    </xf>
    <xf numFmtId="0" fontId="6" fillId="2" borderId="24" xfId="65" applyFont="1" applyFill="1" applyBorder="1" applyAlignment="1">
      <alignment horizontal="center" vertical="center" shrinkToFit="1"/>
      <protection/>
    </xf>
    <xf numFmtId="0" fontId="6" fillId="2" borderId="26" xfId="65" applyFont="1" applyFill="1" applyBorder="1" applyAlignment="1">
      <alignment horizontal="center" vertical="center" shrinkToFit="1"/>
      <protection/>
    </xf>
    <xf numFmtId="0" fontId="5" fillId="2" borderId="12" xfId="73" applyFont="1" applyFill="1" applyBorder="1" applyAlignment="1" applyProtection="1">
      <alignment horizontal="center" vertical="center"/>
      <protection/>
    </xf>
    <xf numFmtId="0" fontId="5" fillId="2" borderId="10" xfId="73" applyFont="1" applyFill="1" applyBorder="1" applyAlignment="1" applyProtection="1">
      <alignment horizontal="center" vertical="center"/>
      <protection/>
    </xf>
    <xf numFmtId="0" fontId="5" fillId="2" borderId="14" xfId="73"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6" fillId="2" borderId="23" xfId="65" applyFont="1" applyFill="1" applyBorder="1" applyAlignment="1">
      <alignment horizontal="center" vertical="center"/>
      <protection/>
    </xf>
    <xf numFmtId="0" fontId="6" fillId="2" borderId="27" xfId="65" applyFont="1" applyFill="1" applyBorder="1" applyAlignment="1">
      <alignment horizontal="center" vertical="center"/>
      <protection/>
    </xf>
    <xf numFmtId="0" fontId="5" fillId="2" borderId="22" xfId="73" applyFont="1" applyFill="1" applyBorder="1" applyAlignment="1" applyProtection="1">
      <alignment horizontal="center" vertical="center"/>
      <protection/>
    </xf>
    <xf numFmtId="0" fontId="8" fillId="0" borderId="0" xfId="73" applyFont="1" applyFill="1" applyBorder="1" applyAlignment="1" applyProtection="1">
      <alignment vertical="center"/>
      <protection/>
    </xf>
    <xf numFmtId="0" fontId="17" fillId="0" borderId="0" xfId="73" applyFont="1" applyFill="1" applyAlignment="1" applyProtection="1">
      <alignment horizontal="distributed" vertical="center"/>
      <protection/>
    </xf>
    <xf numFmtId="0" fontId="1" fillId="0" borderId="0" xfId="73" applyFont="1" applyFill="1" applyAlignment="1" applyProtection="1">
      <alignment horizontal="left" vertical="center" shrinkToFit="1"/>
      <protection/>
    </xf>
    <xf numFmtId="0" fontId="8" fillId="0" borderId="0" xfId="73" applyFont="1" applyFill="1" applyBorder="1" applyAlignment="1" applyProtection="1">
      <alignment horizontal="left" vertical="center"/>
      <protection/>
    </xf>
    <xf numFmtId="0" fontId="17" fillId="0" borderId="0" xfId="73" applyFont="1" applyFill="1" applyAlignment="1" applyProtection="1">
      <alignment vertical="center"/>
      <protection/>
    </xf>
    <xf numFmtId="0" fontId="12" fillId="0" borderId="0" xfId="73" applyFont="1" applyFill="1" applyAlignment="1" applyProtection="1">
      <alignment horizontal="left" vertical="center"/>
      <protection/>
    </xf>
    <xf numFmtId="0" fontId="8" fillId="0" borderId="11" xfId="73" applyFont="1" applyFill="1" applyBorder="1" applyAlignment="1" applyProtection="1">
      <alignment horizontal="left" vertical="center"/>
      <protection/>
    </xf>
    <xf numFmtId="0" fontId="5" fillId="2" borderId="11" xfId="73" applyFont="1" applyFill="1" applyBorder="1" applyAlignment="1" applyProtection="1">
      <alignment horizontal="center" vertical="center"/>
      <protection/>
    </xf>
    <xf numFmtId="0" fontId="5" fillId="2" borderId="13" xfId="73" applyFont="1" applyFill="1" applyBorder="1" applyAlignment="1" applyProtection="1">
      <alignment horizontal="center" vertical="center"/>
      <protection/>
    </xf>
    <xf numFmtId="0" fontId="5" fillId="0" borderId="13" xfId="73" applyFont="1" applyBorder="1" applyAlignment="1" applyProtection="1">
      <alignment horizontal="right" vertical="center" wrapText="1"/>
      <protection/>
    </xf>
    <xf numFmtId="0" fontId="5" fillId="0" borderId="10" xfId="73" applyFont="1" applyBorder="1" applyAlignment="1" applyProtection="1">
      <alignment horizontal="distributed" vertical="center"/>
      <protection/>
    </xf>
    <xf numFmtId="0" fontId="5" fillId="0" borderId="13" xfId="73" applyFont="1" applyFill="1" applyBorder="1" applyAlignment="1" applyProtection="1">
      <alignment horizontal="center" vertical="center" shrinkToFit="1"/>
      <protection/>
    </xf>
    <xf numFmtId="0" fontId="5" fillId="0" borderId="11" xfId="73" applyFont="1" applyBorder="1" applyAlignment="1" applyProtection="1">
      <alignment horizontal="left" vertical="center"/>
      <protection/>
    </xf>
    <xf numFmtId="0" fontId="6" fillId="0" borderId="23" xfId="73" applyFont="1" applyBorder="1" applyAlignment="1" applyProtection="1">
      <alignment horizontal="center" vertical="center"/>
      <protection/>
    </xf>
    <xf numFmtId="0" fontId="6" fillId="0" borderId="27" xfId="73" applyFont="1" applyBorder="1" applyAlignment="1" applyProtection="1">
      <alignment horizontal="center" vertical="center"/>
      <protection/>
    </xf>
    <xf numFmtId="0" fontId="6" fillId="0" borderId="11" xfId="67" applyFont="1" applyFill="1" applyBorder="1" applyAlignment="1" applyProtection="1">
      <alignment horizontal="distributed" vertical="center" wrapText="1"/>
      <protection/>
    </xf>
    <xf numFmtId="0" fontId="6" fillId="0" borderId="12" xfId="67" applyFont="1" applyFill="1" applyBorder="1" applyAlignment="1" applyProtection="1">
      <alignment horizontal="distributed" vertical="center" wrapText="1"/>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 CI 】景気動向指数月報（新2241）" xfId="62"/>
    <cellStyle name="標準_15-17農林・水産 (3)" xfId="63"/>
    <cellStyle name="標準_18-21運輸" xfId="64"/>
    <cellStyle name="標準_25住宅" xfId="65"/>
    <cellStyle name="標準_Sheet1" xfId="66"/>
    <cellStyle name="標準_運輸" xfId="67"/>
    <cellStyle name="標準_概要1,2" xfId="68"/>
    <cellStyle name="標準_業種別在庫指数1" xfId="69"/>
    <cellStyle name="標準_業種別出荷指数1" xfId="70"/>
    <cellStyle name="標準_業種別生産指数1" xfId="71"/>
    <cellStyle name="標準_公表月報用22.8" xfId="72"/>
    <cellStyle name="標準_住宅" xfId="73"/>
    <cellStyle name="標準_人口" xfId="74"/>
    <cellStyle name="標準_農林・水産" xfId="75"/>
    <cellStyle name="標準_物価" xfId="76"/>
    <cellStyle name="Followed Hyperlink" xfId="77"/>
    <cellStyle name="良い" xfId="78"/>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7"/>
          <c:w val="0.892"/>
          <c:h val="0.93"/>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28/8　　　</c:v>
              </c:pt>
              <c:pt idx="1">
                <c:v>9</c:v>
              </c:pt>
              <c:pt idx="2">
                <c:v>10</c:v>
              </c:pt>
              <c:pt idx="3">
                <c:v>11</c:v>
              </c:pt>
              <c:pt idx="4">
                <c:v>12</c:v>
              </c:pt>
              <c:pt idx="5">
                <c:v>　1　　29年</c:v>
              </c:pt>
              <c:pt idx="6">
                <c:v>2</c:v>
              </c:pt>
              <c:pt idx="7">
                <c:v>3</c:v>
              </c:pt>
              <c:pt idx="8">
                <c:v>4</c:v>
              </c:pt>
              <c:pt idx="9">
                <c:v>5</c:v>
              </c:pt>
              <c:pt idx="10">
                <c:v>6</c:v>
              </c:pt>
              <c:pt idx="11">
                <c:v>7</c:v>
              </c:pt>
              <c:pt idx="12">
                <c:v>29/8</c:v>
              </c:pt>
              <c:pt idx="13">
                <c:v>9</c:v>
              </c:pt>
              <c:pt idx="14">
                <c:v>10</c:v>
              </c:pt>
              <c:pt idx="15">
                <c:v>11</c:v>
              </c:pt>
              <c:pt idx="16">
                <c:v>12</c:v>
              </c:pt>
              <c:pt idx="17">
                <c:v>　1　　30年</c:v>
              </c:pt>
              <c:pt idx="18">
                <c:v>2</c:v>
              </c:pt>
              <c:pt idx="19">
                <c:v>3</c:v>
              </c:pt>
              <c:pt idx="20">
                <c:v>4</c:v>
              </c:pt>
              <c:pt idx="21">
                <c:v>5</c:v>
              </c:pt>
              <c:pt idx="22">
                <c:v>6</c:v>
              </c:pt>
              <c:pt idx="23">
                <c:v>7</c:v>
              </c:pt>
              <c:pt idx="24">
                <c:v>30/8</c:v>
              </c:pt>
            </c:strLit>
          </c:cat>
          <c:val>
            <c:numLit>
              <c:ptCount val="25"/>
              <c:pt idx="0">
                <c:v>99.5</c:v>
              </c:pt>
              <c:pt idx="1">
                <c:v>99.6</c:v>
              </c:pt>
              <c:pt idx="2">
                <c:v>100.1</c:v>
              </c:pt>
              <c:pt idx="3">
                <c:v>100.1</c:v>
              </c:pt>
              <c:pt idx="4">
                <c:v>99.5</c:v>
              </c:pt>
              <c:pt idx="5">
                <c:v>99.2</c:v>
              </c:pt>
              <c:pt idx="6">
                <c:v>99.2</c:v>
              </c:pt>
              <c:pt idx="7">
                <c:v>99.5</c:v>
              </c:pt>
              <c:pt idx="8">
                <c:v>100.1</c:v>
              </c:pt>
              <c:pt idx="9">
                <c:v>100.3</c:v>
              </c:pt>
              <c:pt idx="10">
                <c:v>100</c:v>
              </c:pt>
              <c:pt idx="11">
                <c:v>99.9</c:v>
              </c:pt>
              <c:pt idx="12">
                <c:v>100.1</c:v>
              </c:pt>
              <c:pt idx="13">
                <c:v>100.4</c:v>
              </c:pt>
              <c:pt idx="14">
                <c:v>100.2</c:v>
              </c:pt>
              <c:pt idx="15">
                <c:v>100.6</c:v>
              </c:pt>
              <c:pt idx="16">
                <c:v>100.7</c:v>
              </c:pt>
              <c:pt idx="17">
                <c:v>100.8</c:v>
              </c:pt>
              <c:pt idx="18">
                <c:v>101.3</c:v>
              </c:pt>
              <c:pt idx="19">
                <c:v>101.1</c:v>
              </c:pt>
              <c:pt idx="20">
                <c:v>101.1</c:v>
              </c:pt>
              <c:pt idx="21">
                <c:v>101.1</c:v>
              </c:pt>
              <c:pt idx="22">
                <c:v>100.9</c:v>
              </c:pt>
              <c:pt idx="23">
                <c:v>101</c:v>
              </c:pt>
              <c:pt idx="24">
                <c:v>101.3</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28/8　　　</c:v>
              </c:pt>
              <c:pt idx="1">
                <c:v>9</c:v>
              </c:pt>
              <c:pt idx="2">
                <c:v>10</c:v>
              </c:pt>
              <c:pt idx="3">
                <c:v>11</c:v>
              </c:pt>
              <c:pt idx="4">
                <c:v>12</c:v>
              </c:pt>
              <c:pt idx="5">
                <c:v>　1　　29年</c:v>
              </c:pt>
              <c:pt idx="6">
                <c:v>2</c:v>
              </c:pt>
              <c:pt idx="7">
                <c:v>3</c:v>
              </c:pt>
              <c:pt idx="8">
                <c:v>4</c:v>
              </c:pt>
              <c:pt idx="9">
                <c:v>5</c:v>
              </c:pt>
              <c:pt idx="10">
                <c:v>6</c:v>
              </c:pt>
              <c:pt idx="11">
                <c:v>7</c:v>
              </c:pt>
              <c:pt idx="12">
                <c:v>29/8</c:v>
              </c:pt>
              <c:pt idx="13">
                <c:v>9</c:v>
              </c:pt>
              <c:pt idx="14">
                <c:v>10</c:v>
              </c:pt>
              <c:pt idx="15">
                <c:v>11</c:v>
              </c:pt>
              <c:pt idx="16">
                <c:v>12</c:v>
              </c:pt>
              <c:pt idx="17">
                <c:v>　1　　30年</c:v>
              </c:pt>
              <c:pt idx="18">
                <c:v>2</c:v>
              </c:pt>
              <c:pt idx="19">
                <c:v>3</c:v>
              </c:pt>
              <c:pt idx="20">
                <c:v>4</c:v>
              </c:pt>
              <c:pt idx="21">
                <c:v>5</c:v>
              </c:pt>
              <c:pt idx="22">
                <c:v>6</c:v>
              </c:pt>
              <c:pt idx="23">
                <c:v>7</c:v>
              </c:pt>
              <c:pt idx="24">
                <c:v>30/8</c:v>
              </c:pt>
            </c:strLit>
          </c:cat>
          <c:val>
            <c:numLit>
              <c:ptCount val="25"/>
              <c:pt idx="0">
                <c:v>99.4</c:v>
              </c:pt>
              <c:pt idx="1">
                <c:v>99.4</c:v>
              </c:pt>
              <c:pt idx="2">
                <c:v>99.3</c:v>
              </c:pt>
              <c:pt idx="3">
                <c:v>99.3</c:v>
              </c:pt>
              <c:pt idx="4">
                <c:v>99.1</c:v>
              </c:pt>
              <c:pt idx="5">
                <c:v>98.9</c:v>
              </c:pt>
              <c:pt idx="6">
                <c:v>99</c:v>
              </c:pt>
              <c:pt idx="7">
                <c:v>99.3</c:v>
              </c:pt>
              <c:pt idx="8">
                <c:v>99.9</c:v>
              </c:pt>
              <c:pt idx="9">
                <c:v>100.1</c:v>
              </c:pt>
              <c:pt idx="10">
                <c:v>100</c:v>
              </c:pt>
              <c:pt idx="11">
                <c:v>99.9</c:v>
              </c:pt>
              <c:pt idx="12">
                <c:v>100.1</c:v>
              </c:pt>
              <c:pt idx="13">
                <c:v>100.2</c:v>
              </c:pt>
              <c:pt idx="14">
                <c:v>100.4</c:v>
              </c:pt>
              <c:pt idx="15">
                <c:v>100.4</c:v>
              </c:pt>
              <c:pt idx="16">
                <c:v>100.2</c:v>
              </c:pt>
              <c:pt idx="17">
                <c:v>100</c:v>
              </c:pt>
              <c:pt idx="18">
                <c:v>100.5</c:v>
              </c:pt>
              <c:pt idx="19">
                <c:v>100.7</c:v>
              </c:pt>
              <c:pt idx="20">
                <c:v>100.9</c:v>
              </c:pt>
              <c:pt idx="21">
                <c:v>101.1</c:v>
              </c:pt>
              <c:pt idx="22">
                <c:v>100.9</c:v>
              </c:pt>
              <c:pt idx="23">
                <c:v>100.8</c:v>
              </c:pt>
              <c:pt idx="24">
                <c:v>101</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28/8　　　</c:v>
              </c:pt>
              <c:pt idx="1">
                <c:v>9</c:v>
              </c:pt>
              <c:pt idx="2">
                <c:v>10</c:v>
              </c:pt>
              <c:pt idx="3">
                <c:v>11</c:v>
              </c:pt>
              <c:pt idx="4">
                <c:v>12</c:v>
              </c:pt>
              <c:pt idx="5">
                <c:v>　1　　29年</c:v>
              </c:pt>
              <c:pt idx="6">
                <c:v>2</c:v>
              </c:pt>
              <c:pt idx="7">
                <c:v>3</c:v>
              </c:pt>
              <c:pt idx="8">
                <c:v>4</c:v>
              </c:pt>
              <c:pt idx="9">
                <c:v>5</c:v>
              </c:pt>
              <c:pt idx="10">
                <c:v>6</c:v>
              </c:pt>
              <c:pt idx="11">
                <c:v>7</c:v>
              </c:pt>
              <c:pt idx="12">
                <c:v>29/8</c:v>
              </c:pt>
              <c:pt idx="13">
                <c:v>9</c:v>
              </c:pt>
              <c:pt idx="14">
                <c:v>10</c:v>
              </c:pt>
              <c:pt idx="15">
                <c:v>11</c:v>
              </c:pt>
              <c:pt idx="16">
                <c:v>12</c:v>
              </c:pt>
              <c:pt idx="17">
                <c:v>　1　　30年</c:v>
              </c:pt>
              <c:pt idx="18">
                <c:v>2</c:v>
              </c:pt>
              <c:pt idx="19">
                <c:v>3</c:v>
              </c:pt>
              <c:pt idx="20">
                <c:v>4</c:v>
              </c:pt>
              <c:pt idx="21">
                <c:v>5</c:v>
              </c:pt>
              <c:pt idx="22">
                <c:v>6</c:v>
              </c:pt>
              <c:pt idx="23">
                <c:v>7</c:v>
              </c:pt>
              <c:pt idx="24">
                <c:v>30/8</c:v>
              </c:pt>
            </c:strLit>
          </c:cat>
          <c:val>
            <c:numLit>
              <c:ptCount val="25"/>
              <c:pt idx="0">
                <c:v>100.5</c:v>
              </c:pt>
              <c:pt idx="1">
                <c:v>100.6</c:v>
              </c:pt>
              <c:pt idx="2">
                <c:v>100.5</c:v>
              </c:pt>
              <c:pt idx="3">
                <c:v>100.5</c:v>
              </c:pt>
              <c:pt idx="4">
                <c:v>100.1</c:v>
              </c:pt>
              <c:pt idx="5">
                <c:v>99.8</c:v>
              </c:pt>
              <c:pt idx="6">
                <c:v>99.9</c:v>
              </c:pt>
              <c:pt idx="7">
                <c:v>100.1</c:v>
              </c:pt>
              <c:pt idx="8">
                <c:v>100.6</c:v>
              </c:pt>
              <c:pt idx="9">
                <c:v>100.8</c:v>
              </c:pt>
              <c:pt idx="10">
                <c:v>100.6</c:v>
              </c:pt>
              <c:pt idx="11">
                <c:v>100.5</c:v>
              </c:pt>
              <c:pt idx="12">
                <c:v>100.7</c:v>
              </c:pt>
              <c:pt idx="13">
                <c:v>100.8</c:v>
              </c:pt>
              <c:pt idx="14">
                <c:v>101</c:v>
              </c:pt>
              <c:pt idx="15">
                <c:v>101</c:v>
              </c:pt>
              <c:pt idx="16">
                <c:v>100.7</c:v>
              </c:pt>
              <c:pt idx="17">
                <c:v>100.5</c:v>
              </c:pt>
              <c:pt idx="18">
                <c:v>101</c:v>
              </c:pt>
              <c:pt idx="19">
                <c:v>101.2</c:v>
              </c:pt>
              <c:pt idx="20">
                <c:v>101.3</c:v>
              </c:pt>
              <c:pt idx="21">
                <c:v>101.4</c:v>
              </c:pt>
              <c:pt idx="22">
                <c:v>101.1</c:v>
              </c:pt>
              <c:pt idx="23">
                <c:v>100.9</c:v>
              </c:pt>
              <c:pt idx="24">
                <c:v>101.2</c:v>
              </c:pt>
            </c:numLit>
          </c:val>
          <c:smooth val="0"/>
        </c:ser>
        <c:marker val="1"/>
        <c:axId val="35389104"/>
        <c:axId val="50066481"/>
      </c:lineChart>
      <c:catAx>
        <c:axId val="35389104"/>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50066481"/>
        <c:crossesAt val="100"/>
        <c:auto val="0"/>
        <c:lblOffset val="100"/>
        <c:tickLblSkip val="4"/>
        <c:noMultiLvlLbl val="0"/>
      </c:catAx>
      <c:valAx>
        <c:axId val="50066481"/>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5389104"/>
        <c:crossesAt val="1"/>
        <c:crossBetween val="between"/>
        <c:dispUnits/>
        <c:majorUnit val="0.5"/>
        <c:minorUnit val="0.5"/>
      </c:valAx>
      <c:spPr>
        <a:noFill/>
        <a:ln w="12700">
          <a:solidFill/>
        </a:ln>
      </c:spPr>
    </c:plotArea>
    <c:legend>
      <c:legendPos val="r"/>
      <c:layout>
        <c:manualLayout>
          <c:xMode val="edge"/>
          <c:yMode val="edge"/>
          <c:x val="0.196"/>
          <c:y val="0.13375"/>
          <c:w val="0.5725"/>
          <c:h val="0.16925"/>
        </c:manualLayout>
      </c:layout>
      <c:overlay val="0"/>
      <c:spPr>
        <a:ln w="3175">
          <a:noFill/>
        </a:ln>
      </c:spPr>
      <c:txPr>
        <a:bodyPr vert="horz" rot="0"/>
        <a:lstStyle/>
        <a:p>
          <a:pPr>
            <a:defRPr lang="en-US" cap="none" sz="7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075"/>
          <c:w val="0.87825"/>
          <c:h val="0.89875"/>
        </c:manualLayout>
      </c:layout>
      <c:barChart>
        <c:barDir val="col"/>
        <c:grouping val="clustered"/>
        <c:varyColors val="0"/>
        <c:ser>
          <c:idx val="0"/>
          <c:order val="0"/>
          <c:tx>
            <c:strRef>
              <c:f>'[3]解説３・４'!$H$2</c:f>
              <c:strCache>
                <c:ptCount val="1"/>
                <c:pt idx="0">
                  <c:v>純増減</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'[3]解説３・４'!$G$117:$G$121</c:f>
              <c:strCache>
                <c:ptCount val="5"/>
                <c:pt idx="0">
                  <c:v>30/4</c:v>
                </c:pt>
                <c:pt idx="1">
                  <c:v>5</c:v>
                </c:pt>
                <c:pt idx="2">
                  <c:v>6</c:v>
                </c:pt>
                <c:pt idx="3">
                  <c:v>7</c:v>
                </c:pt>
                <c:pt idx="4">
                  <c:v>8</c:v>
                </c:pt>
              </c:strCache>
            </c:strRef>
          </c:cat>
          <c:val>
            <c:numRef>
              <c:f>'[3]解説３・４'!$H$117:$H$121</c:f>
              <c:numCache>
                <c:ptCount val="5"/>
                <c:pt idx="0">
                  <c:v>362</c:v>
                </c:pt>
                <c:pt idx="1">
                  <c:v>-40</c:v>
                </c:pt>
                <c:pt idx="2">
                  <c:v>-574</c:v>
                </c:pt>
                <c:pt idx="3">
                  <c:v>213</c:v>
                </c:pt>
                <c:pt idx="4">
                  <c:v>-690</c:v>
                </c:pt>
              </c:numCache>
            </c:numRef>
          </c:val>
        </c:ser>
        <c:ser>
          <c:idx val="1"/>
          <c:order val="1"/>
          <c:tx>
            <c:strRef>
              <c:f>'[3]解説３・４'!$I$2</c:f>
              <c:strCache>
                <c:ptCount val="1"/>
                <c:pt idx="0">
                  <c:v>自然増減</c:v>
                </c:pt>
              </c:strCache>
            </c:strRef>
          </c:tx>
          <c:spPr>
            <a:pattFill prst="pct70">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'[3]解説３・４'!$G$117:$G$121</c:f>
              <c:strCache>
                <c:ptCount val="5"/>
                <c:pt idx="0">
                  <c:v>30/4</c:v>
                </c:pt>
                <c:pt idx="1">
                  <c:v>5</c:v>
                </c:pt>
                <c:pt idx="2">
                  <c:v>6</c:v>
                </c:pt>
                <c:pt idx="3">
                  <c:v>7</c:v>
                </c:pt>
                <c:pt idx="4">
                  <c:v>8</c:v>
                </c:pt>
              </c:strCache>
            </c:strRef>
          </c:cat>
          <c:val>
            <c:numRef>
              <c:f>'[3]解説３・４'!$I$117:$I$121</c:f>
              <c:numCache>
                <c:ptCount val="5"/>
                <c:pt idx="0">
                  <c:v>-1348</c:v>
                </c:pt>
                <c:pt idx="1">
                  <c:v>-1223</c:v>
                </c:pt>
                <c:pt idx="2">
                  <c:v>-794</c:v>
                </c:pt>
                <c:pt idx="3">
                  <c:v>-977</c:v>
                </c:pt>
                <c:pt idx="4">
                  <c:v>-918</c:v>
                </c:pt>
              </c:numCache>
            </c:numRef>
          </c:val>
        </c:ser>
        <c:ser>
          <c:idx val="2"/>
          <c:order val="2"/>
          <c:tx>
            <c:strRef>
              <c:f>'[3]解説３・４'!$J$2</c:f>
              <c:strCache>
                <c:ptCount val="1"/>
                <c:pt idx="0">
                  <c:v>社会増減</c:v>
                </c:pt>
              </c:strCache>
            </c:strRef>
          </c:tx>
          <c:spPr>
            <a:pattFill prst="dkUpDiag">
              <a:fgClr>
                <a:srgbClr val="800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'[3]解説３・４'!$G$117:$G$121</c:f>
              <c:strCache>
                <c:ptCount val="5"/>
                <c:pt idx="0">
                  <c:v>30/4</c:v>
                </c:pt>
                <c:pt idx="1">
                  <c:v>5</c:v>
                </c:pt>
                <c:pt idx="2">
                  <c:v>6</c:v>
                </c:pt>
                <c:pt idx="3">
                  <c:v>7</c:v>
                </c:pt>
                <c:pt idx="4">
                  <c:v>8</c:v>
                </c:pt>
              </c:strCache>
            </c:strRef>
          </c:cat>
          <c:val>
            <c:numRef>
              <c:f>'[3]解説３・４'!$J$117:$J$121</c:f>
              <c:numCache>
                <c:ptCount val="5"/>
                <c:pt idx="0">
                  <c:v>1710</c:v>
                </c:pt>
                <c:pt idx="1">
                  <c:v>1183</c:v>
                </c:pt>
                <c:pt idx="2">
                  <c:v>220</c:v>
                </c:pt>
                <c:pt idx="3">
                  <c:v>1190</c:v>
                </c:pt>
                <c:pt idx="4">
                  <c:v>228</c:v>
                </c:pt>
              </c:numCache>
            </c:numRef>
          </c:val>
        </c:ser>
        <c:axId val="47945146"/>
        <c:axId val="28853131"/>
      </c:barChart>
      <c:catAx>
        <c:axId val="47945146"/>
        <c:scaling>
          <c:orientation val="minMax"/>
        </c:scaling>
        <c:axPos val="b"/>
        <c:title>
          <c:tx>
            <c:rich>
              <a:bodyPr vert="horz" rot="0" anchor="ctr"/>
              <a:lstStyle/>
              <a:p>
                <a:pPr algn="ctr">
                  <a:defRPr/>
                </a:pPr>
                <a:r>
                  <a:rPr lang="en-US" cap="none" sz="700" b="0" i="0" u="none" baseline="0">
                    <a:latin typeface="ＭＳ Ｐゴシック"/>
                    <a:ea typeface="ＭＳ Ｐゴシック"/>
                    <a:cs typeface="ＭＳ Ｐゴシック"/>
                  </a:rPr>
                  <a:t>（年/月）</a:t>
                </a:r>
              </a:p>
            </c:rich>
          </c:tx>
          <c:layout>
            <c:manualLayout>
              <c:xMode val="factor"/>
              <c:yMode val="factor"/>
              <c:x val="0.0255"/>
              <c:y val="0.135"/>
            </c:manualLayout>
          </c:layout>
          <c:overlay val="0"/>
          <c:spPr>
            <a:noFill/>
            <a:ln>
              <a:noFill/>
            </a:ln>
          </c:spPr>
        </c:title>
        <c:delete val="0"/>
        <c:numFmt formatCode="General" sourceLinked="1"/>
        <c:majorTickMark val="in"/>
        <c:minorTickMark val="none"/>
        <c:tickLblPos val="low"/>
        <c:crossAx val="28853131"/>
        <c:crosses val="autoZero"/>
        <c:auto val="1"/>
        <c:lblOffset val="100"/>
        <c:noMultiLvlLbl val="0"/>
      </c:catAx>
      <c:valAx>
        <c:axId val="28853131"/>
        <c:scaling>
          <c:orientation val="minMax"/>
          <c:max val="2000"/>
          <c:min val="-8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025"/>
              <c:y val="0.1235"/>
            </c:manualLayout>
          </c:layout>
          <c:overlay val="0"/>
          <c:spPr>
            <a:noFill/>
            <a:ln>
              <a:noFill/>
            </a:ln>
          </c:spPr>
        </c:title>
        <c:majorGridlines>
          <c:spPr>
            <a:ln w="3175">
              <a:solidFill/>
            </a:ln>
          </c:spPr>
        </c:majorGridlines>
        <c:delete val="0"/>
        <c:numFmt formatCode="General" sourceLinked="1"/>
        <c:majorTickMark val="in"/>
        <c:minorTickMark val="none"/>
        <c:tickLblPos val="nextTo"/>
        <c:crossAx val="47945146"/>
        <c:crossesAt val="1"/>
        <c:crossBetween val="between"/>
        <c:dispUnits/>
        <c:majorUnit val="1000"/>
        <c:minorUnit val="500"/>
      </c:valAx>
      <c:spPr>
        <a:solidFill>
          <a:srgbClr val="FFFFFF"/>
        </a:solidFill>
        <a:ln w="12700">
          <a:solidFill>
            <a:srgbClr val="000000"/>
          </a:solidFill>
        </a:ln>
      </c:spPr>
    </c:plotArea>
    <c:legend>
      <c:legendPos val="r"/>
      <c:layout>
        <c:manualLayout>
          <c:xMode val="edge"/>
          <c:yMode val="edge"/>
          <c:x val="0.573"/>
          <c:y val="0.555"/>
        </c:manualLayout>
      </c:layout>
      <c:overlay val="0"/>
      <c:spPr>
        <a:ln w="3175">
          <a:solidFill>
            <a:srgbClr val="FFFFFF"/>
          </a:solidFill>
        </a:ln>
      </c:spPr>
      <c:txPr>
        <a:bodyPr vert="horz" rot="0"/>
        <a:lstStyle/>
        <a:p>
          <a:pPr>
            <a:defRPr lang="en-US" cap="none" sz="875" b="0" i="0" u="none" baseline="0">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有効求人倍率の推移（パートタイム含む季節調整値）</a:t>
            </a:r>
          </a:p>
        </c:rich>
      </c:tx>
      <c:layout>
        <c:manualLayout>
          <c:xMode val="factor"/>
          <c:yMode val="factor"/>
          <c:x val="0.01575"/>
          <c:y val="-0.02175"/>
        </c:manualLayout>
      </c:layout>
      <c:spPr>
        <a:noFill/>
        <a:ln>
          <a:noFill/>
        </a:ln>
      </c:spPr>
    </c:title>
    <c:plotArea>
      <c:layout>
        <c:manualLayout>
          <c:xMode val="edge"/>
          <c:yMode val="edge"/>
          <c:x val="0"/>
          <c:y val="0.054"/>
          <c:w val="0.89275"/>
          <c:h val="0.587"/>
        </c:manualLayout>
      </c:layout>
      <c:lineChart>
        <c:grouping val="standard"/>
        <c:varyColors val="0"/>
        <c:ser>
          <c:idx val="0"/>
          <c:order val="0"/>
          <c:tx>
            <c:strRef>
              <c:f>'[2]Sheet1'!$A$3</c:f>
              <c:strCache>
                <c:ptCount val="1"/>
                <c:pt idx="0">
                  <c:v>静   岡   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1.70</a:t>
                    </a:r>
                  </a:p>
                </c:rich>
              </c:tx>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1.70</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'[2]Sheet1'!$C$2:$H$2</c:f>
              <c:strCache>
                <c:ptCount val="6"/>
                <c:pt idx="0">
                  <c:v>30/3</c:v>
                </c:pt>
                <c:pt idx="1">
                  <c:v>4</c:v>
                </c:pt>
                <c:pt idx="2">
                  <c:v>5</c:v>
                </c:pt>
                <c:pt idx="3">
                  <c:v>6</c:v>
                </c:pt>
                <c:pt idx="4">
                  <c:v>7</c:v>
                </c:pt>
                <c:pt idx="5">
                  <c:v>8</c:v>
                </c:pt>
              </c:strCache>
            </c:strRef>
          </c:cat>
          <c:val>
            <c:numRef>
              <c:f>'[2]Sheet1'!$C$3:$H$3</c:f>
              <c:numCache>
                <c:ptCount val="6"/>
                <c:pt idx="0">
                  <c:v>1.66</c:v>
                </c:pt>
                <c:pt idx="1">
                  <c:v>1.68</c:v>
                </c:pt>
                <c:pt idx="2">
                  <c:v>1.7</c:v>
                </c:pt>
                <c:pt idx="3">
                  <c:v>1.72</c:v>
                </c:pt>
                <c:pt idx="4">
                  <c:v>1.73</c:v>
                </c:pt>
                <c:pt idx="5">
                  <c:v>1.7</c:v>
                </c:pt>
              </c:numCache>
            </c:numRef>
          </c:val>
          <c:smooth val="0"/>
        </c:ser>
        <c:ser>
          <c:idx val="1"/>
          <c:order val="1"/>
          <c:tx>
            <c:strRef>
              <c:f>'[2]Sheet1'!$A$4</c:f>
              <c:strCache>
                <c:ptCount val="1"/>
                <c:pt idx="0">
                  <c:v>全         国</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1.60</a:t>
                    </a:r>
                  </a:p>
                </c:rich>
              </c:tx>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'[2]Sheet1'!$C$2:$H$2</c:f>
              <c:strCache>
                <c:ptCount val="6"/>
                <c:pt idx="0">
                  <c:v>30/3</c:v>
                </c:pt>
                <c:pt idx="1">
                  <c:v>4</c:v>
                </c:pt>
                <c:pt idx="2">
                  <c:v>5</c:v>
                </c:pt>
                <c:pt idx="3">
                  <c:v>6</c:v>
                </c:pt>
                <c:pt idx="4">
                  <c:v>7</c:v>
                </c:pt>
                <c:pt idx="5">
                  <c:v>8</c:v>
                </c:pt>
              </c:strCache>
            </c:strRef>
          </c:cat>
          <c:val>
            <c:numRef>
              <c:f>'[2]Sheet1'!$C$4:$H$4</c:f>
              <c:numCache>
                <c:ptCount val="6"/>
                <c:pt idx="0">
                  <c:v>1.59</c:v>
                </c:pt>
                <c:pt idx="1">
                  <c:v>1.59</c:v>
                </c:pt>
                <c:pt idx="2">
                  <c:v>1.6</c:v>
                </c:pt>
                <c:pt idx="3">
                  <c:v>1.62</c:v>
                </c:pt>
                <c:pt idx="4">
                  <c:v>1.63</c:v>
                </c:pt>
                <c:pt idx="5">
                  <c:v>1.63</c:v>
                </c:pt>
              </c:numCache>
            </c:numRef>
          </c:val>
          <c:smooth val="0"/>
        </c:ser>
        <c:marker val="1"/>
        <c:axId val="58351588"/>
        <c:axId val="55402245"/>
      </c:lineChart>
      <c:catAx>
        <c:axId val="5835158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（倍）</a:t>
                </a:r>
              </a:p>
            </c:rich>
          </c:tx>
          <c:layout>
            <c:manualLayout>
              <c:xMode val="factor"/>
              <c:yMode val="factor"/>
              <c:x val="0.27325"/>
              <c:y val="-0.13175"/>
            </c:manualLayout>
          </c:layout>
          <c:overlay val="0"/>
          <c:spPr>
            <a:noFill/>
            <a:ln>
              <a:noFill/>
            </a:ln>
          </c:spPr>
        </c:title>
        <c:delete val="0"/>
        <c:numFmt formatCode="General" sourceLinked="1"/>
        <c:majorTickMark val="in"/>
        <c:minorTickMark val="none"/>
        <c:tickLblPos val="nextTo"/>
        <c:crossAx val="55402245"/>
        <c:crossesAt val="0.4"/>
        <c:auto val="1"/>
        <c:lblOffset val="100"/>
        <c:noMultiLvlLbl val="0"/>
      </c:catAx>
      <c:valAx>
        <c:axId val="55402245"/>
        <c:scaling>
          <c:orientation val="minMax"/>
          <c:max val="1.8"/>
          <c:min val="1.5"/>
        </c:scaling>
        <c:axPos val="l"/>
        <c:delete val="0"/>
        <c:numFmt formatCode="0.00_ " sourceLinked="0"/>
        <c:majorTickMark val="in"/>
        <c:minorTickMark val="none"/>
        <c:tickLblPos val="nextTo"/>
        <c:crossAx val="58351588"/>
        <c:crossesAt val="1"/>
        <c:crossBetween val="between"/>
        <c:dispUnits/>
        <c:majorUnit val="0.1"/>
        <c:minorUnit val="0.02"/>
      </c:valAx>
      <c:spPr>
        <a:noFill/>
        <a:ln w="12700">
          <a:solidFill>
            <a:srgbClr val="000000"/>
          </a:solidFill>
        </a:ln>
      </c:spPr>
    </c:plotArea>
    <c:legend>
      <c:legendPos val="b"/>
      <c:layout>
        <c:manualLayout>
          <c:xMode val="edge"/>
          <c:yMode val="edge"/>
          <c:x val="0.09375"/>
          <c:y val="0.7245"/>
          <c:w val="0.26275"/>
          <c:h val="0.15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375"/>
          <c:w val="0.89875"/>
          <c:h val="0.876"/>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Ref>
              <c:f>'[5]おもな動き'!$K$3:$K$27</c:f>
              <c:strCache>
                <c:ptCount val="25"/>
                <c:pt idx="0">
                  <c:v>平成28年7月</c:v>
                </c:pt>
                <c:pt idx="12">
                  <c:v>29年7月</c:v>
                </c:pt>
                <c:pt idx="24">
                  <c:v>30年7月</c:v>
                </c:pt>
              </c:strCache>
            </c:strRef>
          </c:cat>
          <c:val>
            <c:numRef>
              <c:f>'[4]グラフデータ'!$Q$115:$Q$139</c:f>
              <c:numCache>
                <c:ptCount val="25"/>
                <c:pt idx="0">
                  <c:v>111</c:v>
                </c:pt>
                <c:pt idx="1">
                  <c:v>112.5</c:v>
                </c:pt>
                <c:pt idx="2">
                  <c:v>111.7</c:v>
                </c:pt>
                <c:pt idx="3">
                  <c:v>110.7</c:v>
                </c:pt>
                <c:pt idx="4">
                  <c:v>112.9</c:v>
                </c:pt>
                <c:pt idx="5">
                  <c:v>113.3</c:v>
                </c:pt>
                <c:pt idx="6">
                  <c:v>114.7</c:v>
                </c:pt>
                <c:pt idx="7">
                  <c:v>116</c:v>
                </c:pt>
                <c:pt idx="8">
                  <c:v>115.7</c:v>
                </c:pt>
                <c:pt idx="9">
                  <c:v>117.3</c:v>
                </c:pt>
                <c:pt idx="10">
                  <c:v>115.5</c:v>
                </c:pt>
                <c:pt idx="11">
                  <c:v>117.2</c:v>
                </c:pt>
                <c:pt idx="12">
                  <c:v>116.9</c:v>
                </c:pt>
                <c:pt idx="13">
                  <c:v>118.8</c:v>
                </c:pt>
                <c:pt idx="14">
                  <c:v>117.7</c:v>
                </c:pt>
                <c:pt idx="15">
                  <c:v>118.6</c:v>
                </c:pt>
                <c:pt idx="16">
                  <c:v>119.2</c:v>
                </c:pt>
                <c:pt idx="17">
                  <c:v>121.1</c:v>
                </c:pt>
                <c:pt idx="18">
                  <c:v>118.5</c:v>
                </c:pt>
                <c:pt idx="19">
                  <c:v>120</c:v>
                </c:pt>
                <c:pt idx="20">
                  <c:v>118.7</c:v>
                </c:pt>
                <c:pt idx="21">
                  <c:v>120.4</c:v>
                </c:pt>
                <c:pt idx="22">
                  <c:v>120.3</c:v>
                </c:pt>
                <c:pt idx="23">
                  <c:v>121.8</c:v>
                </c:pt>
                <c:pt idx="24">
                  <c:v>120.3</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'[5]おもな動き'!$K$3:$K$27</c:f>
              <c:strCache>
                <c:ptCount val="25"/>
                <c:pt idx="0">
                  <c:v>平成28年7月</c:v>
                </c:pt>
                <c:pt idx="12">
                  <c:v>29年7月</c:v>
                </c:pt>
                <c:pt idx="24">
                  <c:v>30年7月</c:v>
                </c:pt>
              </c:strCache>
            </c:strRef>
          </c:cat>
          <c:val>
            <c:numRef>
              <c:f>'[4]グラフデータ'!$R$115:$R$139</c:f>
              <c:numCache>
                <c:ptCount val="25"/>
                <c:pt idx="0">
                  <c:v>111.2</c:v>
                </c:pt>
                <c:pt idx="1">
                  <c:v>111.4</c:v>
                </c:pt>
                <c:pt idx="2">
                  <c:v>111.7</c:v>
                </c:pt>
                <c:pt idx="3">
                  <c:v>111.6</c:v>
                </c:pt>
                <c:pt idx="4">
                  <c:v>111.8</c:v>
                </c:pt>
                <c:pt idx="5">
                  <c:v>112.3</c:v>
                </c:pt>
                <c:pt idx="6">
                  <c:v>113.6</c:v>
                </c:pt>
                <c:pt idx="7">
                  <c:v>114.7</c:v>
                </c:pt>
                <c:pt idx="8">
                  <c:v>115.5</c:v>
                </c:pt>
                <c:pt idx="9">
                  <c:v>116.3</c:v>
                </c:pt>
                <c:pt idx="10">
                  <c:v>116.2</c:v>
                </c:pt>
                <c:pt idx="11">
                  <c:v>116.7</c:v>
                </c:pt>
                <c:pt idx="12">
                  <c:v>116.5</c:v>
                </c:pt>
                <c:pt idx="13">
                  <c:v>117.6</c:v>
                </c:pt>
                <c:pt idx="14">
                  <c:v>117.8</c:v>
                </c:pt>
                <c:pt idx="15">
                  <c:v>118.4</c:v>
                </c:pt>
                <c:pt idx="16">
                  <c:v>118.5</c:v>
                </c:pt>
                <c:pt idx="17">
                  <c:v>119.6</c:v>
                </c:pt>
                <c:pt idx="18">
                  <c:v>119.6</c:v>
                </c:pt>
                <c:pt idx="19">
                  <c:v>119.9</c:v>
                </c:pt>
                <c:pt idx="20">
                  <c:v>119.1</c:v>
                </c:pt>
                <c:pt idx="21">
                  <c:v>119.7</c:v>
                </c:pt>
                <c:pt idx="22">
                  <c:v>119.8</c:v>
                </c:pt>
                <c:pt idx="23">
                  <c:v>120.8</c:v>
                </c:pt>
                <c:pt idx="24">
                  <c:v>120.8</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'[5]おもな動き'!$K$3:$K$27</c:f>
              <c:strCache>
                <c:ptCount val="25"/>
                <c:pt idx="0">
                  <c:v>平成28年7月</c:v>
                </c:pt>
                <c:pt idx="12">
                  <c:v>29年7月</c:v>
                </c:pt>
                <c:pt idx="24">
                  <c:v>30年7月</c:v>
                </c:pt>
              </c:strCache>
            </c:strRef>
          </c:cat>
          <c:val>
            <c:numRef>
              <c:f>'[4]グラフデータ'!$S$115:$S$139</c:f>
              <c:numCache>
                <c:ptCount val="25"/>
                <c:pt idx="0">
                  <c:v>112.2</c:v>
                </c:pt>
                <c:pt idx="1">
                  <c:v>112.1</c:v>
                </c:pt>
                <c:pt idx="2">
                  <c:v>111.9</c:v>
                </c:pt>
                <c:pt idx="3">
                  <c:v>111.7</c:v>
                </c:pt>
                <c:pt idx="4">
                  <c:v>111.6</c:v>
                </c:pt>
                <c:pt idx="5">
                  <c:v>111.8</c:v>
                </c:pt>
                <c:pt idx="6">
                  <c:v>112.4</c:v>
                </c:pt>
                <c:pt idx="7">
                  <c:v>113.1</c:v>
                </c:pt>
                <c:pt idx="8">
                  <c:v>113.6</c:v>
                </c:pt>
                <c:pt idx="9">
                  <c:v>114.4</c:v>
                </c:pt>
                <c:pt idx="10">
                  <c:v>115.1</c:v>
                </c:pt>
                <c:pt idx="11">
                  <c:v>115.7</c:v>
                </c:pt>
                <c:pt idx="12">
                  <c:v>116.2</c:v>
                </c:pt>
                <c:pt idx="13">
                  <c:v>116.8</c:v>
                </c:pt>
                <c:pt idx="14">
                  <c:v>117</c:v>
                </c:pt>
                <c:pt idx="15">
                  <c:v>117.4</c:v>
                </c:pt>
                <c:pt idx="16">
                  <c:v>117.7</c:v>
                </c:pt>
                <c:pt idx="17">
                  <c:v>118.5</c:v>
                </c:pt>
                <c:pt idx="18">
                  <c:v>118.7</c:v>
                </c:pt>
                <c:pt idx="19">
                  <c:v>119.1</c:v>
                </c:pt>
                <c:pt idx="20">
                  <c:v>119.1</c:v>
                </c:pt>
                <c:pt idx="21">
                  <c:v>119.5</c:v>
                </c:pt>
                <c:pt idx="22">
                  <c:v>119.7</c:v>
                </c:pt>
                <c:pt idx="23">
                  <c:v>120.1</c:v>
                </c:pt>
                <c:pt idx="24">
                  <c:v>120</c:v>
                </c:pt>
              </c:numCache>
            </c:numRef>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Ref>
              <c:f>'[5]おもな動き'!$K$3:$K$27</c:f>
              <c:strCache>
                <c:ptCount val="25"/>
                <c:pt idx="0">
                  <c:v>平成28年7月</c:v>
                </c:pt>
                <c:pt idx="12">
                  <c:v>29年7月</c:v>
                </c:pt>
                <c:pt idx="24">
                  <c:v>30年7月</c:v>
                </c:pt>
              </c:strCache>
            </c:strRef>
          </c:cat>
          <c:val>
            <c:numRef>
              <c:f>'[5]おもな動き'!$K$3:$K$27</c:f>
              <c:numCache>
                <c:ptCount val="25"/>
                <c:pt idx="0">
                  <c:v>0</c:v>
                </c:pt>
                <c:pt idx="12">
                  <c:v>0</c:v>
                </c:pt>
                <c:pt idx="24">
                  <c:v>0</c:v>
                </c:pt>
              </c:numCache>
            </c:numRef>
          </c:val>
          <c:smooth val="0"/>
        </c:ser>
        <c:marker val="1"/>
        <c:axId val="28858158"/>
        <c:axId val="58396831"/>
      </c:lineChart>
      <c:catAx>
        <c:axId val="28858158"/>
        <c:scaling>
          <c:orientation val="minMax"/>
        </c:scaling>
        <c:axPos val="b"/>
        <c:delete val="0"/>
        <c:numFmt formatCode="General" sourceLinked="0"/>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58396831"/>
        <c:crosses val="autoZero"/>
        <c:auto val="1"/>
        <c:lblOffset val="100"/>
        <c:tickLblSkip val="1"/>
        <c:noMultiLvlLbl val="0"/>
      </c:catAx>
      <c:valAx>
        <c:axId val="58396831"/>
        <c:scaling>
          <c:orientation val="minMax"/>
          <c:max val="125"/>
          <c:min val="95"/>
        </c:scaling>
        <c:axPos val="l"/>
        <c:majorGridlines>
          <c:spPr>
            <a:ln w="12700">
              <a:solidFill/>
            </a:ln>
          </c:spPr>
        </c:majorGridlines>
        <c:delete val="0"/>
        <c:numFmt formatCode="0_ " sourceLinked="0"/>
        <c:majorTickMark val="in"/>
        <c:minorTickMark val="none"/>
        <c:tickLblPos val="nextTo"/>
        <c:crossAx val="28858158"/>
        <c:crossesAt val="1"/>
        <c:crossBetween val="between"/>
        <c:dispUnits/>
        <c:majorUnit val="5"/>
        <c:minorUnit val="5"/>
      </c:valAx>
      <c:spPr>
        <a:noFill/>
        <a:ln w="25400">
          <a:solidFill/>
        </a:ln>
      </c:spPr>
    </c:plotArea>
    <c:legend>
      <c:legendPos val="r"/>
      <c:legendEntry>
        <c:idx val="3"/>
        <c:delete val="1"/>
      </c:legendEntry>
      <c:layout>
        <c:manualLayout>
          <c:xMode val="edge"/>
          <c:yMode val="edge"/>
          <c:x val="0.38925"/>
          <c:y val="0.521"/>
          <c:w val="0.41725"/>
          <c:h val="0.2622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5"/>
          <c:h val="0.86875"/>
        </c:manualLayout>
      </c:layout>
      <c:barChart>
        <c:barDir val="col"/>
        <c:grouping val="clustered"/>
        <c:varyColors val="0"/>
        <c:ser>
          <c:idx val="3"/>
          <c:order val="3"/>
          <c:tx>
            <c:v>前年同月比（生産）</c:v>
          </c:tx>
          <c:spPr>
            <a:pattFill prst="pct75">
              <a:fgClr>
                <a:srgbClr val="99CC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28/7</c:v>
              </c:pt>
              <c:pt idx="1">
                <c:v>8</c:v>
              </c:pt>
              <c:pt idx="2">
                <c:v>9</c:v>
              </c:pt>
              <c:pt idx="3">
                <c:v>10</c:v>
              </c:pt>
              <c:pt idx="4">
                <c:v>11</c:v>
              </c:pt>
              <c:pt idx="5">
                <c:v>12</c:v>
              </c:pt>
              <c:pt idx="6">
                <c:v>29/1</c:v>
              </c:pt>
              <c:pt idx="7">
                <c:v>2</c:v>
              </c:pt>
              <c:pt idx="8">
                <c:v>3</c:v>
              </c:pt>
              <c:pt idx="9">
                <c:v>4</c:v>
              </c:pt>
              <c:pt idx="10">
                <c:v>5</c:v>
              </c:pt>
              <c:pt idx="11">
                <c:v>6</c:v>
              </c:pt>
              <c:pt idx="12">
                <c:v>7</c:v>
              </c:pt>
              <c:pt idx="13">
                <c:v>8</c:v>
              </c:pt>
              <c:pt idx="14">
                <c:v>9</c:v>
              </c:pt>
              <c:pt idx="15">
                <c:v>10</c:v>
              </c:pt>
              <c:pt idx="16">
                <c:v>11</c:v>
              </c:pt>
              <c:pt idx="17">
                <c:v>12</c:v>
              </c:pt>
              <c:pt idx="18">
                <c:v>30/1</c:v>
              </c:pt>
              <c:pt idx="19">
                <c:v>2</c:v>
              </c:pt>
              <c:pt idx="20">
                <c:v>3</c:v>
              </c:pt>
              <c:pt idx="21">
                <c:v>4</c:v>
              </c:pt>
              <c:pt idx="22">
                <c:v>5</c:v>
              </c:pt>
              <c:pt idx="23">
                <c:v>6</c:v>
              </c:pt>
              <c:pt idx="24">
                <c:v>7</c:v>
              </c:pt>
            </c:strLit>
          </c:cat>
          <c:val>
            <c:numLit>
              <c:ptCount val="25"/>
              <c:pt idx="0">
                <c:v>-5.616850551654973</c:v>
              </c:pt>
              <c:pt idx="1">
                <c:v>5.958549222797926</c:v>
              </c:pt>
              <c:pt idx="2">
                <c:v>-0.44150110375275053</c:v>
              </c:pt>
              <c:pt idx="3">
                <c:v>-4.983388704318936</c:v>
              </c:pt>
              <c:pt idx="4">
                <c:v>0.5482456140350811</c:v>
              </c:pt>
              <c:pt idx="5">
                <c:v>-3.4482758620689724</c:v>
              </c:pt>
              <c:pt idx="6">
                <c:v>6.608478802992512</c:v>
              </c:pt>
              <c:pt idx="7">
                <c:v>7.48847926267282</c:v>
              </c:pt>
              <c:pt idx="8">
                <c:v>8.807733619763702</c:v>
              </c:pt>
              <c:pt idx="9">
                <c:v>0.9740259740259605</c:v>
              </c:pt>
              <c:pt idx="10">
                <c:v>4.815229563269874</c:v>
              </c:pt>
              <c:pt idx="11">
                <c:v>3.7411526794742134</c:v>
              </c:pt>
              <c:pt idx="12">
                <c:v>2.9755579171094615</c:v>
              </c:pt>
              <c:pt idx="13">
                <c:v>4.034229828850844</c:v>
              </c:pt>
              <c:pt idx="14">
                <c:v>2.328159645232808</c:v>
              </c:pt>
              <c:pt idx="15">
                <c:v>9.557109557109555</c:v>
              </c:pt>
              <c:pt idx="16">
                <c:v>2.8353326063249584</c:v>
              </c:pt>
              <c:pt idx="17">
                <c:v>3.2366071428571397</c:v>
              </c:pt>
              <c:pt idx="18">
                <c:v>-1.0526315789473717</c:v>
              </c:pt>
              <c:pt idx="19">
                <c:v>-2.0364415862808016</c:v>
              </c:pt>
              <c:pt idx="20">
                <c:v>-2.073050345508387</c:v>
              </c:pt>
              <c:pt idx="21">
                <c:v>0.643086816720273</c:v>
              </c:pt>
              <c:pt idx="22">
                <c:v>1.3888888888889062</c:v>
              </c:pt>
              <c:pt idx="23">
                <c:v>-0.3898635477582735</c:v>
              </c:pt>
              <c:pt idx="24">
                <c:v>2.992776057791535</c:v>
              </c:pt>
            </c:numLit>
          </c:val>
        </c:ser>
        <c:gapWidth val="0"/>
        <c:axId val="55809432"/>
        <c:axId val="32522841"/>
      </c:barChart>
      <c:lineChart>
        <c:grouping val="standard"/>
        <c:varyColors val="0"/>
        <c:ser>
          <c:idx val="0"/>
          <c:order val="0"/>
          <c:tx>
            <c:v>生産指数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28/7</c:v>
              </c:pt>
              <c:pt idx="1">
                <c:v>8</c:v>
              </c:pt>
              <c:pt idx="2">
                <c:v>9</c:v>
              </c:pt>
              <c:pt idx="3">
                <c:v>10</c:v>
              </c:pt>
              <c:pt idx="4">
                <c:v>11</c:v>
              </c:pt>
              <c:pt idx="5">
                <c:v>12</c:v>
              </c:pt>
              <c:pt idx="6">
                <c:v>29/1</c:v>
              </c:pt>
              <c:pt idx="7">
                <c:v>2</c:v>
              </c:pt>
              <c:pt idx="8">
                <c:v>3</c:v>
              </c:pt>
              <c:pt idx="9">
                <c:v>4</c:v>
              </c:pt>
              <c:pt idx="10">
                <c:v>5</c:v>
              </c:pt>
              <c:pt idx="11">
                <c:v>6</c:v>
              </c:pt>
              <c:pt idx="12">
                <c:v>7</c:v>
              </c:pt>
              <c:pt idx="13">
                <c:v>8</c:v>
              </c:pt>
              <c:pt idx="14">
                <c:v>9</c:v>
              </c:pt>
              <c:pt idx="15">
                <c:v>10</c:v>
              </c:pt>
              <c:pt idx="16">
                <c:v>11</c:v>
              </c:pt>
              <c:pt idx="17">
                <c:v>12</c:v>
              </c:pt>
              <c:pt idx="18">
                <c:v>30/1</c:v>
              </c:pt>
              <c:pt idx="19">
                <c:v>2</c:v>
              </c:pt>
              <c:pt idx="20">
                <c:v>3</c:v>
              </c:pt>
              <c:pt idx="21">
                <c:v>4</c:v>
              </c:pt>
              <c:pt idx="22">
                <c:v>5</c:v>
              </c:pt>
              <c:pt idx="23">
                <c:v>6</c:v>
              </c:pt>
              <c:pt idx="24">
                <c:v>7</c:v>
              </c:pt>
            </c:strLit>
          </c:cat>
          <c:val>
            <c:numLit>
              <c:ptCount val="25"/>
              <c:pt idx="0">
                <c:v>88.6</c:v>
              </c:pt>
              <c:pt idx="1">
                <c:v>90.5</c:v>
              </c:pt>
              <c:pt idx="2">
                <c:v>90</c:v>
              </c:pt>
              <c:pt idx="3">
                <c:v>87.9</c:v>
              </c:pt>
              <c:pt idx="4">
                <c:v>90</c:v>
              </c:pt>
              <c:pt idx="5">
                <c:v>91.6</c:v>
              </c:pt>
              <c:pt idx="6">
                <c:v>93.1</c:v>
              </c:pt>
              <c:pt idx="7">
                <c:v>95.3</c:v>
              </c:pt>
              <c:pt idx="8">
                <c:v>96.4</c:v>
              </c:pt>
              <c:pt idx="9">
                <c:v>94.8</c:v>
              </c:pt>
              <c:pt idx="10">
                <c:v>91.4</c:v>
              </c:pt>
              <c:pt idx="11">
                <c:v>92.2</c:v>
              </c:pt>
              <c:pt idx="12">
                <c:v>91.3</c:v>
              </c:pt>
              <c:pt idx="13">
                <c:v>94.1</c:v>
              </c:pt>
              <c:pt idx="14">
                <c:v>93.2</c:v>
              </c:pt>
              <c:pt idx="15">
                <c:v>96.3</c:v>
              </c:pt>
              <c:pt idx="16">
                <c:v>92.6</c:v>
              </c:pt>
              <c:pt idx="17">
                <c:v>95.7</c:v>
              </c:pt>
              <c:pt idx="18">
                <c:v>90.9</c:v>
              </c:pt>
              <c:pt idx="19">
                <c:v>93.8</c:v>
              </c:pt>
              <c:pt idx="20">
                <c:v>96</c:v>
              </c:pt>
              <c:pt idx="21">
                <c:v>94.2</c:v>
              </c:pt>
              <c:pt idx="22">
                <c:v>92.2</c:v>
              </c:pt>
              <c:pt idx="23">
                <c:v>93.5</c:v>
              </c:pt>
              <c:pt idx="24">
                <c:v>92.4</c:v>
              </c:pt>
            </c:numLit>
          </c:val>
          <c:smooth val="0"/>
        </c:ser>
        <c:ser>
          <c:idx val="1"/>
          <c:order val="1"/>
          <c:tx>
            <c:v>出荷指数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28/7</c:v>
              </c:pt>
              <c:pt idx="1">
                <c:v>8</c:v>
              </c:pt>
              <c:pt idx="2">
                <c:v>9</c:v>
              </c:pt>
              <c:pt idx="3">
                <c:v>10</c:v>
              </c:pt>
              <c:pt idx="4">
                <c:v>11</c:v>
              </c:pt>
              <c:pt idx="5">
                <c:v>12</c:v>
              </c:pt>
              <c:pt idx="6">
                <c:v>29/1</c:v>
              </c:pt>
              <c:pt idx="7">
                <c:v>2</c:v>
              </c:pt>
              <c:pt idx="8">
                <c:v>3</c:v>
              </c:pt>
              <c:pt idx="9">
                <c:v>4</c:v>
              </c:pt>
              <c:pt idx="10">
                <c:v>5</c:v>
              </c:pt>
              <c:pt idx="11">
                <c:v>6</c:v>
              </c:pt>
              <c:pt idx="12">
                <c:v>7</c:v>
              </c:pt>
              <c:pt idx="13">
                <c:v>8</c:v>
              </c:pt>
              <c:pt idx="14">
                <c:v>9</c:v>
              </c:pt>
              <c:pt idx="15">
                <c:v>10</c:v>
              </c:pt>
              <c:pt idx="16">
                <c:v>11</c:v>
              </c:pt>
              <c:pt idx="17">
                <c:v>12</c:v>
              </c:pt>
              <c:pt idx="18">
                <c:v>30/1</c:v>
              </c:pt>
              <c:pt idx="19">
                <c:v>2</c:v>
              </c:pt>
              <c:pt idx="20">
                <c:v>3</c:v>
              </c:pt>
              <c:pt idx="21">
                <c:v>4</c:v>
              </c:pt>
              <c:pt idx="22">
                <c:v>5</c:v>
              </c:pt>
              <c:pt idx="23">
                <c:v>6</c:v>
              </c:pt>
              <c:pt idx="24">
                <c:v>7</c:v>
              </c:pt>
            </c:strLit>
          </c:cat>
          <c:val>
            <c:numLit>
              <c:ptCount val="25"/>
              <c:pt idx="0">
                <c:v>83.7</c:v>
              </c:pt>
              <c:pt idx="1">
                <c:v>85.5</c:v>
              </c:pt>
              <c:pt idx="2">
                <c:v>86.5</c:v>
              </c:pt>
              <c:pt idx="3">
                <c:v>84.3</c:v>
              </c:pt>
              <c:pt idx="4">
                <c:v>85.7</c:v>
              </c:pt>
              <c:pt idx="5">
                <c:v>86</c:v>
              </c:pt>
              <c:pt idx="6">
                <c:v>86.9</c:v>
              </c:pt>
              <c:pt idx="7">
                <c:v>90.1</c:v>
              </c:pt>
              <c:pt idx="8">
                <c:v>90.7</c:v>
              </c:pt>
              <c:pt idx="9">
                <c:v>92.3</c:v>
              </c:pt>
              <c:pt idx="10">
                <c:v>87.6</c:v>
              </c:pt>
              <c:pt idx="11">
                <c:v>87.7</c:v>
              </c:pt>
              <c:pt idx="12">
                <c:v>86.6</c:v>
              </c:pt>
              <c:pt idx="13">
                <c:v>88.4</c:v>
              </c:pt>
              <c:pt idx="14">
                <c:v>88.9</c:v>
              </c:pt>
              <c:pt idx="15">
                <c:v>90.2</c:v>
              </c:pt>
              <c:pt idx="16">
                <c:v>89.5</c:v>
              </c:pt>
              <c:pt idx="17">
                <c:v>90.2</c:v>
              </c:pt>
              <c:pt idx="18">
                <c:v>86.1</c:v>
              </c:pt>
              <c:pt idx="19">
                <c:v>87.1</c:v>
              </c:pt>
              <c:pt idx="20">
                <c:v>90.4</c:v>
              </c:pt>
              <c:pt idx="21">
                <c:v>91.2</c:v>
              </c:pt>
              <c:pt idx="22">
                <c:v>89.4</c:v>
              </c:pt>
              <c:pt idx="23">
                <c:v>91.1</c:v>
              </c:pt>
              <c:pt idx="24">
                <c:v>87</c:v>
              </c:pt>
            </c:numLit>
          </c:val>
          <c:smooth val="0"/>
        </c:ser>
        <c:ser>
          <c:idx val="2"/>
          <c:order val="2"/>
          <c:tx>
            <c:v>在庫指数</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28/7</c:v>
              </c:pt>
              <c:pt idx="1">
                <c:v>8</c:v>
              </c:pt>
              <c:pt idx="2">
                <c:v>9</c:v>
              </c:pt>
              <c:pt idx="3">
                <c:v>10</c:v>
              </c:pt>
              <c:pt idx="4">
                <c:v>11</c:v>
              </c:pt>
              <c:pt idx="5">
                <c:v>12</c:v>
              </c:pt>
              <c:pt idx="6">
                <c:v>29/1</c:v>
              </c:pt>
              <c:pt idx="7">
                <c:v>2</c:v>
              </c:pt>
              <c:pt idx="8">
                <c:v>3</c:v>
              </c:pt>
              <c:pt idx="9">
                <c:v>4</c:v>
              </c:pt>
              <c:pt idx="10">
                <c:v>5</c:v>
              </c:pt>
              <c:pt idx="11">
                <c:v>6</c:v>
              </c:pt>
              <c:pt idx="12">
                <c:v>7</c:v>
              </c:pt>
              <c:pt idx="13">
                <c:v>8</c:v>
              </c:pt>
              <c:pt idx="14">
                <c:v>9</c:v>
              </c:pt>
              <c:pt idx="15">
                <c:v>10</c:v>
              </c:pt>
              <c:pt idx="16">
                <c:v>11</c:v>
              </c:pt>
              <c:pt idx="17">
                <c:v>12</c:v>
              </c:pt>
              <c:pt idx="18">
                <c:v>30/1</c:v>
              </c:pt>
              <c:pt idx="19">
                <c:v>2</c:v>
              </c:pt>
              <c:pt idx="20">
                <c:v>3</c:v>
              </c:pt>
              <c:pt idx="21">
                <c:v>4</c:v>
              </c:pt>
              <c:pt idx="22">
                <c:v>5</c:v>
              </c:pt>
              <c:pt idx="23">
                <c:v>6</c:v>
              </c:pt>
              <c:pt idx="24">
                <c:v>7</c:v>
              </c:pt>
            </c:strLit>
          </c:cat>
          <c:val>
            <c:numLit>
              <c:ptCount val="25"/>
              <c:pt idx="0">
                <c:v>114</c:v>
              </c:pt>
              <c:pt idx="1">
                <c:v>114.4</c:v>
              </c:pt>
              <c:pt idx="2">
                <c:v>112.1</c:v>
              </c:pt>
              <c:pt idx="3">
                <c:v>110.7</c:v>
              </c:pt>
              <c:pt idx="4">
                <c:v>109.1</c:v>
              </c:pt>
              <c:pt idx="5">
                <c:v>106.1</c:v>
              </c:pt>
              <c:pt idx="6">
                <c:v>112.4</c:v>
              </c:pt>
              <c:pt idx="7">
                <c:v>119.4</c:v>
              </c:pt>
              <c:pt idx="8">
                <c:v>118.2</c:v>
              </c:pt>
              <c:pt idx="9">
                <c:v>116.7</c:v>
              </c:pt>
              <c:pt idx="10">
                <c:v>114.2</c:v>
              </c:pt>
              <c:pt idx="11">
                <c:v>118.2</c:v>
              </c:pt>
              <c:pt idx="12">
                <c:v>113.4</c:v>
              </c:pt>
              <c:pt idx="13">
                <c:v>113.3</c:v>
              </c:pt>
              <c:pt idx="14">
                <c:v>111.2</c:v>
              </c:pt>
              <c:pt idx="15">
                <c:v>116.6</c:v>
              </c:pt>
              <c:pt idx="16">
                <c:v>114.5</c:v>
              </c:pt>
              <c:pt idx="17">
                <c:v>115.5</c:v>
              </c:pt>
              <c:pt idx="18">
                <c:v>117.9</c:v>
              </c:pt>
              <c:pt idx="19">
                <c:v>125.2</c:v>
              </c:pt>
              <c:pt idx="20">
                <c:v>127.8</c:v>
              </c:pt>
              <c:pt idx="21">
                <c:v>125</c:v>
              </c:pt>
              <c:pt idx="22">
                <c:v>125.9</c:v>
              </c:pt>
              <c:pt idx="23">
                <c:v>125.5</c:v>
              </c:pt>
              <c:pt idx="24">
                <c:v>122</c:v>
              </c:pt>
            </c:numLit>
          </c:val>
          <c:smooth val="0"/>
        </c:ser>
        <c:marker val="1"/>
        <c:axId val="24270114"/>
        <c:axId val="17104435"/>
      </c:lineChart>
      <c:catAx>
        <c:axId val="2427011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0325"/>
              <c:y val="-0.0172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7104435"/>
        <c:crossesAt val="60"/>
        <c:auto val="1"/>
        <c:lblOffset val="100"/>
        <c:tickLblSkip val="1"/>
        <c:noMultiLvlLbl val="0"/>
      </c:catAx>
      <c:valAx>
        <c:axId val="17104435"/>
        <c:scaling>
          <c:orientation val="minMax"/>
          <c:max val="130"/>
          <c:min val="80"/>
        </c:scaling>
        <c:axPos val="l"/>
        <c:delete val="0"/>
        <c:numFmt formatCode="0_ "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270114"/>
        <c:crossesAt val="1"/>
        <c:crossBetween val="between"/>
        <c:dispUnits/>
        <c:majorUnit val="5"/>
        <c:minorUnit val="5"/>
      </c:valAx>
      <c:catAx>
        <c:axId val="55809432"/>
        <c:scaling>
          <c:orientation val="minMax"/>
        </c:scaling>
        <c:axPos val="b"/>
        <c:delete val="1"/>
        <c:majorTickMark val="out"/>
        <c:minorTickMark val="none"/>
        <c:tickLblPos val="nextTo"/>
        <c:crossAx val="32522841"/>
        <c:crosses val="autoZero"/>
        <c:auto val="1"/>
        <c:lblOffset val="100"/>
        <c:tickLblSkip val="1"/>
        <c:noMultiLvlLbl val="0"/>
      </c:catAx>
      <c:valAx>
        <c:axId val="32522841"/>
        <c:scaling>
          <c:orientation val="minMax"/>
          <c:max val="30"/>
          <c:min val="-20"/>
        </c:scaling>
        <c:axPos val="l"/>
        <c:delete val="0"/>
        <c:numFmt formatCode="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5809432"/>
        <c:crosses val="max"/>
        <c:crossBetween val="between"/>
        <c:dispUnits/>
        <c:majorUnit val="5"/>
        <c:minorUnit val="5"/>
      </c:valAx>
      <c:spPr>
        <a:noFill/>
        <a:ln w="12700">
          <a:solidFill>
            <a:srgbClr val="000000"/>
          </a:solidFill>
        </a:ln>
      </c:spPr>
    </c:plotArea>
    <c:legend>
      <c:legendPos val="r"/>
      <c:layout>
        <c:manualLayout>
          <c:xMode val="edge"/>
          <c:yMode val="edge"/>
          <c:x val="0.08575"/>
          <c:y val="0.05975"/>
          <c:w val="0.1905"/>
          <c:h val="0.169"/>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 </a:t>
            </a:r>
            <a:r>
              <a:rPr lang="en-US" cap="none" sz="1000" b="0" i="0" u="none" baseline="0">
                <a:solidFill>
                  <a:srgbClr val="000000"/>
                </a:solidFill>
              </a:rPr>
              <a:t>推移</a:t>
            </a:r>
          </a:p>
        </c:rich>
      </c:tx>
      <c:layout>
        <c:manualLayout>
          <c:xMode val="factor"/>
          <c:yMode val="factor"/>
          <c:x val="0.008"/>
          <c:y val="-0.01625"/>
        </c:manualLayout>
      </c:layout>
      <c:spPr>
        <a:noFill/>
        <a:ln>
          <a:noFill/>
        </a:ln>
      </c:spPr>
    </c:title>
    <c:plotArea>
      <c:layout>
        <c:manualLayout>
          <c:xMode val="edge"/>
          <c:yMode val="edge"/>
          <c:x val="0.0135"/>
          <c:y val="0.1265"/>
          <c:w val="0.9865"/>
          <c:h val="0.88275"/>
        </c:manualLayout>
      </c:layout>
      <c:barChart>
        <c:barDir val="col"/>
        <c:grouping val="clustered"/>
        <c:varyColors val="0"/>
        <c:ser>
          <c:idx val="1"/>
          <c:order val="0"/>
          <c:tx>
            <c:strRef>
              <c:f>'[6]P14'!$C$80</c:f>
              <c:strCache>
                <c:ptCount val="1"/>
                <c:pt idx="0">
                  <c:v>H29</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'[6]P14'!$C$81:$C$92</c:f>
              <c:numCache>
                <c:ptCount val="12"/>
                <c:pt idx="0">
                  <c:v>14.9136273</c:v>
                </c:pt>
                <c:pt idx="1">
                  <c:v>18.2841746</c:v>
                </c:pt>
                <c:pt idx="2">
                  <c:v>19.7165767</c:v>
                </c:pt>
                <c:pt idx="3">
                  <c:v>19.1738092</c:v>
                </c:pt>
                <c:pt idx="4">
                  <c:v>14.9723878</c:v>
                </c:pt>
                <c:pt idx="5">
                  <c:v>17.4997652</c:v>
                </c:pt>
                <c:pt idx="6">
                  <c:v>18.4813829</c:v>
                </c:pt>
                <c:pt idx="7">
                  <c:v>17.14178</c:v>
                </c:pt>
                <c:pt idx="8">
                  <c:v>17.6036256</c:v>
                </c:pt>
                <c:pt idx="9">
                  <c:v>18.5489362</c:v>
                </c:pt>
                <c:pt idx="10">
                  <c:v>17.8886752</c:v>
                </c:pt>
                <c:pt idx="11">
                  <c:v>19.9181275</c:v>
                </c:pt>
              </c:numCache>
            </c:numRef>
          </c:val>
        </c:ser>
        <c:ser>
          <c:idx val="2"/>
          <c:order val="1"/>
          <c:tx>
            <c:strRef>
              <c:f>'[6]P14'!$D$80</c:f>
              <c:strCache>
                <c:ptCount val="1"/>
                <c:pt idx="0">
                  <c:v>H30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'[6]P14'!$D$81:$D$92</c:f>
              <c:numCache>
                <c:ptCount val="12"/>
                <c:pt idx="0">
                  <c:v>15.7324167</c:v>
                </c:pt>
                <c:pt idx="1">
                  <c:v>17.4326749</c:v>
                </c:pt>
                <c:pt idx="2">
                  <c:v>18.7024734</c:v>
                </c:pt>
                <c:pt idx="3">
                  <c:v>18.8362909</c:v>
                </c:pt>
                <c:pt idx="4">
                  <c:v>15.811688</c:v>
                </c:pt>
                <c:pt idx="5">
                  <c:v>19.3158212</c:v>
                </c:pt>
                <c:pt idx="6">
                  <c:v>18.2834301</c:v>
                </c:pt>
                <c:pt idx="7">
                  <c:v>17.4218263</c:v>
                </c:pt>
                <c:pt idx="8">
                  <c:v>#N/A</c:v>
                </c:pt>
                <c:pt idx="9">
                  <c:v>#N/A</c:v>
                </c:pt>
                <c:pt idx="10">
                  <c:v>#N/A</c:v>
                </c:pt>
                <c:pt idx="11">
                  <c:v>#N/A</c:v>
                </c:pt>
              </c:numCache>
            </c:numRef>
          </c:val>
        </c:ser>
        <c:gapWidth val="100"/>
        <c:axId val="19722188"/>
        <c:axId val="43281965"/>
      </c:barChart>
      <c:catAx>
        <c:axId val="197221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281965"/>
        <c:crosses val="autoZero"/>
        <c:auto val="1"/>
        <c:lblOffset val="100"/>
        <c:tickLblSkip val="1"/>
        <c:noMultiLvlLbl val="0"/>
      </c:catAx>
      <c:valAx>
        <c:axId val="43281965"/>
        <c:scaling>
          <c:orientation val="minMax"/>
          <c:max val="25"/>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425"/>
              <c:y val="0.1627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722188"/>
        <c:crossesAt val="1"/>
        <c:crossBetween val="between"/>
        <c:dispUnits/>
        <c:majorUnit val="5"/>
      </c:valAx>
      <c:spPr>
        <a:noFill/>
        <a:ln w="3175">
          <a:solidFill>
            <a:srgbClr val="000000"/>
          </a:solidFill>
        </a:ln>
      </c:spPr>
    </c:plotArea>
    <c:legend>
      <c:legendPos val="r"/>
      <c:layout>
        <c:manualLayout>
          <c:xMode val="edge"/>
          <c:yMode val="edge"/>
          <c:x val="0.679"/>
          <c:y val="0.022"/>
          <c:w val="0.3065"/>
          <c:h val="0.11"/>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 </a:t>
            </a:r>
            <a:r>
              <a:rPr lang="en-US" cap="none" sz="1000" b="0" i="0" u="none" baseline="0">
                <a:solidFill>
                  <a:srgbClr val="000000"/>
                </a:solidFill>
              </a:rPr>
              <a:t>推移</a:t>
            </a:r>
          </a:p>
        </c:rich>
      </c:tx>
      <c:layout>
        <c:manualLayout>
          <c:xMode val="factor"/>
          <c:yMode val="factor"/>
          <c:x val="0.008"/>
          <c:y val="-0.01625"/>
        </c:manualLayout>
      </c:layout>
      <c:spPr>
        <a:noFill/>
        <a:ln>
          <a:noFill/>
        </a:ln>
      </c:spPr>
    </c:title>
    <c:plotArea>
      <c:layout>
        <c:manualLayout>
          <c:xMode val="edge"/>
          <c:yMode val="edge"/>
          <c:x val="0.01375"/>
          <c:y val="0.126"/>
          <c:w val="0.98625"/>
          <c:h val="0.883"/>
        </c:manualLayout>
      </c:layout>
      <c:barChart>
        <c:barDir val="col"/>
        <c:grouping val="clustered"/>
        <c:varyColors val="0"/>
        <c:ser>
          <c:idx val="1"/>
          <c:order val="0"/>
          <c:tx>
            <c:strRef>
              <c:f>'[6]P14'!$H$80</c:f>
              <c:strCache>
                <c:ptCount val="1"/>
                <c:pt idx="0">
                  <c:v>H29</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'[6]P14'!$H$81:$H$92</c:f>
              <c:numCache>
                <c:ptCount val="12"/>
                <c:pt idx="0">
                  <c:v>8.4452568</c:v>
                </c:pt>
                <c:pt idx="1">
                  <c:v>7.196331</c:v>
                </c:pt>
                <c:pt idx="2">
                  <c:v>9.0629846</c:v>
                </c:pt>
                <c:pt idx="3">
                  <c:v>7.8787346</c:v>
                </c:pt>
                <c:pt idx="4">
                  <c:v>8.0305972</c:v>
                </c:pt>
                <c:pt idx="5">
                  <c:v>8.3763293</c:v>
                </c:pt>
                <c:pt idx="6">
                  <c:v>8.2174898</c:v>
                </c:pt>
                <c:pt idx="7">
                  <c:v>8.540427</c:v>
                </c:pt>
                <c:pt idx="8">
                  <c:v>8.3677997</c:v>
                </c:pt>
                <c:pt idx="9">
                  <c:v>7.332126</c:v>
                </c:pt>
                <c:pt idx="10">
                  <c:v>8.9592634</c:v>
                </c:pt>
                <c:pt idx="11">
                  <c:v>8.9184518</c:v>
                </c:pt>
              </c:numCache>
            </c:numRef>
          </c:val>
        </c:ser>
        <c:ser>
          <c:idx val="2"/>
          <c:order val="1"/>
          <c:tx>
            <c:strRef>
              <c:f>'[6]P14'!$I$80</c:f>
              <c:strCache>
                <c:ptCount val="1"/>
                <c:pt idx="0">
                  <c:v>H30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'[6]P14'!$I$81:$I$92</c:f>
              <c:numCache>
                <c:ptCount val="12"/>
                <c:pt idx="0">
                  <c:v>8.9766513</c:v>
                </c:pt>
                <c:pt idx="1">
                  <c:v>8.5331066</c:v>
                </c:pt>
                <c:pt idx="2">
                  <c:v>7.8835533</c:v>
                </c:pt>
                <c:pt idx="3">
                  <c:v>9.3691367</c:v>
                </c:pt>
                <c:pt idx="4">
                  <c:v>9.7600309</c:v>
                </c:pt>
                <c:pt idx="5">
                  <c:v>8.7831802</c:v>
                </c:pt>
                <c:pt idx="6">
                  <c:v>9.6112776</c:v>
                </c:pt>
                <c:pt idx="7">
                  <c:v>8.9367701</c:v>
                </c:pt>
                <c:pt idx="8">
                  <c:v>#N/A</c:v>
                </c:pt>
                <c:pt idx="9">
                  <c:v>#N/A</c:v>
                </c:pt>
                <c:pt idx="10">
                  <c:v>#N/A</c:v>
                </c:pt>
                <c:pt idx="11">
                  <c:v>#N/A</c:v>
                </c:pt>
              </c:numCache>
            </c:numRef>
          </c:val>
        </c:ser>
        <c:gapWidth val="100"/>
        <c:axId val="53993366"/>
        <c:axId val="16178247"/>
      </c:barChart>
      <c:catAx>
        <c:axId val="5399336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178247"/>
        <c:crosses val="autoZero"/>
        <c:auto val="1"/>
        <c:lblOffset val="100"/>
        <c:tickLblSkip val="1"/>
        <c:noMultiLvlLbl val="0"/>
      </c:catAx>
      <c:valAx>
        <c:axId val="16178247"/>
        <c:scaling>
          <c:orientation val="minMax"/>
          <c:max val="25"/>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35"/>
              <c:y val="0.16275"/>
            </c:manualLayout>
          </c:layout>
          <c:overlay val="0"/>
          <c:spPr>
            <a:noFill/>
            <a:ln>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993366"/>
        <c:crossesAt val="1"/>
        <c:crossBetween val="between"/>
        <c:dispUnits/>
        <c:majorUnit val="5"/>
      </c:valAx>
      <c:spPr>
        <a:noFill/>
        <a:ln w="3175">
          <a:solidFill>
            <a:srgbClr val="000000"/>
          </a:solidFill>
        </a:ln>
      </c:spPr>
    </c:plotArea>
    <c:legend>
      <c:legendPos val="t"/>
      <c:layout>
        <c:manualLayout>
          <c:xMode val="edge"/>
          <c:yMode val="edge"/>
          <c:x val="0.67225"/>
          <c:y val="0"/>
          <c:w val="0.282"/>
          <c:h val="0.114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5475"/>
          <c:w val="0.95125"/>
          <c:h val="0.94525"/>
        </c:manualLayout>
      </c:layout>
      <c:barChart>
        <c:barDir val="col"/>
        <c:grouping val="clustered"/>
        <c:varyColors val="0"/>
        <c:ser>
          <c:idx val="2"/>
          <c:order val="1"/>
          <c:tx>
            <c:v>景気下降期</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'[5]景気動向'!$J$11:$J$113</c:f>
              <c:numCache>
                <c:ptCount val="103"/>
                <c:pt idx="4">
                  <c:v>22</c:v>
                </c:pt>
                <c:pt idx="16">
                  <c:v>23</c:v>
                </c:pt>
                <c:pt idx="28">
                  <c:v>24</c:v>
                </c:pt>
                <c:pt idx="40">
                  <c:v>25</c:v>
                </c:pt>
                <c:pt idx="52">
                  <c:v>26</c:v>
                </c:pt>
                <c:pt idx="64">
                  <c:v>27</c:v>
                </c:pt>
                <c:pt idx="76">
                  <c:v>28</c:v>
                </c:pt>
                <c:pt idx="88">
                  <c:v>29</c:v>
                </c:pt>
                <c:pt idx="100">
                  <c:v>30</c:v>
                </c:pt>
              </c:numCache>
            </c:numRef>
          </c:cat>
          <c:val>
            <c:numRef>
              <c:f>'[4]グラフデータ'!$Y$37:$Y$139</c:f>
              <c:numCach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199.5</c:v>
                </c:pt>
                <c:pt idx="25">
                  <c:v>199.5</c:v>
                </c:pt>
                <c:pt idx="26">
                  <c:v>199.5</c:v>
                </c:pt>
                <c:pt idx="27">
                  <c:v>199.5</c:v>
                </c:pt>
                <c:pt idx="28">
                  <c:v>199.5</c:v>
                </c:pt>
                <c:pt idx="29">
                  <c:v>199.5</c:v>
                </c:pt>
                <c:pt idx="30">
                  <c:v>199.5</c:v>
                </c:pt>
                <c:pt idx="31">
                  <c:v>199.5</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ser>
        <c:overlap val="100"/>
        <c:gapWidth val="0"/>
        <c:axId val="11386496"/>
        <c:axId val="35369601"/>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'[5]景気動向'!$J$11:$J$113</c:f>
              <c:numCache>
                <c:ptCount val="103"/>
                <c:pt idx="4">
                  <c:v>22</c:v>
                </c:pt>
                <c:pt idx="16">
                  <c:v>23</c:v>
                </c:pt>
                <c:pt idx="28">
                  <c:v>24</c:v>
                </c:pt>
                <c:pt idx="40">
                  <c:v>25</c:v>
                </c:pt>
                <c:pt idx="52">
                  <c:v>26</c:v>
                </c:pt>
                <c:pt idx="64">
                  <c:v>27</c:v>
                </c:pt>
                <c:pt idx="76">
                  <c:v>28</c:v>
                </c:pt>
                <c:pt idx="88">
                  <c:v>29</c:v>
                </c:pt>
                <c:pt idx="100">
                  <c:v>30</c:v>
                </c:pt>
              </c:numCache>
            </c:numRef>
          </c:cat>
          <c:val>
            <c:numRef>
              <c:f>'[4]グラフデータ'!$R$37:$R$139</c:f>
              <c:numCache>
                <c:ptCount val="103"/>
                <c:pt idx="0">
                  <c:v>94.1</c:v>
                </c:pt>
                <c:pt idx="1">
                  <c:v>95.7</c:v>
                </c:pt>
                <c:pt idx="2">
                  <c:v>97</c:v>
                </c:pt>
                <c:pt idx="3">
                  <c:v>97.3</c:v>
                </c:pt>
                <c:pt idx="4">
                  <c:v>98</c:v>
                </c:pt>
                <c:pt idx="5">
                  <c:v>99</c:v>
                </c:pt>
                <c:pt idx="6">
                  <c:v>100.1</c:v>
                </c:pt>
                <c:pt idx="7">
                  <c:v>101.5</c:v>
                </c:pt>
                <c:pt idx="8">
                  <c:v>102.2</c:v>
                </c:pt>
                <c:pt idx="9">
                  <c:v>102.2</c:v>
                </c:pt>
                <c:pt idx="10">
                  <c:v>102</c:v>
                </c:pt>
                <c:pt idx="11">
                  <c:v>101.7</c:v>
                </c:pt>
                <c:pt idx="12">
                  <c:v>102.5</c:v>
                </c:pt>
                <c:pt idx="13">
                  <c:v>103.8</c:v>
                </c:pt>
                <c:pt idx="14">
                  <c:v>100.4</c:v>
                </c:pt>
                <c:pt idx="15">
                  <c:v>98.2</c:v>
                </c:pt>
                <c:pt idx="16">
                  <c:v>95.8</c:v>
                </c:pt>
                <c:pt idx="17">
                  <c:v>99.3</c:v>
                </c:pt>
                <c:pt idx="18">
                  <c:v>101.9</c:v>
                </c:pt>
                <c:pt idx="19">
                  <c:v>104.8</c:v>
                </c:pt>
                <c:pt idx="20">
                  <c:v>106.3</c:v>
                </c:pt>
                <c:pt idx="21">
                  <c:v>107.3</c:v>
                </c:pt>
                <c:pt idx="22">
                  <c:v>107.2</c:v>
                </c:pt>
                <c:pt idx="23">
                  <c:v>107.2</c:v>
                </c:pt>
                <c:pt idx="24">
                  <c:v>107</c:v>
                </c:pt>
                <c:pt idx="25">
                  <c:v>107</c:v>
                </c:pt>
                <c:pt idx="26">
                  <c:v>107.3</c:v>
                </c:pt>
                <c:pt idx="27">
                  <c:v>107.7</c:v>
                </c:pt>
                <c:pt idx="28">
                  <c:v>108.1</c:v>
                </c:pt>
                <c:pt idx="29">
                  <c:v>107.9</c:v>
                </c:pt>
                <c:pt idx="30">
                  <c:v>107.8</c:v>
                </c:pt>
                <c:pt idx="31">
                  <c:v>107.7</c:v>
                </c:pt>
                <c:pt idx="32">
                  <c:v>107.4</c:v>
                </c:pt>
                <c:pt idx="33">
                  <c:v>106.9</c:v>
                </c:pt>
                <c:pt idx="34">
                  <c:v>106.5</c:v>
                </c:pt>
                <c:pt idx="35">
                  <c:v>107.5</c:v>
                </c:pt>
                <c:pt idx="36">
                  <c:v>108</c:v>
                </c:pt>
                <c:pt idx="37">
                  <c:v>109</c:v>
                </c:pt>
                <c:pt idx="38">
                  <c:v>110.2</c:v>
                </c:pt>
                <c:pt idx="39">
                  <c:v>111.4</c:v>
                </c:pt>
                <c:pt idx="40">
                  <c:v>112</c:v>
                </c:pt>
                <c:pt idx="41">
                  <c:v>111.3</c:v>
                </c:pt>
                <c:pt idx="42">
                  <c:v>111.1</c:v>
                </c:pt>
                <c:pt idx="43">
                  <c:v>111.2</c:v>
                </c:pt>
                <c:pt idx="44">
                  <c:v>110.7</c:v>
                </c:pt>
                <c:pt idx="45">
                  <c:v>110.7</c:v>
                </c:pt>
                <c:pt idx="46">
                  <c:v>110.7</c:v>
                </c:pt>
                <c:pt idx="47">
                  <c:v>112.1</c:v>
                </c:pt>
                <c:pt idx="48">
                  <c:v>113.7</c:v>
                </c:pt>
                <c:pt idx="49">
                  <c:v>114.9</c:v>
                </c:pt>
                <c:pt idx="50">
                  <c:v>117.4</c:v>
                </c:pt>
                <c:pt idx="51">
                  <c:v>117.4</c:v>
                </c:pt>
                <c:pt idx="52">
                  <c:v>118</c:v>
                </c:pt>
                <c:pt idx="53">
                  <c:v>117.1</c:v>
                </c:pt>
                <c:pt idx="54">
                  <c:v>117.2</c:v>
                </c:pt>
                <c:pt idx="55">
                  <c:v>116.7</c:v>
                </c:pt>
                <c:pt idx="56">
                  <c:v>116.6</c:v>
                </c:pt>
                <c:pt idx="57">
                  <c:v>116.7</c:v>
                </c:pt>
                <c:pt idx="58">
                  <c:v>116.7</c:v>
                </c:pt>
                <c:pt idx="59">
                  <c:v>116.6</c:v>
                </c:pt>
                <c:pt idx="60">
                  <c:v>116.5</c:v>
                </c:pt>
                <c:pt idx="61">
                  <c:v>117.2</c:v>
                </c:pt>
                <c:pt idx="62">
                  <c:v>117</c:v>
                </c:pt>
                <c:pt idx="63">
                  <c:v>116.9</c:v>
                </c:pt>
                <c:pt idx="64">
                  <c:v>115.5</c:v>
                </c:pt>
                <c:pt idx="65">
                  <c:v>115.1</c:v>
                </c:pt>
                <c:pt idx="66">
                  <c:v>114.3</c:v>
                </c:pt>
                <c:pt idx="67">
                  <c:v>114.2</c:v>
                </c:pt>
                <c:pt idx="68">
                  <c:v>113.7</c:v>
                </c:pt>
                <c:pt idx="69">
                  <c:v>113.9</c:v>
                </c:pt>
                <c:pt idx="70">
                  <c:v>113.5</c:v>
                </c:pt>
                <c:pt idx="71">
                  <c:v>113.7</c:v>
                </c:pt>
                <c:pt idx="72">
                  <c:v>113.5</c:v>
                </c:pt>
                <c:pt idx="73">
                  <c:v>113.7</c:v>
                </c:pt>
                <c:pt idx="74">
                  <c:v>112.6</c:v>
                </c:pt>
                <c:pt idx="75">
                  <c:v>112.7</c:v>
                </c:pt>
                <c:pt idx="76">
                  <c:v>112.4</c:v>
                </c:pt>
                <c:pt idx="77">
                  <c:v>112.1</c:v>
                </c:pt>
                <c:pt idx="78">
                  <c:v>111.2</c:v>
                </c:pt>
                <c:pt idx="79">
                  <c:v>111.4</c:v>
                </c:pt>
                <c:pt idx="80">
                  <c:v>111.7</c:v>
                </c:pt>
                <c:pt idx="81">
                  <c:v>111.6</c:v>
                </c:pt>
                <c:pt idx="82">
                  <c:v>111.8</c:v>
                </c:pt>
                <c:pt idx="83">
                  <c:v>112.3</c:v>
                </c:pt>
                <c:pt idx="84">
                  <c:v>113.6</c:v>
                </c:pt>
                <c:pt idx="85">
                  <c:v>114.7</c:v>
                </c:pt>
                <c:pt idx="86">
                  <c:v>115.5</c:v>
                </c:pt>
                <c:pt idx="87">
                  <c:v>116.3</c:v>
                </c:pt>
                <c:pt idx="88">
                  <c:v>116.2</c:v>
                </c:pt>
                <c:pt idx="89">
                  <c:v>116.7</c:v>
                </c:pt>
                <c:pt idx="90">
                  <c:v>116.5</c:v>
                </c:pt>
                <c:pt idx="91">
                  <c:v>117.6</c:v>
                </c:pt>
                <c:pt idx="92">
                  <c:v>117.8</c:v>
                </c:pt>
                <c:pt idx="93">
                  <c:v>118.4</c:v>
                </c:pt>
                <c:pt idx="94">
                  <c:v>118.5</c:v>
                </c:pt>
                <c:pt idx="95">
                  <c:v>119.6</c:v>
                </c:pt>
                <c:pt idx="96">
                  <c:v>119.6</c:v>
                </c:pt>
                <c:pt idx="97">
                  <c:v>119.9</c:v>
                </c:pt>
                <c:pt idx="98">
                  <c:v>119.1</c:v>
                </c:pt>
                <c:pt idx="99">
                  <c:v>119.7</c:v>
                </c:pt>
                <c:pt idx="100">
                  <c:v>119.8</c:v>
                </c:pt>
                <c:pt idx="101">
                  <c:v>120.8</c:v>
                </c:pt>
                <c:pt idx="102">
                  <c:v>120.8</c:v>
                </c:pt>
              </c:numCache>
            </c:numRef>
          </c:val>
          <c:smooth val="0"/>
        </c:ser>
        <c:axId val="11386496"/>
        <c:axId val="35369601"/>
      </c:lineChart>
      <c:catAx>
        <c:axId val="11386496"/>
        <c:scaling>
          <c:orientation val="minMax"/>
        </c:scaling>
        <c:axPos val="b"/>
        <c:delete val="0"/>
        <c:numFmt formatCode="@" sourceLinked="0"/>
        <c:majorTickMark val="none"/>
        <c:minorTickMark val="none"/>
        <c:tickLblPos val="nextTo"/>
        <c:spPr>
          <a:ln w="12700">
            <a:solidFill/>
          </a:ln>
        </c:spPr>
        <c:txPr>
          <a:bodyPr vert="horz" rot="0"/>
          <a:lstStyle/>
          <a:p>
            <a:pPr>
              <a:defRPr lang="en-US" cap="none" sz="800" b="0" i="0" u="none" baseline="0"/>
            </a:pPr>
          </a:p>
        </c:txPr>
        <c:crossAx val="35369601"/>
        <c:crosses val="autoZero"/>
        <c:auto val="1"/>
        <c:lblOffset val="100"/>
        <c:tickLblSkip val="1"/>
        <c:noMultiLvlLbl val="0"/>
      </c:catAx>
      <c:valAx>
        <c:axId val="35369601"/>
        <c:scaling>
          <c:orientation val="minMax"/>
          <c:max val="140"/>
          <c:min val="60"/>
        </c:scaling>
        <c:axPos val="l"/>
        <c:majorGridlines>
          <c:spPr>
            <a:ln w="3175">
              <a:solidFill/>
              <a:prstDash val="sysDot"/>
            </a:ln>
          </c:spPr>
        </c:majorGridlines>
        <c:delete val="0"/>
        <c:numFmt formatCode="0_ " sourceLinked="0"/>
        <c:majorTickMark val="in"/>
        <c:minorTickMark val="none"/>
        <c:tickLblPos val="nextTo"/>
        <c:crossAx val="11386496"/>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0.emf" /><Relationship Id="rId3" Type="http://schemas.openxmlformats.org/officeDocument/2006/relationships/image" Target="../media/image1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5.emf" /><Relationship Id="rId3"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0.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6.emf" /><Relationship Id="rId4" Type="http://schemas.openxmlformats.org/officeDocument/2006/relationships/image" Target="../media/image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9.emf" /><Relationship Id="rId3"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781425"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857750"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85725</xdr:rowOff>
    </xdr:from>
    <xdr:to>
      <xdr:col>14</xdr:col>
      <xdr:colOff>428625</xdr:colOff>
      <xdr:row>6</xdr:row>
      <xdr:rowOff>104775</xdr:rowOff>
    </xdr:to>
    <xdr:sp>
      <xdr:nvSpPr>
        <xdr:cNvPr id="6" name="Line 6"/>
        <xdr:cNvSpPr>
          <a:spLocks/>
        </xdr:cNvSpPr>
      </xdr:nvSpPr>
      <xdr:spPr>
        <a:xfrm flipV="1">
          <a:off x="685800" y="1333500"/>
          <a:ext cx="62007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8</xdr:row>
      <xdr:rowOff>9525</xdr:rowOff>
    </xdr:from>
    <xdr:to>
      <xdr:col>14</xdr:col>
      <xdr:colOff>419100</xdr:colOff>
      <xdr:row>8</xdr:row>
      <xdr:rowOff>9525</xdr:rowOff>
    </xdr:to>
    <xdr:sp>
      <xdr:nvSpPr>
        <xdr:cNvPr id="7" name="Line 7"/>
        <xdr:cNvSpPr>
          <a:spLocks/>
        </xdr:cNvSpPr>
      </xdr:nvSpPr>
      <xdr:spPr>
        <a:xfrm>
          <a:off x="6477000" y="16383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14500" y="22860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14500" y="24765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95250</xdr:rowOff>
    </xdr:from>
    <xdr:to>
      <xdr:col>4</xdr:col>
      <xdr:colOff>457200</xdr:colOff>
      <xdr:row>16</xdr:row>
      <xdr:rowOff>95250</xdr:rowOff>
    </xdr:to>
    <xdr:sp>
      <xdr:nvSpPr>
        <xdr:cNvPr id="10" name="Line 10"/>
        <xdr:cNvSpPr>
          <a:spLocks/>
        </xdr:cNvSpPr>
      </xdr:nvSpPr>
      <xdr:spPr>
        <a:xfrm flipV="1">
          <a:off x="2676525" y="32289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21</xdr:row>
      <xdr:rowOff>95250</xdr:rowOff>
    </xdr:from>
    <xdr:to>
      <xdr:col>5</xdr:col>
      <xdr:colOff>0</xdr:colOff>
      <xdr:row>21</xdr:row>
      <xdr:rowOff>95250</xdr:rowOff>
    </xdr:to>
    <xdr:sp>
      <xdr:nvSpPr>
        <xdr:cNvPr id="11" name="Line 12"/>
        <xdr:cNvSpPr>
          <a:spLocks/>
        </xdr:cNvSpPr>
      </xdr:nvSpPr>
      <xdr:spPr>
        <a:xfrm>
          <a:off x="2466975" y="4181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00275" y="4572000"/>
          <a:ext cx="923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95250</xdr:rowOff>
    </xdr:from>
    <xdr:to>
      <xdr:col>4</xdr:col>
      <xdr:colOff>457200</xdr:colOff>
      <xdr:row>27</xdr:row>
      <xdr:rowOff>95250</xdr:rowOff>
    </xdr:to>
    <xdr:sp>
      <xdr:nvSpPr>
        <xdr:cNvPr id="13" name="Line 15"/>
        <xdr:cNvSpPr>
          <a:spLocks/>
        </xdr:cNvSpPr>
      </xdr:nvSpPr>
      <xdr:spPr>
        <a:xfrm flipV="1">
          <a:off x="2276475" y="532447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95250</xdr:rowOff>
    </xdr:from>
    <xdr:to>
      <xdr:col>5</xdr:col>
      <xdr:colOff>0</xdr:colOff>
      <xdr:row>29</xdr:row>
      <xdr:rowOff>95250</xdr:rowOff>
    </xdr:to>
    <xdr:sp>
      <xdr:nvSpPr>
        <xdr:cNvPr id="14" name="Line 16"/>
        <xdr:cNvSpPr>
          <a:spLocks/>
        </xdr:cNvSpPr>
      </xdr:nvSpPr>
      <xdr:spPr>
        <a:xfrm>
          <a:off x="2781300" y="57054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33</xdr:row>
      <xdr:rowOff>95250</xdr:rowOff>
    </xdr:from>
    <xdr:to>
      <xdr:col>5</xdr:col>
      <xdr:colOff>19050</xdr:colOff>
      <xdr:row>33</xdr:row>
      <xdr:rowOff>95250</xdr:rowOff>
    </xdr:to>
    <xdr:sp>
      <xdr:nvSpPr>
        <xdr:cNvPr id="15" name="Line 21"/>
        <xdr:cNvSpPr>
          <a:spLocks/>
        </xdr:cNvSpPr>
      </xdr:nvSpPr>
      <xdr:spPr>
        <a:xfrm flipV="1">
          <a:off x="2990850" y="64674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39</xdr:row>
      <xdr:rowOff>104775</xdr:rowOff>
    </xdr:from>
    <xdr:to>
      <xdr:col>5</xdr:col>
      <xdr:colOff>0</xdr:colOff>
      <xdr:row>39</xdr:row>
      <xdr:rowOff>104775</xdr:rowOff>
    </xdr:to>
    <xdr:sp>
      <xdr:nvSpPr>
        <xdr:cNvPr id="16" name="Line 25"/>
        <xdr:cNvSpPr>
          <a:spLocks/>
        </xdr:cNvSpPr>
      </xdr:nvSpPr>
      <xdr:spPr>
        <a:xfrm flipV="1">
          <a:off x="2247900" y="7620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104775</xdr:rowOff>
    </xdr:from>
    <xdr:to>
      <xdr:col>15</xdr:col>
      <xdr:colOff>0</xdr:colOff>
      <xdr:row>11</xdr:row>
      <xdr:rowOff>104775</xdr:rowOff>
    </xdr:to>
    <xdr:sp>
      <xdr:nvSpPr>
        <xdr:cNvPr id="17" name="Line 29"/>
        <xdr:cNvSpPr>
          <a:spLocks/>
        </xdr:cNvSpPr>
      </xdr:nvSpPr>
      <xdr:spPr>
        <a:xfrm flipV="1">
          <a:off x="6181725" y="228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18" name="Line 30"/>
        <xdr:cNvSpPr>
          <a:spLocks/>
        </xdr:cNvSpPr>
      </xdr:nvSpPr>
      <xdr:spPr>
        <a:xfrm>
          <a:off x="6191250"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19" name="Line 31"/>
        <xdr:cNvSpPr>
          <a:spLocks/>
        </xdr:cNvSpPr>
      </xdr:nvSpPr>
      <xdr:spPr>
        <a:xfrm flipV="1">
          <a:off x="6181725"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0" name="Line 33"/>
        <xdr:cNvSpPr>
          <a:spLocks/>
        </xdr:cNvSpPr>
      </xdr:nvSpPr>
      <xdr:spPr>
        <a:xfrm>
          <a:off x="6181725"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95250</xdr:rowOff>
    </xdr:from>
    <xdr:to>
      <xdr:col>14</xdr:col>
      <xdr:colOff>457200</xdr:colOff>
      <xdr:row>33</xdr:row>
      <xdr:rowOff>95250</xdr:rowOff>
    </xdr:to>
    <xdr:sp>
      <xdr:nvSpPr>
        <xdr:cNvPr id="21" name="Line 38"/>
        <xdr:cNvSpPr>
          <a:spLocks/>
        </xdr:cNvSpPr>
      </xdr:nvSpPr>
      <xdr:spPr>
        <a:xfrm>
          <a:off x="6181725" y="6467475"/>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2" name="Line 39"/>
        <xdr:cNvSpPr>
          <a:spLocks/>
        </xdr:cNvSpPr>
      </xdr:nvSpPr>
      <xdr:spPr>
        <a:xfrm>
          <a:off x="6200775"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3" name="Line 42"/>
        <xdr:cNvSpPr>
          <a:spLocks/>
        </xdr:cNvSpPr>
      </xdr:nvSpPr>
      <xdr:spPr>
        <a:xfrm>
          <a:off x="4857750"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4" name="Line 43"/>
        <xdr:cNvSpPr>
          <a:spLocks/>
        </xdr:cNvSpPr>
      </xdr:nvSpPr>
      <xdr:spPr>
        <a:xfrm>
          <a:off x="4857750"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5" name="Line 44"/>
        <xdr:cNvSpPr>
          <a:spLocks/>
        </xdr:cNvSpPr>
      </xdr:nvSpPr>
      <xdr:spPr>
        <a:xfrm>
          <a:off x="4857750"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26" name="Line 45"/>
        <xdr:cNvSpPr>
          <a:spLocks/>
        </xdr:cNvSpPr>
      </xdr:nvSpPr>
      <xdr:spPr>
        <a:xfrm>
          <a:off x="4848225"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27" name="Line 46"/>
        <xdr:cNvSpPr>
          <a:spLocks/>
        </xdr:cNvSpPr>
      </xdr:nvSpPr>
      <xdr:spPr>
        <a:xfrm>
          <a:off x="4857750"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28" name="Line 47"/>
        <xdr:cNvSpPr>
          <a:spLocks/>
        </xdr:cNvSpPr>
      </xdr:nvSpPr>
      <xdr:spPr>
        <a:xfrm>
          <a:off x="4857750"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29" name="Rectangle 48"/>
        <xdr:cNvSpPr>
          <a:spLocks/>
        </xdr:cNvSpPr>
      </xdr:nvSpPr>
      <xdr:spPr>
        <a:xfrm>
          <a:off x="3781425"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0" name="Rectangle 49"/>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1" name="Line 50"/>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2" name="Line 51"/>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43</xdr:row>
      <xdr:rowOff>104775</xdr:rowOff>
    </xdr:from>
    <xdr:to>
      <xdr:col>5</xdr:col>
      <xdr:colOff>9525</xdr:colOff>
      <xdr:row>43</xdr:row>
      <xdr:rowOff>104775</xdr:rowOff>
    </xdr:to>
    <xdr:sp>
      <xdr:nvSpPr>
        <xdr:cNvPr id="33" name="Line 73"/>
        <xdr:cNvSpPr>
          <a:spLocks/>
        </xdr:cNvSpPr>
      </xdr:nvSpPr>
      <xdr:spPr>
        <a:xfrm flipV="1">
          <a:off x="2733675" y="83820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28</xdr:row>
      <xdr:rowOff>104775</xdr:rowOff>
    </xdr:from>
    <xdr:to>
      <xdr:col>15</xdr:col>
      <xdr:colOff>0</xdr:colOff>
      <xdr:row>28</xdr:row>
      <xdr:rowOff>104775</xdr:rowOff>
    </xdr:to>
    <xdr:sp>
      <xdr:nvSpPr>
        <xdr:cNvPr id="34" name="Line 83"/>
        <xdr:cNvSpPr>
          <a:spLocks/>
        </xdr:cNvSpPr>
      </xdr:nvSpPr>
      <xdr:spPr>
        <a:xfrm>
          <a:off x="6172200" y="5524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35" name="Line 95"/>
        <xdr:cNvSpPr>
          <a:spLocks/>
        </xdr:cNvSpPr>
      </xdr:nvSpPr>
      <xdr:spPr>
        <a:xfrm flipV="1">
          <a:off x="6181725"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44</xdr:row>
      <xdr:rowOff>114300</xdr:rowOff>
    </xdr:from>
    <xdr:to>
      <xdr:col>5</xdr:col>
      <xdr:colOff>0</xdr:colOff>
      <xdr:row>44</xdr:row>
      <xdr:rowOff>114300</xdr:rowOff>
    </xdr:to>
    <xdr:sp>
      <xdr:nvSpPr>
        <xdr:cNvPr id="36" name="Line 99"/>
        <xdr:cNvSpPr>
          <a:spLocks/>
        </xdr:cNvSpPr>
      </xdr:nvSpPr>
      <xdr:spPr>
        <a:xfrm>
          <a:off x="2743200" y="8582025"/>
          <a:ext cx="381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9525</xdr:colOff>
      <xdr:row>17</xdr:row>
      <xdr:rowOff>114300</xdr:rowOff>
    </xdr:to>
    <xdr:sp>
      <xdr:nvSpPr>
        <xdr:cNvPr id="37" name="Line 102"/>
        <xdr:cNvSpPr>
          <a:spLocks/>
        </xdr:cNvSpPr>
      </xdr:nvSpPr>
      <xdr:spPr>
        <a:xfrm>
          <a:off x="6610350" y="34385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38" name="Line 103"/>
        <xdr:cNvSpPr>
          <a:spLocks/>
        </xdr:cNvSpPr>
      </xdr:nvSpPr>
      <xdr:spPr>
        <a:xfrm flipV="1">
          <a:off x="12934950"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39" name="Line 104"/>
        <xdr:cNvSpPr>
          <a:spLocks/>
        </xdr:cNvSpPr>
      </xdr:nvSpPr>
      <xdr:spPr>
        <a:xfrm flipV="1">
          <a:off x="6610350"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95250</xdr:rowOff>
    </xdr:from>
    <xdr:to>
      <xdr:col>5</xdr:col>
      <xdr:colOff>9525</xdr:colOff>
      <xdr:row>37</xdr:row>
      <xdr:rowOff>95250</xdr:rowOff>
    </xdr:to>
    <xdr:sp>
      <xdr:nvSpPr>
        <xdr:cNvPr id="40" name="Line 111"/>
        <xdr:cNvSpPr>
          <a:spLocks/>
        </xdr:cNvSpPr>
      </xdr:nvSpPr>
      <xdr:spPr>
        <a:xfrm>
          <a:off x="2924175" y="7229475"/>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1" name="Line 113"/>
        <xdr:cNvSpPr>
          <a:spLocks/>
        </xdr:cNvSpPr>
      </xdr:nvSpPr>
      <xdr:spPr>
        <a:xfrm>
          <a:off x="1924050" y="342900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2" name="Line 114"/>
        <xdr:cNvSpPr>
          <a:spLocks/>
        </xdr:cNvSpPr>
      </xdr:nvSpPr>
      <xdr:spPr>
        <a:xfrm>
          <a:off x="6181725"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95250</xdr:rowOff>
    </xdr:from>
    <xdr:to>
      <xdr:col>14</xdr:col>
      <xdr:colOff>447675</xdr:colOff>
      <xdr:row>32</xdr:row>
      <xdr:rowOff>95250</xdr:rowOff>
    </xdr:to>
    <xdr:sp>
      <xdr:nvSpPr>
        <xdr:cNvPr id="43" name="Line 612"/>
        <xdr:cNvSpPr>
          <a:spLocks/>
        </xdr:cNvSpPr>
      </xdr:nvSpPr>
      <xdr:spPr>
        <a:xfrm flipV="1">
          <a:off x="6191250" y="62769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39</xdr:row>
      <xdr:rowOff>104775</xdr:rowOff>
    </xdr:from>
    <xdr:to>
      <xdr:col>14</xdr:col>
      <xdr:colOff>457200</xdr:colOff>
      <xdr:row>39</xdr:row>
      <xdr:rowOff>104775</xdr:rowOff>
    </xdr:to>
    <xdr:sp>
      <xdr:nvSpPr>
        <xdr:cNvPr id="44" name="Line 41"/>
        <xdr:cNvSpPr>
          <a:spLocks/>
        </xdr:cNvSpPr>
      </xdr:nvSpPr>
      <xdr:spPr>
        <a:xfrm flipV="1">
          <a:off x="5419725" y="76200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38</xdr:row>
      <xdr:rowOff>104775</xdr:rowOff>
    </xdr:from>
    <xdr:to>
      <xdr:col>5</xdr:col>
      <xdr:colOff>9525</xdr:colOff>
      <xdr:row>38</xdr:row>
      <xdr:rowOff>104775</xdr:rowOff>
    </xdr:to>
    <xdr:sp>
      <xdr:nvSpPr>
        <xdr:cNvPr id="45" name="Line 111"/>
        <xdr:cNvSpPr>
          <a:spLocks/>
        </xdr:cNvSpPr>
      </xdr:nvSpPr>
      <xdr:spPr>
        <a:xfrm>
          <a:off x="2924175" y="7429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28</xdr:row>
      <xdr:rowOff>104775</xdr:rowOff>
    </xdr:from>
    <xdr:to>
      <xdr:col>5</xdr:col>
      <xdr:colOff>0</xdr:colOff>
      <xdr:row>28</xdr:row>
      <xdr:rowOff>104775</xdr:rowOff>
    </xdr:to>
    <xdr:sp>
      <xdr:nvSpPr>
        <xdr:cNvPr id="46" name="Line 16"/>
        <xdr:cNvSpPr>
          <a:spLocks/>
        </xdr:cNvSpPr>
      </xdr:nvSpPr>
      <xdr:spPr>
        <a:xfrm>
          <a:off x="2781300" y="5524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161925</xdr:colOff>
      <xdr:row>1</xdr:row>
      <xdr:rowOff>19050</xdr:rowOff>
    </xdr:to>
    <xdr:sp>
      <xdr:nvSpPr>
        <xdr:cNvPr id="1" name="Rectangle 4"/>
        <xdr:cNvSpPr>
          <a:spLocks/>
        </xdr:cNvSpPr>
      </xdr:nvSpPr>
      <xdr:spPr>
        <a:xfrm>
          <a:off x="9525" y="0"/>
          <a:ext cx="15525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価</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9525</xdr:colOff>
      <xdr:row>0</xdr:row>
      <xdr:rowOff>19050</xdr:rowOff>
    </xdr:from>
    <xdr:to>
      <xdr:col>11</xdr:col>
      <xdr:colOff>9525</xdr:colOff>
      <xdr:row>29</xdr:row>
      <xdr:rowOff>38100</xdr:rowOff>
    </xdr:to>
    <xdr:sp>
      <xdr:nvSpPr>
        <xdr:cNvPr id="3" name="Rectangle 3"/>
        <xdr:cNvSpPr>
          <a:spLocks/>
        </xdr:cNvSpPr>
      </xdr:nvSpPr>
      <xdr:spPr>
        <a:xfrm>
          <a:off x="9525" y="19050"/>
          <a:ext cx="676275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571500</xdr:colOff>
      <xdr:row>0</xdr:row>
      <xdr:rowOff>266700</xdr:rowOff>
    </xdr:to>
    <xdr:sp>
      <xdr:nvSpPr>
        <xdr:cNvPr id="4"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5"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30</xdr:row>
      <xdr:rowOff>38100</xdr:rowOff>
    </xdr:to>
    <xdr:sp>
      <xdr:nvSpPr>
        <xdr:cNvPr id="6" name="Rectangle 3"/>
        <xdr:cNvSpPr>
          <a:spLocks/>
        </xdr:cNvSpPr>
      </xdr:nvSpPr>
      <xdr:spPr>
        <a:xfrm>
          <a:off x="19050" y="19050"/>
          <a:ext cx="6762750" cy="5534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114300</xdr:colOff>
      <xdr:row>28</xdr:row>
      <xdr:rowOff>76200</xdr:rowOff>
    </xdr:from>
    <xdr:to>
      <xdr:col>112</xdr:col>
      <xdr:colOff>190500</xdr:colOff>
      <xdr:row>40</xdr:row>
      <xdr:rowOff>114300</xdr:rowOff>
    </xdr:to>
    <xdr:sp>
      <xdr:nvSpPr>
        <xdr:cNvPr id="1" name="AutoShape 7"/>
        <xdr:cNvSpPr>
          <a:spLocks/>
        </xdr:cNvSpPr>
      </xdr:nvSpPr>
      <xdr:spPr>
        <a:xfrm>
          <a:off x="6953250" y="4762500"/>
          <a:ext cx="7562850" cy="20478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97</xdr:col>
      <xdr:colOff>190500</xdr:colOff>
      <xdr:row>44</xdr:row>
      <xdr:rowOff>28575</xdr:rowOff>
    </xdr:from>
    <xdr:to>
      <xdr:col>127</xdr:col>
      <xdr:colOff>304800</xdr:colOff>
      <xdr:row>57</xdr:row>
      <xdr:rowOff>133350</xdr:rowOff>
    </xdr:to>
    <xdr:sp>
      <xdr:nvSpPr>
        <xdr:cNvPr id="2" name="AutoShape 8"/>
        <xdr:cNvSpPr>
          <a:spLocks/>
        </xdr:cNvSpPr>
      </xdr:nvSpPr>
      <xdr:spPr>
        <a:xfrm>
          <a:off x="7029450" y="7439025"/>
          <a:ext cx="146208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95262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9526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5"/>
        <xdr:cNvSpPr>
          <a:spLocks/>
        </xdr:cNvSpPr>
      </xdr:nvSpPr>
      <xdr:spPr>
        <a:xfrm>
          <a:off x="0" y="6229350"/>
          <a:ext cx="19526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貿</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易</a:t>
          </a:r>
        </a:p>
      </xdr:txBody>
    </xdr:sp>
    <xdr:clientData/>
  </xdr:twoCellAnchor>
  <xdr:twoCellAnchor>
    <xdr:from>
      <xdr:col>0</xdr:col>
      <xdr:colOff>0</xdr:colOff>
      <xdr:row>51</xdr:row>
      <xdr:rowOff>0</xdr:rowOff>
    </xdr:from>
    <xdr:to>
      <xdr:col>28</xdr:col>
      <xdr:colOff>57150</xdr:colOff>
      <xdr:row>63</xdr:row>
      <xdr:rowOff>0</xdr:rowOff>
    </xdr:to>
    <xdr:graphicFrame>
      <xdr:nvGraphicFramePr>
        <xdr:cNvPr id="6" name="Chart 427"/>
        <xdr:cNvGraphicFramePr/>
      </xdr:nvGraphicFramePr>
      <xdr:xfrm>
        <a:off x="0" y="9048750"/>
        <a:ext cx="3409950" cy="1819275"/>
      </xdr:xfrm>
      <a:graphic>
        <a:graphicData uri="http://schemas.openxmlformats.org/drawingml/2006/chart">
          <c:chart xmlns:c="http://schemas.openxmlformats.org/drawingml/2006/chart" r:id="rId1"/>
        </a:graphicData>
      </a:graphic>
    </xdr:graphicFrame>
    <xdr:clientData/>
  </xdr:twoCellAnchor>
  <xdr:twoCellAnchor>
    <xdr:from>
      <xdr:col>29</xdr:col>
      <xdr:colOff>0</xdr:colOff>
      <xdr:row>51</xdr:row>
      <xdr:rowOff>0</xdr:rowOff>
    </xdr:from>
    <xdr:to>
      <xdr:col>69</xdr:col>
      <xdr:colOff>0</xdr:colOff>
      <xdr:row>63</xdr:row>
      <xdr:rowOff>9525</xdr:rowOff>
    </xdr:to>
    <xdr:graphicFrame>
      <xdr:nvGraphicFramePr>
        <xdr:cNvPr id="7" name="Chart 429"/>
        <xdr:cNvGraphicFramePr/>
      </xdr:nvGraphicFramePr>
      <xdr:xfrm>
        <a:off x="3438525" y="9048750"/>
        <a:ext cx="3429000" cy="182880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輸</a:t>
          </a:r>
        </a:p>
      </xdr:txBody>
    </xdr:sp>
    <xdr:clientData/>
  </xdr:twoCellAnchor>
  <xdr:twoCellAnchor>
    <xdr:from>
      <xdr:col>93</xdr:col>
      <xdr:colOff>133350</xdr:colOff>
      <xdr:row>26</xdr:row>
      <xdr:rowOff>9525</xdr:rowOff>
    </xdr:from>
    <xdr:to>
      <xdr:col>108</xdr:col>
      <xdr:colOff>342900</xdr:colOff>
      <xdr:row>35</xdr:row>
      <xdr:rowOff>19050</xdr:rowOff>
    </xdr:to>
    <xdr:sp>
      <xdr:nvSpPr>
        <xdr:cNvPr id="2" name="AutoShape 27"/>
        <xdr:cNvSpPr>
          <a:spLocks/>
        </xdr:cNvSpPr>
      </xdr:nvSpPr>
      <xdr:spPr>
        <a:xfrm>
          <a:off x="7077075" y="5534025"/>
          <a:ext cx="75057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93</xdr:col>
      <xdr:colOff>200025</xdr:colOff>
      <xdr:row>40</xdr:row>
      <xdr:rowOff>9525</xdr:rowOff>
    </xdr:from>
    <xdr:to>
      <xdr:col>126</xdr:col>
      <xdr:colOff>314325</xdr:colOff>
      <xdr:row>51</xdr:row>
      <xdr:rowOff>114300</xdr:rowOff>
    </xdr:to>
    <xdr:sp>
      <xdr:nvSpPr>
        <xdr:cNvPr id="3" name="AutoShape 28"/>
        <xdr:cNvSpPr>
          <a:spLocks/>
        </xdr:cNvSpPr>
      </xdr:nvSpPr>
      <xdr:spPr>
        <a:xfrm>
          <a:off x="7143750" y="8467725"/>
          <a:ext cx="150876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14</xdr:row>
      <xdr:rowOff>95250</xdr:rowOff>
    </xdr:from>
    <xdr:to>
      <xdr:col>103</xdr:col>
      <xdr:colOff>981075</xdr:colOff>
      <xdr:row>26</xdr:row>
      <xdr:rowOff>85725</xdr:rowOff>
    </xdr:to>
    <xdr:sp>
      <xdr:nvSpPr>
        <xdr:cNvPr id="1" name="AutoShape 26"/>
        <xdr:cNvSpPr>
          <a:spLocks/>
        </xdr:cNvSpPr>
      </xdr:nvSpPr>
      <xdr:spPr>
        <a:xfrm>
          <a:off x="8162925" y="2724150"/>
          <a:ext cx="846772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94</xdr:col>
      <xdr:colOff>38100</xdr:colOff>
      <xdr:row>31</xdr:row>
      <xdr:rowOff>171450</xdr:rowOff>
    </xdr:from>
    <xdr:to>
      <xdr:col>118</xdr:col>
      <xdr:colOff>438150</xdr:colOff>
      <xdr:row>44</xdr:row>
      <xdr:rowOff>9525</xdr:rowOff>
    </xdr:to>
    <xdr:sp>
      <xdr:nvSpPr>
        <xdr:cNvPr id="2" name="AutoShape 27"/>
        <xdr:cNvSpPr>
          <a:spLocks/>
        </xdr:cNvSpPr>
      </xdr:nvSpPr>
      <xdr:spPr>
        <a:xfrm>
          <a:off x="8172450" y="5657850"/>
          <a:ext cx="16325850" cy="23145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190500</xdr:colOff>
      <xdr:row>0</xdr:row>
      <xdr:rowOff>266700</xdr:rowOff>
    </xdr:to>
    <xdr:sp>
      <xdr:nvSpPr>
        <xdr:cNvPr id="1"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18</xdr:col>
      <xdr:colOff>371475</xdr:colOff>
      <xdr:row>18</xdr:row>
      <xdr:rowOff>133350</xdr:rowOff>
    </xdr:from>
    <xdr:to>
      <xdr:col>28</xdr:col>
      <xdr:colOff>914400</xdr:colOff>
      <xdr:row>30</xdr:row>
      <xdr:rowOff>114300</xdr:rowOff>
    </xdr:to>
    <xdr:sp>
      <xdr:nvSpPr>
        <xdr:cNvPr id="3" name="AutoShape 49"/>
        <xdr:cNvSpPr>
          <a:spLocks/>
        </xdr:cNvSpPr>
      </xdr:nvSpPr>
      <xdr:spPr>
        <a:xfrm>
          <a:off x="7810500" y="3381375"/>
          <a:ext cx="7410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104775</xdr:rowOff>
    </xdr:from>
    <xdr:to>
      <xdr:col>10</xdr:col>
      <xdr:colOff>400050</xdr:colOff>
      <xdr:row>43</xdr:row>
      <xdr:rowOff>66675</xdr:rowOff>
    </xdr:to>
    <xdr:sp>
      <xdr:nvSpPr>
        <xdr:cNvPr id="1" name="Rectangle 1"/>
        <xdr:cNvSpPr>
          <a:spLocks/>
        </xdr:cNvSpPr>
      </xdr:nvSpPr>
      <xdr:spPr>
        <a:xfrm>
          <a:off x="23336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28</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70</xdr:row>
      <xdr:rowOff>38100</xdr:rowOff>
    </xdr:from>
    <xdr:ext cx="76200" cy="209550"/>
    <xdr:sp fLocksText="0">
      <xdr:nvSpPr>
        <xdr:cNvPr id="3" name="Text Box 10"/>
        <xdr:cNvSpPr txBox="1">
          <a:spLocks noChangeArrowheads="1"/>
        </xdr:cNvSpPr>
      </xdr:nvSpPr>
      <xdr:spPr>
        <a:xfrm>
          <a:off x="4371975" y="11468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察</a:t>
          </a:r>
        </a:p>
      </xdr:txBody>
    </xdr:sp>
    <xdr:clientData/>
  </xdr:twoCellAnchor>
  <xdr:twoCellAnchor>
    <xdr:from>
      <xdr:col>20</xdr:col>
      <xdr:colOff>0</xdr:colOff>
      <xdr:row>56</xdr:row>
      <xdr:rowOff>57150</xdr:rowOff>
    </xdr:from>
    <xdr:to>
      <xdr:col>20</xdr:col>
      <xdr:colOff>323850</xdr:colOff>
      <xdr:row>57</xdr:row>
      <xdr:rowOff>95250</xdr:rowOff>
    </xdr:to>
    <xdr:sp>
      <xdr:nvSpPr>
        <xdr:cNvPr id="5" name="Rectangle 31"/>
        <xdr:cNvSpPr>
          <a:spLocks/>
        </xdr:cNvSpPr>
      </xdr:nvSpPr>
      <xdr:spPr>
        <a:xfrm>
          <a:off x="9163050" y="9115425"/>
          <a:ext cx="3238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69</xdr:row>
      <xdr:rowOff>247650</xdr:rowOff>
    </xdr:from>
    <xdr:to>
      <xdr:col>12</xdr:col>
      <xdr:colOff>209550</xdr:colOff>
      <xdr:row>70</xdr:row>
      <xdr:rowOff>85725</xdr:rowOff>
    </xdr:to>
    <xdr:sp>
      <xdr:nvSpPr>
        <xdr:cNvPr id="6" name="Rectangle 39"/>
        <xdr:cNvSpPr>
          <a:spLocks/>
        </xdr:cNvSpPr>
      </xdr:nvSpPr>
      <xdr:spPr>
        <a:xfrm>
          <a:off x="4943475" y="11382375"/>
          <a:ext cx="5429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7月
6</a:t>
          </a:r>
          <a:r>
            <a:rPr lang="en-US" cap="none" sz="800" b="0" i="0" u="none" baseline="0">
              <a:solidFill>
                <a:srgbClr val="000000"/>
              </a:solidFill>
              <a:latin typeface="ＭＳ Ｐゴシック"/>
              <a:ea typeface="ＭＳ Ｐゴシック"/>
              <a:cs typeface="ＭＳ Ｐゴシック"/>
            </a:rPr>
            <a:t>月
</a:t>
          </a:r>
          <a:r>
            <a:rPr lang="en-US" cap="none" sz="800" b="0" i="0" u="none" baseline="0">
              <a:solidFill>
                <a:srgbClr val="000000"/>
              </a:solidFill>
              <a:latin typeface="ＭＳ Ｐゴシック"/>
              <a:ea typeface="ＭＳ Ｐゴシック"/>
              <a:cs typeface="ＭＳ Ｐゴシック"/>
            </a:rPr>
            <a:t>5</a:t>
          </a:r>
          <a:r>
            <a:rPr lang="en-US" cap="none" sz="800" b="0" i="0" u="none" baseline="0">
              <a:solidFill>
                <a:srgbClr val="000000"/>
              </a:solidFill>
              <a:latin typeface="ＭＳ Ｐゴシック"/>
              <a:ea typeface="ＭＳ Ｐゴシック"/>
              <a:cs typeface="ＭＳ Ｐゴシック"/>
            </a:rPr>
            <a:t>月
月</a:t>
          </a:r>
        </a:p>
      </xdr:txBody>
    </xdr:sp>
    <xdr:clientData/>
  </xdr:twoCellAnchor>
  <xdr:twoCellAnchor>
    <xdr:from>
      <xdr:col>2</xdr:col>
      <xdr:colOff>85725</xdr:colOff>
      <xdr:row>69</xdr:row>
      <xdr:rowOff>180975</xdr:rowOff>
    </xdr:from>
    <xdr:to>
      <xdr:col>3</xdr:col>
      <xdr:colOff>152400</xdr:colOff>
      <xdr:row>70</xdr:row>
      <xdr:rowOff>114300</xdr:rowOff>
    </xdr:to>
    <xdr:sp>
      <xdr:nvSpPr>
        <xdr:cNvPr id="7" name="テキスト ボックス 2"/>
        <xdr:cNvSpPr txBox="1">
          <a:spLocks noChangeArrowheads="1"/>
        </xdr:cNvSpPr>
      </xdr:nvSpPr>
      <xdr:spPr>
        <a:xfrm>
          <a:off x="838200" y="11315700"/>
          <a:ext cx="3143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平成</a:t>
          </a:r>
        </a:p>
      </xdr:txBody>
    </xdr:sp>
    <xdr:clientData fLocksWithSheet="0"/>
  </xdr:twoCellAnchor>
  <xdr:twoCellAnchor>
    <xdr:from>
      <xdr:col>2</xdr:col>
      <xdr:colOff>66675</xdr:colOff>
      <xdr:row>62</xdr:row>
      <xdr:rowOff>9525</xdr:rowOff>
    </xdr:from>
    <xdr:to>
      <xdr:col>11</xdr:col>
      <xdr:colOff>304800</xdr:colOff>
      <xdr:row>70</xdr:row>
      <xdr:rowOff>66675</xdr:rowOff>
    </xdr:to>
    <xdr:graphicFrame>
      <xdr:nvGraphicFramePr>
        <xdr:cNvPr id="8" name="Chart 343"/>
        <xdr:cNvGraphicFramePr/>
      </xdr:nvGraphicFramePr>
      <xdr:xfrm>
        <a:off x="819150" y="10010775"/>
        <a:ext cx="4410075" cy="1485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0.85775</cdr:x>
      <cdr:y>0.582</cdr:y>
    </cdr:from>
    <cdr:to>
      <cdr:x>0.991</cdr:x>
      <cdr:y>0.65275</cdr:y>
    </cdr:to>
    <cdr:sp>
      <cdr:nvSpPr>
        <cdr:cNvPr id="1" name="Rectangle 874"/>
        <cdr:cNvSpPr>
          <a:spLocks/>
        </cdr:cNvSpPr>
      </cdr:nvSpPr>
      <cdr:spPr>
        <a:xfrm>
          <a:off x="2771775" y="1457325"/>
          <a:ext cx="428625" cy="1809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（年/月）</a:t>
          </a:r>
        </a:p>
      </cdr:txBody>
    </cdr:sp>
  </cdr:relSizeAnchor>
  <cdr:relSizeAnchor xmlns:cdr="http://schemas.openxmlformats.org/drawingml/2006/chartDrawing">
    <cdr:from>
      <cdr:x>0.02425</cdr:x>
      <cdr:y>0.582</cdr:y>
    </cdr:from>
    <cdr:to>
      <cdr:x>0.14575</cdr:x>
      <cdr:y>0.65275</cdr:y>
    </cdr:to>
    <cdr:sp>
      <cdr:nvSpPr>
        <cdr:cNvPr id="2" name="Rectangle 874"/>
        <cdr:cNvSpPr>
          <a:spLocks/>
        </cdr:cNvSpPr>
      </cdr:nvSpPr>
      <cdr:spPr>
        <a:xfrm>
          <a:off x="76200" y="1457325"/>
          <a:ext cx="390525" cy="1809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cdr:x>
      <cdr:y>0</cdr:y>
    </cdr:from>
    <cdr:to>
      <cdr:x>0.90575</cdr:x>
      <cdr:y>0.06975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景気動向指数（CI一致指数）の推移（平成22年＝100）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161925</xdr:rowOff>
    </xdr:from>
    <xdr:to>
      <xdr:col>7</xdr:col>
      <xdr:colOff>266700</xdr:colOff>
      <xdr:row>48</xdr:row>
      <xdr:rowOff>85725</xdr:rowOff>
    </xdr:to>
    <xdr:graphicFrame>
      <xdr:nvGraphicFramePr>
        <xdr:cNvPr id="1" name="Chart 10"/>
        <xdr:cNvGraphicFramePr/>
      </xdr:nvGraphicFramePr>
      <xdr:xfrm>
        <a:off x="0" y="7305675"/>
        <a:ext cx="3829050" cy="25050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14</xdr:row>
      <xdr:rowOff>19050</xdr:rowOff>
    </xdr:from>
    <xdr:to>
      <xdr:col>7</xdr:col>
      <xdr:colOff>76200</xdr:colOff>
      <xdr:row>24</xdr:row>
      <xdr:rowOff>76200</xdr:rowOff>
    </xdr:to>
    <xdr:graphicFrame>
      <xdr:nvGraphicFramePr>
        <xdr:cNvPr id="2" name="Chart 9"/>
        <xdr:cNvGraphicFramePr/>
      </xdr:nvGraphicFramePr>
      <xdr:xfrm>
        <a:off x="95250" y="2771775"/>
        <a:ext cx="3543300" cy="21621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13</xdr:row>
      <xdr:rowOff>171450</xdr:rowOff>
    </xdr:from>
    <xdr:to>
      <xdr:col>14</xdr:col>
      <xdr:colOff>390525</xdr:colOff>
      <xdr:row>26</xdr:row>
      <xdr:rowOff>28575</xdr:rowOff>
    </xdr:to>
    <xdr:graphicFrame>
      <xdr:nvGraphicFramePr>
        <xdr:cNvPr id="3" name="Chart 6"/>
        <xdr:cNvGraphicFramePr/>
      </xdr:nvGraphicFramePr>
      <xdr:xfrm>
        <a:off x="4029075" y="2743200"/>
        <a:ext cx="3238500" cy="2505075"/>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4"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5" name="Line 3"/>
        <xdr:cNvSpPr>
          <a:spLocks/>
        </xdr:cNvSpPr>
      </xdr:nvSpPr>
      <xdr:spPr>
        <a:xfrm>
          <a:off x="9525" y="676275"/>
          <a:ext cx="7562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6" name="Rectangle 4"/>
        <xdr:cNvSpPr>
          <a:spLocks/>
        </xdr:cNvSpPr>
      </xdr:nvSpPr>
      <xdr:spPr>
        <a:xfrm>
          <a:off x="4029075"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7" name="Line 5"/>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8" name="Line 6"/>
        <xdr:cNvSpPr>
          <a:spLocks/>
        </xdr:cNvSpPr>
      </xdr:nvSpPr>
      <xdr:spPr>
        <a:xfrm>
          <a:off x="19050" y="5219700"/>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9" name="Rectangle 7"/>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0" name="Rectangle 8"/>
        <xdr:cNvSpPr>
          <a:spLocks/>
        </xdr:cNvSpPr>
      </xdr:nvSpPr>
      <xdr:spPr>
        <a:xfrm>
          <a:off x="402907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11"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xdr:nvSpPr>
        <xdr:cNvPr id="12" name="Rectangle 12"/>
        <xdr:cNvSpPr>
          <a:spLocks/>
        </xdr:cNvSpPr>
      </xdr:nvSpPr>
      <xdr:spPr>
        <a:xfrm>
          <a:off x="4038600"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3" name="Line 13"/>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9525</xdr:rowOff>
    </xdr:from>
    <xdr:to>
      <xdr:col>16</xdr:col>
      <xdr:colOff>19050</xdr:colOff>
      <xdr:row>26</xdr:row>
      <xdr:rowOff>9525</xdr:rowOff>
    </xdr:to>
    <xdr:sp>
      <xdr:nvSpPr>
        <xdr:cNvPr id="14" name="Line 14"/>
        <xdr:cNvSpPr>
          <a:spLocks/>
        </xdr:cNvSpPr>
      </xdr:nvSpPr>
      <xdr:spPr>
        <a:xfrm>
          <a:off x="38100" y="5229225"/>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5" name="Rectangle 15"/>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xdr:nvSpPr>
        <xdr:cNvPr id="16" name="Rectangle 16"/>
        <xdr:cNvSpPr>
          <a:spLocks/>
        </xdr:cNvSpPr>
      </xdr:nvSpPr>
      <xdr:spPr>
        <a:xfrm>
          <a:off x="4029075" y="5410200"/>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7" name="Rectangle 44"/>
        <xdr:cNvSpPr>
          <a:spLocks/>
        </xdr:cNvSpPr>
      </xdr:nvSpPr>
      <xdr:spPr>
        <a:xfrm>
          <a:off x="2990850" y="11925300"/>
          <a:ext cx="9048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228600</xdr:rowOff>
    </xdr:from>
    <xdr:to>
      <xdr:col>15</xdr:col>
      <xdr:colOff>76200</xdr:colOff>
      <xdr:row>23</xdr:row>
      <xdr:rowOff>171450</xdr:rowOff>
    </xdr:to>
    <xdr:sp>
      <xdr:nvSpPr>
        <xdr:cNvPr id="18" name="Rectangle 762"/>
        <xdr:cNvSpPr>
          <a:spLocks/>
        </xdr:cNvSpPr>
      </xdr:nvSpPr>
      <xdr:spPr>
        <a:xfrm>
          <a:off x="6010275" y="4648200"/>
          <a:ext cx="1476375" cy="200025"/>
        </a:xfrm>
        <a:prstGeom prst="rect">
          <a:avLst/>
        </a:prstGeom>
        <a:solidFill>
          <a:srgbClr val="FFFFFF"/>
        </a:solidFill>
        <a:ln w="0" cmpd="sng">
          <a:noFill/>
        </a:ln>
      </xdr:spPr>
      <xdr:txBody>
        <a:bodyPr vertOverflow="clip" wrap="square" lIns="27432" tIns="18288" rIns="0" bIns="0"/>
        <a:p>
          <a:pPr algn="l">
            <a:defRPr/>
          </a:pPr>
          <a:r>
            <a:rPr lang="en-US" cap="none" sz="1000" b="0" i="0" u="none" baseline="0">
              <a:solidFill>
                <a:srgbClr val="000000"/>
              </a:solidFill>
            </a:rPr>
            <a:t>静岡県（Ｐ23参照）</a:t>
          </a:r>
          <a:r>
            <a:rPr lang="en-US" cap="none" sz="1100" b="0" i="0" u="none" baseline="0">
              <a:solidFill>
                <a:srgbClr val="000000"/>
              </a:solidFill>
            </a:rPr>
            <a:t>
</a:t>
          </a:r>
        </a:p>
      </xdr:txBody>
    </xdr:sp>
    <xdr:clientData/>
  </xdr:twoCellAnchor>
  <xdr:twoCellAnchor>
    <xdr:from>
      <xdr:col>1</xdr:col>
      <xdr:colOff>228600</xdr:colOff>
      <xdr:row>48</xdr:row>
      <xdr:rowOff>38100</xdr:rowOff>
    </xdr:from>
    <xdr:to>
      <xdr:col>1</xdr:col>
      <xdr:colOff>542925</xdr:colOff>
      <xdr:row>48</xdr:row>
      <xdr:rowOff>152400</xdr:rowOff>
    </xdr:to>
    <xdr:sp>
      <xdr:nvSpPr>
        <xdr:cNvPr id="19" name="Rectangle 824"/>
        <xdr:cNvSpPr>
          <a:spLocks/>
        </xdr:cNvSpPr>
      </xdr:nvSpPr>
      <xdr:spPr>
        <a:xfrm>
          <a:off x="428625" y="9763125"/>
          <a:ext cx="314325"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133350</xdr:rowOff>
    </xdr:from>
    <xdr:to>
      <xdr:col>2</xdr:col>
      <xdr:colOff>238125</xdr:colOff>
      <xdr:row>50</xdr:row>
      <xdr:rowOff>19050</xdr:rowOff>
    </xdr:to>
    <xdr:sp>
      <xdr:nvSpPr>
        <xdr:cNvPr id="20" name="Rectangle 825"/>
        <xdr:cNvSpPr>
          <a:spLocks/>
        </xdr:cNvSpPr>
      </xdr:nvSpPr>
      <xdr:spPr>
        <a:xfrm>
          <a:off x="876300" y="9858375"/>
          <a:ext cx="219075" cy="247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523875</xdr:colOff>
      <xdr:row>37</xdr:row>
      <xdr:rowOff>0</xdr:rowOff>
    </xdr:from>
    <xdr:to>
      <xdr:col>7</xdr:col>
      <xdr:colOff>123825</xdr:colOff>
      <xdr:row>38</xdr:row>
      <xdr:rowOff>28575</xdr:rowOff>
    </xdr:to>
    <xdr:sp>
      <xdr:nvSpPr>
        <xdr:cNvPr id="21" name="Text Box 793"/>
        <xdr:cNvSpPr txBox="1">
          <a:spLocks noChangeArrowheads="1"/>
        </xdr:cNvSpPr>
      </xdr:nvSpPr>
      <xdr:spPr>
        <a:xfrm>
          <a:off x="723900" y="7324725"/>
          <a:ext cx="2962275" cy="209550"/>
        </a:xfrm>
        <a:prstGeom prst="rect">
          <a:avLst/>
        </a:prstGeom>
        <a:solidFill>
          <a:srgbClr val="FFFFFF"/>
        </a:solidFill>
        <a:ln w="0"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静岡市消費者物価指数の推移（平成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504825</xdr:colOff>
      <xdr:row>47</xdr:row>
      <xdr:rowOff>133350</xdr:rowOff>
    </xdr:from>
    <xdr:to>
      <xdr:col>7</xdr:col>
      <xdr:colOff>123825</xdr:colOff>
      <xdr:row>48</xdr:row>
      <xdr:rowOff>47625</xdr:rowOff>
    </xdr:to>
    <xdr:sp>
      <xdr:nvSpPr>
        <xdr:cNvPr id="22" name="Rectangle 874"/>
        <xdr:cNvSpPr>
          <a:spLocks/>
        </xdr:cNvSpPr>
      </xdr:nvSpPr>
      <xdr:spPr>
        <a:xfrm>
          <a:off x="3267075" y="9601200"/>
          <a:ext cx="4191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（年/月）</a:t>
          </a:r>
        </a:p>
      </xdr:txBody>
    </xdr:sp>
    <xdr:clientData/>
  </xdr:twoCellAnchor>
  <xdr:twoCellAnchor>
    <xdr:from>
      <xdr:col>1</xdr:col>
      <xdr:colOff>209550</xdr:colOff>
      <xdr:row>22</xdr:row>
      <xdr:rowOff>219075</xdr:rowOff>
    </xdr:from>
    <xdr:to>
      <xdr:col>1</xdr:col>
      <xdr:colOff>590550</xdr:colOff>
      <xdr:row>23</xdr:row>
      <xdr:rowOff>142875</xdr:rowOff>
    </xdr:to>
    <xdr:sp>
      <xdr:nvSpPr>
        <xdr:cNvPr id="23" name="Rectangle 874"/>
        <xdr:cNvSpPr>
          <a:spLocks/>
        </xdr:cNvSpPr>
      </xdr:nvSpPr>
      <xdr:spPr>
        <a:xfrm>
          <a:off x="409575" y="4638675"/>
          <a:ext cx="381000" cy="1809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xdr:txBody>
    </xdr:sp>
    <xdr:clientData/>
  </xdr:twoCellAnchor>
  <xdr:twoCellAnchor>
    <xdr:from>
      <xdr:col>3</xdr:col>
      <xdr:colOff>142875</xdr:colOff>
      <xdr:row>14</xdr:row>
      <xdr:rowOff>9525</xdr:rowOff>
    </xdr:from>
    <xdr:to>
      <xdr:col>6</xdr:col>
      <xdr:colOff>85725</xdr:colOff>
      <xdr:row>15</xdr:row>
      <xdr:rowOff>57150</xdr:rowOff>
    </xdr:to>
    <xdr:sp>
      <xdr:nvSpPr>
        <xdr:cNvPr id="24" name="Rectangle 16"/>
        <xdr:cNvSpPr>
          <a:spLocks/>
        </xdr:cNvSpPr>
      </xdr:nvSpPr>
      <xdr:spPr>
        <a:xfrm>
          <a:off x="1352550" y="2762250"/>
          <a:ext cx="1495425" cy="2286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自然・社会動態の推移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24</xdr:row>
      <xdr:rowOff>0</xdr:rowOff>
    </xdr:from>
    <xdr:to>
      <xdr:col>7</xdr:col>
      <xdr:colOff>57150</xdr:colOff>
      <xdr:row>25</xdr:row>
      <xdr:rowOff>104775</xdr:rowOff>
    </xdr:to>
    <xdr:sp>
      <xdr:nvSpPr>
        <xdr:cNvPr id="25" name="Rectangle 797"/>
        <xdr:cNvSpPr>
          <a:spLocks/>
        </xdr:cNvSpPr>
      </xdr:nvSpPr>
      <xdr:spPr>
        <a:xfrm>
          <a:off x="2800350" y="4857750"/>
          <a:ext cx="81915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（Ｐ10参照）</a:t>
          </a:r>
        </a:p>
      </xdr:txBody>
    </xdr:sp>
    <xdr:clientData/>
  </xdr:twoCellAnchor>
  <xdr:twoCellAnchor>
    <xdr:from>
      <xdr:col>1</xdr:col>
      <xdr:colOff>47625</xdr:colOff>
      <xdr:row>46</xdr:row>
      <xdr:rowOff>238125</xdr:rowOff>
    </xdr:from>
    <xdr:to>
      <xdr:col>1</xdr:col>
      <xdr:colOff>476250</xdr:colOff>
      <xdr:row>47</xdr:row>
      <xdr:rowOff>228600</xdr:rowOff>
    </xdr:to>
    <xdr:sp>
      <xdr:nvSpPr>
        <xdr:cNvPr id="26" name="Rectangle 859"/>
        <xdr:cNvSpPr>
          <a:spLocks/>
        </xdr:cNvSpPr>
      </xdr:nvSpPr>
      <xdr:spPr>
        <a:xfrm>
          <a:off x="247650" y="9448800"/>
          <a:ext cx="428625"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平成　</a:t>
          </a:r>
        </a:p>
      </xdr:txBody>
    </xdr:sp>
    <xdr:clientData/>
  </xdr:twoCellAnchor>
  <xdr:twoCellAnchor>
    <xdr:from>
      <xdr:col>7</xdr:col>
      <xdr:colOff>381000</xdr:colOff>
      <xdr:row>37</xdr:row>
      <xdr:rowOff>19050</xdr:rowOff>
    </xdr:from>
    <xdr:to>
      <xdr:col>15</xdr:col>
      <xdr:colOff>19050</xdr:colOff>
      <xdr:row>49</xdr:row>
      <xdr:rowOff>28575</xdr:rowOff>
    </xdr:to>
    <xdr:graphicFrame>
      <xdr:nvGraphicFramePr>
        <xdr:cNvPr id="27" name="Chart 5"/>
        <xdr:cNvGraphicFramePr/>
      </xdr:nvGraphicFramePr>
      <xdr:xfrm>
        <a:off x="3943350" y="7343775"/>
        <a:ext cx="3486150" cy="25908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33</xdr:row>
      <xdr:rowOff>9525</xdr:rowOff>
    </xdr:from>
    <xdr:to>
      <xdr:col>9</xdr:col>
      <xdr:colOff>704850</xdr:colOff>
      <xdr:row>56</xdr:row>
      <xdr:rowOff>57150</xdr:rowOff>
    </xdr:to>
    <xdr:pic>
      <xdr:nvPicPr>
        <xdr:cNvPr id="1" name="Picture 12"/>
        <xdr:cNvPicPr preferRelativeResize="1">
          <a:picLocks noChangeAspect="1"/>
        </xdr:cNvPicPr>
      </xdr:nvPicPr>
      <xdr:blipFill>
        <a:blip r:embed="rId1"/>
        <a:stretch>
          <a:fillRect/>
        </a:stretch>
      </xdr:blipFill>
      <xdr:spPr>
        <a:xfrm>
          <a:off x="47625" y="5057775"/>
          <a:ext cx="6286500" cy="3552825"/>
        </a:xfrm>
        <a:prstGeom prst="rect">
          <a:avLst/>
        </a:prstGeom>
        <a:noFill/>
        <a:ln w="9525" cmpd="sng">
          <a:noFill/>
        </a:ln>
      </xdr:spPr>
    </xdr:pic>
    <xdr:clientData/>
  </xdr:twoCellAnchor>
  <xdr:twoCellAnchor>
    <xdr:from>
      <xdr:col>0</xdr:col>
      <xdr:colOff>0</xdr:colOff>
      <xdr:row>2</xdr:row>
      <xdr:rowOff>0</xdr:rowOff>
    </xdr:from>
    <xdr:to>
      <xdr:col>4</xdr:col>
      <xdr:colOff>28575</xdr:colOff>
      <xdr:row>3</xdr:row>
      <xdr:rowOff>114300</xdr:rowOff>
    </xdr:to>
    <xdr:sp>
      <xdr:nvSpPr>
        <xdr:cNvPr id="2" name="Rectangle 1026"/>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2</xdr:row>
      <xdr:rowOff>0</xdr:rowOff>
    </xdr:from>
    <xdr:to>
      <xdr:col>4</xdr:col>
      <xdr:colOff>28575</xdr:colOff>
      <xdr:row>3</xdr:row>
      <xdr:rowOff>114300</xdr:rowOff>
    </xdr:to>
    <xdr:sp>
      <xdr:nvSpPr>
        <xdr:cNvPr id="3" name="Rectangle 1027"/>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14</xdr:col>
      <xdr:colOff>695325</xdr:colOff>
      <xdr:row>2</xdr:row>
      <xdr:rowOff>47625</xdr:rowOff>
    </xdr:from>
    <xdr:to>
      <xdr:col>19</xdr:col>
      <xdr:colOff>533400</xdr:colOff>
      <xdr:row>4</xdr:row>
      <xdr:rowOff>38100</xdr:rowOff>
    </xdr:to>
    <xdr:sp>
      <xdr:nvSpPr>
        <xdr:cNvPr id="4" name="Rectangle 1028"/>
        <xdr:cNvSpPr>
          <a:spLocks/>
        </xdr:cNvSpPr>
      </xdr:nvSpPr>
      <xdr:spPr>
        <a:xfrm>
          <a:off x="9686925" y="3524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４</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市　区　町　別　推　計　人　口</a:t>
          </a:r>
        </a:p>
      </xdr:txBody>
    </xdr:sp>
    <xdr:clientData/>
  </xdr:twoCellAnchor>
  <xdr:twoCellAnchor>
    <xdr:from>
      <xdr:col>4</xdr:col>
      <xdr:colOff>419100</xdr:colOff>
      <xdr:row>1</xdr:row>
      <xdr:rowOff>133350</xdr:rowOff>
    </xdr:from>
    <xdr:to>
      <xdr:col>9</xdr:col>
      <xdr:colOff>676275</xdr:colOff>
      <xdr:row>3</xdr:row>
      <xdr:rowOff>123825</xdr:rowOff>
    </xdr:to>
    <xdr:sp>
      <xdr:nvSpPr>
        <xdr:cNvPr id="5" name="Rectangle 1029"/>
        <xdr:cNvSpPr>
          <a:spLocks/>
        </xdr:cNvSpPr>
      </xdr:nvSpPr>
      <xdr:spPr>
        <a:xfrm>
          <a:off x="2190750" y="2857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３</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静　岡　県　</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人</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　口　の　推　移</a:t>
          </a:r>
        </a:p>
      </xdr:txBody>
    </xdr:sp>
    <xdr:clientData/>
  </xdr:twoCellAnchor>
  <xdr:twoCellAnchor>
    <xdr:from>
      <xdr:col>0</xdr:col>
      <xdr:colOff>0</xdr:colOff>
      <xdr:row>2</xdr:row>
      <xdr:rowOff>0</xdr:rowOff>
    </xdr:from>
    <xdr:to>
      <xdr:col>4</xdr:col>
      <xdr:colOff>28575</xdr:colOff>
      <xdr:row>3</xdr:row>
      <xdr:rowOff>114300</xdr:rowOff>
    </xdr:to>
    <xdr:sp>
      <xdr:nvSpPr>
        <xdr:cNvPr id="6" name="Rectangle 1030"/>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2</xdr:row>
      <xdr:rowOff>0</xdr:rowOff>
    </xdr:from>
    <xdr:to>
      <xdr:col>4</xdr:col>
      <xdr:colOff>28575</xdr:colOff>
      <xdr:row>3</xdr:row>
      <xdr:rowOff>114300</xdr:rowOff>
    </xdr:to>
    <xdr:sp>
      <xdr:nvSpPr>
        <xdr:cNvPr id="7" name="Rectangle 1031"/>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209550</xdr:colOff>
      <xdr:row>31</xdr:row>
      <xdr:rowOff>104775</xdr:rowOff>
    </xdr:from>
    <xdr:to>
      <xdr:col>5</xdr:col>
      <xdr:colOff>209550</xdr:colOff>
      <xdr:row>34</xdr:row>
      <xdr:rowOff>66675</xdr:rowOff>
    </xdr:to>
    <xdr:sp>
      <xdr:nvSpPr>
        <xdr:cNvPr id="8" name="Rectangle 1104"/>
        <xdr:cNvSpPr>
          <a:spLocks/>
        </xdr:cNvSpPr>
      </xdr:nvSpPr>
      <xdr:spPr>
        <a:xfrm>
          <a:off x="209550" y="4848225"/>
          <a:ext cx="2600325" cy="419100"/>
        </a:xfrm>
        <a:prstGeom prst="rect">
          <a:avLst/>
        </a:prstGeom>
        <a:no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自然・社会動態の推移</a:t>
          </a:r>
        </a:p>
      </xdr:txBody>
    </xdr:sp>
    <xdr:clientData/>
  </xdr:twoCellAnchor>
  <xdr:twoCellAnchor>
    <xdr:from>
      <xdr:col>0</xdr:col>
      <xdr:colOff>409575</xdr:colOff>
      <xdr:row>54</xdr:row>
      <xdr:rowOff>76200</xdr:rowOff>
    </xdr:from>
    <xdr:to>
      <xdr:col>2</xdr:col>
      <xdr:colOff>133350</xdr:colOff>
      <xdr:row>57</xdr:row>
      <xdr:rowOff>38100</xdr:rowOff>
    </xdr:to>
    <xdr:sp>
      <xdr:nvSpPr>
        <xdr:cNvPr id="9" name="Rectangle 1109"/>
        <xdr:cNvSpPr>
          <a:spLocks/>
        </xdr:cNvSpPr>
      </xdr:nvSpPr>
      <xdr:spPr>
        <a:xfrm>
          <a:off x="409575" y="8324850"/>
          <a:ext cx="571500" cy="4191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1" i="0" u="none" baseline="0">
              <a:solidFill>
                <a:srgbClr val="000000"/>
              </a:solidFill>
              <a:latin typeface="ＭＳ Ｐゴシック"/>
              <a:ea typeface="ＭＳ Ｐゴシック"/>
              <a:cs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27</xdr:col>
      <xdr:colOff>514350</xdr:colOff>
      <xdr:row>22</xdr:row>
      <xdr:rowOff>76200</xdr:rowOff>
    </xdr:from>
    <xdr:to>
      <xdr:col>36</xdr:col>
      <xdr:colOff>790575</xdr:colOff>
      <xdr:row>40</xdr:row>
      <xdr:rowOff>104775</xdr:rowOff>
    </xdr:to>
    <xdr:sp>
      <xdr:nvSpPr>
        <xdr:cNvPr id="5" name="AutoShape 49"/>
        <xdr:cNvSpPr>
          <a:spLocks/>
        </xdr:cNvSpPr>
      </xdr:nvSpPr>
      <xdr:spPr>
        <a:xfrm>
          <a:off x="7629525" y="3600450"/>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26</xdr:row>
      <xdr:rowOff>38100</xdr:rowOff>
    </xdr:from>
    <xdr:to>
      <xdr:col>36</xdr:col>
      <xdr:colOff>809625</xdr:colOff>
      <xdr:row>38</xdr:row>
      <xdr:rowOff>38100</xdr:rowOff>
    </xdr:to>
    <xdr:sp>
      <xdr:nvSpPr>
        <xdr:cNvPr id="6" name="AutoShape 50"/>
        <xdr:cNvSpPr>
          <a:spLocks/>
        </xdr:cNvSpPr>
      </xdr:nvSpPr>
      <xdr:spPr>
        <a:xfrm>
          <a:off x="7620000" y="4324350"/>
          <a:ext cx="70485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29</xdr:col>
      <xdr:colOff>161925</xdr:colOff>
      <xdr:row>47</xdr:row>
      <xdr:rowOff>76200</xdr:rowOff>
    </xdr:from>
    <xdr:to>
      <xdr:col>38</xdr:col>
      <xdr:colOff>123825</xdr:colOff>
      <xdr:row>66</xdr:row>
      <xdr:rowOff>47625</xdr:rowOff>
    </xdr:to>
    <xdr:sp>
      <xdr:nvSpPr>
        <xdr:cNvPr id="7" name="AutoShape 52"/>
        <xdr:cNvSpPr>
          <a:spLocks/>
        </xdr:cNvSpPr>
      </xdr:nvSpPr>
      <xdr:spPr>
        <a:xfrm>
          <a:off x="8315325" y="7686675"/>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49</xdr:row>
      <xdr:rowOff>95250</xdr:rowOff>
    </xdr:from>
    <xdr:to>
      <xdr:col>51</xdr:col>
      <xdr:colOff>152400</xdr:colOff>
      <xdr:row>62</xdr:row>
      <xdr:rowOff>9525</xdr:rowOff>
    </xdr:to>
    <xdr:sp>
      <xdr:nvSpPr>
        <xdr:cNvPr id="8" name="AutoShape 53"/>
        <xdr:cNvSpPr>
          <a:spLocks/>
        </xdr:cNvSpPr>
      </xdr:nvSpPr>
      <xdr:spPr>
        <a:xfrm>
          <a:off x="7620000" y="8143875"/>
          <a:ext cx="141541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　の　統　計　表　へ　入　力</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95250</xdr:rowOff>
    </xdr:from>
    <xdr:to>
      <xdr:col>42</xdr:col>
      <xdr:colOff>57150</xdr:colOff>
      <xdr:row>17</xdr:row>
      <xdr:rowOff>38100</xdr:rowOff>
    </xdr:to>
    <xdr:graphicFrame>
      <xdr:nvGraphicFramePr>
        <xdr:cNvPr id="1" name="Chart 479"/>
        <xdr:cNvGraphicFramePr/>
      </xdr:nvGraphicFramePr>
      <xdr:xfrm>
        <a:off x="476250" y="1057275"/>
        <a:ext cx="6638925" cy="2790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11</xdr:col>
      <xdr:colOff>57150</xdr:colOff>
      <xdr:row>0</xdr:row>
      <xdr:rowOff>266700</xdr:rowOff>
    </xdr:to>
    <xdr:sp>
      <xdr:nvSpPr>
        <xdr:cNvPr id="2"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266700</xdr:rowOff>
    </xdr:to>
    <xdr:sp>
      <xdr:nvSpPr>
        <xdr:cNvPr id="3"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41</xdr:col>
      <xdr:colOff>142875</xdr:colOff>
      <xdr:row>7</xdr:row>
      <xdr:rowOff>47625</xdr:rowOff>
    </xdr:from>
    <xdr:to>
      <xdr:col>43</xdr:col>
      <xdr:colOff>76200</xdr:colOff>
      <xdr:row>13</xdr:row>
      <xdr:rowOff>114300</xdr:rowOff>
    </xdr:to>
    <xdr:sp>
      <xdr:nvSpPr>
        <xdr:cNvPr id="4" name="テキスト ボックス 6"/>
        <xdr:cNvSpPr txBox="1">
          <a:spLocks noChangeArrowheads="1"/>
        </xdr:cNvSpPr>
      </xdr:nvSpPr>
      <xdr:spPr>
        <a:xfrm>
          <a:off x="7038975" y="1666875"/>
          <a:ext cx="257175" cy="13811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前年同月比</a:t>
          </a:r>
          <a:r>
            <a:rPr lang="en-US" cap="none" sz="800" b="0" i="0" u="none" baseline="0">
              <a:solidFill>
                <a:srgbClr val="000000"/>
              </a:solidFill>
              <a:latin typeface="Calibri"/>
              <a:ea typeface="Calibri"/>
              <a:cs typeface="Calibri"/>
            </a:rPr>
            <a:t>(%)</a:t>
          </a:r>
        </a:p>
      </xdr:txBody>
    </xdr:sp>
    <xdr:clientData/>
  </xdr:twoCellAnchor>
  <xdr:twoCellAnchor>
    <xdr:from>
      <xdr:col>3</xdr:col>
      <xdr:colOff>123825</xdr:colOff>
      <xdr:row>14</xdr:row>
      <xdr:rowOff>180975</xdr:rowOff>
    </xdr:from>
    <xdr:to>
      <xdr:col>4</xdr:col>
      <xdr:colOff>219075</xdr:colOff>
      <xdr:row>15</xdr:row>
      <xdr:rowOff>104775</xdr:rowOff>
    </xdr:to>
    <xdr:sp>
      <xdr:nvSpPr>
        <xdr:cNvPr id="5" name="テキスト ボックス 2"/>
        <xdr:cNvSpPr txBox="1">
          <a:spLocks noChangeArrowheads="1"/>
        </xdr:cNvSpPr>
      </xdr:nvSpPr>
      <xdr:spPr>
        <a:xfrm>
          <a:off x="533400" y="3333750"/>
          <a:ext cx="257175"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平成</a:t>
          </a:r>
        </a:p>
      </xdr:txBody>
    </xdr:sp>
    <xdr:clientData/>
  </xdr:twoCellAnchor>
  <xdr:twoCellAnchor>
    <xdr:from>
      <xdr:col>2</xdr:col>
      <xdr:colOff>9525</xdr:colOff>
      <xdr:row>9</xdr:row>
      <xdr:rowOff>0</xdr:rowOff>
    </xdr:from>
    <xdr:to>
      <xdr:col>3</xdr:col>
      <xdr:colOff>85725</xdr:colOff>
      <xdr:row>11</xdr:row>
      <xdr:rowOff>28575</xdr:rowOff>
    </xdr:to>
    <xdr:sp>
      <xdr:nvSpPr>
        <xdr:cNvPr id="6" name="テキスト ボックス 6"/>
        <xdr:cNvSpPr txBox="1">
          <a:spLocks noChangeArrowheads="1"/>
        </xdr:cNvSpPr>
      </xdr:nvSpPr>
      <xdr:spPr>
        <a:xfrm>
          <a:off x="257175" y="2057400"/>
          <a:ext cx="238125" cy="466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指数</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5</xdr:col>
      <xdr:colOff>0</xdr:colOff>
      <xdr:row>7</xdr:row>
      <xdr:rowOff>0</xdr:rowOff>
    </xdr:to>
    <xdr:sp>
      <xdr:nvSpPr>
        <xdr:cNvPr id="1" name="Line 4"/>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4</xdr:col>
      <xdr:colOff>180975</xdr:colOff>
      <xdr:row>6</xdr:row>
      <xdr:rowOff>647700</xdr:rowOff>
    </xdr:to>
    <xdr:sp>
      <xdr:nvSpPr>
        <xdr:cNvPr id="2" name="Rectangle 5"/>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3</xdr:row>
      <xdr:rowOff>0</xdr:rowOff>
    </xdr:from>
    <xdr:to>
      <xdr:col>51</xdr:col>
      <xdr:colOff>0</xdr:colOff>
      <xdr:row>7</xdr:row>
      <xdr:rowOff>0</xdr:rowOff>
    </xdr:to>
    <xdr:sp>
      <xdr:nvSpPr>
        <xdr:cNvPr id="3" name="Line 9"/>
        <xdr:cNvSpPr>
          <a:spLocks/>
        </xdr:cNvSpPr>
      </xdr:nvSpPr>
      <xdr:spPr>
        <a:xfrm flipH="1">
          <a:off x="149161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0</xdr:colOff>
      <xdr:row>7</xdr:row>
      <xdr:rowOff>0</xdr:rowOff>
    </xdr:to>
    <xdr:sp>
      <xdr:nvSpPr>
        <xdr:cNvPr id="4" name="Line 10"/>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5" name="Rectangle 11"/>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6</xdr:row>
      <xdr:rowOff>428625</xdr:rowOff>
    </xdr:from>
    <xdr:to>
      <xdr:col>51</xdr:col>
      <xdr:colOff>0</xdr:colOff>
      <xdr:row>6</xdr:row>
      <xdr:rowOff>647700</xdr:rowOff>
    </xdr:to>
    <xdr:sp>
      <xdr:nvSpPr>
        <xdr:cNvPr id="6" name="Rectangle 12"/>
        <xdr:cNvSpPr>
          <a:spLocks/>
        </xdr:cNvSpPr>
      </xdr:nvSpPr>
      <xdr:spPr>
        <a:xfrm>
          <a:off x="149161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9670;&#30330;&#34920;&#36039;&#26009;&#20316;&#25104;&#9670;\&#9315;%20&#25968;&#34920;\&#28165;&#27700;\&#9315;%20&#25968;&#34920;\&#20013;&#37096;&#31354;&#28207;\&#12304;&#31354;&#28207;&#12305;&#25968;&#34920;&#65288;&#26376;&#21407;&#2641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7;&#21177;&#27714;&#20154;&#20493;&#29575;&#12464;&#12521;&#125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6;&#22577;&#29992;&#12464;&#12521;&#125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14\&#21033;&#8208;&#20998;&#26512;\&#24179;&#25104;30&#24180;&#24230;\&#26223;&#27671;&#21205;&#21521;&#25351;&#25968;\01_&#26376;&#22577;&#20316;&#25104;\&#24179;&#25104;30&#24180;&#24230;&#29992;C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oukei14\&#21033;&#8208;&#20998;&#26512;\&#24179;&#25104;30&#24180;&#24230;\&#26223;&#27671;&#21205;&#21521;&#25351;&#25968;\03_&#38745;&#23713;&#30476;&#12398;&#32113;&#35336;\(&#35430;&#39443;&#20013;&#65289;&#38745;&#23713;&#30476;&#12398;&#32113;&#35336;&#21407;&#31295;&#29992;&#12501;&#12449;&#12452;&#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027;&#35201;&#32113;&#35336;&#25351;&#27161;\&#36031;&#2613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印刷用）"/>
      <sheetName val="目次"/>
      <sheetName val="P1"/>
      <sheetName val="P2"/>
      <sheetName val="P3"/>
      <sheetName val="P4"/>
      <sheetName val="P5"/>
      <sheetName val="P6"/>
      <sheetName val="P7"/>
      <sheetName val="Ｈ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t="str">
            <v>30/3</v>
          </cell>
          <cell r="D2">
            <v>4</v>
          </cell>
          <cell r="E2">
            <v>5</v>
          </cell>
          <cell r="F2">
            <v>6</v>
          </cell>
          <cell r="G2">
            <v>7</v>
          </cell>
          <cell r="H2">
            <v>8</v>
          </cell>
        </row>
        <row r="3">
          <cell r="A3" t="str">
            <v>静   岡   県</v>
          </cell>
          <cell r="C3">
            <v>1.66</v>
          </cell>
          <cell r="D3">
            <v>1.68</v>
          </cell>
          <cell r="E3">
            <v>1.7</v>
          </cell>
          <cell r="F3">
            <v>1.72</v>
          </cell>
          <cell r="G3">
            <v>1.73</v>
          </cell>
          <cell r="H3">
            <v>1.7</v>
          </cell>
        </row>
        <row r="4">
          <cell r="A4" t="str">
            <v>全         国</v>
          </cell>
          <cell r="C4">
            <v>1.59</v>
          </cell>
          <cell r="D4">
            <v>1.59</v>
          </cell>
          <cell r="E4">
            <v>1.6</v>
          </cell>
          <cell r="F4">
            <v>1.62</v>
          </cell>
          <cell r="G4">
            <v>1.63</v>
          </cell>
          <cell r="H4">
            <v>1.63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解説３・４"/>
    </sheetNames>
    <sheetDataSet>
      <sheetData sheetId="0">
        <row r="2">
          <cell r="H2" t="str">
            <v>純増減</v>
          </cell>
          <cell r="I2" t="str">
            <v>自然増減</v>
          </cell>
          <cell r="J2" t="str">
            <v>社会増減</v>
          </cell>
        </row>
        <row r="117">
          <cell r="G117" t="str">
            <v>30/4</v>
          </cell>
          <cell r="H117">
            <v>362</v>
          </cell>
          <cell r="I117">
            <v>-1348</v>
          </cell>
          <cell r="J117">
            <v>1710</v>
          </cell>
        </row>
        <row r="118">
          <cell r="G118" t="str">
            <v>5</v>
          </cell>
          <cell r="H118">
            <v>-40</v>
          </cell>
          <cell r="I118">
            <v>-1223</v>
          </cell>
          <cell r="J118">
            <v>1183</v>
          </cell>
        </row>
        <row r="119">
          <cell r="G119" t="str">
            <v>6</v>
          </cell>
          <cell r="H119">
            <v>-574</v>
          </cell>
          <cell r="I119">
            <v>-794</v>
          </cell>
          <cell r="J119">
            <v>220</v>
          </cell>
        </row>
        <row r="120">
          <cell r="G120" t="str">
            <v>7</v>
          </cell>
          <cell r="H120">
            <v>213</v>
          </cell>
          <cell r="I120">
            <v>-977</v>
          </cell>
          <cell r="J120">
            <v>1190</v>
          </cell>
        </row>
        <row r="121">
          <cell r="G121">
            <v>8</v>
          </cell>
          <cell r="H121">
            <v>-690</v>
          </cell>
          <cell r="I121">
            <v>-918</v>
          </cell>
          <cell r="J121">
            <v>228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２"/>
      <sheetName val="先行CI(新) "/>
      <sheetName val="一致CI（新）"/>
      <sheetName val="遅行CI（新）"/>
      <sheetName val="行政資料用グラフ"/>
      <sheetName val="行政資料用基調判断"/>
      <sheetName val="行政資料用寄与度"/>
      <sheetName val="基準日１"/>
      <sheetName val="基準日２"/>
    </sheetNames>
    <sheetDataSet>
      <sheetData sheetId="6">
        <row r="37">
          <cell r="R37">
            <v>94.1</v>
          </cell>
          <cell r="Y37">
            <v>0</v>
          </cell>
        </row>
        <row r="38">
          <cell r="R38">
            <v>95.7</v>
          </cell>
          <cell r="Y38">
            <v>0</v>
          </cell>
        </row>
        <row r="39">
          <cell r="R39">
            <v>97</v>
          </cell>
          <cell r="Y39">
            <v>0</v>
          </cell>
        </row>
        <row r="40">
          <cell r="R40">
            <v>97.3</v>
          </cell>
          <cell r="Y40">
            <v>0</v>
          </cell>
        </row>
        <row r="41">
          <cell r="R41">
            <v>98</v>
          </cell>
          <cell r="Y41">
            <v>0</v>
          </cell>
        </row>
        <row r="42">
          <cell r="R42">
            <v>99</v>
          </cell>
          <cell r="Y42">
            <v>0</v>
          </cell>
        </row>
        <row r="43">
          <cell r="R43">
            <v>100.1</v>
          </cell>
          <cell r="Y43">
            <v>0</v>
          </cell>
        </row>
        <row r="44">
          <cell r="R44">
            <v>101.5</v>
          </cell>
          <cell r="Y44">
            <v>0</v>
          </cell>
        </row>
        <row r="45">
          <cell r="R45">
            <v>102.2</v>
          </cell>
          <cell r="Y45">
            <v>0</v>
          </cell>
        </row>
        <row r="46">
          <cell r="R46">
            <v>102.2</v>
          </cell>
          <cell r="Y46">
            <v>0</v>
          </cell>
        </row>
        <row r="47">
          <cell r="R47">
            <v>102</v>
          </cell>
          <cell r="Y47">
            <v>0</v>
          </cell>
        </row>
        <row r="48">
          <cell r="R48">
            <v>101.7</v>
          </cell>
          <cell r="Y48">
            <v>0</v>
          </cell>
        </row>
        <row r="49">
          <cell r="R49">
            <v>102.5</v>
          </cell>
          <cell r="Y49">
            <v>0</v>
          </cell>
        </row>
        <row r="50">
          <cell r="R50">
            <v>103.8</v>
          </cell>
          <cell r="Y50">
            <v>0</v>
          </cell>
        </row>
        <row r="51">
          <cell r="R51">
            <v>100.4</v>
          </cell>
          <cell r="Y51">
            <v>0</v>
          </cell>
        </row>
        <row r="52">
          <cell r="R52">
            <v>98.2</v>
          </cell>
          <cell r="Y52">
            <v>0</v>
          </cell>
        </row>
        <row r="53">
          <cell r="R53">
            <v>95.8</v>
          </cell>
          <cell r="Y53">
            <v>0</v>
          </cell>
        </row>
        <row r="54">
          <cell r="R54">
            <v>99.3</v>
          </cell>
          <cell r="Y54">
            <v>0</v>
          </cell>
        </row>
        <row r="55">
          <cell r="R55">
            <v>101.9</v>
          </cell>
          <cell r="Y55">
            <v>0</v>
          </cell>
        </row>
        <row r="56">
          <cell r="R56">
            <v>104.8</v>
          </cell>
          <cell r="Y56">
            <v>0</v>
          </cell>
        </row>
        <row r="57">
          <cell r="R57">
            <v>106.3</v>
          </cell>
          <cell r="Y57">
            <v>0</v>
          </cell>
        </row>
        <row r="58">
          <cell r="R58">
            <v>107.3</v>
          </cell>
          <cell r="Y58">
            <v>0</v>
          </cell>
        </row>
        <row r="59">
          <cell r="R59">
            <v>107.2</v>
          </cell>
          <cell r="Y59">
            <v>0</v>
          </cell>
        </row>
        <row r="60">
          <cell r="R60">
            <v>107.2</v>
          </cell>
          <cell r="Y60">
            <v>0</v>
          </cell>
        </row>
        <row r="61">
          <cell r="R61">
            <v>107</v>
          </cell>
          <cell r="Y61">
            <v>199.5</v>
          </cell>
        </row>
        <row r="62">
          <cell r="R62">
            <v>107</v>
          </cell>
          <cell r="Y62">
            <v>199.5</v>
          </cell>
        </row>
        <row r="63">
          <cell r="R63">
            <v>107.3</v>
          </cell>
          <cell r="Y63">
            <v>199.5</v>
          </cell>
        </row>
        <row r="64">
          <cell r="R64">
            <v>107.7</v>
          </cell>
          <cell r="Y64">
            <v>199.5</v>
          </cell>
        </row>
        <row r="65">
          <cell r="R65">
            <v>108.1</v>
          </cell>
          <cell r="Y65">
            <v>199.5</v>
          </cell>
        </row>
        <row r="66">
          <cell r="R66">
            <v>107.9</v>
          </cell>
          <cell r="Y66">
            <v>199.5</v>
          </cell>
        </row>
        <row r="67">
          <cell r="R67">
            <v>107.8</v>
          </cell>
          <cell r="Y67">
            <v>199.5</v>
          </cell>
        </row>
        <row r="68">
          <cell r="R68">
            <v>107.7</v>
          </cell>
          <cell r="Y68">
            <v>199.5</v>
          </cell>
        </row>
        <row r="69">
          <cell r="R69">
            <v>107.4</v>
          </cell>
          <cell r="Y69">
            <v>0</v>
          </cell>
        </row>
        <row r="70">
          <cell r="R70">
            <v>106.9</v>
          </cell>
          <cell r="Y70">
            <v>0</v>
          </cell>
        </row>
        <row r="71">
          <cell r="R71">
            <v>106.5</v>
          </cell>
          <cell r="Y71">
            <v>0</v>
          </cell>
        </row>
        <row r="72">
          <cell r="R72">
            <v>107.5</v>
          </cell>
          <cell r="Y72">
            <v>0</v>
          </cell>
        </row>
        <row r="73">
          <cell r="R73">
            <v>108</v>
          </cell>
          <cell r="Y73">
            <v>0</v>
          </cell>
        </row>
        <row r="74">
          <cell r="R74">
            <v>109</v>
          </cell>
          <cell r="Y74">
            <v>0</v>
          </cell>
        </row>
        <row r="75">
          <cell r="R75">
            <v>110.2</v>
          </cell>
          <cell r="Y75">
            <v>0</v>
          </cell>
        </row>
        <row r="76">
          <cell r="R76">
            <v>111.4</v>
          </cell>
          <cell r="Y76">
            <v>0</v>
          </cell>
        </row>
        <row r="77">
          <cell r="R77">
            <v>112</v>
          </cell>
          <cell r="Y77">
            <v>0</v>
          </cell>
        </row>
        <row r="78">
          <cell r="R78">
            <v>111.3</v>
          </cell>
          <cell r="Y78">
            <v>0</v>
          </cell>
        </row>
        <row r="79">
          <cell r="R79">
            <v>111.1</v>
          </cell>
          <cell r="Y79">
            <v>0</v>
          </cell>
        </row>
        <row r="80">
          <cell r="R80">
            <v>111.2</v>
          </cell>
          <cell r="Y80">
            <v>0</v>
          </cell>
        </row>
        <row r="81">
          <cell r="R81">
            <v>110.7</v>
          </cell>
          <cell r="Y81">
            <v>0</v>
          </cell>
        </row>
        <row r="82">
          <cell r="R82">
            <v>110.7</v>
          </cell>
          <cell r="Y82">
            <v>0</v>
          </cell>
        </row>
        <row r="83">
          <cell r="R83">
            <v>110.7</v>
          </cell>
          <cell r="Y83">
            <v>0</v>
          </cell>
        </row>
        <row r="84">
          <cell r="R84">
            <v>112.1</v>
          </cell>
          <cell r="Y84">
            <v>0</v>
          </cell>
        </row>
        <row r="85">
          <cell r="R85">
            <v>113.7</v>
          </cell>
          <cell r="Y85">
            <v>0</v>
          </cell>
        </row>
        <row r="86">
          <cell r="R86">
            <v>114.9</v>
          </cell>
          <cell r="Y86">
            <v>0</v>
          </cell>
        </row>
        <row r="87">
          <cell r="R87">
            <v>117.4</v>
          </cell>
          <cell r="Y87">
            <v>0</v>
          </cell>
        </row>
        <row r="88">
          <cell r="R88">
            <v>117.4</v>
          </cell>
          <cell r="Y88">
            <v>0</v>
          </cell>
        </row>
        <row r="89">
          <cell r="R89">
            <v>118</v>
          </cell>
          <cell r="Y89">
            <v>0</v>
          </cell>
        </row>
        <row r="90">
          <cell r="R90">
            <v>117.1</v>
          </cell>
          <cell r="Y90">
            <v>0</v>
          </cell>
        </row>
        <row r="91">
          <cell r="R91">
            <v>117.2</v>
          </cell>
          <cell r="Y91">
            <v>0</v>
          </cell>
        </row>
        <row r="92">
          <cell r="R92">
            <v>116.7</v>
          </cell>
          <cell r="Y92">
            <v>0</v>
          </cell>
        </row>
        <row r="93">
          <cell r="R93">
            <v>116.6</v>
          </cell>
          <cell r="Y93">
            <v>0</v>
          </cell>
        </row>
        <row r="94">
          <cell r="R94">
            <v>116.7</v>
          </cell>
          <cell r="Y94">
            <v>0</v>
          </cell>
        </row>
        <row r="95">
          <cell r="R95">
            <v>116.7</v>
          </cell>
          <cell r="Y95">
            <v>0</v>
          </cell>
        </row>
        <row r="96">
          <cell r="R96">
            <v>116.6</v>
          </cell>
          <cell r="Y96">
            <v>0</v>
          </cell>
        </row>
        <row r="97">
          <cell r="R97">
            <v>116.5</v>
          </cell>
          <cell r="Y97">
            <v>0</v>
          </cell>
        </row>
        <row r="98">
          <cell r="R98">
            <v>117.2</v>
          </cell>
          <cell r="Y98">
            <v>0</v>
          </cell>
        </row>
        <row r="99">
          <cell r="R99">
            <v>117</v>
          </cell>
          <cell r="Y99">
            <v>0</v>
          </cell>
        </row>
        <row r="100">
          <cell r="R100">
            <v>116.9</v>
          </cell>
          <cell r="Y100">
            <v>0</v>
          </cell>
        </row>
        <row r="101">
          <cell r="R101">
            <v>115.5</v>
          </cell>
          <cell r="Y101">
            <v>0</v>
          </cell>
        </row>
        <row r="102">
          <cell r="R102">
            <v>115.1</v>
          </cell>
          <cell r="Y102">
            <v>0</v>
          </cell>
        </row>
        <row r="103">
          <cell r="R103">
            <v>114.3</v>
          </cell>
          <cell r="Y103">
            <v>0</v>
          </cell>
        </row>
        <row r="104">
          <cell r="R104">
            <v>114.2</v>
          </cell>
          <cell r="Y104">
            <v>0</v>
          </cell>
        </row>
        <row r="105">
          <cell r="R105">
            <v>113.7</v>
          </cell>
          <cell r="Y105">
            <v>0</v>
          </cell>
        </row>
        <row r="106">
          <cell r="R106">
            <v>113.9</v>
          </cell>
          <cell r="Y106">
            <v>0</v>
          </cell>
        </row>
        <row r="107">
          <cell r="R107">
            <v>113.5</v>
          </cell>
          <cell r="Y107">
            <v>0</v>
          </cell>
        </row>
        <row r="108">
          <cell r="R108">
            <v>113.7</v>
          </cell>
          <cell r="Y108">
            <v>0</v>
          </cell>
        </row>
        <row r="109">
          <cell r="R109">
            <v>113.5</v>
          </cell>
          <cell r="Y109">
            <v>0</v>
          </cell>
        </row>
        <row r="110">
          <cell r="R110">
            <v>113.7</v>
          </cell>
          <cell r="Y110">
            <v>0</v>
          </cell>
        </row>
        <row r="111">
          <cell r="R111">
            <v>112.6</v>
          </cell>
          <cell r="Y111">
            <v>0</v>
          </cell>
        </row>
        <row r="112">
          <cell r="R112">
            <v>112.7</v>
          </cell>
          <cell r="Y112">
            <v>0</v>
          </cell>
        </row>
        <row r="113">
          <cell r="R113">
            <v>112.4</v>
          </cell>
          <cell r="Y113">
            <v>0</v>
          </cell>
        </row>
        <row r="114">
          <cell r="R114">
            <v>112.1</v>
          </cell>
          <cell r="Y114">
            <v>0</v>
          </cell>
        </row>
        <row r="115">
          <cell r="Q115">
            <v>111</v>
          </cell>
          <cell r="R115">
            <v>111.2</v>
          </cell>
          <cell r="S115">
            <v>112.2</v>
          </cell>
          <cell r="Y115">
            <v>0</v>
          </cell>
        </row>
        <row r="116">
          <cell r="Q116">
            <v>112.5</v>
          </cell>
          <cell r="R116">
            <v>111.4</v>
          </cell>
          <cell r="S116">
            <v>112.1</v>
          </cell>
          <cell r="Y116">
            <v>0</v>
          </cell>
        </row>
        <row r="117">
          <cell r="Q117">
            <v>111.7</v>
          </cell>
          <cell r="R117">
            <v>111.7</v>
          </cell>
          <cell r="S117">
            <v>111.9</v>
          </cell>
          <cell r="Y117">
            <v>0</v>
          </cell>
        </row>
        <row r="118">
          <cell r="Q118">
            <v>110.7</v>
          </cell>
          <cell r="R118">
            <v>111.6</v>
          </cell>
          <cell r="S118">
            <v>111.7</v>
          </cell>
          <cell r="Y118">
            <v>0</v>
          </cell>
        </row>
        <row r="119">
          <cell r="Q119">
            <v>112.9</v>
          </cell>
          <cell r="R119">
            <v>111.8</v>
          </cell>
          <cell r="S119">
            <v>111.6</v>
          </cell>
          <cell r="Y119">
            <v>0</v>
          </cell>
        </row>
        <row r="120">
          <cell r="Q120">
            <v>113.3</v>
          </cell>
          <cell r="R120">
            <v>112.3</v>
          </cell>
          <cell r="S120">
            <v>111.8</v>
          </cell>
          <cell r="Y120">
            <v>0</v>
          </cell>
        </row>
        <row r="121">
          <cell r="Q121">
            <v>114.7</v>
          </cell>
          <cell r="R121">
            <v>113.6</v>
          </cell>
          <cell r="S121">
            <v>112.4</v>
          </cell>
          <cell r="Y121">
            <v>0</v>
          </cell>
        </row>
        <row r="122">
          <cell r="Q122">
            <v>116</v>
          </cell>
          <cell r="R122">
            <v>114.7</v>
          </cell>
          <cell r="S122">
            <v>113.1</v>
          </cell>
          <cell r="Y122">
            <v>0</v>
          </cell>
        </row>
        <row r="123">
          <cell r="Q123">
            <v>115.7</v>
          </cell>
          <cell r="R123">
            <v>115.5</v>
          </cell>
          <cell r="S123">
            <v>113.6</v>
          </cell>
          <cell r="Y123">
            <v>0</v>
          </cell>
        </row>
        <row r="124">
          <cell r="Q124">
            <v>117.3</v>
          </cell>
          <cell r="R124">
            <v>116.3</v>
          </cell>
          <cell r="S124">
            <v>114.4</v>
          </cell>
          <cell r="Y124">
            <v>0</v>
          </cell>
        </row>
        <row r="125">
          <cell r="Q125">
            <v>115.5</v>
          </cell>
          <cell r="R125">
            <v>116.2</v>
          </cell>
          <cell r="S125">
            <v>115.1</v>
          </cell>
          <cell r="Y125">
            <v>0</v>
          </cell>
        </row>
        <row r="126">
          <cell r="Q126">
            <v>117.2</v>
          </cell>
          <cell r="R126">
            <v>116.7</v>
          </cell>
          <cell r="S126">
            <v>115.7</v>
          </cell>
          <cell r="Y126">
            <v>0</v>
          </cell>
        </row>
        <row r="127">
          <cell r="Q127">
            <v>116.9</v>
          </cell>
          <cell r="R127">
            <v>116.5</v>
          </cell>
          <cell r="S127">
            <v>116.2</v>
          </cell>
          <cell r="Y127">
            <v>0</v>
          </cell>
        </row>
        <row r="128">
          <cell r="Q128">
            <v>118.8</v>
          </cell>
          <cell r="R128">
            <v>117.6</v>
          </cell>
          <cell r="S128">
            <v>116.8</v>
          </cell>
          <cell r="Y128">
            <v>0</v>
          </cell>
        </row>
        <row r="129">
          <cell r="Q129">
            <v>117.7</v>
          </cell>
          <cell r="R129">
            <v>117.8</v>
          </cell>
          <cell r="S129">
            <v>117</v>
          </cell>
          <cell r="Y129">
            <v>0</v>
          </cell>
        </row>
        <row r="130">
          <cell r="Q130">
            <v>118.6</v>
          </cell>
          <cell r="R130">
            <v>118.4</v>
          </cell>
          <cell r="S130">
            <v>117.4</v>
          </cell>
          <cell r="Y130">
            <v>0</v>
          </cell>
        </row>
        <row r="131">
          <cell r="Q131">
            <v>119.2</v>
          </cell>
          <cell r="R131">
            <v>118.5</v>
          </cell>
          <cell r="S131">
            <v>117.7</v>
          </cell>
          <cell r="Y131">
            <v>0</v>
          </cell>
        </row>
        <row r="132">
          <cell r="Q132">
            <v>121.1</v>
          </cell>
          <cell r="R132">
            <v>119.6</v>
          </cell>
          <cell r="S132">
            <v>118.5</v>
          </cell>
          <cell r="Y132">
            <v>0</v>
          </cell>
        </row>
        <row r="133">
          <cell r="Q133">
            <v>118.5</v>
          </cell>
          <cell r="R133">
            <v>119.6</v>
          </cell>
          <cell r="S133">
            <v>118.7</v>
          </cell>
          <cell r="Y133">
            <v>0</v>
          </cell>
        </row>
        <row r="134">
          <cell r="Q134">
            <v>120</v>
          </cell>
          <cell r="R134">
            <v>119.9</v>
          </cell>
          <cell r="S134">
            <v>119.1</v>
          </cell>
          <cell r="Y134">
            <v>0</v>
          </cell>
        </row>
        <row r="135">
          <cell r="Q135">
            <v>118.7</v>
          </cell>
          <cell r="R135">
            <v>119.1</v>
          </cell>
          <cell r="S135">
            <v>119.1</v>
          </cell>
          <cell r="Y135">
            <v>0</v>
          </cell>
        </row>
        <row r="136">
          <cell r="Q136">
            <v>120.4</v>
          </cell>
          <cell r="R136">
            <v>119.7</v>
          </cell>
          <cell r="S136">
            <v>119.5</v>
          </cell>
          <cell r="Y136">
            <v>0</v>
          </cell>
        </row>
        <row r="137">
          <cell r="Q137">
            <v>120.3</v>
          </cell>
          <cell r="R137">
            <v>119.8</v>
          </cell>
          <cell r="S137">
            <v>119.7</v>
          </cell>
          <cell r="Y137">
            <v>0</v>
          </cell>
        </row>
        <row r="138">
          <cell r="Q138">
            <v>121.8</v>
          </cell>
          <cell r="R138">
            <v>120.8</v>
          </cell>
          <cell r="S138">
            <v>120.1</v>
          </cell>
          <cell r="Y138">
            <v>0</v>
          </cell>
        </row>
        <row r="139">
          <cell r="Q139">
            <v>120.3</v>
          </cell>
          <cell r="R139">
            <v>120.8</v>
          </cell>
          <cell r="S139">
            <v>120</v>
          </cell>
          <cell r="Y13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平成28年7月</v>
          </cell>
        </row>
        <row r="15">
          <cell r="K15" t="str">
            <v>29年7月</v>
          </cell>
        </row>
        <row r="27">
          <cell r="K27" t="str">
            <v>30年7月</v>
          </cell>
        </row>
      </sheetData>
      <sheetData sheetId="1">
        <row r="15">
          <cell r="J15">
            <v>22</v>
          </cell>
        </row>
        <row r="27">
          <cell r="J27">
            <v>23</v>
          </cell>
        </row>
        <row r="39">
          <cell r="J39">
            <v>24</v>
          </cell>
        </row>
        <row r="51">
          <cell r="J51">
            <v>25</v>
          </cell>
        </row>
        <row r="63">
          <cell r="J63">
            <v>26</v>
          </cell>
        </row>
        <row r="75">
          <cell r="J75">
            <v>27</v>
          </cell>
        </row>
        <row r="87">
          <cell r="J87">
            <v>28</v>
          </cell>
        </row>
        <row r="99">
          <cell r="J99">
            <v>29</v>
          </cell>
        </row>
        <row r="111">
          <cell r="J111">
            <v>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14">
        <row r="80">
          <cell r="C80" t="str">
            <v>H29</v>
          </cell>
          <cell r="D80" t="str">
            <v>H30</v>
          </cell>
          <cell r="H80" t="str">
            <v>H29</v>
          </cell>
          <cell r="I80" t="str">
            <v>H30</v>
          </cell>
        </row>
        <row r="81">
          <cell r="A81" t="str">
            <v>1月</v>
          </cell>
          <cell r="C81">
            <v>14.9136273</v>
          </cell>
          <cell r="D81">
            <v>15.7324167</v>
          </cell>
          <cell r="F81" t="str">
            <v>1月</v>
          </cell>
          <cell r="H81">
            <v>8.4452568</v>
          </cell>
          <cell r="I81">
            <v>8.9766513</v>
          </cell>
        </row>
        <row r="82">
          <cell r="A82" t="str">
            <v>2月</v>
          </cell>
          <cell r="C82">
            <v>18.2841746</v>
          </cell>
          <cell r="D82">
            <v>17.4326749</v>
          </cell>
          <cell r="F82" t="str">
            <v>2月</v>
          </cell>
          <cell r="H82">
            <v>7.196331</v>
          </cell>
          <cell r="I82">
            <v>8.5331066</v>
          </cell>
        </row>
        <row r="83">
          <cell r="A83" t="str">
            <v>3月</v>
          </cell>
          <cell r="C83">
            <v>19.7165767</v>
          </cell>
          <cell r="D83">
            <v>18.7024734</v>
          </cell>
          <cell r="F83" t="str">
            <v>3月</v>
          </cell>
          <cell r="H83">
            <v>9.0629846</v>
          </cell>
          <cell r="I83">
            <v>7.8835533</v>
          </cell>
        </row>
        <row r="84">
          <cell r="A84" t="str">
            <v>4月</v>
          </cell>
          <cell r="C84">
            <v>19.1738092</v>
          </cell>
          <cell r="D84">
            <v>18.8362909</v>
          </cell>
          <cell r="F84" t="str">
            <v>4月</v>
          </cell>
          <cell r="H84">
            <v>7.8787346</v>
          </cell>
          <cell r="I84">
            <v>9.3691367</v>
          </cell>
        </row>
        <row r="85">
          <cell r="A85" t="str">
            <v>5月</v>
          </cell>
          <cell r="C85">
            <v>14.9723878</v>
          </cell>
          <cell r="D85">
            <v>15.811688</v>
          </cell>
          <cell r="F85" t="str">
            <v>5月</v>
          </cell>
          <cell r="H85">
            <v>8.0305972</v>
          </cell>
          <cell r="I85">
            <v>9.7600309</v>
          </cell>
        </row>
        <row r="86">
          <cell r="A86" t="str">
            <v>6月</v>
          </cell>
          <cell r="C86">
            <v>17.4997652</v>
          </cell>
          <cell r="D86">
            <v>19.3158212</v>
          </cell>
          <cell r="F86" t="str">
            <v>6月</v>
          </cell>
          <cell r="H86">
            <v>8.3763293</v>
          </cell>
          <cell r="I86">
            <v>8.7831802</v>
          </cell>
        </row>
        <row r="87">
          <cell r="A87" t="str">
            <v>7月</v>
          </cell>
          <cell r="C87">
            <v>18.4813829</v>
          </cell>
          <cell r="D87">
            <v>18.2834301</v>
          </cell>
          <cell r="F87" t="str">
            <v>7月</v>
          </cell>
          <cell r="H87">
            <v>8.2174898</v>
          </cell>
          <cell r="I87">
            <v>9.6112776</v>
          </cell>
        </row>
        <row r="88">
          <cell r="A88" t="str">
            <v>8月</v>
          </cell>
          <cell r="C88">
            <v>17.14178</v>
          </cell>
          <cell r="D88">
            <v>17.4218263</v>
          </cell>
          <cell r="F88" t="str">
            <v>8月</v>
          </cell>
          <cell r="H88">
            <v>8.540427</v>
          </cell>
          <cell r="I88">
            <v>8.9367701</v>
          </cell>
        </row>
        <row r="89">
          <cell r="A89" t="str">
            <v>9月</v>
          </cell>
          <cell r="C89">
            <v>17.6036256</v>
          </cell>
          <cell r="D89" t="e">
            <v>#N/A</v>
          </cell>
          <cell r="F89" t="str">
            <v>9月</v>
          </cell>
          <cell r="H89">
            <v>8.3677997</v>
          </cell>
          <cell r="I89" t="e">
            <v>#N/A</v>
          </cell>
        </row>
        <row r="90">
          <cell r="A90" t="str">
            <v>10月</v>
          </cell>
          <cell r="C90">
            <v>18.5489362</v>
          </cell>
          <cell r="D90" t="e">
            <v>#N/A</v>
          </cell>
          <cell r="F90" t="str">
            <v>10月</v>
          </cell>
          <cell r="H90">
            <v>7.332126</v>
          </cell>
          <cell r="I90" t="e">
            <v>#N/A</v>
          </cell>
        </row>
        <row r="91">
          <cell r="A91" t="str">
            <v>11月</v>
          </cell>
          <cell r="C91">
            <v>17.8886752</v>
          </cell>
          <cell r="D91" t="e">
            <v>#N/A</v>
          </cell>
          <cell r="F91" t="str">
            <v>11月</v>
          </cell>
          <cell r="H91">
            <v>8.9592634</v>
          </cell>
          <cell r="I91" t="e">
            <v>#N/A</v>
          </cell>
        </row>
        <row r="92">
          <cell r="A92" t="str">
            <v>12月</v>
          </cell>
          <cell r="C92">
            <v>19.9181275</v>
          </cell>
          <cell r="D92" t="e">
            <v>#N/A</v>
          </cell>
          <cell r="F92" t="str">
            <v>12月</v>
          </cell>
          <cell r="H92">
            <v>8.9184518</v>
          </cell>
          <cell r="I92"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54"/>
  <sheetViews>
    <sheetView tabSelected="1" zoomScaleSheetLayoutView="100" zoomScalePageLayoutView="0" workbookViewId="0" topLeftCell="A1">
      <selection activeCell="S12" sqref="S12"/>
    </sheetView>
  </sheetViews>
  <sheetFormatPr defaultColWidth="9.00390625" defaultRowHeight="13.5"/>
  <cols>
    <col min="1" max="1" width="3.125" style="2" customWidth="1"/>
    <col min="2" max="2" width="5.125" style="2" customWidth="1"/>
    <col min="3" max="3" width="12.625" style="2" customWidth="1"/>
    <col min="4" max="4" width="14.00390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366</v>
      </c>
      <c r="C1" s="5"/>
      <c r="D1" s="5"/>
      <c r="E1" s="1157" t="s">
        <v>367</v>
      </c>
      <c r="G1" s="3" t="s">
        <v>345</v>
      </c>
    </row>
    <row r="2" spans="7:15" ht="14.25" customHeight="1">
      <c r="G2" s="95" t="s">
        <v>368</v>
      </c>
      <c r="H2" s="156"/>
      <c r="I2" s="156"/>
      <c r="J2" s="156"/>
      <c r="K2" s="156"/>
      <c r="L2" s="7"/>
      <c r="M2" s="7"/>
      <c r="O2" s="5"/>
    </row>
    <row r="3" spans="7:19" ht="14.25" customHeight="1">
      <c r="G3" s="5"/>
      <c r="H3" s="3" t="s">
        <v>524</v>
      </c>
      <c r="I3" s="5"/>
      <c r="J3" s="5"/>
      <c r="K3" s="5"/>
      <c r="L3" s="7"/>
      <c r="M3" s="7"/>
      <c r="N3" s="7"/>
      <c r="O3" s="5"/>
      <c r="S3" s="648"/>
    </row>
    <row r="4" spans="1:15" ht="14.25" customHeight="1">
      <c r="A4" s="4"/>
      <c r="C4" s="6"/>
      <c r="D4" s="4"/>
      <c r="E4" s="4"/>
      <c r="F4" s="4"/>
      <c r="G4" s="7"/>
      <c r="H4" s="7"/>
      <c r="I4" s="7"/>
      <c r="J4" s="121"/>
      <c r="K4" s="7"/>
      <c r="L4" s="7"/>
      <c r="M4" s="7"/>
      <c r="N4" s="7"/>
      <c r="O4" s="7"/>
    </row>
    <row r="5" spans="1:15" ht="20.25">
      <c r="A5" s="4"/>
      <c r="C5" s="8" t="s">
        <v>201</v>
      </c>
      <c r="D5" s="4"/>
      <c r="E5" s="4"/>
      <c r="F5" s="4"/>
      <c r="G5" s="7"/>
      <c r="H5" s="4"/>
      <c r="I5" s="4"/>
      <c r="J5" s="4"/>
      <c r="K5" s="4"/>
      <c r="L5" s="4"/>
      <c r="M5" s="4"/>
      <c r="N5" s="4"/>
      <c r="O5" s="4"/>
    </row>
    <row r="6" spans="7:16" ht="15" customHeight="1">
      <c r="G6" s="9"/>
      <c r="L6" s="4"/>
      <c r="M6" s="4"/>
      <c r="N6" s="4"/>
      <c r="P6" s="10"/>
    </row>
    <row r="7" spans="1:18" ht="15" customHeight="1">
      <c r="A7" s="1513" t="s">
        <v>339</v>
      </c>
      <c r="B7" s="1513"/>
      <c r="C7" s="5"/>
      <c r="D7" s="5"/>
      <c r="E7" s="5"/>
      <c r="F7" s="5"/>
      <c r="G7" s="9"/>
      <c r="H7" s="5"/>
      <c r="I7" s="5"/>
      <c r="J7" s="5"/>
      <c r="K7" s="5"/>
      <c r="L7" s="7"/>
      <c r="M7" s="7"/>
      <c r="N7" s="7"/>
      <c r="O7" s="5"/>
      <c r="P7" s="92" t="s">
        <v>346</v>
      </c>
      <c r="Q7" s="5"/>
      <c r="R7" s="1297"/>
    </row>
    <row r="8" spans="1:17" ht="15" customHeight="1">
      <c r="A8" s="1513" t="s">
        <v>347</v>
      </c>
      <c r="B8" s="1513"/>
      <c r="C8" s="1528" t="s">
        <v>86</v>
      </c>
      <c r="D8" s="1528"/>
      <c r="E8" s="1528"/>
      <c r="F8" s="1528"/>
      <c r="G8" s="1528"/>
      <c r="H8" s="1528"/>
      <c r="I8" s="1528"/>
      <c r="J8" s="1528"/>
      <c r="K8" s="1528"/>
      <c r="L8" s="1528"/>
      <c r="M8" s="1528"/>
      <c r="N8" s="1528"/>
      <c r="O8" s="5"/>
      <c r="P8" s="1527" t="s">
        <v>348</v>
      </c>
      <c r="Q8" s="5"/>
    </row>
    <row r="9" spans="1:17" ht="13.5" customHeight="1">
      <c r="A9" s="1513"/>
      <c r="B9" s="1513"/>
      <c r="C9" s="1528"/>
      <c r="D9" s="1528"/>
      <c r="E9" s="1528"/>
      <c r="F9" s="1528"/>
      <c r="G9" s="1528"/>
      <c r="H9" s="1528"/>
      <c r="I9" s="1528"/>
      <c r="J9" s="1528"/>
      <c r="K9" s="1528"/>
      <c r="L9" s="1528"/>
      <c r="M9" s="1528"/>
      <c r="N9" s="1528"/>
      <c r="O9" s="9"/>
      <c r="P9" s="1527"/>
      <c r="Q9" s="5"/>
    </row>
    <row r="10" spans="1:17" ht="15" customHeight="1">
      <c r="A10" s="9"/>
      <c r="B10" s="9"/>
      <c r="C10" s="1155"/>
      <c r="D10" s="1155"/>
      <c r="E10" s="1155"/>
      <c r="F10" s="1155"/>
      <c r="G10" s="1155"/>
      <c r="H10" s="1155"/>
      <c r="I10" s="9"/>
      <c r="J10" s="9"/>
      <c r="K10" s="9"/>
      <c r="L10" s="94"/>
      <c r="M10" s="94"/>
      <c r="N10" s="94"/>
      <c r="O10" s="9"/>
      <c r="P10" s="99"/>
      <c r="Q10" s="5"/>
    </row>
    <row r="11" spans="1:17" ht="15" customHeight="1">
      <c r="A11" s="1513" t="s">
        <v>356</v>
      </c>
      <c r="B11" s="1513"/>
      <c r="C11" s="9"/>
      <c r="D11" s="9"/>
      <c r="E11" s="9"/>
      <c r="F11" s="9"/>
      <c r="G11" s="9"/>
      <c r="H11" s="1513" t="s">
        <v>357</v>
      </c>
      <c r="I11" s="1513"/>
      <c r="J11" s="9"/>
      <c r="K11" s="9"/>
      <c r="L11" s="94"/>
      <c r="M11" s="94"/>
      <c r="N11" s="94"/>
      <c r="O11" s="9"/>
      <c r="P11" s="9"/>
      <c r="Q11" s="5"/>
    </row>
    <row r="12" spans="1:17" ht="15" customHeight="1">
      <c r="A12" s="92" t="s">
        <v>346</v>
      </c>
      <c r="B12" s="1514" t="s">
        <v>358</v>
      </c>
      <c r="C12" s="1514"/>
      <c r="D12" s="9"/>
      <c r="E12" s="9"/>
      <c r="F12" s="92" t="s">
        <v>349</v>
      </c>
      <c r="G12" s="9"/>
      <c r="H12" s="122" t="s">
        <v>629</v>
      </c>
      <c r="I12" s="1508" t="s">
        <v>1041</v>
      </c>
      <c r="J12" s="1525"/>
      <c r="K12" s="1525"/>
      <c r="L12" s="95" t="s">
        <v>809</v>
      </c>
      <c r="M12" s="7"/>
      <c r="N12" s="7"/>
      <c r="O12" s="5"/>
      <c r="P12" s="92" t="s">
        <v>499</v>
      </c>
      <c r="Q12" s="5"/>
    </row>
    <row r="13" spans="1:18" ht="15" customHeight="1">
      <c r="A13" s="92" t="s">
        <v>348</v>
      </c>
      <c r="B13" s="1514" t="s">
        <v>360</v>
      </c>
      <c r="C13" s="1514"/>
      <c r="D13" s="9"/>
      <c r="E13" s="9"/>
      <c r="F13" s="92" t="s">
        <v>603</v>
      </c>
      <c r="G13" s="9"/>
      <c r="H13" s="96"/>
      <c r="I13" s="97"/>
      <c r="J13" s="97"/>
      <c r="K13" s="97"/>
      <c r="L13" s="94"/>
      <c r="M13" s="94"/>
      <c r="N13" s="94"/>
      <c r="O13" s="9"/>
      <c r="P13" s="96"/>
      <c r="Q13" s="5"/>
      <c r="R13" s="11"/>
    </row>
    <row r="14" spans="1:17" ht="15" customHeight="1">
      <c r="A14" s="9"/>
      <c r="B14" s="9"/>
      <c r="C14" s="9"/>
      <c r="D14" s="9"/>
      <c r="E14" s="9"/>
      <c r="F14" s="96"/>
      <c r="G14" s="9"/>
      <c r="H14" s="9"/>
      <c r="I14" s="9"/>
      <c r="J14" s="9"/>
      <c r="K14" s="9"/>
      <c r="L14" s="94"/>
      <c r="M14" s="94"/>
      <c r="N14" s="94"/>
      <c r="O14" s="9"/>
      <c r="P14" s="96"/>
      <c r="Q14" s="5"/>
    </row>
    <row r="15" spans="1:17" ht="15" customHeight="1">
      <c r="A15" s="9"/>
      <c r="B15" s="9"/>
      <c r="C15" s="9"/>
      <c r="D15" s="9"/>
      <c r="E15" s="9"/>
      <c r="F15" s="96"/>
      <c r="G15" s="9"/>
      <c r="H15" s="1513" t="s">
        <v>361</v>
      </c>
      <c r="I15" s="1513"/>
      <c r="J15" s="9"/>
      <c r="K15" s="9"/>
      <c r="L15" s="94"/>
      <c r="M15" s="94"/>
      <c r="N15" s="94"/>
      <c r="O15" s="9"/>
      <c r="P15" s="96"/>
      <c r="Q15" s="5"/>
    </row>
    <row r="16" spans="1:17" ht="15" customHeight="1">
      <c r="A16" s="1513" t="s">
        <v>362</v>
      </c>
      <c r="B16" s="1513"/>
      <c r="C16" s="9"/>
      <c r="D16" s="9"/>
      <c r="E16" s="9"/>
      <c r="F16" s="96"/>
      <c r="G16" s="9"/>
      <c r="H16" s="92" t="s">
        <v>614</v>
      </c>
      <c r="I16" s="1508" t="s">
        <v>557</v>
      </c>
      <c r="J16" s="1508"/>
      <c r="K16" s="1508"/>
      <c r="L16" s="95" t="s">
        <v>810</v>
      </c>
      <c r="M16" s="7"/>
      <c r="N16" s="7"/>
      <c r="O16" s="5"/>
      <c r="P16" s="92" t="s">
        <v>363</v>
      </c>
      <c r="Q16" s="5"/>
    </row>
    <row r="17" spans="1:17" ht="15" customHeight="1">
      <c r="A17" s="92" t="s">
        <v>365</v>
      </c>
      <c r="B17" s="98" t="s">
        <v>803</v>
      </c>
      <c r="C17" s="5"/>
      <c r="D17" s="5"/>
      <c r="E17" s="5"/>
      <c r="F17" s="122" t="s">
        <v>350</v>
      </c>
      <c r="G17" s="9"/>
      <c r="H17" s="92" t="s">
        <v>631</v>
      </c>
      <c r="I17" s="1508" t="s">
        <v>370</v>
      </c>
      <c r="J17" s="1508"/>
      <c r="K17" s="1508"/>
      <c r="L17" s="95" t="s">
        <v>496</v>
      </c>
      <c r="M17" s="5"/>
      <c r="N17" s="5"/>
      <c r="O17" s="5"/>
      <c r="P17" s="92" t="s">
        <v>363</v>
      </c>
      <c r="Q17" s="5"/>
    </row>
    <row r="18" spans="1:17" ht="15" customHeight="1">
      <c r="A18" s="92" t="s">
        <v>371</v>
      </c>
      <c r="B18" s="99" t="s">
        <v>1070</v>
      </c>
      <c r="C18" s="9"/>
      <c r="D18" s="9"/>
      <c r="E18" s="9"/>
      <c r="F18" s="92" t="s">
        <v>351</v>
      </c>
      <c r="G18" s="9"/>
      <c r="H18" s="92" t="s">
        <v>615</v>
      </c>
      <c r="I18" s="99" t="s">
        <v>786</v>
      </c>
      <c r="J18" s="99"/>
      <c r="L18" s="100" t="s">
        <v>372</v>
      </c>
      <c r="M18" s="95" t="s">
        <v>496</v>
      </c>
      <c r="N18" s="5"/>
      <c r="O18" s="5"/>
      <c r="P18" s="92" t="s">
        <v>363</v>
      </c>
      <c r="Q18" s="5"/>
    </row>
    <row r="19" spans="1:17" ht="15" customHeight="1">
      <c r="A19" s="9"/>
      <c r="B19" s="9"/>
      <c r="C19" s="9"/>
      <c r="D19" s="9"/>
      <c r="E19" s="9"/>
      <c r="F19" s="96"/>
      <c r="G19" s="9"/>
      <c r="H19" s="9"/>
      <c r="I19" s="9"/>
      <c r="J19" s="9"/>
      <c r="L19" s="100" t="s">
        <v>373</v>
      </c>
      <c r="M19" s="95" t="s">
        <v>496</v>
      </c>
      <c r="N19" s="5"/>
      <c r="O19" s="5"/>
      <c r="P19" s="96"/>
      <c r="Q19" s="5"/>
    </row>
    <row r="20" spans="1:17" ht="15" customHeight="1">
      <c r="A20" s="9"/>
      <c r="B20" s="9"/>
      <c r="C20" s="9"/>
      <c r="D20" s="9"/>
      <c r="E20" s="9"/>
      <c r="F20" s="96"/>
      <c r="G20" s="9"/>
      <c r="H20" s="9"/>
      <c r="I20" s="9"/>
      <c r="J20" s="9"/>
      <c r="L20" s="100" t="s">
        <v>374</v>
      </c>
      <c r="M20" s="95" t="s">
        <v>496</v>
      </c>
      <c r="N20" s="5"/>
      <c r="O20" s="5"/>
      <c r="P20" s="5"/>
      <c r="Q20" s="5"/>
    </row>
    <row r="21" spans="1:17" ht="15" customHeight="1">
      <c r="A21" s="1513" t="s">
        <v>375</v>
      </c>
      <c r="B21" s="1513"/>
      <c r="C21" s="9"/>
      <c r="D21" s="9"/>
      <c r="E21" s="9"/>
      <c r="F21" s="96"/>
      <c r="G21" s="9"/>
      <c r="H21" s="92" t="s">
        <v>632</v>
      </c>
      <c r="I21" s="1529" t="s">
        <v>457</v>
      </c>
      <c r="J21" s="1498"/>
      <c r="K21" s="1498"/>
      <c r="L21" s="101" t="s">
        <v>296</v>
      </c>
      <c r="M21" s="95" t="s">
        <v>496</v>
      </c>
      <c r="N21" s="7"/>
      <c r="O21" s="5"/>
      <c r="P21" s="92" t="s">
        <v>501</v>
      </c>
      <c r="Q21" s="5"/>
    </row>
    <row r="22" spans="1:17" ht="15" customHeight="1">
      <c r="A22" s="92" t="s">
        <v>376</v>
      </c>
      <c r="B22" s="1499" t="s">
        <v>804</v>
      </c>
      <c r="C22" s="1499"/>
      <c r="D22" s="1499"/>
      <c r="E22" s="9"/>
      <c r="F22" s="92" t="s">
        <v>352</v>
      </c>
      <c r="G22" s="9"/>
      <c r="H22" s="9"/>
      <c r="I22" s="9"/>
      <c r="J22" s="9"/>
      <c r="K22" s="9"/>
      <c r="L22" s="101" t="s">
        <v>456</v>
      </c>
      <c r="M22" s="95" t="s">
        <v>496</v>
      </c>
      <c r="N22" s="5"/>
      <c r="O22" s="5"/>
      <c r="P22" s="96"/>
      <c r="Q22" s="5"/>
    </row>
    <row r="23" spans="1:17" ht="15" customHeight="1">
      <c r="A23" s="92" t="s">
        <v>377</v>
      </c>
      <c r="B23" s="1522" t="s">
        <v>748</v>
      </c>
      <c r="C23" s="1522"/>
      <c r="D23" s="1522"/>
      <c r="E23" s="1522"/>
      <c r="F23" s="92" t="s">
        <v>353</v>
      </c>
      <c r="G23" s="9"/>
      <c r="H23" s="9"/>
      <c r="I23" s="9"/>
      <c r="J23" s="9"/>
      <c r="K23" s="5"/>
      <c r="L23" s="101" t="s">
        <v>500</v>
      </c>
      <c r="M23" s="95" t="s">
        <v>496</v>
      </c>
      <c r="N23" s="93"/>
      <c r="O23" s="93"/>
      <c r="P23" s="5"/>
      <c r="Q23" s="5"/>
    </row>
    <row r="24" spans="1:17" ht="15" customHeight="1">
      <c r="A24" s="92" t="s">
        <v>379</v>
      </c>
      <c r="B24" s="1499" t="s">
        <v>380</v>
      </c>
      <c r="C24" s="1499"/>
      <c r="D24" s="95" t="s">
        <v>496</v>
      </c>
      <c r="E24" s="94"/>
      <c r="F24" s="92" t="s">
        <v>353</v>
      </c>
      <c r="G24" s="9"/>
      <c r="H24" s="92" t="s">
        <v>633</v>
      </c>
      <c r="I24" s="1514" t="s">
        <v>787</v>
      </c>
      <c r="J24" s="1514"/>
      <c r="K24" s="1514"/>
      <c r="L24" s="341" t="s">
        <v>809</v>
      </c>
      <c r="M24" s="5"/>
      <c r="N24" s="5"/>
      <c r="O24" s="5"/>
      <c r="P24" s="92" t="s">
        <v>378</v>
      </c>
      <c r="Q24" s="5"/>
    </row>
    <row r="25" spans="1:17" ht="15" customHeight="1">
      <c r="A25" s="9"/>
      <c r="B25" s="9"/>
      <c r="C25" s="9"/>
      <c r="D25" s="9"/>
      <c r="E25" s="9"/>
      <c r="F25" s="96"/>
      <c r="G25" s="9"/>
      <c r="H25" s="92" t="s">
        <v>616</v>
      </c>
      <c r="I25" s="1508" t="s">
        <v>381</v>
      </c>
      <c r="J25" s="1508"/>
      <c r="K25" s="1508"/>
      <c r="L25" s="5" t="s">
        <v>496</v>
      </c>
      <c r="M25" s="5"/>
      <c r="N25" s="5"/>
      <c r="O25" s="5"/>
      <c r="P25" s="92" t="s">
        <v>378</v>
      </c>
      <c r="Q25" s="5"/>
    </row>
    <row r="26" spans="1:17" ht="15" customHeight="1">
      <c r="A26" s="9"/>
      <c r="B26" s="9"/>
      <c r="C26" s="9"/>
      <c r="D26" s="9"/>
      <c r="E26" s="9"/>
      <c r="F26" s="96"/>
      <c r="G26" s="9"/>
      <c r="H26" s="92" t="s">
        <v>630</v>
      </c>
      <c r="I26" s="1526" t="s">
        <v>811</v>
      </c>
      <c r="J26" s="1526"/>
      <c r="K26" s="1526"/>
      <c r="L26" s="1526"/>
      <c r="M26" s="9"/>
      <c r="N26" s="9"/>
      <c r="O26" s="9"/>
      <c r="P26" s="92" t="s">
        <v>378</v>
      </c>
      <c r="Q26" s="5"/>
    </row>
    <row r="27" spans="1:17" ht="15" customHeight="1">
      <c r="A27" s="1513" t="s">
        <v>382</v>
      </c>
      <c r="B27" s="1513"/>
      <c r="C27" s="9"/>
      <c r="D27" s="9"/>
      <c r="E27" s="9"/>
      <c r="F27" s="96"/>
      <c r="G27" s="9"/>
      <c r="H27" s="9"/>
      <c r="I27" s="9"/>
      <c r="J27" s="9"/>
      <c r="K27" s="9"/>
      <c r="L27" s="9"/>
      <c r="M27" s="9"/>
      <c r="N27" s="9"/>
      <c r="O27" s="9"/>
      <c r="P27" s="96"/>
      <c r="Q27" s="5"/>
    </row>
    <row r="28" spans="1:17" ht="15" customHeight="1">
      <c r="A28" s="92" t="s">
        <v>359</v>
      </c>
      <c r="B28" s="1508" t="s">
        <v>486</v>
      </c>
      <c r="C28" s="1508"/>
      <c r="D28" s="98" t="s">
        <v>678</v>
      </c>
      <c r="E28" s="9"/>
      <c r="F28" s="92" t="s">
        <v>419</v>
      </c>
      <c r="G28" s="9"/>
      <c r="H28" s="1504" t="s">
        <v>231</v>
      </c>
      <c r="I28" s="1504"/>
      <c r="J28" s="389"/>
      <c r="K28" s="9"/>
      <c r="L28" s="9"/>
      <c r="M28" s="9"/>
      <c r="N28" s="9"/>
      <c r="O28" s="9"/>
      <c r="P28" s="96"/>
      <c r="Q28" s="5"/>
    </row>
    <row r="29" spans="1:17" ht="15" customHeight="1">
      <c r="A29" s="92" t="s">
        <v>383</v>
      </c>
      <c r="B29" s="98" t="s">
        <v>384</v>
      </c>
      <c r="C29" s="5"/>
      <c r="D29" s="5"/>
      <c r="E29" s="9"/>
      <c r="F29" s="92" t="s">
        <v>619</v>
      </c>
      <c r="G29" s="9"/>
      <c r="H29" s="92" t="s">
        <v>634</v>
      </c>
      <c r="I29" s="1508" t="s">
        <v>233</v>
      </c>
      <c r="J29" s="1508"/>
      <c r="K29" s="1508"/>
      <c r="L29" s="98" t="s">
        <v>812</v>
      </c>
      <c r="M29" s="5"/>
      <c r="N29" s="5"/>
      <c r="O29" s="5"/>
      <c r="P29" s="92" t="s">
        <v>502</v>
      </c>
      <c r="Q29" s="5"/>
    </row>
    <row r="30" spans="1:17" ht="15" customHeight="1">
      <c r="A30" s="92" t="s">
        <v>369</v>
      </c>
      <c r="B30" s="1508" t="s">
        <v>612</v>
      </c>
      <c r="C30" s="1508"/>
      <c r="D30" s="1518"/>
      <c r="E30" s="9"/>
      <c r="F30" s="92" t="s">
        <v>421</v>
      </c>
      <c r="G30" s="9"/>
      <c r="H30" s="92"/>
      <c r="I30" s="98"/>
      <c r="J30" s="93"/>
      <c r="K30" s="93"/>
      <c r="L30" s="93"/>
      <c r="M30" s="93"/>
      <c r="N30" s="5"/>
      <c r="O30" s="5"/>
      <c r="P30" s="92"/>
      <c r="Q30" s="5"/>
    </row>
    <row r="31" spans="1:17" ht="15" customHeight="1">
      <c r="A31" s="92"/>
      <c r="B31" s="1508"/>
      <c r="C31" s="1508"/>
      <c r="D31" s="98"/>
      <c r="E31" s="9"/>
      <c r="F31" s="92"/>
      <c r="G31" s="9"/>
      <c r="H31" s="9"/>
      <c r="I31" s="9"/>
      <c r="J31" s="9"/>
      <c r="K31" s="9"/>
      <c r="L31" s="9"/>
      <c r="M31" s="9"/>
      <c r="N31" s="9"/>
      <c r="O31" s="9"/>
      <c r="P31" s="96"/>
      <c r="Q31" s="5"/>
    </row>
    <row r="32" spans="1:17" ht="15" customHeight="1">
      <c r="A32" s="92"/>
      <c r="B32" s="1508"/>
      <c r="C32" s="1508"/>
      <c r="D32" s="98"/>
      <c r="E32" s="9"/>
      <c r="F32" s="92"/>
      <c r="G32" s="9"/>
      <c r="H32" s="1505" t="s">
        <v>251</v>
      </c>
      <c r="I32" s="1505"/>
      <c r="J32" s="388"/>
      <c r="K32" s="9"/>
      <c r="L32" s="9"/>
      <c r="M32" s="9"/>
      <c r="N32" s="9"/>
      <c r="O32" s="9"/>
      <c r="P32" s="96"/>
      <c r="Q32" s="5"/>
    </row>
    <row r="33" spans="1:17" ht="15" customHeight="1">
      <c r="A33" s="1523" t="s">
        <v>613</v>
      </c>
      <c r="B33" s="1524"/>
      <c r="C33" s="9"/>
      <c r="D33" s="9"/>
      <c r="E33" s="9"/>
      <c r="F33" s="96"/>
      <c r="G33" s="9"/>
      <c r="H33" s="390" t="s">
        <v>501</v>
      </c>
      <c r="I33" s="1506" t="s">
        <v>252</v>
      </c>
      <c r="J33" s="1507"/>
      <c r="K33" s="1507"/>
      <c r="L33" s="391" t="s">
        <v>679</v>
      </c>
      <c r="M33" s="9"/>
      <c r="N33" s="9"/>
      <c r="O33" s="9"/>
      <c r="P33" s="92" t="s">
        <v>449</v>
      </c>
      <c r="Q33" s="5"/>
    </row>
    <row r="34" spans="1:17" ht="15" customHeight="1">
      <c r="A34" s="92" t="s">
        <v>147</v>
      </c>
      <c r="B34" s="699" t="s">
        <v>805</v>
      </c>
      <c r="C34" s="698"/>
      <c r="D34" s="698"/>
      <c r="E34" s="704"/>
      <c r="F34" s="92" t="s">
        <v>614</v>
      </c>
      <c r="G34" s="9"/>
      <c r="H34" s="92" t="s">
        <v>635</v>
      </c>
      <c r="I34" s="1503" t="s">
        <v>830</v>
      </c>
      <c r="J34" s="1503"/>
      <c r="K34" s="1503"/>
      <c r="L34" s="391" t="s">
        <v>809</v>
      </c>
      <c r="M34" s="5"/>
      <c r="N34" s="5"/>
      <c r="O34" s="5"/>
      <c r="P34" s="92" t="s">
        <v>448</v>
      </c>
      <c r="Q34" s="5"/>
    </row>
    <row r="35" spans="1:17" ht="15" customHeight="1">
      <c r="A35" s="1513"/>
      <c r="B35" s="1513"/>
      <c r="C35" s="9"/>
      <c r="D35" s="9"/>
      <c r="E35" s="9"/>
      <c r="F35" s="96"/>
      <c r="G35" s="9"/>
      <c r="H35" s="9"/>
      <c r="I35" s="9"/>
      <c r="J35" s="9"/>
      <c r="K35" s="9"/>
      <c r="L35" s="9"/>
      <c r="M35" s="9"/>
      <c r="N35" s="9"/>
      <c r="O35" s="9"/>
      <c r="P35" s="96"/>
      <c r="Q35" s="5"/>
    </row>
    <row r="36" spans="1:17" ht="15" customHeight="1">
      <c r="A36" s="92"/>
      <c r="B36" s="1522"/>
      <c r="C36" s="1522"/>
      <c r="D36" s="1522"/>
      <c r="E36" s="9"/>
      <c r="F36" s="92"/>
      <c r="G36" s="9"/>
      <c r="H36" s="9"/>
      <c r="I36" s="9"/>
      <c r="J36" s="9"/>
      <c r="K36" s="9"/>
      <c r="L36" s="9"/>
      <c r="M36" s="9"/>
      <c r="N36" s="9"/>
      <c r="O36" s="9"/>
      <c r="P36" s="96"/>
      <c r="Q36" s="5"/>
    </row>
    <row r="37" spans="1:17" ht="15" customHeight="1">
      <c r="A37" s="1517" t="s">
        <v>910</v>
      </c>
      <c r="B37" s="1517"/>
      <c r="C37" s="1518"/>
      <c r="D37" s="9"/>
      <c r="E37" s="9"/>
      <c r="F37" s="96"/>
      <c r="G37" s="9"/>
      <c r="H37" s="1513" t="s">
        <v>232</v>
      </c>
      <c r="I37" s="1513"/>
      <c r="J37" s="9"/>
      <c r="K37" s="9"/>
      <c r="L37" s="9"/>
      <c r="M37" s="9"/>
      <c r="N37" s="9"/>
      <c r="O37" s="9"/>
      <c r="P37" s="96"/>
      <c r="Q37" s="5"/>
    </row>
    <row r="38" spans="1:17" ht="15" customHeight="1">
      <c r="A38" s="92" t="s">
        <v>148</v>
      </c>
      <c r="B38" s="1515" t="s">
        <v>806</v>
      </c>
      <c r="C38" s="1515"/>
      <c r="D38" s="1515"/>
      <c r="E38" s="1515"/>
      <c r="F38" s="92" t="s">
        <v>615</v>
      </c>
      <c r="G38" s="9"/>
      <c r="H38" s="92" t="s">
        <v>636</v>
      </c>
      <c r="I38" s="1514" t="s">
        <v>234</v>
      </c>
      <c r="J38" s="1514"/>
      <c r="K38" s="1514"/>
      <c r="L38" s="95" t="s">
        <v>678</v>
      </c>
      <c r="M38" s="5"/>
      <c r="N38" s="5"/>
      <c r="O38" s="5"/>
      <c r="P38" s="92" t="s">
        <v>385</v>
      </c>
      <c r="Q38" s="5"/>
    </row>
    <row r="39" spans="1:17" ht="15" customHeight="1">
      <c r="A39" s="92" t="s">
        <v>419</v>
      </c>
      <c r="B39" s="1515" t="s">
        <v>589</v>
      </c>
      <c r="C39" s="1516"/>
      <c r="D39" s="1516"/>
      <c r="E39" s="1516"/>
      <c r="F39" s="92" t="s">
        <v>354</v>
      </c>
      <c r="G39" s="9"/>
      <c r="H39" s="9"/>
      <c r="I39" s="9"/>
      <c r="J39" s="9"/>
      <c r="K39" s="9"/>
      <c r="L39" s="9"/>
      <c r="M39" s="9"/>
      <c r="N39" s="9"/>
      <c r="O39" s="9"/>
      <c r="P39" s="96"/>
      <c r="Q39" s="5"/>
    </row>
    <row r="40" spans="1:17" ht="15" customHeight="1">
      <c r="A40" s="92" t="s">
        <v>619</v>
      </c>
      <c r="B40" s="1508" t="s">
        <v>498</v>
      </c>
      <c r="C40" s="1519"/>
      <c r="D40" s="212" t="s">
        <v>807</v>
      </c>
      <c r="E40" s="5"/>
      <c r="F40" s="92" t="s">
        <v>422</v>
      </c>
      <c r="G40" s="9"/>
      <c r="H40" s="1158" t="s">
        <v>813</v>
      </c>
      <c r="J40" s="98"/>
      <c r="K40" s="98"/>
      <c r="L40" s="5"/>
      <c r="M40" s="5"/>
      <c r="N40" s="5"/>
      <c r="O40" s="5"/>
      <c r="P40" s="92" t="s">
        <v>719</v>
      </c>
      <c r="Q40" s="5"/>
    </row>
    <row r="41" spans="1:17" ht="15" customHeight="1">
      <c r="A41" s="92"/>
      <c r="B41" s="98"/>
      <c r="C41" s="328"/>
      <c r="D41" s="328"/>
      <c r="E41" s="5"/>
      <c r="F41" s="92"/>
      <c r="G41" s="9"/>
      <c r="H41" s="156"/>
      <c r="I41" s="5"/>
      <c r="J41" s="98"/>
      <c r="K41" s="98"/>
      <c r="L41" s="5"/>
      <c r="M41" s="5"/>
      <c r="N41" s="5"/>
      <c r="O41" s="5"/>
      <c r="P41" s="92"/>
      <c r="Q41" s="5"/>
    </row>
    <row r="42" spans="1:17" ht="15" customHeight="1">
      <c r="A42" s="92"/>
      <c r="B42" s="1508"/>
      <c r="C42" s="1508"/>
      <c r="D42" s="98"/>
      <c r="E42" s="5"/>
      <c r="F42" s="92"/>
      <c r="G42" s="9"/>
      <c r="H42" s="9"/>
      <c r="I42" s="9"/>
      <c r="J42" s="9"/>
      <c r="K42" s="9"/>
      <c r="L42" s="9"/>
      <c r="M42" s="9"/>
      <c r="N42" s="9"/>
      <c r="O42" s="9"/>
      <c r="P42" s="9"/>
      <c r="Q42" s="5"/>
    </row>
    <row r="43" spans="1:17" ht="15" customHeight="1">
      <c r="A43" s="1517" t="s">
        <v>628</v>
      </c>
      <c r="B43" s="1520"/>
      <c r="C43" s="1520"/>
      <c r="D43" s="9" t="s">
        <v>720</v>
      </c>
      <c r="E43" s="9"/>
      <c r="F43" s="92"/>
      <c r="G43" s="9"/>
      <c r="H43" s="9"/>
      <c r="I43" s="9"/>
      <c r="J43" s="9"/>
      <c r="K43" s="9"/>
      <c r="L43" s="9"/>
      <c r="M43" s="9"/>
      <c r="N43" s="9"/>
      <c r="O43" s="9"/>
      <c r="P43" s="9"/>
      <c r="Q43" s="5"/>
    </row>
    <row r="44" spans="1:17" ht="15" customHeight="1">
      <c r="A44" s="92" t="s">
        <v>420</v>
      </c>
      <c r="B44" s="1515" t="s">
        <v>808</v>
      </c>
      <c r="C44" s="1515"/>
      <c r="D44" s="1521"/>
      <c r="E44" s="1518"/>
      <c r="F44" s="92" t="s">
        <v>424</v>
      </c>
      <c r="G44" s="9"/>
      <c r="H44" s="9"/>
      <c r="I44" s="9"/>
      <c r="J44" s="102" t="s">
        <v>426</v>
      </c>
      <c r="K44" s="103"/>
      <c r="L44" s="103"/>
      <c r="M44" s="103"/>
      <c r="N44" s="9"/>
      <c r="O44" s="9"/>
      <c r="P44" s="9"/>
      <c r="Q44" s="5"/>
    </row>
    <row r="45" spans="1:17" ht="15" customHeight="1">
      <c r="A45" s="92" t="s">
        <v>421</v>
      </c>
      <c r="B45" s="1515" t="s">
        <v>654</v>
      </c>
      <c r="C45" s="1516"/>
      <c r="D45" s="1516"/>
      <c r="E45" s="1518"/>
      <c r="F45" s="92" t="s">
        <v>424</v>
      </c>
      <c r="G45" s="9"/>
      <c r="H45" s="9"/>
      <c r="I45" s="9"/>
      <c r="J45" s="102" t="s">
        <v>427</v>
      </c>
      <c r="K45" s="103"/>
      <c r="L45" s="1509" t="s">
        <v>428</v>
      </c>
      <c r="M45" s="1509"/>
      <c r="N45" s="9"/>
      <c r="O45" s="9"/>
      <c r="P45" s="9"/>
      <c r="Q45" s="5"/>
    </row>
    <row r="46" spans="1:17" ht="15" customHeight="1">
      <c r="A46" s="92"/>
      <c r="B46" s="98"/>
      <c r="C46" s="354"/>
      <c r="D46" s="354"/>
      <c r="E46" s="9"/>
      <c r="F46" s="92"/>
      <c r="G46" s="9"/>
      <c r="H46" s="9"/>
      <c r="I46" s="9"/>
      <c r="J46" s="102" t="s">
        <v>429</v>
      </c>
      <c r="K46" s="103"/>
      <c r="L46" s="1509" t="s">
        <v>430</v>
      </c>
      <c r="M46" s="1509"/>
      <c r="N46" s="9"/>
      <c r="O46" s="9"/>
      <c r="P46" s="9"/>
      <c r="Q46" s="5"/>
    </row>
    <row r="47" spans="1:17" ht="15" customHeight="1">
      <c r="A47" s="92"/>
      <c r="B47" s="1510"/>
      <c r="C47" s="1511"/>
      <c r="D47" s="1511"/>
      <c r="E47" s="1512"/>
      <c r="F47" s="92"/>
      <c r="G47" s="9"/>
      <c r="H47" s="9"/>
      <c r="I47" s="9"/>
      <c r="J47" s="102" t="s">
        <v>431</v>
      </c>
      <c r="K47" s="103"/>
      <c r="L47" s="1509" t="s">
        <v>432</v>
      </c>
      <c r="M47" s="1509"/>
      <c r="N47" s="9"/>
      <c r="O47" s="9"/>
      <c r="P47" s="9"/>
      <c r="Q47" s="5"/>
    </row>
    <row r="48" spans="1:17" ht="15" customHeight="1">
      <c r="A48" s="92"/>
      <c r="B48" s="326"/>
      <c r="C48" s="326"/>
      <c r="D48" s="326"/>
      <c r="E48" s="9"/>
      <c r="F48" s="92"/>
      <c r="G48" s="9"/>
      <c r="H48" s="9"/>
      <c r="I48" s="9"/>
      <c r="J48" s="102" t="s">
        <v>433</v>
      </c>
      <c r="K48" s="103"/>
      <c r="L48" s="1509" t="s">
        <v>434</v>
      </c>
      <c r="M48" s="1509"/>
      <c r="N48" s="9"/>
      <c r="O48" s="9"/>
      <c r="P48" s="9"/>
      <c r="Q48" s="5"/>
    </row>
    <row r="49" spans="1:17" ht="15" customHeight="1">
      <c r="A49" s="9"/>
      <c r="B49" s="5"/>
      <c r="C49" s="5"/>
      <c r="D49" s="5"/>
      <c r="E49" s="5"/>
      <c r="F49" s="5"/>
      <c r="G49" s="9"/>
      <c r="H49" s="9"/>
      <c r="I49" s="9"/>
      <c r="J49" s="102" t="s">
        <v>436</v>
      </c>
      <c r="K49" s="103"/>
      <c r="L49" s="1509" t="s">
        <v>437</v>
      </c>
      <c r="M49" s="1509"/>
      <c r="N49" s="9"/>
      <c r="O49" s="9"/>
      <c r="P49" s="9"/>
      <c r="Q49" s="5"/>
    </row>
    <row r="50" spans="1:17" ht="15" customHeight="1">
      <c r="A50" s="5"/>
      <c r="B50" s="5"/>
      <c r="C50" s="5"/>
      <c r="D50" s="5"/>
      <c r="E50" s="5"/>
      <c r="F50" s="5"/>
      <c r="G50" s="9"/>
      <c r="H50" s="9"/>
      <c r="I50" s="9"/>
      <c r="J50" s="102" t="s">
        <v>438</v>
      </c>
      <c r="K50" s="103"/>
      <c r="L50" s="102" t="s">
        <v>439</v>
      </c>
      <c r="M50" s="103"/>
      <c r="N50" s="9"/>
      <c r="O50" s="9"/>
      <c r="P50" s="9"/>
      <c r="Q50" s="5"/>
    </row>
    <row r="51" spans="1:17" ht="15" customHeight="1">
      <c r="A51" s="5"/>
      <c r="B51" s="5"/>
      <c r="C51" s="5"/>
      <c r="D51" s="5"/>
      <c r="E51" s="5"/>
      <c r="F51" s="5"/>
      <c r="G51" s="9"/>
      <c r="H51" s="9"/>
      <c r="I51" s="9"/>
      <c r="J51" s="102" t="s">
        <v>1039</v>
      </c>
      <c r="K51" s="103"/>
      <c r="L51" s="102" t="s">
        <v>484</v>
      </c>
      <c r="M51" s="103"/>
      <c r="N51" s="9"/>
      <c r="O51" s="9"/>
      <c r="P51" s="9"/>
      <c r="Q51" s="5"/>
    </row>
    <row r="52" spans="1:17" ht="15" customHeight="1">
      <c r="A52" s="5"/>
      <c r="B52" s="5"/>
      <c r="C52" s="5"/>
      <c r="D52" s="5"/>
      <c r="E52" s="5"/>
      <c r="F52" s="5"/>
      <c r="G52" s="9"/>
      <c r="H52" s="9"/>
      <c r="I52" s="9"/>
      <c r="J52" s="103"/>
      <c r="K52" s="103"/>
      <c r="L52" s="102" t="s">
        <v>483</v>
      </c>
      <c r="M52" s="103"/>
      <c r="N52" s="9"/>
      <c r="O52" s="9"/>
      <c r="P52" s="9"/>
      <c r="Q52" s="5"/>
    </row>
    <row r="53" spans="3:17" ht="15" customHeight="1">
      <c r="C53" s="4"/>
      <c r="D53" s="4"/>
      <c r="E53" s="4"/>
      <c r="F53" s="4"/>
      <c r="G53" s="4"/>
      <c r="H53" s="9"/>
      <c r="I53" s="9"/>
      <c r="J53" s="9"/>
      <c r="K53" s="9"/>
      <c r="L53" s="9"/>
      <c r="M53" s="9"/>
      <c r="N53" s="9"/>
      <c r="O53" s="9"/>
      <c r="P53" s="9"/>
      <c r="Q53" s="5"/>
    </row>
    <row r="54" spans="8:15" ht="13.5">
      <c r="H54" s="4"/>
      <c r="I54" s="4"/>
      <c r="J54" s="4"/>
      <c r="K54" s="4"/>
      <c r="L54" s="4"/>
      <c r="M54" s="4"/>
      <c r="N54" s="4"/>
      <c r="O54" s="4"/>
    </row>
  </sheetData>
  <sheetProtection/>
  <mergeCells count="50">
    <mergeCell ref="I24:K24"/>
    <mergeCell ref="I26:L26"/>
    <mergeCell ref="P8:P9"/>
    <mergeCell ref="C8:N9"/>
    <mergeCell ref="I25:K25"/>
    <mergeCell ref="B23:E23"/>
    <mergeCell ref="A21:B21"/>
    <mergeCell ref="I21:K21"/>
    <mergeCell ref="B22:D22"/>
    <mergeCell ref="B24:C24"/>
    <mergeCell ref="I17:K17"/>
    <mergeCell ref="H15:I15"/>
    <mergeCell ref="A16:B16"/>
    <mergeCell ref="I16:K16"/>
    <mergeCell ref="A7:B7"/>
    <mergeCell ref="H11:I11"/>
    <mergeCell ref="B13:C13"/>
    <mergeCell ref="A11:B11"/>
    <mergeCell ref="B12:C12"/>
    <mergeCell ref="I12:K12"/>
    <mergeCell ref="A8:B9"/>
    <mergeCell ref="B45:E45"/>
    <mergeCell ref="A27:B27"/>
    <mergeCell ref="B28:C28"/>
    <mergeCell ref="B36:D36"/>
    <mergeCell ref="B31:C31"/>
    <mergeCell ref="B32:C32"/>
    <mergeCell ref="B30:D30"/>
    <mergeCell ref="A33:B33"/>
    <mergeCell ref="A35:B35"/>
    <mergeCell ref="B47:E47"/>
    <mergeCell ref="H37:I37"/>
    <mergeCell ref="I38:K38"/>
    <mergeCell ref="B38:E38"/>
    <mergeCell ref="B39:E39"/>
    <mergeCell ref="A37:C37"/>
    <mergeCell ref="B42:C42"/>
    <mergeCell ref="B40:C40"/>
    <mergeCell ref="A43:C43"/>
    <mergeCell ref="B44:E44"/>
    <mergeCell ref="L49:M49"/>
    <mergeCell ref="L47:M47"/>
    <mergeCell ref="L48:M48"/>
    <mergeCell ref="L45:M45"/>
    <mergeCell ref="L46:M46"/>
    <mergeCell ref="I34:K34"/>
    <mergeCell ref="H28:I28"/>
    <mergeCell ref="H32:I32"/>
    <mergeCell ref="I33:K33"/>
    <mergeCell ref="I29:K29"/>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2"/>
  <dimension ref="A1:CQ60"/>
  <sheetViews>
    <sheetView zoomScaleSheetLayoutView="100" zoomScalePageLayoutView="0" workbookViewId="0" topLeftCell="A1">
      <pane xSplit="20025" topLeftCell="W1" activePane="topLeft" state="split"/>
      <selection pane="topLeft" activeCell="B45" sqref="B45:E45"/>
      <selection pane="topRight" activeCell="B45" sqref="B45:E45"/>
    </sheetView>
  </sheetViews>
  <sheetFormatPr defaultColWidth="9.00390625" defaultRowHeight="13.5"/>
  <cols>
    <col min="1" max="1" width="10.625" style="12" customWidth="1"/>
    <col min="2" max="2" width="3.25390625" style="12" bestFit="1" customWidth="1"/>
    <col min="3" max="3" width="3.125" style="12" bestFit="1" customWidth="1"/>
    <col min="4" max="9" width="6.625" style="12" customWidth="1"/>
    <col min="10" max="10" width="7.375" style="12" customWidth="1"/>
    <col min="11" max="16" width="6.625" style="12" customWidth="1"/>
    <col min="17" max="17" width="9.00390625" style="12" customWidth="1"/>
    <col min="18" max="18" width="4.875" style="12" customWidth="1"/>
    <col min="19" max="19" width="3.25390625" style="12" customWidth="1"/>
    <col min="20" max="20" width="13.75390625" style="12" customWidth="1"/>
    <col min="21" max="21" width="9.625" style="12" customWidth="1"/>
    <col min="22" max="22" width="10.625" style="12" customWidth="1"/>
    <col min="23" max="27" width="9.625" style="12" customWidth="1"/>
    <col min="28" max="16384" width="9.00390625" style="12" customWidth="1"/>
  </cols>
  <sheetData>
    <row r="1" spans="1:16" ht="14.25" customHeight="1">
      <c r="A1" s="223"/>
      <c r="B1" s="223"/>
      <c r="C1" s="223"/>
      <c r="D1" s="223"/>
      <c r="F1" s="1133" t="s">
        <v>535</v>
      </c>
      <c r="G1" s="223"/>
      <c r="H1" s="223"/>
      <c r="I1" s="223"/>
      <c r="J1" s="223"/>
      <c r="K1" s="223"/>
      <c r="L1" s="223"/>
      <c r="M1" s="223"/>
      <c r="N1" s="223"/>
      <c r="O1" s="223"/>
      <c r="P1" s="223"/>
    </row>
    <row r="2" spans="1:16" ht="14.25" customHeight="1">
      <c r="A2" s="1795" t="s">
        <v>933</v>
      </c>
      <c r="B2" s="1795"/>
      <c r="C2" s="1795"/>
      <c r="D2" s="225"/>
      <c r="E2" s="226"/>
      <c r="F2" s="226"/>
      <c r="G2" s="225"/>
      <c r="H2" s="225"/>
      <c r="I2" s="225"/>
      <c r="J2" s="225"/>
      <c r="K2" s="225"/>
      <c r="L2" s="225"/>
      <c r="M2" s="163"/>
      <c r="N2" s="225"/>
      <c r="O2" s="225"/>
      <c r="P2" s="225"/>
    </row>
    <row r="3" spans="1:16" ht="14.25" customHeight="1">
      <c r="A3" s="1796" t="s">
        <v>932</v>
      </c>
      <c r="B3" s="1796"/>
      <c r="C3" s="1796"/>
      <c r="D3" s="225"/>
      <c r="E3" s="227"/>
      <c r="F3" s="227"/>
      <c r="G3" s="225"/>
      <c r="H3" s="225"/>
      <c r="I3" s="225"/>
      <c r="J3" s="225"/>
      <c r="K3" s="225"/>
      <c r="L3" s="225"/>
      <c r="M3" s="225"/>
      <c r="N3" s="1794" t="s">
        <v>253</v>
      </c>
      <c r="O3" s="1794"/>
      <c r="P3" s="983"/>
    </row>
    <row r="4" spans="1:16" ht="14.25" customHeight="1">
      <c r="A4" s="1590" t="s">
        <v>934</v>
      </c>
      <c r="B4" s="1590"/>
      <c r="C4" s="1598"/>
      <c r="D4" s="1594" t="s">
        <v>935</v>
      </c>
      <c r="E4" s="1595"/>
      <c r="F4" s="1597"/>
      <c r="G4" s="1594" t="s">
        <v>319</v>
      </c>
      <c r="H4" s="1595"/>
      <c r="I4" s="1597"/>
      <c r="J4" s="1594" t="s">
        <v>320</v>
      </c>
      <c r="K4" s="1595"/>
      <c r="L4" s="1597"/>
      <c r="M4" s="1594" t="s">
        <v>321</v>
      </c>
      <c r="N4" s="1595"/>
      <c r="O4" s="1595"/>
      <c r="P4" s="745"/>
    </row>
    <row r="5" spans="1:16" ht="14.25" customHeight="1">
      <c r="A5" s="1624"/>
      <c r="B5" s="1624"/>
      <c r="C5" s="1625"/>
      <c r="D5" s="204" t="s">
        <v>936</v>
      </c>
      <c r="E5" s="204" t="s">
        <v>450</v>
      </c>
      <c r="F5" s="204" t="s">
        <v>451</v>
      </c>
      <c r="G5" s="204" t="s">
        <v>936</v>
      </c>
      <c r="H5" s="204" t="s">
        <v>450</v>
      </c>
      <c r="I5" s="204" t="s">
        <v>451</v>
      </c>
      <c r="J5" s="204" t="s">
        <v>936</v>
      </c>
      <c r="K5" s="204" t="s">
        <v>450</v>
      </c>
      <c r="L5" s="204" t="s">
        <v>451</v>
      </c>
      <c r="M5" s="204" t="s">
        <v>936</v>
      </c>
      <c r="N5" s="204" t="s">
        <v>450</v>
      </c>
      <c r="O5" s="204" t="s">
        <v>451</v>
      </c>
      <c r="P5" s="745"/>
    </row>
    <row r="6" spans="1:16" ht="14.25" customHeight="1" hidden="1">
      <c r="A6" s="418" t="s">
        <v>386</v>
      </c>
      <c r="B6" s="419">
        <v>12</v>
      </c>
      <c r="C6" s="440" t="s">
        <v>717</v>
      </c>
      <c r="D6" s="441">
        <v>18.8</v>
      </c>
      <c r="E6" s="420">
        <v>19.7</v>
      </c>
      <c r="F6" s="420">
        <v>17.7</v>
      </c>
      <c r="G6" s="420">
        <v>146.4</v>
      </c>
      <c r="H6" s="420">
        <v>163.6</v>
      </c>
      <c r="I6" s="420">
        <v>123.9</v>
      </c>
      <c r="J6" s="420">
        <v>134.3</v>
      </c>
      <c r="K6" s="420">
        <v>147</v>
      </c>
      <c r="L6" s="420">
        <v>117.6</v>
      </c>
      <c r="M6" s="420">
        <v>12.1</v>
      </c>
      <c r="N6" s="420">
        <v>16.6</v>
      </c>
      <c r="O6" s="420">
        <v>6.3</v>
      </c>
      <c r="P6" s="420"/>
    </row>
    <row r="7" spans="1:16" ht="14.25" customHeight="1" hidden="1">
      <c r="A7" s="421" t="s">
        <v>277</v>
      </c>
      <c r="B7" s="502">
        <v>1</v>
      </c>
      <c r="C7" s="201" t="s">
        <v>717</v>
      </c>
      <c r="D7" s="447">
        <v>17.9</v>
      </c>
      <c r="E7" s="448">
        <v>18.5</v>
      </c>
      <c r="F7" s="448">
        <v>16.9</v>
      </c>
      <c r="G7" s="448">
        <v>140.6</v>
      </c>
      <c r="H7" s="448">
        <v>154.8</v>
      </c>
      <c r="I7" s="448">
        <v>121</v>
      </c>
      <c r="J7" s="448">
        <v>128.7</v>
      </c>
      <c r="K7" s="448">
        <v>139.1</v>
      </c>
      <c r="L7" s="448">
        <v>114.3</v>
      </c>
      <c r="M7" s="448">
        <v>11.9</v>
      </c>
      <c r="N7" s="448">
        <v>15.7</v>
      </c>
      <c r="O7" s="448">
        <v>6.7</v>
      </c>
      <c r="P7" s="448"/>
    </row>
    <row r="8" spans="1:16" ht="14.25" customHeight="1" hidden="1">
      <c r="A8" s="421" t="s">
        <v>277</v>
      </c>
      <c r="B8" s="502">
        <v>2</v>
      </c>
      <c r="C8" s="502" t="s">
        <v>553</v>
      </c>
      <c r="D8" s="447">
        <v>18.9</v>
      </c>
      <c r="E8" s="448">
        <v>19.9</v>
      </c>
      <c r="F8" s="448">
        <v>17.5</v>
      </c>
      <c r="G8" s="448">
        <v>148.6</v>
      </c>
      <c r="H8" s="448">
        <v>167.1</v>
      </c>
      <c r="I8" s="448">
        <v>124.3</v>
      </c>
      <c r="J8" s="448">
        <v>136</v>
      </c>
      <c r="K8" s="448">
        <v>149.7</v>
      </c>
      <c r="L8" s="448">
        <v>118</v>
      </c>
      <c r="M8" s="448">
        <v>12.6</v>
      </c>
      <c r="N8" s="448">
        <v>17.4</v>
      </c>
      <c r="O8" s="448">
        <v>6.3</v>
      </c>
      <c r="P8" s="448"/>
    </row>
    <row r="9" spans="1:16" ht="14.25" customHeight="1" hidden="1">
      <c r="A9" s="631" t="s">
        <v>43</v>
      </c>
      <c r="B9" s="502">
        <v>8</v>
      </c>
      <c r="C9" s="502" t="s">
        <v>553</v>
      </c>
      <c r="D9" s="598">
        <v>18.2</v>
      </c>
      <c r="E9" s="599">
        <v>19</v>
      </c>
      <c r="F9" s="599">
        <v>17.3</v>
      </c>
      <c r="G9" s="599">
        <v>140.7</v>
      </c>
      <c r="H9" s="599">
        <v>157</v>
      </c>
      <c r="I9" s="599">
        <v>121.6</v>
      </c>
      <c r="J9" s="599">
        <v>130.1</v>
      </c>
      <c r="K9" s="599">
        <v>142.1</v>
      </c>
      <c r="L9" s="599">
        <v>116.1</v>
      </c>
      <c r="M9" s="599">
        <v>10.6</v>
      </c>
      <c r="N9" s="599">
        <v>14.9</v>
      </c>
      <c r="O9" s="599">
        <v>5.5</v>
      </c>
      <c r="P9" s="599"/>
    </row>
    <row r="10" spans="1:16" ht="14.25" customHeight="1">
      <c r="A10" s="634" t="s">
        <v>620</v>
      </c>
      <c r="B10" s="386">
        <v>5</v>
      </c>
      <c r="C10" s="12" t="s">
        <v>132</v>
      </c>
      <c r="D10" s="600">
        <v>18.1</v>
      </c>
      <c r="E10" s="601">
        <v>18.7</v>
      </c>
      <c r="F10" s="601">
        <v>17.5</v>
      </c>
      <c r="G10" s="601">
        <v>139.8</v>
      </c>
      <c r="H10" s="601">
        <v>154.5</v>
      </c>
      <c r="I10" s="601">
        <v>122</v>
      </c>
      <c r="J10" s="601">
        <v>128.8</v>
      </c>
      <c r="K10" s="601">
        <v>138.7</v>
      </c>
      <c r="L10" s="601">
        <v>116.9</v>
      </c>
      <c r="M10" s="601">
        <v>11</v>
      </c>
      <c r="N10" s="601">
        <v>15.8</v>
      </c>
      <c r="O10" s="601">
        <v>5.1</v>
      </c>
      <c r="P10" s="601"/>
    </row>
    <row r="11" spans="1:16" ht="14.25" customHeight="1">
      <c r="A11" s="634"/>
      <c r="B11" s="386">
        <v>6</v>
      </c>
      <c r="D11" s="600">
        <v>19.5</v>
      </c>
      <c r="E11" s="601">
        <v>20.4</v>
      </c>
      <c r="F11" s="601">
        <v>18.5</v>
      </c>
      <c r="G11" s="601">
        <v>149.3</v>
      </c>
      <c r="H11" s="601">
        <v>166.4</v>
      </c>
      <c r="I11" s="601">
        <v>129</v>
      </c>
      <c r="J11" s="601">
        <v>138.2</v>
      </c>
      <c r="K11" s="601">
        <v>150.5</v>
      </c>
      <c r="L11" s="601">
        <v>123.6</v>
      </c>
      <c r="M11" s="601">
        <v>11.1</v>
      </c>
      <c r="N11" s="601">
        <v>15.9</v>
      </c>
      <c r="O11" s="601">
        <v>5.4</v>
      </c>
      <c r="P11" s="601"/>
    </row>
    <row r="12" spans="1:16" ht="14.25" customHeight="1">
      <c r="A12" s="418"/>
      <c r="B12" s="662">
        <v>7</v>
      </c>
      <c r="C12" s="1293"/>
      <c r="D12" s="1281">
        <v>19.3</v>
      </c>
      <c r="E12" s="1281">
        <v>20.1</v>
      </c>
      <c r="F12" s="1281">
        <v>18.3</v>
      </c>
      <c r="G12" s="1281">
        <v>149</v>
      </c>
      <c r="H12" s="1281">
        <v>166.6</v>
      </c>
      <c r="I12" s="1281">
        <v>127.7</v>
      </c>
      <c r="J12" s="1281">
        <v>137.6</v>
      </c>
      <c r="K12" s="1281">
        <v>150.4</v>
      </c>
      <c r="L12" s="1281">
        <v>122.1</v>
      </c>
      <c r="M12" s="1281">
        <v>11.4</v>
      </c>
      <c r="N12" s="1281">
        <v>16.2</v>
      </c>
      <c r="O12" s="1281">
        <v>5.6</v>
      </c>
      <c r="P12" s="602"/>
    </row>
    <row r="13" spans="1:16" ht="14.25" customHeight="1">
      <c r="A13" s="449"/>
      <c r="B13" s="449"/>
      <c r="C13" s="449"/>
      <c r="D13" s="450"/>
      <c r="E13" s="416"/>
      <c r="F13" s="416"/>
      <c r="G13" s="416"/>
      <c r="H13" s="416"/>
      <c r="I13" s="416"/>
      <c r="J13" s="416"/>
      <c r="K13" s="416"/>
      <c r="L13" s="416"/>
      <c r="M13" s="416"/>
      <c r="N13" s="416"/>
      <c r="O13" s="416"/>
      <c r="P13" s="416"/>
    </row>
    <row r="14" spans="1:16" ht="14.25" customHeight="1">
      <c r="A14" s="1786" t="s">
        <v>917</v>
      </c>
      <c r="B14" s="1786" t="s">
        <v>917</v>
      </c>
      <c r="C14" s="1786" t="s">
        <v>917</v>
      </c>
      <c r="D14" s="447">
        <v>21.1</v>
      </c>
      <c r="E14" s="448">
        <v>21.3</v>
      </c>
      <c r="F14" s="448">
        <v>20.1</v>
      </c>
      <c r="G14" s="448">
        <v>165</v>
      </c>
      <c r="H14" s="448">
        <v>169.8</v>
      </c>
      <c r="I14" s="448">
        <v>141.3</v>
      </c>
      <c r="J14" s="448">
        <v>155.7</v>
      </c>
      <c r="K14" s="448">
        <v>159.2</v>
      </c>
      <c r="L14" s="448">
        <v>138.6</v>
      </c>
      <c r="M14" s="448">
        <v>9.3</v>
      </c>
      <c r="N14" s="448">
        <v>10.6</v>
      </c>
      <c r="O14" s="448">
        <v>2.7</v>
      </c>
      <c r="P14" s="448"/>
    </row>
    <row r="15" spans="1:16" ht="14.25" customHeight="1">
      <c r="A15" s="1786" t="s">
        <v>918</v>
      </c>
      <c r="B15" s="1786" t="s">
        <v>918</v>
      </c>
      <c r="C15" s="1786" t="s">
        <v>918</v>
      </c>
      <c r="D15" s="447">
        <v>20.1</v>
      </c>
      <c r="E15" s="448">
        <v>20.4</v>
      </c>
      <c r="F15" s="448">
        <v>19.5</v>
      </c>
      <c r="G15" s="448">
        <v>168.9</v>
      </c>
      <c r="H15" s="448">
        <v>177.1</v>
      </c>
      <c r="I15" s="448">
        <v>148.6</v>
      </c>
      <c r="J15" s="448">
        <v>152.2</v>
      </c>
      <c r="K15" s="448">
        <v>157.1</v>
      </c>
      <c r="L15" s="448">
        <v>140</v>
      </c>
      <c r="M15" s="448">
        <v>16.7</v>
      </c>
      <c r="N15" s="448">
        <v>20</v>
      </c>
      <c r="O15" s="448">
        <v>8.6</v>
      </c>
      <c r="P15" s="448"/>
    </row>
    <row r="16" spans="1:16" ht="14.25" customHeight="1">
      <c r="A16" s="1797" t="s">
        <v>919</v>
      </c>
      <c r="B16" s="1797" t="s">
        <v>919</v>
      </c>
      <c r="C16" s="1797" t="s">
        <v>919</v>
      </c>
      <c r="D16" s="447">
        <v>18.8</v>
      </c>
      <c r="E16" s="448">
        <v>18.8</v>
      </c>
      <c r="F16" s="448">
        <v>18.8</v>
      </c>
      <c r="G16" s="448">
        <v>159.3</v>
      </c>
      <c r="H16" s="448">
        <v>162.9</v>
      </c>
      <c r="I16" s="448">
        <v>139</v>
      </c>
      <c r="J16" s="448">
        <v>140.8</v>
      </c>
      <c r="K16" s="448">
        <v>142.5</v>
      </c>
      <c r="L16" s="448">
        <v>131.2</v>
      </c>
      <c r="M16" s="448">
        <v>18.5</v>
      </c>
      <c r="N16" s="448">
        <v>20.4</v>
      </c>
      <c r="O16" s="448">
        <v>7.8</v>
      </c>
      <c r="P16" s="448"/>
    </row>
    <row r="17" spans="1:16" ht="14.25" customHeight="1">
      <c r="A17" s="1786" t="s">
        <v>920</v>
      </c>
      <c r="B17" s="1786" t="s">
        <v>920</v>
      </c>
      <c r="C17" s="1786" t="s">
        <v>920</v>
      </c>
      <c r="D17" s="447">
        <v>17.3</v>
      </c>
      <c r="E17" s="448">
        <v>20</v>
      </c>
      <c r="F17" s="448">
        <v>14</v>
      </c>
      <c r="G17" s="448">
        <v>140</v>
      </c>
      <c r="H17" s="448">
        <v>166.3</v>
      </c>
      <c r="I17" s="448">
        <v>107.2</v>
      </c>
      <c r="J17" s="448">
        <v>127.9</v>
      </c>
      <c r="K17" s="448">
        <v>149.7</v>
      </c>
      <c r="L17" s="448">
        <v>100.7</v>
      </c>
      <c r="M17" s="448">
        <v>12.1</v>
      </c>
      <c r="N17" s="448">
        <v>16.6</v>
      </c>
      <c r="O17" s="448">
        <v>6.5</v>
      </c>
      <c r="P17" s="448"/>
    </row>
    <row r="18" spans="1:16" ht="14.25" customHeight="1">
      <c r="A18" s="1786" t="s">
        <v>921</v>
      </c>
      <c r="B18" s="1786" t="s">
        <v>921</v>
      </c>
      <c r="C18" s="1786" t="s">
        <v>921</v>
      </c>
      <c r="D18" s="447">
        <v>20.9</v>
      </c>
      <c r="E18" s="448">
        <v>21.3</v>
      </c>
      <c r="F18" s="448">
        <v>19</v>
      </c>
      <c r="G18" s="448">
        <v>183.8</v>
      </c>
      <c r="H18" s="448">
        <v>193.8</v>
      </c>
      <c r="I18" s="448">
        <v>144.7</v>
      </c>
      <c r="J18" s="448">
        <v>155</v>
      </c>
      <c r="K18" s="448">
        <v>161.2</v>
      </c>
      <c r="L18" s="448">
        <v>130.9</v>
      </c>
      <c r="M18" s="448">
        <v>28.8</v>
      </c>
      <c r="N18" s="448">
        <v>32.6</v>
      </c>
      <c r="O18" s="448">
        <v>13.8</v>
      </c>
      <c r="P18" s="448"/>
    </row>
    <row r="19" spans="1:16" ht="14.25" customHeight="1">
      <c r="A19" s="1786" t="s">
        <v>922</v>
      </c>
      <c r="B19" s="1786" t="s">
        <v>922</v>
      </c>
      <c r="C19" s="1786" t="s">
        <v>922</v>
      </c>
      <c r="D19" s="447">
        <v>19.7</v>
      </c>
      <c r="E19" s="448">
        <v>20.6</v>
      </c>
      <c r="F19" s="448">
        <v>18.7</v>
      </c>
      <c r="G19" s="448">
        <v>140.5</v>
      </c>
      <c r="H19" s="448">
        <v>160.8</v>
      </c>
      <c r="I19" s="448">
        <v>118</v>
      </c>
      <c r="J19" s="448">
        <v>133.3</v>
      </c>
      <c r="K19" s="448">
        <v>150.6</v>
      </c>
      <c r="L19" s="448">
        <v>114.1</v>
      </c>
      <c r="M19" s="448">
        <v>7.2</v>
      </c>
      <c r="N19" s="448">
        <v>10.2</v>
      </c>
      <c r="O19" s="448">
        <v>3.9</v>
      </c>
      <c r="P19" s="448"/>
    </row>
    <row r="20" spans="1:16" ht="14.25" customHeight="1">
      <c r="A20" s="1786" t="s">
        <v>923</v>
      </c>
      <c r="B20" s="1786" t="s">
        <v>923</v>
      </c>
      <c r="C20" s="1786" t="s">
        <v>923</v>
      </c>
      <c r="D20" s="447">
        <v>19.8</v>
      </c>
      <c r="E20" s="448">
        <v>20.6</v>
      </c>
      <c r="F20" s="448">
        <v>19.1</v>
      </c>
      <c r="G20" s="448">
        <v>149.6</v>
      </c>
      <c r="H20" s="448">
        <v>163.8</v>
      </c>
      <c r="I20" s="448">
        <v>138.3</v>
      </c>
      <c r="J20" s="448">
        <v>141.1</v>
      </c>
      <c r="K20" s="448">
        <v>151.3</v>
      </c>
      <c r="L20" s="448">
        <v>132.9</v>
      </c>
      <c r="M20" s="448">
        <v>8.5</v>
      </c>
      <c r="N20" s="448">
        <v>12.5</v>
      </c>
      <c r="O20" s="448">
        <v>5.4</v>
      </c>
      <c r="P20" s="448"/>
    </row>
    <row r="21" spans="1:16" ht="14.25" customHeight="1">
      <c r="A21" s="1787" t="s">
        <v>924</v>
      </c>
      <c r="B21" s="1787" t="s">
        <v>924</v>
      </c>
      <c r="C21" s="1787" t="s">
        <v>924</v>
      </c>
      <c r="D21" s="447">
        <v>19.8</v>
      </c>
      <c r="E21" s="448">
        <v>20.1</v>
      </c>
      <c r="F21" s="448">
        <v>19.2</v>
      </c>
      <c r="G21" s="448">
        <v>152.9</v>
      </c>
      <c r="H21" s="448">
        <v>160</v>
      </c>
      <c r="I21" s="448">
        <v>139.9</v>
      </c>
      <c r="J21" s="448">
        <v>144</v>
      </c>
      <c r="K21" s="448">
        <v>148.3</v>
      </c>
      <c r="L21" s="448">
        <v>136</v>
      </c>
      <c r="M21" s="448">
        <v>8.9</v>
      </c>
      <c r="N21" s="448">
        <v>11.7</v>
      </c>
      <c r="O21" s="448">
        <v>3.9</v>
      </c>
      <c r="P21" s="448"/>
    </row>
    <row r="22" spans="1:16" ht="14.25" customHeight="1">
      <c r="A22" s="1787" t="s">
        <v>925</v>
      </c>
      <c r="B22" s="1787" t="s">
        <v>925</v>
      </c>
      <c r="C22" s="1787" t="s">
        <v>925</v>
      </c>
      <c r="D22" s="447">
        <v>19.8</v>
      </c>
      <c r="E22" s="448">
        <v>20</v>
      </c>
      <c r="F22" s="448">
        <v>19.3</v>
      </c>
      <c r="G22" s="448">
        <v>156.9</v>
      </c>
      <c r="H22" s="448">
        <v>166</v>
      </c>
      <c r="I22" s="448">
        <v>141.1</v>
      </c>
      <c r="J22" s="448">
        <v>147.3</v>
      </c>
      <c r="K22" s="448">
        <v>153.9</v>
      </c>
      <c r="L22" s="448">
        <v>135.9</v>
      </c>
      <c r="M22" s="448">
        <v>9.6</v>
      </c>
      <c r="N22" s="448">
        <v>12.1</v>
      </c>
      <c r="O22" s="448">
        <v>5.2</v>
      </c>
      <c r="P22" s="448"/>
    </row>
    <row r="23" spans="1:16" ht="14.25" customHeight="1">
      <c r="A23" s="1787" t="s">
        <v>926</v>
      </c>
      <c r="B23" s="1787" t="s">
        <v>926</v>
      </c>
      <c r="C23" s="1787" t="s">
        <v>926</v>
      </c>
      <c r="D23" s="447">
        <v>15.8</v>
      </c>
      <c r="E23" s="448">
        <v>16.6</v>
      </c>
      <c r="F23" s="448">
        <v>15.3</v>
      </c>
      <c r="G23" s="448">
        <v>101.4</v>
      </c>
      <c r="H23" s="448">
        <v>123.9</v>
      </c>
      <c r="I23" s="448">
        <v>89.5</v>
      </c>
      <c r="J23" s="448">
        <v>94.7</v>
      </c>
      <c r="K23" s="448">
        <v>111.3</v>
      </c>
      <c r="L23" s="448">
        <v>85.9</v>
      </c>
      <c r="M23" s="448">
        <v>6.7</v>
      </c>
      <c r="N23" s="448">
        <v>12.6</v>
      </c>
      <c r="O23" s="448">
        <v>3.6</v>
      </c>
      <c r="P23" s="448"/>
    </row>
    <row r="24" spans="1:37" ht="14.25" customHeight="1">
      <c r="A24" s="1787" t="s">
        <v>927</v>
      </c>
      <c r="B24" s="1787" t="s">
        <v>927</v>
      </c>
      <c r="C24" s="1787" t="s">
        <v>927</v>
      </c>
      <c r="D24" s="447">
        <v>18.5</v>
      </c>
      <c r="E24" s="448">
        <v>18.5</v>
      </c>
      <c r="F24" s="448">
        <v>18.5</v>
      </c>
      <c r="G24" s="448">
        <v>131.6</v>
      </c>
      <c r="H24" s="448">
        <v>135.4</v>
      </c>
      <c r="I24" s="448">
        <v>128.8</v>
      </c>
      <c r="J24" s="448">
        <v>127.3</v>
      </c>
      <c r="K24" s="448">
        <v>129.3</v>
      </c>
      <c r="L24" s="448">
        <v>125.8</v>
      </c>
      <c r="M24" s="448">
        <v>4.3</v>
      </c>
      <c r="N24" s="448">
        <v>6.1</v>
      </c>
      <c r="O24" s="448">
        <v>3</v>
      </c>
      <c r="P24" s="448"/>
      <c r="AK24" s="12" t="s">
        <v>781</v>
      </c>
    </row>
    <row r="25" spans="1:16" ht="14.25" customHeight="1">
      <c r="A25" s="1786" t="s">
        <v>928</v>
      </c>
      <c r="B25" s="1786" t="s">
        <v>928</v>
      </c>
      <c r="C25" s="1786" t="s">
        <v>928</v>
      </c>
      <c r="D25" s="447">
        <v>17.5</v>
      </c>
      <c r="E25" s="448">
        <v>18.6</v>
      </c>
      <c r="F25" s="448">
        <v>16.9</v>
      </c>
      <c r="G25" s="448">
        <v>131.6</v>
      </c>
      <c r="H25" s="448">
        <v>141.4</v>
      </c>
      <c r="I25" s="448">
        <v>126</v>
      </c>
      <c r="J25" s="448">
        <v>122.6</v>
      </c>
      <c r="K25" s="448">
        <v>129.6</v>
      </c>
      <c r="L25" s="448">
        <v>118.6</v>
      </c>
      <c r="M25" s="448">
        <v>9</v>
      </c>
      <c r="N25" s="448">
        <v>11.8</v>
      </c>
      <c r="O25" s="448">
        <v>7.4</v>
      </c>
      <c r="P25" s="448"/>
    </row>
    <row r="26" spans="1:16" ht="14.25" customHeight="1">
      <c r="A26" s="1786" t="s">
        <v>929</v>
      </c>
      <c r="B26" s="1786" t="s">
        <v>929</v>
      </c>
      <c r="C26" s="1786" t="s">
        <v>929</v>
      </c>
      <c r="D26" s="447">
        <v>18.9</v>
      </c>
      <c r="E26" s="448">
        <v>19.5</v>
      </c>
      <c r="F26" s="448">
        <v>18.7</v>
      </c>
      <c r="G26" s="448">
        <v>141.2</v>
      </c>
      <c r="H26" s="448">
        <v>150.8</v>
      </c>
      <c r="I26" s="448">
        <v>137.9</v>
      </c>
      <c r="J26" s="448">
        <v>135.9</v>
      </c>
      <c r="K26" s="448">
        <v>143.7</v>
      </c>
      <c r="L26" s="448">
        <v>133.2</v>
      </c>
      <c r="M26" s="448">
        <v>5.3</v>
      </c>
      <c r="N26" s="448">
        <v>7.1</v>
      </c>
      <c r="O26" s="448">
        <v>4.7</v>
      </c>
      <c r="P26" s="448"/>
    </row>
    <row r="27" spans="1:16" ht="14.25" customHeight="1">
      <c r="A27" s="1786" t="s">
        <v>930</v>
      </c>
      <c r="B27" s="1786" t="s">
        <v>930</v>
      </c>
      <c r="C27" s="1786" t="s">
        <v>930</v>
      </c>
      <c r="D27" s="447">
        <v>19.7</v>
      </c>
      <c r="E27" s="448">
        <v>20.5</v>
      </c>
      <c r="F27" s="448">
        <v>18.8</v>
      </c>
      <c r="G27" s="448">
        <v>157.8</v>
      </c>
      <c r="H27" s="448">
        <v>167.2</v>
      </c>
      <c r="I27" s="448">
        <v>146.1</v>
      </c>
      <c r="J27" s="448">
        <v>151.2</v>
      </c>
      <c r="K27" s="448">
        <v>159.2</v>
      </c>
      <c r="L27" s="448">
        <v>141.3</v>
      </c>
      <c r="M27" s="448">
        <v>6.6</v>
      </c>
      <c r="N27" s="448">
        <v>8</v>
      </c>
      <c r="O27" s="448">
        <v>4.8</v>
      </c>
      <c r="P27" s="448"/>
    </row>
    <row r="28" spans="1:16" ht="14.25" customHeight="1">
      <c r="A28" s="1790" t="s">
        <v>931</v>
      </c>
      <c r="B28" s="1790" t="s">
        <v>931</v>
      </c>
      <c r="C28" s="1790" t="s">
        <v>931</v>
      </c>
      <c r="D28" s="451">
        <v>19.2</v>
      </c>
      <c r="E28" s="452">
        <v>19.8</v>
      </c>
      <c r="F28" s="452">
        <v>18.7</v>
      </c>
      <c r="G28" s="452">
        <v>134.6</v>
      </c>
      <c r="H28" s="452">
        <v>155.9</v>
      </c>
      <c r="I28" s="452">
        <v>115.1</v>
      </c>
      <c r="J28" s="452">
        <v>125.6</v>
      </c>
      <c r="K28" s="452">
        <v>142.1</v>
      </c>
      <c r="L28" s="452">
        <v>110.5</v>
      </c>
      <c r="M28" s="452">
        <v>9</v>
      </c>
      <c r="N28" s="452">
        <v>13.8</v>
      </c>
      <c r="O28" s="452">
        <v>4.6</v>
      </c>
      <c r="P28" s="448"/>
    </row>
    <row r="29" spans="1:28" ht="14.25" customHeight="1">
      <c r="A29" s="118"/>
      <c r="B29" s="118"/>
      <c r="C29" s="118"/>
      <c r="D29" s="416"/>
      <c r="E29" s="422"/>
      <c r="F29" s="422"/>
      <c r="G29" s="416"/>
      <c r="H29" s="416"/>
      <c r="I29" s="416"/>
      <c r="J29" s="416"/>
      <c r="K29" s="416"/>
      <c r="L29" s="416"/>
      <c r="M29" s="416"/>
      <c r="N29" s="416"/>
      <c r="O29" s="416"/>
      <c r="P29" s="416"/>
      <c r="W29" s="613"/>
      <c r="X29" s="613"/>
      <c r="Y29" s="613"/>
      <c r="Z29" s="613"/>
      <c r="AA29" s="613"/>
      <c r="AB29" s="613"/>
    </row>
    <row r="30" spans="5:28" ht="14.25" customHeight="1">
      <c r="E30" s="230"/>
      <c r="F30" s="230"/>
      <c r="G30" s="229"/>
      <c r="H30" s="229"/>
      <c r="I30" s="229"/>
      <c r="J30" s="229"/>
      <c r="K30" s="229"/>
      <c r="L30" s="229"/>
      <c r="M30" s="229"/>
      <c r="N30" s="229"/>
      <c r="O30" s="229"/>
      <c r="P30" s="229"/>
      <c r="V30" s="219"/>
      <c r="W30" s="613"/>
      <c r="X30" s="613"/>
      <c r="Y30" s="613"/>
      <c r="Z30" s="613"/>
      <c r="AA30" s="1156"/>
      <c r="AB30" s="1156"/>
    </row>
    <row r="31" spans="4:28" ht="14.25" customHeight="1">
      <c r="D31" s="229"/>
      <c r="E31" s="230"/>
      <c r="F31" s="230"/>
      <c r="G31" s="230"/>
      <c r="H31" s="230"/>
      <c r="I31" s="230"/>
      <c r="J31" s="230"/>
      <c r="K31" s="230"/>
      <c r="L31" s="229"/>
      <c r="M31" s="229"/>
      <c r="N31" s="229"/>
      <c r="O31" s="229"/>
      <c r="P31" s="229"/>
      <c r="V31" s="1781"/>
      <c r="W31" s="1782"/>
      <c r="X31" s="1782"/>
      <c r="Y31" s="1782"/>
      <c r="Z31" s="1782"/>
      <c r="AA31" s="1156"/>
      <c r="AB31" s="1156"/>
    </row>
    <row r="32" spans="1:31" ht="14.25" customHeight="1">
      <c r="A32" s="223"/>
      <c r="B32" s="223"/>
      <c r="C32" s="223"/>
      <c r="D32" s="223"/>
      <c r="F32" s="1132" t="s">
        <v>158</v>
      </c>
      <c r="G32" s="289"/>
      <c r="H32" s="289"/>
      <c r="I32" s="289"/>
      <c r="J32" s="289"/>
      <c r="K32" s="289"/>
      <c r="L32" s="223"/>
      <c r="M32" s="223"/>
      <c r="N32" s="223"/>
      <c r="O32" s="223"/>
      <c r="P32" s="223"/>
      <c r="Q32" s="223"/>
      <c r="R32" s="223"/>
      <c r="S32" s="223"/>
      <c r="T32" s="223"/>
      <c r="V32" s="1132"/>
      <c r="W32" s="289"/>
      <c r="X32" s="289"/>
      <c r="Y32" s="289"/>
      <c r="Z32" s="289"/>
      <c r="AA32" s="289"/>
      <c r="AB32" s="223"/>
      <c r="AC32" s="223"/>
      <c r="AD32" s="223"/>
      <c r="AE32" s="223"/>
    </row>
    <row r="33" spans="1:31" ht="14.25" customHeight="1">
      <c r="A33" s="39" t="s">
        <v>933</v>
      </c>
      <c r="B33" s="39"/>
      <c r="C33" s="39"/>
      <c r="D33" s="229"/>
      <c r="E33" s="230"/>
      <c r="F33" s="230"/>
      <c r="G33" s="229"/>
      <c r="H33" s="229"/>
      <c r="I33" s="229"/>
      <c r="J33" s="229"/>
      <c r="K33" s="229"/>
      <c r="L33" s="229"/>
      <c r="M33" s="229"/>
      <c r="N33" s="229"/>
      <c r="O33" s="229"/>
      <c r="P33" s="229"/>
      <c r="Q33" s="39"/>
      <c r="R33" s="39"/>
      <c r="S33" s="39"/>
      <c r="T33" s="229"/>
      <c r="U33" s="230"/>
      <c r="V33" s="230"/>
      <c r="W33" s="229"/>
      <c r="X33" s="229"/>
      <c r="Y33" s="229"/>
      <c r="Z33" s="229"/>
      <c r="AA33" s="229"/>
      <c r="AB33" s="229"/>
      <c r="AC33" s="229"/>
      <c r="AD33" s="229"/>
      <c r="AE33" s="229"/>
    </row>
    <row r="34" spans="1:29" ht="14.25" customHeight="1">
      <c r="A34" s="12" t="s">
        <v>571</v>
      </c>
      <c r="D34" s="229"/>
      <c r="E34" s="230"/>
      <c r="F34" s="230"/>
      <c r="G34" s="229"/>
      <c r="H34" s="229"/>
      <c r="I34" s="229"/>
      <c r="J34" s="229"/>
      <c r="K34" s="229"/>
      <c r="L34" s="229"/>
      <c r="M34" s="229"/>
      <c r="N34" s="1785" t="s">
        <v>253</v>
      </c>
      <c r="O34" s="1785"/>
      <c r="P34" s="983"/>
      <c r="T34" s="229"/>
      <c r="U34" s="230"/>
      <c r="V34" s="230"/>
      <c r="W34" s="229"/>
      <c r="X34" s="229"/>
      <c r="Y34" s="229"/>
      <c r="Z34" s="229"/>
      <c r="AA34" s="1785"/>
      <c r="AB34" s="1785"/>
      <c r="AC34" s="229"/>
    </row>
    <row r="35" spans="1:27" ht="14.25" customHeight="1">
      <c r="A35" s="327"/>
      <c r="B35" s="327"/>
      <c r="C35" s="327"/>
      <c r="D35" s="327"/>
      <c r="E35" s="327"/>
      <c r="F35" s="327"/>
      <c r="G35" s="327"/>
      <c r="H35" s="237"/>
      <c r="I35" s="237"/>
      <c r="J35" s="327"/>
      <c r="K35" s="327"/>
      <c r="L35" s="327"/>
      <c r="M35" s="327"/>
      <c r="N35" s="327"/>
      <c r="O35" s="327"/>
      <c r="P35" s="298"/>
      <c r="Q35" s="1590" t="s">
        <v>937</v>
      </c>
      <c r="R35" s="1590"/>
      <c r="S35" s="1598"/>
      <c r="T35" s="1658" t="s">
        <v>569</v>
      </c>
      <c r="U35" s="295"/>
      <c r="V35" s="1658" t="s">
        <v>570</v>
      </c>
      <c r="W35" s="1221"/>
      <c r="X35" s="1594" t="s">
        <v>565</v>
      </c>
      <c r="Y35" s="1595"/>
      <c r="Z35" s="1595"/>
      <c r="AA35" s="1595"/>
    </row>
    <row r="36" spans="1:27" ht="14.25" customHeight="1">
      <c r="A36" s="327"/>
      <c r="B36" s="327"/>
      <c r="C36" s="327"/>
      <c r="D36" s="327"/>
      <c r="E36" s="327"/>
      <c r="F36" s="327"/>
      <c r="G36" s="784"/>
      <c r="H36" s="784"/>
      <c r="I36" s="281"/>
      <c r="J36" s="327"/>
      <c r="K36" s="327"/>
      <c r="L36" s="327"/>
      <c r="M36" s="327"/>
      <c r="N36" s="327"/>
      <c r="O36" s="327"/>
      <c r="P36" s="298"/>
      <c r="Q36" s="1788"/>
      <c r="R36" s="1788"/>
      <c r="S36" s="1789"/>
      <c r="T36" s="1804"/>
      <c r="U36" s="1220"/>
      <c r="V36" s="1660"/>
      <c r="W36" s="1222"/>
      <c r="X36" s="1589" t="s">
        <v>566</v>
      </c>
      <c r="Y36" s="1223"/>
      <c r="Z36" s="1589" t="s">
        <v>567</v>
      </c>
      <c r="AA36" s="298"/>
    </row>
    <row r="37" spans="1:27" ht="14.25" customHeight="1">
      <c r="A37" s="327"/>
      <c r="B37" s="327"/>
      <c r="C37" s="327"/>
      <c r="D37" s="327"/>
      <c r="E37" s="327"/>
      <c r="F37" s="327"/>
      <c r="G37" s="784"/>
      <c r="H37" s="784"/>
      <c r="I37" s="281"/>
      <c r="J37" s="201"/>
      <c r="K37" s="784"/>
      <c r="L37" s="784"/>
      <c r="M37" s="201"/>
      <c r="N37" s="784"/>
      <c r="O37" s="784"/>
      <c r="P37" s="984"/>
      <c r="Q37" s="1788"/>
      <c r="R37" s="1788"/>
      <c r="S37" s="1789"/>
      <c r="T37" s="1804"/>
      <c r="U37" s="1805" t="s">
        <v>563</v>
      </c>
      <c r="V37" s="1808"/>
      <c r="W37" s="1805" t="s">
        <v>564</v>
      </c>
      <c r="X37" s="1804"/>
      <c r="Y37" s="1810" t="s">
        <v>568</v>
      </c>
      <c r="Z37" s="1804"/>
      <c r="AA37" s="1805" t="s">
        <v>568</v>
      </c>
    </row>
    <row r="38" spans="1:27" ht="14.25" customHeight="1">
      <c r="A38" s="327"/>
      <c r="B38" s="327"/>
      <c r="C38" s="327"/>
      <c r="D38" s="327"/>
      <c r="E38" s="327"/>
      <c r="F38" s="327"/>
      <c r="G38" s="784"/>
      <c r="H38" s="784"/>
      <c r="I38" s="327"/>
      <c r="J38" s="327"/>
      <c r="K38" s="784"/>
      <c r="L38" s="784"/>
      <c r="M38" s="327"/>
      <c r="N38" s="784"/>
      <c r="O38" s="784"/>
      <c r="P38" s="984"/>
      <c r="Q38" s="1624"/>
      <c r="R38" s="1624"/>
      <c r="S38" s="1625"/>
      <c r="T38" s="1623"/>
      <c r="U38" s="1806"/>
      <c r="V38" s="1809"/>
      <c r="W38" s="1806"/>
      <c r="X38" s="1623"/>
      <c r="Y38" s="1811"/>
      <c r="Z38" s="1623"/>
      <c r="AA38" s="1806"/>
    </row>
    <row r="39" spans="1:27" ht="14.25" customHeight="1">
      <c r="A39" s="159"/>
      <c r="B39" s="159"/>
      <c r="C39" s="159"/>
      <c r="D39" s="985"/>
      <c r="E39" s="1049"/>
      <c r="F39" s="1049"/>
      <c r="G39" s="986"/>
      <c r="H39" s="986"/>
      <c r="I39" s="987"/>
      <c r="J39" s="987"/>
      <c r="K39" s="986"/>
      <c r="L39" s="986"/>
      <c r="M39" s="987"/>
      <c r="N39" s="986"/>
      <c r="O39" s="986"/>
      <c r="P39" s="986"/>
      <c r="Q39" s="1633" t="s">
        <v>938</v>
      </c>
      <c r="R39" s="1633"/>
      <c r="S39" s="1634"/>
      <c r="T39" s="975">
        <v>1404482</v>
      </c>
      <c r="U39" s="976">
        <v>1.1</v>
      </c>
      <c r="V39" s="423">
        <v>30.1</v>
      </c>
      <c r="W39" s="423">
        <v>-0.1</v>
      </c>
      <c r="X39" s="423">
        <v>1.96</v>
      </c>
      <c r="Y39" s="976">
        <v>0.32</v>
      </c>
      <c r="Z39" s="423">
        <v>1.81</v>
      </c>
      <c r="AA39" s="976">
        <v>0.17</v>
      </c>
    </row>
    <row r="40" spans="1:27" ht="14.25" customHeight="1">
      <c r="A40" s="201"/>
      <c r="B40" s="201"/>
      <c r="C40" s="201"/>
      <c r="D40" s="988"/>
      <c r="E40" s="120"/>
      <c r="F40" s="650"/>
      <c r="G40" s="120"/>
      <c r="H40" s="425"/>
      <c r="I40" s="424"/>
      <c r="J40" s="425"/>
      <c r="K40" s="425"/>
      <c r="L40" s="425"/>
      <c r="M40" s="424"/>
      <c r="N40" s="425"/>
      <c r="O40" s="425"/>
      <c r="P40" s="425"/>
      <c r="Q40" s="201"/>
      <c r="R40" s="201"/>
      <c r="S40" s="201"/>
      <c r="T40" s="979"/>
      <c r="U40" s="23"/>
      <c r="V40" s="424"/>
      <c r="W40" s="424"/>
      <c r="X40" s="425"/>
      <c r="Y40" s="425"/>
      <c r="Z40" s="424"/>
      <c r="AA40" s="425"/>
    </row>
    <row r="41" spans="1:27" ht="14.25" customHeight="1">
      <c r="A41" s="980"/>
      <c r="B41" s="989"/>
      <c r="C41" s="989"/>
      <c r="D41" s="988"/>
      <c r="E41" s="977"/>
      <c r="F41" s="977"/>
      <c r="G41" s="737"/>
      <c r="H41" s="739"/>
      <c r="I41" s="425"/>
      <c r="J41" s="425"/>
      <c r="K41" s="424"/>
      <c r="L41" s="424"/>
      <c r="M41" s="425"/>
      <c r="N41" s="424"/>
      <c r="O41" s="424"/>
      <c r="P41" s="424"/>
      <c r="Q41" s="1791" t="s">
        <v>917</v>
      </c>
      <c r="R41" s="1792"/>
      <c r="S41" s="1793"/>
      <c r="T41" s="977">
        <v>62263</v>
      </c>
      <c r="U41" s="1012">
        <v>-1.6</v>
      </c>
      <c r="V41" s="425">
        <v>6.5</v>
      </c>
      <c r="W41" s="425">
        <v>0.8</v>
      </c>
      <c r="X41" s="425">
        <v>0.16</v>
      </c>
      <c r="Y41" s="424">
        <v>-0.37</v>
      </c>
      <c r="Z41" s="425">
        <v>1.61</v>
      </c>
      <c r="AA41" s="424">
        <v>-0.83</v>
      </c>
    </row>
    <row r="42" spans="1:77" ht="14.25" customHeight="1">
      <c r="A42" s="980"/>
      <c r="B42" s="989"/>
      <c r="C42" s="989"/>
      <c r="D42" s="988"/>
      <c r="E42" s="977"/>
      <c r="F42" s="977"/>
      <c r="G42" s="737"/>
      <c r="H42" s="741"/>
      <c r="I42" s="425"/>
      <c r="J42" s="425"/>
      <c r="K42" s="424"/>
      <c r="L42" s="424"/>
      <c r="M42" s="425"/>
      <c r="N42" s="424"/>
      <c r="O42" s="424"/>
      <c r="P42" s="424"/>
      <c r="Q42" s="1791" t="s">
        <v>918</v>
      </c>
      <c r="R42" s="1792"/>
      <c r="S42" s="1793"/>
      <c r="T42" s="977">
        <v>396788</v>
      </c>
      <c r="U42" s="1012">
        <v>0.5</v>
      </c>
      <c r="V42" s="425">
        <v>12.7</v>
      </c>
      <c r="W42" s="425">
        <v>0</v>
      </c>
      <c r="X42" s="425">
        <v>0.86</v>
      </c>
      <c r="Y42" s="424">
        <v>-0.04</v>
      </c>
      <c r="Z42" s="425">
        <v>0.83</v>
      </c>
      <c r="AA42" s="424">
        <v>-0.12</v>
      </c>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row>
    <row r="43" spans="1:27" ht="14.25" customHeight="1">
      <c r="A43" s="981"/>
      <c r="B43" s="990"/>
      <c r="C43" s="990"/>
      <c r="D43" s="988"/>
      <c r="E43" s="977"/>
      <c r="F43" s="977"/>
      <c r="G43" s="737"/>
      <c r="H43" s="739"/>
      <c r="I43" s="425"/>
      <c r="J43" s="425"/>
      <c r="K43" s="424"/>
      <c r="L43" s="424"/>
      <c r="M43" s="425"/>
      <c r="N43" s="424"/>
      <c r="O43" s="424"/>
      <c r="P43" s="424"/>
      <c r="Q43" s="1798" t="s">
        <v>919</v>
      </c>
      <c r="R43" s="1799"/>
      <c r="S43" s="1800"/>
      <c r="T43" s="977">
        <v>2105</v>
      </c>
      <c r="U43" s="1012">
        <v>-56.1</v>
      </c>
      <c r="V43" s="425">
        <v>3.8</v>
      </c>
      <c r="W43" s="425">
        <v>-0.8</v>
      </c>
      <c r="X43" s="425">
        <v>0</v>
      </c>
      <c r="Y43" s="424">
        <v>-0.04</v>
      </c>
      <c r="Z43" s="425">
        <v>7.72</v>
      </c>
      <c r="AA43" s="424">
        <v>7.22</v>
      </c>
    </row>
    <row r="44" spans="1:27" ht="14.25" customHeight="1">
      <c r="A44" s="980"/>
      <c r="B44" s="989"/>
      <c r="C44" s="989"/>
      <c r="D44" s="988"/>
      <c r="E44" s="977"/>
      <c r="F44" s="977"/>
      <c r="G44" s="737"/>
      <c r="H44" s="739"/>
      <c r="I44" s="425"/>
      <c r="J44" s="425"/>
      <c r="K44" s="424"/>
      <c r="L44" s="424"/>
      <c r="M44" s="425"/>
      <c r="N44" s="424"/>
      <c r="O44" s="424"/>
      <c r="P44" s="424"/>
      <c r="Q44" s="1791" t="s">
        <v>920</v>
      </c>
      <c r="R44" s="1792"/>
      <c r="S44" s="1793"/>
      <c r="T44" s="977">
        <v>17711</v>
      </c>
      <c r="U44" s="1012">
        <v>8.6</v>
      </c>
      <c r="V44" s="425">
        <v>22.7</v>
      </c>
      <c r="W44" s="425">
        <v>7</v>
      </c>
      <c r="X44" s="425">
        <v>0.89</v>
      </c>
      <c r="Y44" s="424">
        <v>0.51</v>
      </c>
      <c r="Z44" s="425">
        <v>0.65</v>
      </c>
      <c r="AA44" s="424">
        <v>-1.96</v>
      </c>
    </row>
    <row r="45" spans="1:27" ht="14.25" customHeight="1">
      <c r="A45" s="980"/>
      <c r="B45" s="989"/>
      <c r="C45" s="989"/>
      <c r="D45" s="988"/>
      <c r="E45" s="977"/>
      <c r="F45" s="977"/>
      <c r="G45" s="737"/>
      <c r="H45" s="741"/>
      <c r="I45" s="425"/>
      <c r="J45" s="425"/>
      <c r="K45" s="424"/>
      <c r="L45" s="424"/>
      <c r="M45" s="425"/>
      <c r="N45" s="424"/>
      <c r="O45" s="424"/>
      <c r="P45" s="424"/>
      <c r="Q45" s="1791" t="s">
        <v>939</v>
      </c>
      <c r="R45" s="1792"/>
      <c r="S45" s="1793"/>
      <c r="T45" s="977">
        <v>87932</v>
      </c>
      <c r="U45" s="1012">
        <v>1</v>
      </c>
      <c r="V45" s="425">
        <v>14.9</v>
      </c>
      <c r="W45" s="425">
        <v>-6.2</v>
      </c>
      <c r="X45" s="425">
        <v>4.87</v>
      </c>
      <c r="Y45" s="424">
        <v>0.15</v>
      </c>
      <c r="Z45" s="425">
        <v>4.3</v>
      </c>
      <c r="AA45" s="424">
        <v>-0.24</v>
      </c>
    </row>
    <row r="46" spans="1:27" ht="14.25" customHeight="1">
      <c r="A46" s="980"/>
      <c r="B46" s="989"/>
      <c r="C46" s="989"/>
      <c r="D46" s="988"/>
      <c r="E46" s="977"/>
      <c r="F46" s="977"/>
      <c r="G46" s="738"/>
      <c r="H46" s="742"/>
      <c r="I46" s="425"/>
      <c r="J46" s="425"/>
      <c r="K46" s="424"/>
      <c r="L46" s="424"/>
      <c r="M46" s="425"/>
      <c r="N46" s="424"/>
      <c r="O46" s="424"/>
      <c r="P46" s="424"/>
      <c r="Q46" s="1791" t="s">
        <v>940</v>
      </c>
      <c r="R46" s="1792"/>
      <c r="S46" s="1793"/>
      <c r="T46" s="977">
        <v>221052</v>
      </c>
      <c r="U46" s="1013">
        <v>1.1</v>
      </c>
      <c r="V46" s="425">
        <v>39.5</v>
      </c>
      <c r="W46" s="425">
        <v>-12.8</v>
      </c>
      <c r="X46" s="425">
        <v>2.64</v>
      </c>
      <c r="Y46" s="424">
        <v>0.89</v>
      </c>
      <c r="Z46" s="425">
        <v>2.84</v>
      </c>
      <c r="AA46" s="424">
        <v>1</v>
      </c>
    </row>
    <row r="47" spans="1:27" ht="14.25" customHeight="1">
      <c r="A47" s="980"/>
      <c r="B47" s="989"/>
      <c r="C47" s="989"/>
      <c r="D47" s="988"/>
      <c r="E47" s="977"/>
      <c r="F47" s="977"/>
      <c r="G47" s="738"/>
      <c r="H47" s="740"/>
      <c r="I47" s="425"/>
      <c r="J47" s="425"/>
      <c r="K47" s="424"/>
      <c r="L47" s="424"/>
      <c r="M47" s="425"/>
      <c r="N47" s="424"/>
      <c r="O47" s="424"/>
      <c r="P47" s="424"/>
      <c r="Q47" s="1791" t="s">
        <v>941</v>
      </c>
      <c r="R47" s="1792"/>
      <c r="S47" s="1793"/>
      <c r="T47" s="977">
        <v>31985</v>
      </c>
      <c r="U47" s="1013">
        <v>-0.6</v>
      </c>
      <c r="V47" s="425">
        <v>16.5</v>
      </c>
      <c r="W47" s="425">
        <v>0</v>
      </c>
      <c r="X47" s="425">
        <v>1.65</v>
      </c>
      <c r="Y47" s="424">
        <v>0.45</v>
      </c>
      <c r="Z47" s="425">
        <v>2.59</v>
      </c>
      <c r="AA47" s="424">
        <v>0.98</v>
      </c>
    </row>
    <row r="48" spans="1:27" ht="14.25" customHeight="1">
      <c r="A48" s="784"/>
      <c r="B48" s="989"/>
      <c r="C48" s="989"/>
      <c r="D48" s="988"/>
      <c r="E48" s="977"/>
      <c r="F48" s="977"/>
      <c r="G48" s="738"/>
      <c r="H48" s="740"/>
      <c r="I48" s="425"/>
      <c r="J48" s="425"/>
      <c r="K48" s="424"/>
      <c r="L48" s="424"/>
      <c r="M48" s="425"/>
      <c r="N48" s="424"/>
      <c r="O48" s="424"/>
      <c r="P48" s="424"/>
      <c r="Q48" s="1774" t="s">
        <v>942</v>
      </c>
      <c r="R48" s="1792"/>
      <c r="S48" s="1793"/>
      <c r="T48" s="977">
        <v>14408</v>
      </c>
      <c r="U48" s="1013">
        <v>1.7</v>
      </c>
      <c r="V48" s="425">
        <v>28.1</v>
      </c>
      <c r="W48" s="425">
        <v>-1.7</v>
      </c>
      <c r="X48" s="425">
        <v>2.99</v>
      </c>
      <c r="Y48" s="424">
        <v>0.66</v>
      </c>
      <c r="Z48" s="425">
        <v>3.39</v>
      </c>
      <c r="AA48" s="424">
        <v>0.1</v>
      </c>
    </row>
    <row r="49" spans="1:27" ht="14.25" customHeight="1">
      <c r="A49" s="784"/>
      <c r="B49" s="989"/>
      <c r="C49" s="989"/>
      <c r="D49" s="988"/>
      <c r="E49" s="977"/>
      <c r="F49" s="977"/>
      <c r="G49" s="738"/>
      <c r="H49" s="740"/>
      <c r="I49" s="425"/>
      <c r="J49" s="425"/>
      <c r="K49" s="424"/>
      <c r="L49" s="424"/>
      <c r="M49" s="425"/>
      <c r="N49" s="424"/>
      <c r="O49" s="424"/>
      <c r="P49" s="424"/>
      <c r="Q49" s="1774" t="s">
        <v>943</v>
      </c>
      <c r="R49" s="1792"/>
      <c r="S49" s="1793"/>
      <c r="T49" s="977">
        <v>33850</v>
      </c>
      <c r="U49" s="1013">
        <v>0.1</v>
      </c>
      <c r="V49" s="425">
        <v>15.4</v>
      </c>
      <c r="W49" s="425">
        <v>-6.4</v>
      </c>
      <c r="X49" s="425">
        <v>1.67</v>
      </c>
      <c r="Y49" s="424">
        <v>-0.18</v>
      </c>
      <c r="Z49" s="425">
        <v>1.49</v>
      </c>
      <c r="AA49" s="424">
        <v>-0.56</v>
      </c>
    </row>
    <row r="50" spans="1:49" ht="14.25" customHeight="1">
      <c r="A50" s="982"/>
      <c r="B50" s="989"/>
      <c r="C50" s="989"/>
      <c r="D50" s="988"/>
      <c r="E50" s="977"/>
      <c r="F50" s="977"/>
      <c r="G50" s="738"/>
      <c r="H50" s="742"/>
      <c r="I50" s="425"/>
      <c r="J50" s="425"/>
      <c r="K50" s="424"/>
      <c r="L50" s="424"/>
      <c r="M50" s="425"/>
      <c r="N50" s="424"/>
      <c r="O50" s="424"/>
      <c r="P50" s="424"/>
      <c r="Q50" s="1807" t="s">
        <v>945</v>
      </c>
      <c r="R50" s="1792"/>
      <c r="S50" s="1793"/>
      <c r="T50" s="977">
        <v>117687</v>
      </c>
      <c r="U50" s="1013">
        <v>-0.2</v>
      </c>
      <c r="V50" s="425">
        <v>80.5</v>
      </c>
      <c r="W50" s="425">
        <v>6.6</v>
      </c>
      <c r="X50" s="425">
        <v>4.5</v>
      </c>
      <c r="Y50" s="424">
        <v>1.85</v>
      </c>
      <c r="Z50" s="425">
        <v>2.02</v>
      </c>
      <c r="AA50" s="424">
        <v>0.08</v>
      </c>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row>
    <row r="51" spans="1:27" ht="14.25" customHeight="1">
      <c r="A51" s="784"/>
      <c r="B51" s="990"/>
      <c r="C51" s="990"/>
      <c r="D51" s="988"/>
      <c r="E51" s="977"/>
      <c r="F51" s="977"/>
      <c r="G51" s="738"/>
      <c r="H51" s="742"/>
      <c r="I51" s="425"/>
      <c r="J51" s="425"/>
      <c r="K51" s="424"/>
      <c r="L51" s="424"/>
      <c r="M51" s="425"/>
      <c r="N51" s="424"/>
      <c r="O51" s="424"/>
      <c r="P51" s="424"/>
      <c r="Q51" s="1774" t="s">
        <v>946</v>
      </c>
      <c r="R51" s="1799"/>
      <c r="S51" s="1800"/>
      <c r="T51" s="977">
        <v>39355</v>
      </c>
      <c r="U51" s="1013">
        <v>1.5</v>
      </c>
      <c r="V51" s="425">
        <v>45.6</v>
      </c>
      <c r="W51" s="425">
        <v>-8.4</v>
      </c>
      <c r="X51" s="425">
        <v>3.11</v>
      </c>
      <c r="Y51" s="424">
        <v>1.05</v>
      </c>
      <c r="Z51" s="425">
        <v>1.87</v>
      </c>
      <c r="AA51" s="424">
        <v>0.74</v>
      </c>
    </row>
    <row r="52" spans="1:27" ht="14.25" customHeight="1">
      <c r="A52" s="982"/>
      <c r="B52" s="989"/>
      <c r="C52" s="989"/>
      <c r="D52" s="988"/>
      <c r="E52" s="977"/>
      <c r="F52" s="977"/>
      <c r="G52" s="738"/>
      <c r="H52" s="742"/>
      <c r="I52" s="425"/>
      <c r="J52" s="425"/>
      <c r="K52" s="424"/>
      <c r="L52" s="424"/>
      <c r="M52" s="425"/>
      <c r="N52" s="424"/>
      <c r="O52" s="424"/>
      <c r="P52" s="424"/>
      <c r="Q52" s="1807" t="s">
        <v>947</v>
      </c>
      <c r="R52" s="1792"/>
      <c r="S52" s="1793"/>
      <c r="T52" s="977">
        <v>72520</v>
      </c>
      <c r="U52" s="1013">
        <v>4.8</v>
      </c>
      <c r="V52" s="425">
        <v>38.9</v>
      </c>
      <c r="W52" s="425">
        <v>17.9</v>
      </c>
      <c r="X52" s="425">
        <v>0.82</v>
      </c>
      <c r="Y52" s="424">
        <v>-0.08</v>
      </c>
      <c r="Z52" s="425">
        <v>0.24</v>
      </c>
      <c r="AA52" s="424">
        <v>-0.29</v>
      </c>
    </row>
    <row r="53" spans="1:27" ht="14.25" customHeight="1">
      <c r="A53" s="980"/>
      <c r="B53" s="989"/>
      <c r="C53" s="989"/>
      <c r="D53" s="988"/>
      <c r="E53" s="977"/>
      <c r="F53" s="977"/>
      <c r="G53" s="738"/>
      <c r="H53" s="742"/>
      <c r="I53" s="425"/>
      <c r="J53" s="425"/>
      <c r="K53" s="424"/>
      <c r="L53" s="424"/>
      <c r="M53" s="425"/>
      <c r="N53" s="424"/>
      <c r="O53" s="424"/>
      <c r="P53" s="424"/>
      <c r="Q53" s="1791" t="s">
        <v>948</v>
      </c>
      <c r="R53" s="1792"/>
      <c r="S53" s="1793"/>
      <c r="T53" s="977">
        <v>185755</v>
      </c>
      <c r="U53" s="1013">
        <v>2.9</v>
      </c>
      <c r="V53" s="425">
        <v>29.9</v>
      </c>
      <c r="W53" s="425">
        <v>-0.1</v>
      </c>
      <c r="X53" s="425">
        <v>1.13</v>
      </c>
      <c r="Y53" s="424">
        <v>-0.12</v>
      </c>
      <c r="Z53" s="425">
        <v>1.66</v>
      </c>
      <c r="AA53" s="424">
        <v>0.84</v>
      </c>
    </row>
    <row r="54" spans="1:27" ht="14.25" customHeight="1">
      <c r="A54" s="980"/>
      <c r="B54" s="989"/>
      <c r="C54" s="989"/>
      <c r="D54" s="988"/>
      <c r="E54" s="977"/>
      <c r="F54" s="977"/>
      <c r="G54" s="738"/>
      <c r="H54" s="742"/>
      <c r="I54" s="425"/>
      <c r="J54" s="425"/>
      <c r="K54" s="424"/>
      <c r="L54" s="424"/>
      <c r="M54" s="425"/>
      <c r="N54" s="424"/>
      <c r="O54" s="424"/>
      <c r="P54" s="424"/>
      <c r="Q54" s="1791" t="s">
        <v>930</v>
      </c>
      <c r="R54" s="1792"/>
      <c r="S54" s="1793"/>
      <c r="T54" s="977">
        <v>12126</v>
      </c>
      <c r="U54" s="1013">
        <v>-9.8</v>
      </c>
      <c r="V54" s="425">
        <v>18.5</v>
      </c>
      <c r="W54" s="425">
        <v>-1.1</v>
      </c>
      <c r="X54" s="425">
        <v>0.3</v>
      </c>
      <c r="Y54" s="424">
        <v>0.08</v>
      </c>
      <c r="Z54" s="425">
        <v>0.31</v>
      </c>
      <c r="AA54" s="424">
        <v>0.02</v>
      </c>
    </row>
    <row r="55" spans="1:27" ht="14.25" customHeight="1">
      <c r="A55" s="991"/>
      <c r="B55" s="989"/>
      <c r="C55" s="989"/>
      <c r="D55" s="988"/>
      <c r="E55" s="977"/>
      <c r="F55" s="977"/>
      <c r="G55" s="738"/>
      <c r="H55" s="742"/>
      <c r="I55" s="425"/>
      <c r="J55" s="425"/>
      <c r="K55" s="424"/>
      <c r="L55" s="424"/>
      <c r="M55" s="425"/>
      <c r="N55" s="424"/>
      <c r="O55" s="424"/>
      <c r="P55" s="424"/>
      <c r="Q55" s="1801" t="s">
        <v>949</v>
      </c>
      <c r="R55" s="1802"/>
      <c r="S55" s="1803"/>
      <c r="T55" s="978">
        <v>108722</v>
      </c>
      <c r="U55" s="1014">
        <v>3.9</v>
      </c>
      <c r="V55" s="484">
        <v>46.1</v>
      </c>
      <c r="W55" s="484">
        <v>9.2</v>
      </c>
      <c r="X55" s="484">
        <v>2.82</v>
      </c>
      <c r="Y55" s="651">
        <v>0.22</v>
      </c>
      <c r="Z55" s="484">
        <v>2.39</v>
      </c>
      <c r="AA55" s="651">
        <v>-0.07</v>
      </c>
    </row>
    <row r="56" spans="1:16" ht="15.75" customHeight="1">
      <c r="A56" s="371"/>
      <c r="B56" s="118"/>
      <c r="C56" s="118"/>
      <c r="D56" s="416"/>
      <c r="E56" s="422"/>
      <c r="F56" s="422"/>
      <c r="G56" s="416"/>
      <c r="H56" s="416"/>
      <c r="I56" s="416"/>
      <c r="K56" s="416"/>
      <c r="L56" s="416"/>
      <c r="M56" s="416"/>
      <c r="N56" s="416"/>
      <c r="O56" s="416"/>
      <c r="P56" s="416"/>
    </row>
    <row r="57" spans="4:16" ht="12">
      <c r="D57" s="229"/>
      <c r="E57" s="230"/>
      <c r="F57" s="230"/>
      <c r="G57" s="229"/>
      <c r="H57" s="229"/>
      <c r="I57" s="229"/>
      <c r="J57" s="229"/>
      <c r="K57" s="229"/>
      <c r="L57" s="229"/>
      <c r="M57" s="229"/>
      <c r="N57" s="229"/>
      <c r="O57" s="229"/>
      <c r="P57" s="229"/>
    </row>
    <row r="58" spans="4:16" ht="12">
      <c r="D58" s="229"/>
      <c r="E58" s="230"/>
      <c r="F58" s="230"/>
      <c r="G58" s="229"/>
      <c r="H58" s="229"/>
      <c r="I58" s="229"/>
      <c r="J58" s="229"/>
      <c r="K58" s="229"/>
      <c r="L58" s="229"/>
      <c r="M58" s="229"/>
      <c r="N58" s="229"/>
      <c r="O58" s="229"/>
      <c r="P58" s="229"/>
    </row>
    <row r="60" spans="15:95" ht="12">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row>
  </sheetData>
  <sheetProtection/>
  <mergeCells count="52">
    <mergeCell ref="V35:V38"/>
    <mergeCell ref="W37:W38"/>
    <mergeCell ref="X35:AA35"/>
    <mergeCell ref="X36:X38"/>
    <mergeCell ref="Z36:Z38"/>
    <mergeCell ref="Y37:Y38"/>
    <mergeCell ref="AA37:AA38"/>
    <mergeCell ref="Q55:S55"/>
    <mergeCell ref="T35:T38"/>
    <mergeCell ref="U37:U38"/>
    <mergeCell ref="Q53:S53"/>
    <mergeCell ref="Q54:S54"/>
    <mergeCell ref="Q51:S51"/>
    <mergeCell ref="Q52:S52"/>
    <mergeCell ref="Q49:S49"/>
    <mergeCell ref="Q50:S50"/>
    <mergeCell ref="Q47:S47"/>
    <mergeCell ref="Q48:S48"/>
    <mergeCell ref="Q45:S45"/>
    <mergeCell ref="Q46:S46"/>
    <mergeCell ref="A14:C14"/>
    <mergeCell ref="A15:C15"/>
    <mergeCell ref="A16:C16"/>
    <mergeCell ref="A17:C17"/>
    <mergeCell ref="Q43:S43"/>
    <mergeCell ref="Q44:S44"/>
    <mergeCell ref="Q41:S41"/>
    <mergeCell ref="Q42:S42"/>
    <mergeCell ref="N3:O3"/>
    <mergeCell ref="A2:C2"/>
    <mergeCell ref="A3:C3"/>
    <mergeCell ref="A4:C5"/>
    <mergeCell ref="J4:L4"/>
    <mergeCell ref="D4:F4"/>
    <mergeCell ref="G4:I4"/>
    <mergeCell ref="M4:O4"/>
    <mergeCell ref="A21:C21"/>
    <mergeCell ref="Q39:S39"/>
    <mergeCell ref="Q35:S38"/>
    <mergeCell ref="A28:C28"/>
    <mergeCell ref="A25:C25"/>
    <mergeCell ref="A26:C26"/>
    <mergeCell ref="N34:O34"/>
    <mergeCell ref="A27:C27"/>
    <mergeCell ref="AA34:AB34"/>
    <mergeCell ref="V31:Z31"/>
    <mergeCell ref="A18:C18"/>
    <mergeCell ref="A19:C19"/>
    <mergeCell ref="A24:C24"/>
    <mergeCell ref="A23:C23"/>
    <mergeCell ref="A20:C20"/>
    <mergeCell ref="A22:C22"/>
  </mergeCells>
  <dataValidations count="3">
    <dataValidation type="whole" allowBlank="1" showInputMessage="1" showErrorMessage="1" errorTitle="入力エラー" error="入力した値に誤りがあります" sqref="D7:P9 P14:P28">
      <formula1>-999999999999</formula1>
      <formula2>999999999999</formula2>
    </dataValidation>
    <dataValidation type="whole" allowBlank="1" showInputMessage="1" showErrorMessage="1" errorTitle="入力エラー" error="入力した値に誤りがあります" imeMode="off" sqref="B10:B12 D14:O28 D10:O11">
      <formula1>-999999999999</formula1>
      <formula2>999999999999</formula2>
    </dataValidation>
    <dataValidation allowBlank="1" showInputMessage="1" showErrorMessage="1" errorTitle="入力エラー" error="入力した値に誤りがあります" imeMode="off" sqref="D12:O12"/>
  </dataValidations>
  <printOptions horizontalCentered="1"/>
  <pageMargins left="0.5905511811023623" right="0.1968503937007874" top="0.7874015748031497" bottom="0.3937007874015748" header="0.1968503937007874" footer="0.1968503937007874"/>
  <pageSetup horizontalDpi="400" verticalDpi="400" orientation="portrait" paperSize="9" scale="92" r:id="rId2"/>
  <legacyDrawing r:id="rId1"/>
</worksheet>
</file>

<file path=xl/worksheets/sheet11.xml><?xml version="1.0" encoding="utf-8"?>
<worksheet xmlns="http://schemas.openxmlformats.org/spreadsheetml/2006/main" xmlns:r="http://schemas.openxmlformats.org/officeDocument/2006/relationships">
  <sheetPr codeName="Sheet13"/>
  <dimension ref="A1:CT62"/>
  <sheetViews>
    <sheetView zoomScaleSheetLayoutView="100" zoomScalePageLayoutView="0" workbookViewId="0" topLeftCell="A1">
      <selection activeCell="A19" sqref="A19"/>
    </sheetView>
  </sheetViews>
  <sheetFormatPr defaultColWidth="9.00390625" defaultRowHeight="13.5"/>
  <cols>
    <col min="1" max="1" width="10.625" style="13" customWidth="1"/>
    <col min="2" max="2" width="4.125" style="13" customWidth="1"/>
    <col min="3" max="3" width="3.625" style="13" customWidth="1"/>
    <col min="4" max="12" width="8.625" style="13" customWidth="1"/>
    <col min="13" max="16384" width="9.00390625" style="13" customWidth="1"/>
  </cols>
  <sheetData>
    <row r="1" spans="1:12" ht="16.5" customHeight="1">
      <c r="A1" s="1815" t="s">
        <v>771</v>
      </c>
      <c r="B1" s="1815"/>
      <c r="C1" s="1815"/>
      <c r="D1" s="232"/>
      <c r="E1" s="1813" t="s">
        <v>452</v>
      </c>
      <c r="F1" s="1488"/>
      <c r="G1" s="1488"/>
      <c r="H1" s="1488"/>
      <c r="I1" s="1488"/>
      <c r="J1" s="1488"/>
      <c r="K1" s="232"/>
      <c r="L1" s="12"/>
    </row>
    <row r="2" spans="1:12" ht="16.5" customHeight="1">
      <c r="A2" s="1816" t="s">
        <v>772</v>
      </c>
      <c r="B2" s="1816"/>
      <c r="C2" s="1816"/>
      <c r="D2" s="118"/>
      <c r="F2" s="1129" t="s">
        <v>773</v>
      </c>
      <c r="G2" s="1129"/>
      <c r="H2" s="1129"/>
      <c r="I2" s="1129"/>
      <c r="J2" s="1129"/>
      <c r="K2" s="1812" t="s">
        <v>253</v>
      </c>
      <c r="L2" s="1812"/>
    </row>
    <row r="3" spans="1:12" ht="16.5" customHeight="1">
      <c r="A3" s="1590" t="s">
        <v>904</v>
      </c>
      <c r="B3" s="1817"/>
      <c r="C3" s="1818"/>
      <c r="D3" s="1594" t="s">
        <v>42</v>
      </c>
      <c r="E3" s="1597"/>
      <c r="F3" s="1594" t="s">
        <v>44</v>
      </c>
      <c r="G3" s="1783"/>
      <c r="H3" s="1594" t="s">
        <v>45</v>
      </c>
      <c r="I3" s="1783"/>
      <c r="J3" s="1594" t="s">
        <v>63</v>
      </c>
      <c r="K3" s="1784"/>
      <c r="L3" s="330"/>
    </row>
    <row r="4" spans="1:14" ht="36" customHeight="1">
      <c r="A4" s="1819"/>
      <c r="B4" s="1819"/>
      <c r="C4" s="1820"/>
      <c r="D4" s="192" t="s">
        <v>905</v>
      </c>
      <c r="E4" s="191" t="s">
        <v>65</v>
      </c>
      <c r="F4" s="192" t="s">
        <v>67</v>
      </c>
      <c r="G4" s="192" t="s">
        <v>65</v>
      </c>
      <c r="H4" s="207" t="s">
        <v>905</v>
      </c>
      <c r="I4" s="191" t="s">
        <v>65</v>
      </c>
      <c r="J4" s="192" t="s">
        <v>67</v>
      </c>
      <c r="K4" s="206" t="s">
        <v>65</v>
      </c>
      <c r="L4" s="203"/>
      <c r="N4" s="73"/>
    </row>
    <row r="5" spans="1:12" ht="16.5" customHeight="1">
      <c r="A5" s="220" t="s">
        <v>783</v>
      </c>
      <c r="B5" s="222" t="s">
        <v>527</v>
      </c>
      <c r="C5" s="221" t="s">
        <v>442</v>
      </c>
      <c r="D5" s="1087">
        <v>100</v>
      </c>
      <c r="E5" s="1088">
        <v>100</v>
      </c>
      <c r="F5" s="1084">
        <v>100</v>
      </c>
      <c r="G5" s="1084">
        <v>100</v>
      </c>
      <c r="H5" s="1084">
        <v>100</v>
      </c>
      <c r="I5" s="1084">
        <v>100</v>
      </c>
      <c r="J5" s="1084">
        <v>100</v>
      </c>
      <c r="K5" s="1084">
        <v>100</v>
      </c>
      <c r="L5" s="203"/>
    </row>
    <row r="6" spans="1:12" ht="16.5" customHeight="1">
      <c r="A6" s="119"/>
      <c r="B6" s="222" t="s">
        <v>502</v>
      </c>
      <c r="C6" s="222"/>
      <c r="D6" s="1087">
        <v>100.5</v>
      </c>
      <c r="E6" s="1088">
        <v>100.3</v>
      </c>
      <c r="F6" s="1299" t="s">
        <v>440</v>
      </c>
      <c r="G6" s="1299" t="s">
        <v>440</v>
      </c>
      <c r="H6" s="1099">
        <v>101.8</v>
      </c>
      <c r="I6" s="1099">
        <v>98.6</v>
      </c>
      <c r="J6" s="1099">
        <v>99.6</v>
      </c>
      <c r="K6" s="1099">
        <v>99.3</v>
      </c>
      <c r="L6" s="203"/>
    </row>
    <row r="7" spans="1:12" ht="16.5" customHeight="1">
      <c r="A7" s="119"/>
      <c r="B7" s="643">
        <v>29</v>
      </c>
      <c r="C7" s="222"/>
      <c r="D7" s="1087">
        <v>101</v>
      </c>
      <c r="E7" s="1088">
        <v>100.1</v>
      </c>
      <c r="F7" s="1085" t="s">
        <v>440</v>
      </c>
      <c r="G7" s="1085" t="s">
        <v>440</v>
      </c>
      <c r="H7" s="1084">
        <v>103.2</v>
      </c>
      <c r="I7" s="1084">
        <v>103.1</v>
      </c>
      <c r="J7" s="1084">
        <v>99.6</v>
      </c>
      <c r="K7" s="1084">
        <v>99.9</v>
      </c>
      <c r="L7" s="203"/>
    </row>
    <row r="8" spans="1:12" ht="16.5" customHeight="1">
      <c r="A8" s="449"/>
      <c r="B8" s="628"/>
      <c r="C8" s="449"/>
      <c r="D8" s="1066"/>
      <c r="E8" s="1067"/>
      <c r="F8" s="1069"/>
      <c r="G8" s="1069"/>
      <c r="H8" s="1069"/>
      <c r="I8" s="1069"/>
      <c r="J8" s="1069"/>
      <c r="K8" s="1069"/>
      <c r="L8" s="203"/>
    </row>
    <row r="9" spans="1:12" ht="16.5" customHeight="1" hidden="1">
      <c r="A9" s="633" t="s">
        <v>600</v>
      </c>
      <c r="B9" s="628" t="s">
        <v>348</v>
      </c>
      <c r="C9" s="628" t="s">
        <v>295</v>
      </c>
      <c r="D9" s="1064">
        <v>80</v>
      </c>
      <c r="E9" s="1068">
        <v>81.7</v>
      </c>
      <c r="F9" s="1068">
        <v>79.1</v>
      </c>
      <c r="G9" s="1068">
        <v>80.7</v>
      </c>
      <c r="H9" s="1068">
        <v>108.6</v>
      </c>
      <c r="I9" s="1068">
        <v>116.4</v>
      </c>
      <c r="J9" s="1065">
        <v>100.1</v>
      </c>
      <c r="K9" s="1065">
        <v>97.9</v>
      </c>
      <c r="L9" s="203"/>
    </row>
    <row r="10" spans="1:12" ht="16.5" customHeight="1" hidden="1">
      <c r="A10" s="633" t="s">
        <v>600</v>
      </c>
      <c r="B10" s="628" t="s">
        <v>365</v>
      </c>
      <c r="C10" s="628"/>
      <c r="D10" s="1064">
        <v>83.1</v>
      </c>
      <c r="E10" s="1068">
        <v>83.2</v>
      </c>
      <c r="F10" s="1068">
        <v>82</v>
      </c>
      <c r="G10" s="1068">
        <v>82.1</v>
      </c>
      <c r="H10" s="1068">
        <v>114.3</v>
      </c>
      <c r="I10" s="1068">
        <v>121.5</v>
      </c>
      <c r="J10" s="1065">
        <v>99.2</v>
      </c>
      <c r="K10" s="1065">
        <v>97.9</v>
      </c>
      <c r="L10" s="203"/>
    </row>
    <row r="11" spans="1:12" ht="16.5" customHeight="1" hidden="1">
      <c r="A11" s="633" t="s">
        <v>600</v>
      </c>
      <c r="B11" s="628" t="s">
        <v>371</v>
      </c>
      <c r="C11" s="628"/>
      <c r="D11" s="1064">
        <v>83.4</v>
      </c>
      <c r="E11" s="1068">
        <v>85.1</v>
      </c>
      <c r="F11" s="1068">
        <v>80.1</v>
      </c>
      <c r="G11" s="1068">
        <v>81.7</v>
      </c>
      <c r="H11" s="1068">
        <v>113.6</v>
      </c>
      <c r="I11" s="1068">
        <v>117.1</v>
      </c>
      <c r="J11" s="1065">
        <v>101.4</v>
      </c>
      <c r="K11" s="1065">
        <v>98.6</v>
      </c>
      <c r="L11" s="203"/>
    </row>
    <row r="12" spans="1:12" ht="16.5" customHeight="1" hidden="1">
      <c r="A12" s="633" t="s">
        <v>164</v>
      </c>
      <c r="B12" s="628" t="s">
        <v>46</v>
      </c>
      <c r="C12" s="628" t="s">
        <v>717</v>
      </c>
      <c r="D12" s="1064">
        <v>80</v>
      </c>
      <c r="E12" s="1068">
        <v>84.4</v>
      </c>
      <c r="F12" s="1068">
        <v>76.3</v>
      </c>
      <c r="G12" s="1068">
        <v>80.5</v>
      </c>
      <c r="H12" s="1068">
        <v>112.3</v>
      </c>
      <c r="I12" s="1068">
        <v>124.2</v>
      </c>
      <c r="J12" s="1065">
        <v>101.5</v>
      </c>
      <c r="K12" s="1065">
        <v>95.6</v>
      </c>
      <c r="L12" s="203"/>
    </row>
    <row r="13" spans="1:12" ht="16.5" customHeight="1">
      <c r="A13" s="634" t="s">
        <v>80</v>
      </c>
      <c r="B13" s="1173">
        <v>7</v>
      </c>
      <c r="C13" s="201" t="s">
        <v>717</v>
      </c>
      <c r="D13" s="1080">
        <v>129.4</v>
      </c>
      <c r="E13" s="1086">
        <v>137.2</v>
      </c>
      <c r="F13" s="1086">
        <v>129.3</v>
      </c>
      <c r="G13" s="1086">
        <v>137.1</v>
      </c>
      <c r="H13" s="1086">
        <v>101.4</v>
      </c>
      <c r="I13" s="1086">
        <v>98.9</v>
      </c>
      <c r="J13" s="1082">
        <v>100</v>
      </c>
      <c r="K13" s="1082">
        <v>100.5</v>
      </c>
      <c r="L13" s="203"/>
    </row>
    <row r="14" spans="1:12" ht="16.5" customHeight="1">
      <c r="A14" s="634"/>
      <c r="B14" s="1173">
        <v>8</v>
      </c>
      <c r="C14" s="386"/>
      <c r="D14" s="1080">
        <v>83.5</v>
      </c>
      <c r="E14" s="1086">
        <v>80.9</v>
      </c>
      <c r="F14" s="1086">
        <v>83.3</v>
      </c>
      <c r="G14" s="1086">
        <v>80.7</v>
      </c>
      <c r="H14" s="1086">
        <v>93.7</v>
      </c>
      <c r="I14" s="1086">
        <v>96.3</v>
      </c>
      <c r="J14" s="1082">
        <v>99.7</v>
      </c>
      <c r="K14" s="1082">
        <v>100.5</v>
      </c>
      <c r="L14" s="203"/>
    </row>
    <row r="15" spans="2:12" ht="16.5" customHeight="1">
      <c r="B15" s="1173">
        <v>9</v>
      </c>
      <c r="C15" s="386">
        <f aca="true" t="shared" si="0" ref="C15:C22">IF(B15=1,"月","")</f>
      </c>
      <c r="D15" s="1080">
        <v>82.4</v>
      </c>
      <c r="E15" s="1086">
        <v>79.6</v>
      </c>
      <c r="F15" s="1086">
        <v>81.8</v>
      </c>
      <c r="G15" s="1086">
        <v>79</v>
      </c>
      <c r="H15" s="1086">
        <v>105.6</v>
      </c>
      <c r="I15" s="1086">
        <v>104.7</v>
      </c>
      <c r="J15" s="1082">
        <v>99.7</v>
      </c>
      <c r="K15" s="1082">
        <v>100.5</v>
      </c>
      <c r="L15" s="203"/>
    </row>
    <row r="16" spans="1:12" ht="17.25" customHeight="1">
      <c r="A16" s="634"/>
      <c r="B16" s="1173">
        <v>10</v>
      </c>
      <c r="C16" s="386">
        <f t="shared" si="0"/>
      </c>
      <c r="D16" s="1080">
        <v>84.5</v>
      </c>
      <c r="E16" s="1086">
        <v>84.2</v>
      </c>
      <c r="F16" s="1086">
        <v>84.1</v>
      </c>
      <c r="G16" s="1086">
        <v>83.8</v>
      </c>
      <c r="H16" s="1086">
        <v>105.6</v>
      </c>
      <c r="I16" s="1086">
        <v>102.1</v>
      </c>
      <c r="J16" s="1082">
        <v>99.6</v>
      </c>
      <c r="K16" s="1082">
        <v>100.5</v>
      </c>
      <c r="L16" s="203"/>
    </row>
    <row r="17" spans="1:12" ht="16.5" customHeight="1">
      <c r="A17" s="12"/>
      <c r="B17" s="1173">
        <v>11</v>
      </c>
      <c r="C17" s="201">
        <f t="shared" si="0"/>
      </c>
      <c r="D17" s="1080">
        <v>85.9</v>
      </c>
      <c r="E17" s="1086">
        <v>85.1</v>
      </c>
      <c r="F17" s="1086">
        <v>85</v>
      </c>
      <c r="G17" s="1086">
        <v>84.3</v>
      </c>
      <c r="H17" s="1086">
        <v>110.6</v>
      </c>
      <c r="I17" s="1086">
        <v>112.1</v>
      </c>
      <c r="J17" s="1082">
        <v>99.6</v>
      </c>
      <c r="K17" s="1082">
        <v>100</v>
      </c>
      <c r="L17" s="203"/>
    </row>
    <row r="18" spans="1:12" ht="16.5" customHeight="1">
      <c r="A18" s="634"/>
      <c r="B18" s="1173">
        <v>12</v>
      </c>
      <c r="C18" s="201">
        <f t="shared" si="0"/>
      </c>
      <c r="D18" s="1080">
        <v>187.2</v>
      </c>
      <c r="E18" s="1086">
        <v>193.8</v>
      </c>
      <c r="F18" s="1086">
        <v>185.2</v>
      </c>
      <c r="G18" s="1086">
        <v>191.7</v>
      </c>
      <c r="H18" s="1086">
        <v>104.2</v>
      </c>
      <c r="I18" s="1086">
        <v>104.2</v>
      </c>
      <c r="J18" s="1082">
        <v>99.9</v>
      </c>
      <c r="K18" s="1082">
        <v>100.3</v>
      </c>
      <c r="L18" s="203"/>
    </row>
    <row r="19" spans="1:12" ht="16.5" customHeight="1">
      <c r="A19" s="44" t="s">
        <v>572</v>
      </c>
      <c r="B19" s="1173">
        <v>1</v>
      </c>
      <c r="C19" s="386" t="str">
        <f t="shared" si="0"/>
        <v>月</v>
      </c>
      <c r="D19" s="1080">
        <v>84.3</v>
      </c>
      <c r="E19" s="1086">
        <v>82.2</v>
      </c>
      <c r="F19" s="1086">
        <v>83.4</v>
      </c>
      <c r="G19" s="1086">
        <v>81.3</v>
      </c>
      <c r="H19" s="1086">
        <v>86.6</v>
      </c>
      <c r="I19" s="1086">
        <v>86.8</v>
      </c>
      <c r="J19" s="1082">
        <v>99.4</v>
      </c>
      <c r="K19" s="1082">
        <v>99</v>
      </c>
      <c r="L19" s="203"/>
    </row>
    <row r="20" spans="2:12" ht="16.5" customHeight="1">
      <c r="B20" s="1173">
        <v>2</v>
      </c>
      <c r="C20" s="386">
        <f t="shared" si="0"/>
      </c>
      <c r="D20" s="1081">
        <v>81.6</v>
      </c>
      <c r="E20" s="1082">
        <v>79.2</v>
      </c>
      <c r="F20" s="1082">
        <v>80.3</v>
      </c>
      <c r="G20" s="1082">
        <v>78</v>
      </c>
      <c r="H20" s="1082">
        <v>94.4</v>
      </c>
      <c r="I20" s="1082">
        <v>97.9</v>
      </c>
      <c r="J20" s="1082">
        <v>99.3</v>
      </c>
      <c r="K20" s="1082">
        <v>98.9</v>
      </c>
      <c r="L20" s="203"/>
    </row>
    <row r="21" spans="1:12" s="47" customFormat="1" ht="16.5" customHeight="1">
      <c r="A21" s="44"/>
      <c r="B21" s="1173">
        <v>3</v>
      </c>
      <c r="C21" s="386">
        <f t="shared" si="0"/>
      </c>
      <c r="D21" s="1081">
        <v>84.8</v>
      </c>
      <c r="E21" s="1082">
        <v>82.3</v>
      </c>
      <c r="F21" s="1082">
        <v>83.7</v>
      </c>
      <c r="G21" s="1082">
        <v>81.2</v>
      </c>
      <c r="H21" s="1082">
        <v>92.3</v>
      </c>
      <c r="I21" s="1082">
        <v>97.9</v>
      </c>
      <c r="J21" s="1082">
        <v>98.1</v>
      </c>
      <c r="K21" s="1082">
        <v>96.3</v>
      </c>
      <c r="L21" s="485"/>
    </row>
    <row r="22" spans="1:12" s="47" customFormat="1" ht="16.5" customHeight="1">
      <c r="A22" s="44"/>
      <c r="B22" s="1173">
        <v>4</v>
      </c>
      <c r="C22" s="386">
        <f t="shared" si="0"/>
      </c>
      <c r="D22" s="1081">
        <v>84.2</v>
      </c>
      <c r="E22" s="1082">
        <v>80.3</v>
      </c>
      <c r="F22" s="1082">
        <v>83.2</v>
      </c>
      <c r="G22" s="1082">
        <v>79.3</v>
      </c>
      <c r="H22" s="1082">
        <v>96.5</v>
      </c>
      <c r="I22" s="1082">
        <v>99.5</v>
      </c>
      <c r="J22" s="1082">
        <v>99.6</v>
      </c>
      <c r="K22" s="1082">
        <v>97.4</v>
      </c>
      <c r="L22" s="485"/>
    </row>
    <row r="23" spans="1:12" s="47" customFormat="1" ht="16.5" customHeight="1">
      <c r="A23" s="44"/>
      <c r="B23" s="1173">
        <v>5</v>
      </c>
      <c r="C23" s="386"/>
      <c r="D23" s="1081">
        <v>82.1</v>
      </c>
      <c r="E23" s="1082">
        <v>78.8</v>
      </c>
      <c r="F23" s="1082">
        <v>81</v>
      </c>
      <c r="G23" s="1082">
        <v>77.8</v>
      </c>
      <c r="H23" s="1082">
        <v>95.1</v>
      </c>
      <c r="I23" s="1082">
        <v>91.6</v>
      </c>
      <c r="J23" s="1082">
        <v>100.7</v>
      </c>
      <c r="K23" s="1082">
        <v>99.7</v>
      </c>
      <c r="L23" s="485"/>
    </row>
    <row r="24" spans="1:12" s="47" customFormat="1" ht="16.5" customHeight="1">
      <c r="A24" s="44"/>
      <c r="B24" s="1173">
        <v>6</v>
      </c>
      <c r="C24" s="386"/>
      <c r="D24" s="1081">
        <v>143.1</v>
      </c>
      <c r="E24" s="1082">
        <v>126.3</v>
      </c>
      <c r="F24" s="1082">
        <v>141.5</v>
      </c>
      <c r="G24" s="1082">
        <v>124.9</v>
      </c>
      <c r="H24" s="1082">
        <v>95.1</v>
      </c>
      <c r="I24" s="1082">
        <v>100</v>
      </c>
      <c r="J24" s="1082">
        <v>100.8</v>
      </c>
      <c r="K24" s="1082">
        <v>100</v>
      </c>
      <c r="L24" s="485"/>
    </row>
    <row r="25" spans="1:22" s="47" customFormat="1" ht="16.5" customHeight="1">
      <c r="A25" s="1290"/>
      <c r="B25" s="528">
        <v>7</v>
      </c>
      <c r="C25" s="1291"/>
      <c r="D25" s="1281">
        <v>127.3</v>
      </c>
      <c r="E25" s="1281">
        <v>143</v>
      </c>
      <c r="F25" s="1281">
        <v>125.9</v>
      </c>
      <c r="G25" s="1281">
        <v>141.4</v>
      </c>
      <c r="H25" s="1281">
        <v>95.8</v>
      </c>
      <c r="I25" s="1281">
        <v>102.1</v>
      </c>
      <c r="J25" s="1281">
        <v>100.7</v>
      </c>
      <c r="K25" s="1281">
        <v>100</v>
      </c>
      <c r="L25" s="1281"/>
      <c r="M25" s="1281"/>
      <c r="N25" s="1281"/>
      <c r="O25" s="1281"/>
      <c r="P25" s="274"/>
      <c r="Q25" s="274"/>
      <c r="R25" s="274"/>
      <c r="S25" s="274"/>
      <c r="T25" s="274"/>
      <c r="U25" s="274"/>
      <c r="V25" s="274"/>
    </row>
    <row r="26" spans="1:24" ht="16.5" customHeight="1">
      <c r="A26" s="1700" t="s">
        <v>114</v>
      </c>
      <c r="B26" s="1700"/>
      <c r="C26" s="1814"/>
      <c r="D26" s="1165">
        <v>-11</v>
      </c>
      <c r="E26" s="1166">
        <v>13.2</v>
      </c>
      <c r="F26" s="1166">
        <v>-11</v>
      </c>
      <c r="G26" s="1166">
        <v>13.2</v>
      </c>
      <c r="H26" s="1166">
        <v>0.7</v>
      </c>
      <c r="I26" s="1166">
        <v>2.1</v>
      </c>
      <c r="J26" s="1166">
        <v>-0.1</v>
      </c>
      <c r="K26" s="1166">
        <v>0</v>
      </c>
      <c r="L26" s="203"/>
      <c r="N26" s="1330"/>
      <c r="O26" s="1330"/>
      <c r="P26" s="1330"/>
      <c r="Q26" s="1330"/>
      <c r="R26" s="1330"/>
      <c r="S26" s="1330"/>
      <c r="T26" s="1330"/>
      <c r="U26" s="1330"/>
      <c r="V26" s="73"/>
      <c r="W26" s="73"/>
      <c r="X26" s="73"/>
    </row>
    <row r="27" spans="1:15" ht="16.5" customHeight="1">
      <c r="A27" s="1778" t="s">
        <v>116</v>
      </c>
      <c r="B27" s="1778"/>
      <c r="C27" s="1779"/>
      <c r="D27" s="1167">
        <v>-1.6</v>
      </c>
      <c r="E27" s="1168">
        <v>4.2</v>
      </c>
      <c r="F27" s="1168">
        <v>-2.6</v>
      </c>
      <c r="G27" s="1168">
        <v>3.1</v>
      </c>
      <c r="H27" s="1168">
        <v>-5.5</v>
      </c>
      <c r="I27" s="1168">
        <v>3.2</v>
      </c>
      <c r="J27" s="1168">
        <v>0.6</v>
      </c>
      <c r="K27" s="1168">
        <v>-0.5</v>
      </c>
      <c r="L27" s="203"/>
      <c r="O27" s="47"/>
    </row>
    <row r="28" spans="1:12" ht="16.5" customHeight="1">
      <c r="A28" s="1821" t="s">
        <v>243</v>
      </c>
      <c r="B28" s="1822"/>
      <c r="C28" s="1822"/>
      <c r="D28" s="1822"/>
      <c r="E28" s="1822"/>
      <c r="F28" s="1822"/>
      <c r="G28" s="1822"/>
      <c r="H28" s="1822"/>
      <c r="I28" s="1822"/>
      <c r="J28" s="1822"/>
      <c r="K28" s="1822"/>
      <c r="L28" s="1822"/>
    </row>
    <row r="29" spans="1:12" ht="16.5" customHeight="1">
      <c r="A29" s="1822"/>
      <c r="B29" s="1822"/>
      <c r="C29" s="1822"/>
      <c r="D29" s="1822"/>
      <c r="E29" s="1822"/>
      <c r="F29" s="1822"/>
      <c r="G29" s="1822"/>
      <c r="H29" s="1822"/>
      <c r="I29" s="1822"/>
      <c r="J29" s="1822"/>
      <c r="K29" s="1822"/>
      <c r="L29" s="1822"/>
    </row>
    <row r="30" spans="1:12" ht="11.25" customHeight="1">
      <c r="A30" s="1295"/>
      <c r="B30" s="1295"/>
      <c r="C30" s="1295"/>
      <c r="D30" s="1295"/>
      <c r="E30" s="1295"/>
      <c r="F30" s="1295"/>
      <c r="G30" s="1295"/>
      <c r="H30" s="1295"/>
      <c r="I30" s="1295"/>
      <c r="J30" s="1295"/>
      <c r="K30" s="1295"/>
      <c r="L30" s="1295"/>
    </row>
    <row r="31" spans="1:12" ht="16.5" customHeight="1">
      <c r="A31" s="12"/>
      <c r="B31" s="12"/>
      <c r="C31" s="12"/>
      <c r="D31" s="118"/>
      <c r="E31" s="118"/>
      <c r="F31" s="486" t="s">
        <v>532</v>
      </c>
      <c r="G31" s="118"/>
      <c r="H31" s="118"/>
      <c r="I31" s="118"/>
      <c r="J31" s="118"/>
      <c r="K31" s="118"/>
      <c r="L31" s="118"/>
    </row>
    <row r="32" spans="1:12" ht="16.5" customHeight="1">
      <c r="A32" s="1815" t="s">
        <v>950</v>
      </c>
      <c r="B32" s="1815"/>
      <c r="C32" s="1815"/>
      <c r="D32" s="118"/>
      <c r="E32" s="118"/>
      <c r="F32" s="118"/>
      <c r="G32" s="118"/>
      <c r="H32" s="118"/>
      <c r="I32" s="118"/>
      <c r="J32" s="118"/>
      <c r="K32" s="118"/>
      <c r="L32" s="118"/>
    </row>
    <row r="33" spans="1:12" ht="15" customHeight="1">
      <c r="A33" s="1796" t="s">
        <v>906</v>
      </c>
      <c r="B33" s="1796"/>
      <c r="C33" s="1796"/>
      <c r="D33" s="118"/>
      <c r="E33" s="118"/>
      <c r="F33" s="118"/>
      <c r="G33" s="118"/>
      <c r="H33" s="118"/>
      <c r="I33" s="118"/>
      <c r="J33" s="118"/>
      <c r="K33" s="118"/>
      <c r="L33" s="134" t="s">
        <v>253</v>
      </c>
    </row>
    <row r="34" spans="1:12" ht="15" customHeight="1">
      <c r="A34" s="1590" t="s">
        <v>784</v>
      </c>
      <c r="B34" s="1590"/>
      <c r="C34" s="1598"/>
      <c r="D34" s="1597" t="s">
        <v>907</v>
      </c>
      <c r="E34" s="1764"/>
      <c r="F34" s="1764"/>
      <c r="G34" s="1764" t="s">
        <v>908</v>
      </c>
      <c r="H34" s="1764"/>
      <c r="I34" s="1764"/>
      <c r="J34" s="1764" t="s">
        <v>913</v>
      </c>
      <c r="K34" s="1764"/>
      <c r="L34" s="1594"/>
    </row>
    <row r="35" spans="1:12" ht="15" customHeight="1">
      <c r="A35" s="1624"/>
      <c r="B35" s="1624"/>
      <c r="C35" s="1625"/>
      <c r="D35" s="191" t="s">
        <v>914</v>
      </c>
      <c r="E35" s="191" t="s">
        <v>915</v>
      </c>
      <c r="F35" s="191" t="s">
        <v>916</v>
      </c>
      <c r="G35" s="191" t="s">
        <v>914</v>
      </c>
      <c r="H35" s="191" t="s">
        <v>915</v>
      </c>
      <c r="I35" s="191" t="s">
        <v>916</v>
      </c>
      <c r="J35" s="191" t="s">
        <v>914</v>
      </c>
      <c r="K35" s="191" t="s">
        <v>915</v>
      </c>
      <c r="L35" s="204" t="s">
        <v>916</v>
      </c>
    </row>
    <row r="36" spans="1:12" ht="15" customHeight="1" hidden="1">
      <c r="A36" s="224" t="s">
        <v>600</v>
      </c>
      <c r="B36" s="282" t="s">
        <v>148</v>
      </c>
      <c r="C36" s="224" t="s">
        <v>125</v>
      </c>
      <c r="D36" s="487">
        <v>615100</v>
      </c>
      <c r="E36" s="488">
        <v>791684</v>
      </c>
      <c r="F36" s="489">
        <v>351107</v>
      </c>
      <c r="G36" s="489">
        <v>280974</v>
      </c>
      <c r="H36" s="489">
        <v>343416</v>
      </c>
      <c r="I36" s="489">
        <v>187624</v>
      </c>
      <c r="J36" s="489">
        <v>334126</v>
      </c>
      <c r="K36" s="489">
        <v>448268</v>
      </c>
      <c r="L36" s="489">
        <v>163483</v>
      </c>
    </row>
    <row r="37" spans="1:12" ht="15" customHeight="1" hidden="1">
      <c r="A37" s="356" t="s">
        <v>164</v>
      </c>
      <c r="B37" s="208" t="s">
        <v>763</v>
      </c>
      <c r="C37" s="275" t="s">
        <v>717</v>
      </c>
      <c r="D37" s="497">
        <v>304618</v>
      </c>
      <c r="E37" s="498">
        <v>383733</v>
      </c>
      <c r="F37" s="499">
        <v>194599</v>
      </c>
      <c r="G37" s="500">
        <v>271393</v>
      </c>
      <c r="H37" s="499">
        <v>337602</v>
      </c>
      <c r="I37" s="499">
        <v>179321</v>
      </c>
      <c r="J37" s="501">
        <v>33225</v>
      </c>
      <c r="K37" s="501">
        <v>46131</v>
      </c>
      <c r="L37" s="501">
        <v>15278</v>
      </c>
    </row>
    <row r="38" spans="1:12" ht="15" customHeight="1" hidden="1">
      <c r="A38" s="356" t="s">
        <v>164</v>
      </c>
      <c r="B38" s="340">
        <v>2</v>
      </c>
      <c r="C38" s="340" t="s">
        <v>125</v>
      </c>
      <c r="D38" s="497">
        <v>275685</v>
      </c>
      <c r="E38" s="498">
        <v>343774</v>
      </c>
      <c r="F38" s="499">
        <v>181282</v>
      </c>
      <c r="G38" s="499">
        <v>274275</v>
      </c>
      <c r="H38" s="499">
        <v>341693</v>
      </c>
      <c r="I38" s="499">
        <v>180802</v>
      </c>
      <c r="J38" s="499">
        <v>1410</v>
      </c>
      <c r="K38" s="499">
        <v>2081</v>
      </c>
      <c r="L38" s="499">
        <v>480</v>
      </c>
    </row>
    <row r="39" spans="1:12" ht="15" customHeight="1" hidden="1">
      <c r="A39" s="356" t="s">
        <v>85</v>
      </c>
      <c r="B39" s="340">
        <v>8</v>
      </c>
      <c r="C39" s="340" t="s">
        <v>717</v>
      </c>
      <c r="D39" s="497">
        <v>281466</v>
      </c>
      <c r="E39" s="498">
        <v>351004</v>
      </c>
      <c r="F39" s="499">
        <v>190531</v>
      </c>
      <c r="G39" s="499">
        <v>271910</v>
      </c>
      <c r="H39" s="499">
        <v>339005</v>
      </c>
      <c r="I39" s="499">
        <v>184169</v>
      </c>
      <c r="J39" s="509">
        <v>9556</v>
      </c>
      <c r="K39" s="509">
        <v>11999</v>
      </c>
      <c r="L39" s="509">
        <v>6362</v>
      </c>
    </row>
    <row r="40" spans="1:12" ht="15" customHeight="1">
      <c r="A40" s="1090" t="s">
        <v>572</v>
      </c>
      <c r="B40" s="340">
        <v>5</v>
      </c>
      <c r="C40" s="340" t="s">
        <v>717</v>
      </c>
      <c r="D40" s="497">
        <v>278250</v>
      </c>
      <c r="E40" s="498">
        <v>344279</v>
      </c>
      <c r="F40" s="499">
        <v>189810</v>
      </c>
      <c r="G40" s="499">
        <v>272037</v>
      </c>
      <c r="H40" s="499">
        <v>335762</v>
      </c>
      <c r="I40" s="499">
        <v>186684</v>
      </c>
      <c r="J40" s="1229">
        <v>6213</v>
      </c>
      <c r="K40" s="1229">
        <v>8517</v>
      </c>
      <c r="L40" s="1229">
        <v>3126</v>
      </c>
    </row>
    <row r="41" spans="2:12" ht="15" customHeight="1">
      <c r="B41" s="340">
        <v>6</v>
      </c>
      <c r="D41" s="497">
        <v>484961</v>
      </c>
      <c r="E41" s="498">
        <v>616896</v>
      </c>
      <c r="F41" s="499">
        <v>310922</v>
      </c>
      <c r="G41" s="499">
        <v>276231</v>
      </c>
      <c r="H41" s="499">
        <v>341087</v>
      </c>
      <c r="I41" s="499">
        <v>190677</v>
      </c>
      <c r="J41" s="1229">
        <v>208730</v>
      </c>
      <c r="K41" s="1229">
        <v>275809</v>
      </c>
      <c r="L41" s="1229">
        <v>120245</v>
      </c>
    </row>
    <row r="42" spans="1:12" ht="15" customHeight="1">
      <c r="A42" s="1294"/>
      <c r="B42" s="473">
        <v>7</v>
      </c>
      <c r="C42" s="473"/>
      <c r="D42" s="487">
        <v>431422</v>
      </c>
      <c r="E42" s="488">
        <v>563608</v>
      </c>
      <c r="F42" s="1282">
        <v>258594</v>
      </c>
      <c r="G42" s="1282">
        <v>275394</v>
      </c>
      <c r="H42" s="1282">
        <v>341444</v>
      </c>
      <c r="I42" s="1282">
        <v>189036</v>
      </c>
      <c r="J42" s="1283">
        <v>156028</v>
      </c>
      <c r="K42" s="1283">
        <v>222164</v>
      </c>
      <c r="L42" s="1283">
        <v>69558</v>
      </c>
    </row>
    <row r="43" spans="1:12" ht="15" customHeight="1">
      <c r="A43" s="446"/>
      <c r="B43" s="446"/>
      <c r="C43" s="446"/>
      <c r="D43" s="490"/>
      <c r="E43" s="491"/>
      <c r="F43" s="114"/>
      <c r="G43" s="114"/>
      <c r="H43" s="114"/>
      <c r="I43" s="114"/>
      <c r="J43" s="330"/>
      <c r="K43" s="114"/>
      <c r="L43" s="114"/>
    </row>
    <row r="44" spans="1:98" ht="15" customHeight="1">
      <c r="A44" s="1831" t="s">
        <v>917</v>
      </c>
      <c r="B44" s="1832" t="s">
        <v>917</v>
      </c>
      <c r="C44" s="1824" t="s">
        <v>917</v>
      </c>
      <c r="D44" s="492">
        <v>489285</v>
      </c>
      <c r="E44" s="493">
        <v>530715</v>
      </c>
      <c r="F44" s="493">
        <v>273959</v>
      </c>
      <c r="G44" s="493">
        <v>406934</v>
      </c>
      <c r="H44" s="493">
        <v>440079</v>
      </c>
      <c r="I44" s="493">
        <v>234666</v>
      </c>
      <c r="J44" s="493">
        <v>82351</v>
      </c>
      <c r="K44" s="493">
        <v>90636</v>
      </c>
      <c r="L44" s="493">
        <v>39293</v>
      </c>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row>
    <row r="45" spans="1:12" ht="15" customHeight="1">
      <c r="A45" s="1823" t="s">
        <v>918</v>
      </c>
      <c r="B45" s="1824" t="s">
        <v>918</v>
      </c>
      <c r="C45" s="1824" t="s">
        <v>918</v>
      </c>
      <c r="D45" s="492">
        <v>590977</v>
      </c>
      <c r="E45" s="493">
        <v>678148</v>
      </c>
      <c r="F45" s="493">
        <v>337249</v>
      </c>
      <c r="G45" s="493">
        <v>324286</v>
      </c>
      <c r="H45" s="493">
        <v>364968</v>
      </c>
      <c r="I45" s="493">
        <v>205873</v>
      </c>
      <c r="J45" s="493">
        <v>266691</v>
      </c>
      <c r="K45" s="493">
        <v>313180</v>
      </c>
      <c r="L45" s="493">
        <v>131376</v>
      </c>
    </row>
    <row r="46" spans="1:12" ht="15" customHeight="1">
      <c r="A46" s="1825" t="s">
        <v>919</v>
      </c>
      <c r="B46" s="1826" t="s">
        <v>919</v>
      </c>
      <c r="C46" s="1826" t="s">
        <v>919</v>
      </c>
      <c r="D46" s="492">
        <v>459814</v>
      </c>
      <c r="E46" s="493">
        <v>489169</v>
      </c>
      <c r="F46" s="493">
        <v>295564</v>
      </c>
      <c r="G46" s="493">
        <v>454265</v>
      </c>
      <c r="H46" s="493">
        <v>482639</v>
      </c>
      <c r="I46" s="493">
        <v>295501</v>
      </c>
      <c r="J46" s="493">
        <v>5549</v>
      </c>
      <c r="K46" s="493">
        <v>6530</v>
      </c>
      <c r="L46" s="493">
        <v>63</v>
      </c>
    </row>
    <row r="47" spans="1:12" ht="15" customHeight="1">
      <c r="A47" s="1823" t="s">
        <v>920</v>
      </c>
      <c r="B47" s="1824" t="s">
        <v>920</v>
      </c>
      <c r="C47" s="1824" t="s">
        <v>920</v>
      </c>
      <c r="D47" s="492">
        <v>510472</v>
      </c>
      <c r="E47" s="493">
        <v>549972</v>
      </c>
      <c r="F47" s="493">
        <v>390225</v>
      </c>
      <c r="G47" s="493">
        <v>356663</v>
      </c>
      <c r="H47" s="493">
        <v>371972</v>
      </c>
      <c r="I47" s="493">
        <v>310059</v>
      </c>
      <c r="J47" s="493">
        <v>153809</v>
      </c>
      <c r="K47" s="493">
        <v>178000</v>
      </c>
      <c r="L47" s="493">
        <v>80166</v>
      </c>
    </row>
    <row r="48" spans="1:12" ht="15" customHeight="1">
      <c r="A48" s="1823" t="s">
        <v>921</v>
      </c>
      <c r="B48" s="1824" t="s">
        <v>921</v>
      </c>
      <c r="C48" s="1824" t="s">
        <v>921</v>
      </c>
      <c r="D48" s="492">
        <v>358747</v>
      </c>
      <c r="E48" s="493">
        <v>403428</v>
      </c>
      <c r="F48" s="493">
        <v>231853</v>
      </c>
      <c r="G48" s="493">
        <v>251432</v>
      </c>
      <c r="H48" s="493">
        <v>281591</v>
      </c>
      <c r="I48" s="493">
        <v>165780</v>
      </c>
      <c r="J48" s="493">
        <v>107315</v>
      </c>
      <c r="K48" s="493">
        <v>121837</v>
      </c>
      <c r="L48" s="493">
        <v>66073</v>
      </c>
    </row>
    <row r="49" spans="1:12" ht="15" customHeight="1">
      <c r="A49" s="1823" t="s">
        <v>922</v>
      </c>
      <c r="B49" s="1824" t="s">
        <v>922</v>
      </c>
      <c r="C49" s="1824" t="s">
        <v>922</v>
      </c>
      <c r="D49" s="492">
        <v>320983</v>
      </c>
      <c r="E49" s="493">
        <v>508751</v>
      </c>
      <c r="F49" s="493">
        <v>179895</v>
      </c>
      <c r="G49" s="493">
        <v>220033</v>
      </c>
      <c r="H49" s="493">
        <v>318256</v>
      </c>
      <c r="I49" s="493">
        <v>146229</v>
      </c>
      <c r="J49" s="493">
        <v>100950</v>
      </c>
      <c r="K49" s="493">
        <v>190495</v>
      </c>
      <c r="L49" s="493">
        <v>33666</v>
      </c>
    </row>
    <row r="50" spans="1:12" ht="15" customHeight="1">
      <c r="A50" s="1823" t="s">
        <v>923</v>
      </c>
      <c r="B50" s="1824" t="s">
        <v>923</v>
      </c>
      <c r="C50" s="1824" t="s">
        <v>923</v>
      </c>
      <c r="D50" s="492">
        <v>435737</v>
      </c>
      <c r="E50" s="493">
        <v>525419</v>
      </c>
      <c r="F50" s="493">
        <v>364954</v>
      </c>
      <c r="G50" s="493">
        <v>377127</v>
      </c>
      <c r="H50" s="493">
        <v>501019</v>
      </c>
      <c r="I50" s="493">
        <v>279343</v>
      </c>
      <c r="J50" s="493">
        <v>58610</v>
      </c>
      <c r="K50" s="493">
        <v>24400</v>
      </c>
      <c r="L50" s="493">
        <v>85611</v>
      </c>
    </row>
    <row r="51" spans="1:12" ht="15" customHeight="1">
      <c r="A51" s="1829" t="s">
        <v>924</v>
      </c>
      <c r="B51" s="1830"/>
      <c r="C51" s="1830"/>
      <c r="D51" s="492">
        <v>784591</v>
      </c>
      <c r="E51" s="493">
        <v>941748</v>
      </c>
      <c r="F51" s="493">
        <v>455563</v>
      </c>
      <c r="G51" s="493">
        <v>335871</v>
      </c>
      <c r="H51" s="493">
        <v>398884</v>
      </c>
      <c r="I51" s="493">
        <v>203946</v>
      </c>
      <c r="J51" s="493">
        <v>448720</v>
      </c>
      <c r="K51" s="493">
        <v>542864</v>
      </c>
      <c r="L51" s="493">
        <v>251617</v>
      </c>
    </row>
    <row r="52" spans="1:70" ht="15" customHeight="1">
      <c r="A52" s="1829" t="s">
        <v>925</v>
      </c>
      <c r="B52" s="1830" t="s">
        <v>925</v>
      </c>
      <c r="C52" s="1830" t="s">
        <v>925</v>
      </c>
      <c r="D52" s="492">
        <v>862685</v>
      </c>
      <c r="E52" s="493">
        <v>1003536</v>
      </c>
      <c r="F52" s="493">
        <v>433462</v>
      </c>
      <c r="G52" s="493">
        <v>388917</v>
      </c>
      <c r="H52" s="493">
        <v>433817</v>
      </c>
      <c r="I52" s="493">
        <v>252092</v>
      </c>
      <c r="J52" s="493">
        <v>473768</v>
      </c>
      <c r="K52" s="493">
        <v>569719</v>
      </c>
      <c r="L52" s="493">
        <v>181370</v>
      </c>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row>
    <row r="53" spans="1:12" ht="15" customHeight="1">
      <c r="A53" s="1829" t="s">
        <v>926</v>
      </c>
      <c r="B53" s="1830" t="s">
        <v>926</v>
      </c>
      <c r="C53" s="1830" t="s">
        <v>926</v>
      </c>
      <c r="D53" s="492">
        <v>152309</v>
      </c>
      <c r="E53" s="493">
        <v>222231</v>
      </c>
      <c r="F53" s="493">
        <v>111338</v>
      </c>
      <c r="G53" s="493">
        <v>133314</v>
      </c>
      <c r="H53" s="493">
        <v>187082</v>
      </c>
      <c r="I53" s="493">
        <v>101809</v>
      </c>
      <c r="J53" s="493">
        <v>18995</v>
      </c>
      <c r="K53" s="493">
        <v>35149</v>
      </c>
      <c r="L53" s="493">
        <v>9529</v>
      </c>
    </row>
    <row r="54" spans="1:12" ht="15" customHeight="1">
      <c r="A54" s="1829" t="s">
        <v>927</v>
      </c>
      <c r="B54" s="1830" t="s">
        <v>927</v>
      </c>
      <c r="C54" s="1830" t="s">
        <v>927</v>
      </c>
      <c r="D54" s="492">
        <v>252192</v>
      </c>
      <c r="E54" s="493">
        <v>344619</v>
      </c>
      <c r="F54" s="493">
        <v>193852</v>
      </c>
      <c r="G54" s="493">
        <v>194846</v>
      </c>
      <c r="H54" s="493">
        <v>256826</v>
      </c>
      <c r="I54" s="493">
        <v>155724</v>
      </c>
      <c r="J54" s="493">
        <v>57346</v>
      </c>
      <c r="K54" s="493">
        <v>87793</v>
      </c>
      <c r="L54" s="493">
        <v>38128</v>
      </c>
    </row>
    <row r="55" spans="1:14" ht="15" customHeight="1">
      <c r="A55" s="1823" t="s">
        <v>928</v>
      </c>
      <c r="B55" s="1824" t="s">
        <v>928</v>
      </c>
      <c r="C55" s="1824" t="s">
        <v>928</v>
      </c>
      <c r="D55" s="492">
        <v>272217</v>
      </c>
      <c r="E55" s="493">
        <v>353003</v>
      </c>
      <c r="F55" s="493">
        <v>216058</v>
      </c>
      <c r="G55" s="493">
        <v>271703</v>
      </c>
      <c r="H55" s="493">
        <v>352012</v>
      </c>
      <c r="I55" s="493">
        <v>215875</v>
      </c>
      <c r="J55" s="493">
        <v>514</v>
      </c>
      <c r="K55" s="493">
        <v>991</v>
      </c>
      <c r="L55" s="493">
        <v>183</v>
      </c>
      <c r="M55" s="165"/>
      <c r="N55" s="165"/>
    </row>
    <row r="56" spans="1:12" ht="15" customHeight="1">
      <c r="A56" s="1823" t="s">
        <v>929</v>
      </c>
      <c r="B56" s="1824" t="s">
        <v>929</v>
      </c>
      <c r="C56" s="1824" t="s">
        <v>929</v>
      </c>
      <c r="D56" s="492">
        <v>371917</v>
      </c>
      <c r="E56" s="493">
        <v>463800</v>
      </c>
      <c r="F56" s="493">
        <v>332405</v>
      </c>
      <c r="G56" s="493">
        <v>272203</v>
      </c>
      <c r="H56" s="493">
        <v>349832</v>
      </c>
      <c r="I56" s="493">
        <v>238820</v>
      </c>
      <c r="J56" s="493">
        <v>99714</v>
      </c>
      <c r="K56" s="493">
        <v>113968</v>
      </c>
      <c r="L56" s="493">
        <v>93585</v>
      </c>
    </row>
    <row r="57" spans="1:12" s="47" customFormat="1" ht="15" customHeight="1">
      <c r="A57" s="1823" t="s">
        <v>930</v>
      </c>
      <c r="B57" s="1824" t="s">
        <v>930</v>
      </c>
      <c r="C57" s="1824" t="s">
        <v>930</v>
      </c>
      <c r="D57" s="492">
        <v>457881</v>
      </c>
      <c r="E57" s="493">
        <v>551052</v>
      </c>
      <c r="F57" s="493">
        <v>286053</v>
      </c>
      <c r="G57" s="493">
        <v>301034</v>
      </c>
      <c r="H57" s="493">
        <v>351580</v>
      </c>
      <c r="I57" s="493">
        <v>207816</v>
      </c>
      <c r="J57" s="493">
        <v>156847</v>
      </c>
      <c r="K57" s="493">
        <v>199472</v>
      </c>
      <c r="L57" s="493">
        <v>78237</v>
      </c>
    </row>
    <row r="58" spans="1:12" ht="15" customHeight="1">
      <c r="A58" s="1827" t="s">
        <v>931</v>
      </c>
      <c r="B58" s="1828" t="s">
        <v>931</v>
      </c>
      <c r="C58" s="1828" t="s">
        <v>931</v>
      </c>
      <c r="D58" s="494">
        <v>202345</v>
      </c>
      <c r="E58" s="495">
        <v>277045</v>
      </c>
      <c r="F58" s="495">
        <v>148011</v>
      </c>
      <c r="G58" s="495">
        <v>165165</v>
      </c>
      <c r="H58" s="495">
        <v>216320</v>
      </c>
      <c r="I58" s="495">
        <v>127957</v>
      </c>
      <c r="J58" s="495">
        <v>37180</v>
      </c>
      <c r="K58" s="495">
        <v>60725</v>
      </c>
      <c r="L58" s="495">
        <v>20054</v>
      </c>
    </row>
    <row r="59" spans="1:12" ht="15" customHeight="1">
      <c r="A59" s="205"/>
      <c r="B59" s="205"/>
      <c r="C59" s="205"/>
      <c r="D59" s="496"/>
      <c r="E59" s="496"/>
      <c r="F59" s="496"/>
      <c r="G59" s="496"/>
      <c r="H59" s="496"/>
      <c r="I59" s="496"/>
      <c r="J59" s="496"/>
      <c r="K59" s="496"/>
      <c r="L59" s="496"/>
    </row>
    <row r="60" spans="1:12" ht="15" customHeight="1">
      <c r="A60" s="12"/>
      <c r="B60" s="12"/>
      <c r="C60" s="12"/>
      <c r="D60" s="12"/>
      <c r="E60" s="12"/>
      <c r="F60" s="12"/>
      <c r="G60" s="12"/>
      <c r="H60" s="12"/>
      <c r="I60" s="12"/>
      <c r="J60" s="12"/>
      <c r="K60" s="12"/>
      <c r="L60" s="12"/>
    </row>
    <row r="61" ht="15" customHeight="1"/>
    <row r="62" spans="15:98" ht="15" customHeight="1">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row>
    <row r="63" ht="15" customHeight="1"/>
    <row r="64" ht="15" customHeight="1"/>
  </sheetData>
  <sheetProtection/>
  <mergeCells count="33">
    <mergeCell ref="D34:F34"/>
    <mergeCell ref="G34:I34"/>
    <mergeCell ref="A48:C48"/>
    <mergeCell ref="A49:C49"/>
    <mergeCell ref="A44:C44"/>
    <mergeCell ref="A34:C35"/>
    <mergeCell ref="A58:C58"/>
    <mergeCell ref="A51:C51"/>
    <mergeCell ref="A52:C52"/>
    <mergeCell ref="A53:C53"/>
    <mergeCell ref="A54:C54"/>
    <mergeCell ref="A55:C55"/>
    <mergeCell ref="A56:C56"/>
    <mergeCell ref="A27:C27"/>
    <mergeCell ref="A28:L29"/>
    <mergeCell ref="A32:C32"/>
    <mergeCell ref="A57:C57"/>
    <mergeCell ref="J34:L34"/>
    <mergeCell ref="A33:C33"/>
    <mergeCell ref="A45:C45"/>
    <mergeCell ref="A46:C46"/>
    <mergeCell ref="A47:C47"/>
    <mergeCell ref="A50:C50"/>
    <mergeCell ref="K2:L2"/>
    <mergeCell ref="E1:J1"/>
    <mergeCell ref="A26:C26"/>
    <mergeCell ref="A1:C1"/>
    <mergeCell ref="A2:C2"/>
    <mergeCell ref="A3:C4"/>
    <mergeCell ref="D3:E3"/>
    <mergeCell ref="F3:G3"/>
    <mergeCell ref="H3:I3"/>
    <mergeCell ref="J3:K3"/>
  </mergeCells>
  <dataValidations count="4">
    <dataValidation type="whole" allowBlank="1" showInputMessage="1" showErrorMessage="1" errorTitle="入力エラー" error="入力した値に誤りがあります" sqref="D37:L39">
      <formula1>-999999999999</formula1>
      <formula2>999999999999</formula2>
    </dataValidation>
    <dataValidation allowBlank="1" showInputMessage="1" showErrorMessage="1" imeMode="off" sqref="D26:K27 N26:U26 D5:K24 B5:B25"/>
    <dataValidation type="whole" allowBlank="1" showInputMessage="1" showErrorMessage="1" errorTitle="入力エラー" error="入力した値に誤りがあります" imeMode="off" sqref="B40:B42 D40:L58">
      <formula1>-999999999999</formula1>
      <formula2>999999999999</formula2>
    </dataValidation>
    <dataValidation allowBlank="1" showInputMessage="1" showErrorMessage="1" errorTitle="入力エラー" error="入力した値に誤りがあります" imeMode="off" sqref="D25:O25"/>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R60"/>
  <sheetViews>
    <sheetView zoomScaleSheetLayoutView="100" zoomScalePageLayoutView="0" workbookViewId="0" topLeftCell="A34">
      <selection activeCell="B45" sqref="B45:E45"/>
    </sheetView>
  </sheetViews>
  <sheetFormatPr defaultColWidth="9.00390625" defaultRowHeight="13.5"/>
  <cols>
    <col min="1" max="2" width="1.00390625" style="12" customWidth="1"/>
    <col min="3" max="3" width="0.5" style="12" customWidth="1"/>
    <col min="4" max="4" width="0.875" style="12" customWidth="1"/>
    <col min="5" max="5" width="1.00390625" style="12" customWidth="1"/>
    <col min="6" max="6" width="0.74609375" style="12" customWidth="1"/>
    <col min="7" max="7" width="2.375" style="12" customWidth="1"/>
    <col min="8" max="8" width="1.4921875" style="12" customWidth="1"/>
    <col min="9" max="17" width="1.00390625" style="12" customWidth="1"/>
    <col min="18" max="18" width="0.74609375" style="12" customWidth="1"/>
    <col min="19" max="24" width="1.00390625" style="12" customWidth="1"/>
    <col min="25" max="29" width="0.875" style="12" customWidth="1"/>
    <col min="30" max="30" width="1.12109375" style="12" customWidth="1"/>
    <col min="31" max="35" width="0.875" style="12" customWidth="1"/>
    <col min="36" max="36" width="1.625" style="12" customWidth="1"/>
    <col min="37" max="79" width="0.875" style="12" customWidth="1"/>
    <col min="80" max="80" width="1.00390625" style="12" customWidth="1"/>
    <col min="81" max="97" width="0.875" style="12" customWidth="1"/>
    <col min="98" max="98" width="3.625" style="12" customWidth="1"/>
    <col min="99" max="99" width="17.00390625" style="12" customWidth="1"/>
    <col min="100" max="100" width="5.625" style="12" customWidth="1"/>
    <col min="101" max="101" width="4.625" style="12" customWidth="1"/>
    <col min="102" max="113" width="6.125" style="12" customWidth="1"/>
    <col min="114" max="115" width="3.625" style="12" customWidth="1"/>
    <col min="116" max="116" width="2.875" style="12" customWidth="1"/>
    <col min="117" max="118" width="6.625" style="12" customWidth="1"/>
    <col min="119" max="123" width="5.625" style="12" customWidth="1"/>
    <col min="124" max="128" width="8.625" style="12" customWidth="1"/>
    <col min="129" max="131" width="3.625" style="12" customWidth="1"/>
    <col min="132" max="139" width="8.625" style="12" customWidth="1"/>
    <col min="140" max="141" width="5.625" style="12" customWidth="1"/>
    <col min="142" max="143" width="8.625" style="12" customWidth="1"/>
    <col min="144" max="194" width="3.625" style="12" customWidth="1"/>
    <col min="195" max="16384" width="9.00390625" style="12" customWidth="1"/>
  </cols>
  <sheetData>
    <row r="1" spans="33:157" ht="15.75" customHeight="1">
      <c r="AG1" s="233" t="s">
        <v>533</v>
      </c>
      <c r="EW1" s="25"/>
      <c r="EX1" s="25"/>
      <c r="EY1" s="25"/>
      <c r="EZ1" s="25"/>
      <c r="FA1" s="25"/>
    </row>
    <row r="2" spans="1:157" ht="13.5" customHeight="1">
      <c r="A2" s="39" t="s">
        <v>950</v>
      </c>
      <c r="CK2" s="25"/>
      <c r="CL2" s="25"/>
      <c r="CM2" s="25"/>
      <c r="CN2" s="25"/>
      <c r="CO2" s="25"/>
      <c r="EW2" s="25"/>
      <c r="EX2" s="25"/>
      <c r="EY2" s="25"/>
      <c r="EZ2" s="25"/>
      <c r="FA2" s="25"/>
    </row>
    <row r="3" spans="1:157" ht="13.5" customHeight="1">
      <c r="A3" s="12" t="s">
        <v>932</v>
      </c>
      <c r="CG3" s="1573" t="s">
        <v>253</v>
      </c>
      <c r="CH3" s="1573"/>
      <c r="CI3" s="1573"/>
      <c r="CJ3" s="1573"/>
      <c r="CK3" s="1573"/>
      <c r="CL3" s="1573"/>
      <c r="CM3" s="1573"/>
      <c r="CN3" s="1573"/>
      <c r="CO3" s="1573"/>
      <c r="CP3" s="1573"/>
      <c r="CQ3" s="1573"/>
      <c r="CR3" s="1573"/>
      <c r="CT3" s="25"/>
      <c r="CU3" s="25"/>
      <c r="CV3" s="25"/>
      <c r="CW3" s="25"/>
      <c r="CX3" s="25"/>
      <c r="EW3" s="25"/>
      <c r="EX3" s="25"/>
      <c r="EY3" s="25"/>
      <c r="EZ3" s="25"/>
      <c r="FA3" s="25"/>
    </row>
    <row r="4" spans="1:114" ht="15.75" customHeight="1">
      <c r="A4" s="1590"/>
      <c r="B4" s="1590"/>
      <c r="C4" s="1590"/>
      <c r="D4" s="1590"/>
      <c r="E4" s="1590"/>
      <c r="F4" s="1590"/>
      <c r="G4" s="1590"/>
      <c r="H4" s="1590"/>
      <c r="I4" s="1590"/>
      <c r="J4" s="1590"/>
      <c r="K4" s="1590"/>
      <c r="L4" s="1590"/>
      <c r="M4" s="1590"/>
      <c r="N4" s="1590"/>
      <c r="O4" s="1590"/>
      <c r="P4" s="1590"/>
      <c r="Q4" s="1590"/>
      <c r="R4" s="1590"/>
      <c r="S4" s="1590"/>
      <c r="T4" s="1590"/>
      <c r="U4" s="1590"/>
      <c r="V4" s="1590"/>
      <c r="W4" s="1590"/>
      <c r="X4" s="1598"/>
      <c r="Y4" s="1594"/>
      <c r="Z4" s="1595"/>
      <c r="AA4" s="1595"/>
      <c r="AB4" s="1595"/>
      <c r="AC4" s="1595"/>
      <c r="AD4" s="1595"/>
      <c r="AE4" s="1595"/>
      <c r="AF4" s="1595"/>
      <c r="AG4" s="1595"/>
      <c r="AH4" s="1595"/>
      <c r="AI4" s="1595"/>
      <c r="AJ4" s="1595"/>
      <c r="AK4" s="1595"/>
      <c r="AL4" s="1595"/>
      <c r="AM4" s="1595"/>
      <c r="AN4" s="1595"/>
      <c r="AO4" s="1595"/>
      <c r="AP4" s="1597"/>
      <c r="AQ4" s="1594"/>
      <c r="AR4" s="1595"/>
      <c r="AS4" s="1595"/>
      <c r="AT4" s="1595"/>
      <c r="AU4" s="1595"/>
      <c r="AV4" s="1595"/>
      <c r="AW4" s="1595"/>
      <c r="AX4" s="1595"/>
      <c r="AY4" s="1595"/>
      <c r="AZ4" s="1595"/>
      <c r="BA4" s="1595"/>
      <c r="BB4" s="1595"/>
      <c r="BC4" s="1595"/>
      <c r="BD4" s="1595"/>
      <c r="BE4" s="1595"/>
      <c r="BF4" s="1595"/>
      <c r="BG4" s="1595"/>
      <c r="BH4" s="1597"/>
      <c r="BI4" s="1594"/>
      <c r="BJ4" s="1595"/>
      <c r="BK4" s="1595"/>
      <c r="BL4" s="1595"/>
      <c r="BM4" s="1595"/>
      <c r="BN4" s="1595"/>
      <c r="BO4" s="1595"/>
      <c r="BP4" s="1595"/>
      <c r="BQ4" s="1595"/>
      <c r="BR4" s="1595"/>
      <c r="BS4" s="1595"/>
      <c r="BT4" s="1595"/>
      <c r="BU4" s="1595"/>
      <c r="BV4" s="1595"/>
      <c r="BW4" s="1595"/>
      <c r="BX4" s="1595"/>
      <c r="BY4" s="1595"/>
      <c r="BZ4" s="1597"/>
      <c r="CA4" s="1594"/>
      <c r="CB4" s="1595"/>
      <c r="CC4" s="1595"/>
      <c r="CD4" s="1595"/>
      <c r="CE4" s="1595"/>
      <c r="CF4" s="1595"/>
      <c r="CG4" s="1595"/>
      <c r="CH4" s="1595"/>
      <c r="CI4" s="1595"/>
      <c r="CJ4" s="1595"/>
      <c r="CK4" s="1595"/>
      <c r="CL4" s="1595"/>
      <c r="CM4" s="1595"/>
      <c r="CN4" s="1595"/>
      <c r="CO4" s="1595"/>
      <c r="CP4" s="1595"/>
      <c r="CQ4" s="1595"/>
      <c r="CR4" s="1595"/>
      <c r="CT4" s="150"/>
      <c r="CU4" s="1726" t="s">
        <v>951</v>
      </c>
      <c r="CV4" s="1726"/>
      <c r="CW4" s="1727"/>
      <c r="CX4" s="1744" t="s">
        <v>935</v>
      </c>
      <c r="CY4" s="1744"/>
      <c r="CZ4" s="1744"/>
      <c r="DA4" s="1744" t="s">
        <v>47</v>
      </c>
      <c r="DB4" s="1744"/>
      <c r="DC4" s="1744"/>
      <c r="DD4" s="1744" t="s">
        <v>48</v>
      </c>
      <c r="DE4" s="1744"/>
      <c r="DF4" s="1744"/>
      <c r="DG4" s="1744" t="s">
        <v>49</v>
      </c>
      <c r="DH4" s="1744"/>
      <c r="DI4" s="1854"/>
      <c r="DJ4" s="774"/>
    </row>
    <row r="5" spans="1:114" ht="15" customHeight="1">
      <c r="A5" s="1624"/>
      <c r="B5" s="1624"/>
      <c r="C5" s="1624"/>
      <c r="D5" s="1624"/>
      <c r="E5" s="1624"/>
      <c r="F5" s="1624"/>
      <c r="G5" s="1624"/>
      <c r="H5" s="1624"/>
      <c r="I5" s="1624"/>
      <c r="J5" s="1624"/>
      <c r="K5" s="1624"/>
      <c r="L5" s="1624"/>
      <c r="M5" s="1624"/>
      <c r="N5" s="1624"/>
      <c r="O5" s="1624"/>
      <c r="P5" s="1624"/>
      <c r="Q5" s="1624"/>
      <c r="R5" s="1624"/>
      <c r="S5" s="1624"/>
      <c r="T5" s="1624"/>
      <c r="U5" s="1624"/>
      <c r="V5" s="1624"/>
      <c r="W5" s="1624"/>
      <c r="X5" s="1625"/>
      <c r="Y5" s="1589"/>
      <c r="Z5" s="1590"/>
      <c r="AA5" s="1590"/>
      <c r="AB5" s="1590"/>
      <c r="AC5" s="1590"/>
      <c r="AD5" s="1598"/>
      <c r="AE5" s="1594"/>
      <c r="AF5" s="1595"/>
      <c r="AG5" s="1595"/>
      <c r="AH5" s="1595"/>
      <c r="AI5" s="1595"/>
      <c r="AJ5" s="1597"/>
      <c r="AK5" s="1594"/>
      <c r="AL5" s="1595"/>
      <c r="AM5" s="1595"/>
      <c r="AN5" s="1595"/>
      <c r="AO5" s="1595"/>
      <c r="AP5" s="1597"/>
      <c r="AQ5" s="1594"/>
      <c r="AR5" s="1595"/>
      <c r="AS5" s="1595"/>
      <c r="AT5" s="1595"/>
      <c r="AU5" s="1595"/>
      <c r="AV5" s="1597"/>
      <c r="AW5" s="1594"/>
      <c r="AX5" s="1595"/>
      <c r="AY5" s="1595"/>
      <c r="AZ5" s="1595"/>
      <c r="BA5" s="1595"/>
      <c r="BB5" s="1597"/>
      <c r="BC5" s="1594"/>
      <c r="BD5" s="1595"/>
      <c r="BE5" s="1595"/>
      <c r="BF5" s="1595"/>
      <c r="BG5" s="1595"/>
      <c r="BH5" s="1597"/>
      <c r="BI5" s="1594"/>
      <c r="BJ5" s="1595"/>
      <c r="BK5" s="1595"/>
      <c r="BL5" s="1595"/>
      <c r="BM5" s="1595"/>
      <c r="BN5" s="1597"/>
      <c r="BO5" s="1594"/>
      <c r="BP5" s="1595"/>
      <c r="BQ5" s="1595"/>
      <c r="BR5" s="1595"/>
      <c r="BS5" s="1595"/>
      <c r="BT5" s="1597"/>
      <c r="BU5" s="1594"/>
      <c r="BV5" s="1595"/>
      <c r="BW5" s="1595"/>
      <c r="BX5" s="1595"/>
      <c r="BY5" s="1595"/>
      <c r="BZ5" s="1597"/>
      <c r="CA5" s="1594"/>
      <c r="CB5" s="1595"/>
      <c r="CC5" s="1595"/>
      <c r="CD5" s="1595"/>
      <c r="CE5" s="1595"/>
      <c r="CF5" s="1597"/>
      <c r="CG5" s="1594"/>
      <c r="CH5" s="1595"/>
      <c r="CI5" s="1595"/>
      <c r="CJ5" s="1595"/>
      <c r="CK5" s="1595"/>
      <c r="CL5" s="1597"/>
      <c r="CM5" s="1594"/>
      <c r="CN5" s="1595"/>
      <c r="CO5" s="1595"/>
      <c r="CP5" s="1595"/>
      <c r="CQ5" s="1595"/>
      <c r="CR5" s="1595"/>
      <c r="CT5" s="150"/>
      <c r="CU5" s="1734"/>
      <c r="CV5" s="1734"/>
      <c r="CW5" s="1735"/>
      <c r="CX5" s="1314" t="s">
        <v>936</v>
      </c>
      <c r="CY5" s="1314" t="s">
        <v>450</v>
      </c>
      <c r="CZ5" s="1314" t="s">
        <v>451</v>
      </c>
      <c r="DA5" s="1314" t="s">
        <v>936</v>
      </c>
      <c r="DB5" s="1314" t="s">
        <v>450</v>
      </c>
      <c r="DC5" s="1314" t="s">
        <v>451</v>
      </c>
      <c r="DD5" s="1314" t="s">
        <v>936</v>
      </c>
      <c r="DE5" s="1314" t="s">
        <v>450</v>
      </c>
      <c r="DF5" s="1314" t="s">
        <v>451</v>
      </c>
      <c r="DG5" s="1314" t="s">
        <v>936</v>
      </c>
      <c r="DH5" s="1314" t="s">
        <v>450</v>
      </c>
      <c r="DI5" s="1315" t="s">
        <v>451</v>
      </c>
      <c r="DJ5" s="25"/>
    </row>
    <row r="6" spans="1:171" ht="12.75" customHeight="1">
      <c r="A6" s="1851"/>
      <c r="B6" s="1851"/>
      <c r="C6" s="1851"/>
      <c r="D6" s="1851"/>
      <c r="E6" s="1851"/>
      <c r="F6" s="1851"/>
      <c r="G6" s="1851"/>
      <c r="H6" s="1851"/>
      <c r="I6" s="1851"/>
      <c r="J6" s="1851"/>
      <c r="K6" s="1851"/>
      <c r="L6" s="1852"/>
      <c r="M6" s="1852"/>
      <c r="N6" s="1852"/>
      <c r="O6" s="1852"/>
      <c r="P6" s="1852"/>
      <c r="Q6" s="1852"/>
      <c r="R6" s="1852"/>
      <c r="S6" s="1853"/>
      <c r="T6" s="1853"/>
      <c r="U6" s="1853"/>
      <c r="V6" s="1853"/>
      <c r="W6" s="1853"/>
      <c r="X6" s="1853"/>
      <c r="Y6" s="1840"/>
      <c r="Z6" s="1840"/>
      <c r="AA6" s="1840"/>
      <c r="AB6" s="1840"/>
      <c r="AC6" s="1840"/>
      <c r="AD6" s="1840"/>
      <c r="AE6" s="1841"/>
      <c r="AF6" s="1841"/>
      <c r="AG6" s="1841"/>
      <c r="AH6" s="1841"/>
      <c r="AI6" s="1841"/>
      <c r="AJ6" s="1841"/>
      <c r="AK6" s="1841"/>
      <c r="AL6" s="1841"/>
      <c r="AM6" s="1841"/>
      <c r="AN6" s="1841"/>
      <c r="AO6" s="1841"/>
      <c r="AP6" s="1841"/>
      <c r="AQ6" s="1841"/>
      <c r="AR6" s="1841"/>
      <c r="AS6" s="1841"/>
      <c r="AT6" s="1841"/>
      <c r="AU6" s="1841"/>
      <c r="AV6" s="1841"/>
      <c r="AW6" s="1841"/>
      <c r="AX6" s="1841"/>
      <c r="AY6" s="1841"/>
      <c r="AZ6" s="1841"/>
      <c r="BA6" s="1841"/>
      <c r="BB6" s="1841"/>
      <c r="BC6" s="1841"/>
      <c r="BD6" s="1841"/>
      <c r="BE6" s="1841"/>
      <c r="BF6" s="1841"/>
      <c r="BG6" s="1841"/>
      <c r="BH6" s="1841"/>
      <c r="BI6" s="1841"/>
      <c r="BJ6" s="1841"/>
      <c r="BK6" s="1841"/>
      <c r="BL6" s="1841"/>
      <c r="BM6" s="1841"/>
      <c r="BN6" s="1841"/>
      <c r="BO6" s="1841"/>
      <c r="BP6" s="1841"/>
      <c r="BQ6" s="1841"/>
      <c r="BR6" s="1841"/>
      <c r="BS6" s="1841"/>
      <c r="BT6" s="1841"/>
      <c r="BU6" s="1841"/>
      <c r="BV6" s="1841"/>
      <c r="BW6" s="1841"/>
      <c r="BX6" s="1841"/>
      <c r="BY6" s="1841"/>
      <c r="BZ6" s="1841"/>
      <c r="CA6" s="1841"/>
      <c r="CB6" s="1841"/>
      <c r="CC6" s="1841"/>
      <c r="CD6" s="1841"/>
      <c r="CE6" s="1841"/>
      <c r="CF6" s="1841"/>
      <c r="CG6" s="1841"/>
      <c r="CH6" s="1841"/>
      <c r="CI6" s="1841"/>
      <c r="CJ6" s="1841"/>
      <c r="CK6" s="1841"/>
      <c r="CL6" s="1841"/>
      <c r="CM6" s="1841"/>
      <c r="CN6" s="1841"/>
      <c r="CO6" s="1841"/>
      <c r="CP6" s="1841"/>
      <c r="CQ6" s="1841"/>
      <c r="CR6" s="1841"/>
      <c r="CT6" s="80"/>
      <c r="CU6" s="887" t="s">
        <v>572</v>
      </c>
      <c r="CV6" s="887">
        <v>5</v>
      </c>
      <c r="CW6" s="1089" t="s">
        <v>717</v>
      </c>
      <c r="CX6" s="992">
        <v>18.5</v>
      </c>
      <c r="CY6" s="993">
        <v>18.9</v>
      </c>
      <c r="CZ6" s="993">
        <v>18</v>
      </c>
      <c r="DA6" s="993">
        <v>146.8</v>
      </c>
      <c r="DB6" s="993">
        <v>160.3</v>
      </c>
      <c r="DC6" s="993">
        <v>128.8</v>
      </c>
      <c r="DD6" s="993">
        <v>133.3</v>
      </c>
      <c r="DE6" s="993">
        <v>141.5</v>
      </c>
      <c r="DF6" s="993">
        <v>122.3</v>
      </c>
      <c r="DG6" s="993">
        <v>13.5</v>
      </c>
      <c r="DH6" s="993">
        <v>18.8</v>
      </c>
      <c r="DI6" s="993">
        <v>6.5</v>
      </c>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row>
    <row r="7" spans="1:171" ht="12.75" customHeight="1">
      <c r="A7" s="1845"/>
      <c r="B7" s="1845"/>
      <c r="C7" s="1845"/>
      <c r="D7" s="1845"/>
      <c r="E7" s="1845"/>
      <c r="F7" s="1845"/>
      <c r="G7" s="1845"/>
      <c r="H7" s="1845"/>
      <c r="I7" s="1845"/>
      <c r="J7" s="1845"/>
      <c r="K7" s="1845"/>
      <c r="L7" s="1843"/>
      <c r="M7" s="1843"/>
      <c r="N7" s="1843"/>
      <c r="O7" s="1843"/>
      <c r="P7" s="1843"/>
      <c r="Q7" s="1843"/>
      <c r="R7" s="1843"/>
      <c r="S7" s="1843"/>
      <c r="T7" s="1843"/>
      <c r="U7" s="1843"/>
      <c r="V7" s="1843"/>
      <c r="W7" s="1843"/>
      <c r="X7" s="1844"/>
      <c r="Y7" s="1840"/>
      <c r="Z7" s="1840"/>
      <c r="AA7" s="1840"/>
      <c r="AB7" s="1840"/>
      <c r="AC7" s="1840"/>
      <c r="AD7" s="1840"/>
      <c r="AE7" s="1840"/>
      <c r="AF7" s="1840"/>
      <c r="AG7" s="1840"/>
      <c r="AH7" s="1840"/>
      <c r="AI7" s="1840"/>
      <c r="AJ7" s="1840"/>
      <c r="AK7" s="1840"/>
      <c r="AL7" s="1840"/>
      <c r="AM7" s="1840"/>
      <c r="AN7" s="1840"/>
      <c r="AO7" s="1840"/>
      <c r="AP7" s="1840"/>
      <c r="AQ7" s="1840"/>
      <c r="AR7" s="1840"/>
      <c r="AS7" s="1840"/>
      <c r="AT7" s="1840"/>
      <c r="AU7" s="1840"/>
      <c r="AV7" s="1840"/>
      <c r="AW7" s="1840"/>
      <c r="AX7" s="1840"/>
      <c r="AY7" s="1840"/>
      <c r="AZ7" s="1840"/>
      <c r="BA7" s="1840"/>
      <c r="BB7" s="1840"/>
      <c r="BC7" s="1840"/>
      <c r="BD7" s="1840"/>
      <c r="BE7" s="1840"/>
      <c r="BF7" s="1840"/>
      <c r="BG7" s="1840"/>
      <c r="BH7" s="1840"/>
      <c r="BI7" s="1840"/>
      <c r="BJ7" s="1840"/>
      <c r="BK7" s="1840"/>
      <c r="BL7" s="1840"/>
      <c r="BM7" s="1840"/>
      <c r="BN7" s="1840"/>
      <c r="BO7" s="1840"/>
      <c r="BP7" s="1840"/>
      <c r="BQ7" s="1840"/>
      <c r="BR7" s="1840"/>
      <c r="BS7" s="1840"/>
      <c r="BT7" s="1840"/>
      <c r="BU7" s="1840"/>
      <c r="BV7" s="1840"/>
      <c r="BW7" s="1840"/>
      <c r="BX7" s="1840"/>
      <c r="BY7" s="1840"/>
      <c r="BZ7" s="1840"/>
      <c r="CA7" s="1840"/>
      <c r="CB7" s="1840"/>
      <c r="CC7" s="1840"/>
      <c r="CD7" s="1840"/>
      <c r="CE7" s="1840"/>
      <c r="CF7" s="1840"/>
      <c r="CG7" s="1840"/>
      <c r="CH7" s="1840"/>
      <c r="CI7" s="1840"/>
      <c r="CJ7" s="1840"/>
      <c r="CK7" s="1840"/>
      <c r="CL7" s="1840"/>
      <c r="CM7" s="1840"/>
      <c r="CN7" s="1840"/>
      <c r="CO7" s="1840"/>
      <c r="CP7" s="1840"/>
      <c r="CQ7" s="1840"/>
      <c r="CR7" s="1840"/>
      <c r="CT7" s="80"/>
      <c r="CU7" s="44"/>
      <c r="CV7" s="887">
        <v>6</v>
      </c>
      <c r="CW7" s="386"/>
      <c r="CX7" s="994">
        <v>19.8</v>
      </c>
      <c r="CY7" s="993">
        <v>20.4</v>
      </c>
      <c r="CZ7" s="993">
        <v>19</v>
      </c>
      <c r="DA7" s="993">
        <v>155.8</v>
      </c>
      <c r="DB7" s="993">
        <v>170.1</v>
      </c>
      <c r="DC7" s="993">
        <v>136.9</v>
      </c>
      <c r="DD7" s="993">
        <v>142.3</v>
      </c>
      <c r="DE7" s="993">
        <v>151.7</v>
      </c>
      <c r="DF7" s="993">
        <v>129.9</v>
      </c>
      <c r="DG7" s="993">
        <v>13.5</v>
      </c>
      <c r="DH7" s="993">
        <v>18.4</v>
      </c>
      <c r="DI7" s="993">
        <v>7</v>
      </c>
      <c r="DJ7" s="226"/>
      <c r="DK7" s="226"/>
      <c r="DL7" s="226"/>
      <c r="DM7" s="1839"/>
      <c r="DN7" s="1839"/>
      <c r="DO7" s="1839"/>
      <c r="DP7" s="1839"/>
      <c r="DQ7" s="1839"/>
      <c r="DR7" s="1839"/>
      <c r="DS7" s="1839"/>
      <c r="DT7" s="1839"/>
      <c r="DU7" s="1839"/>
      <c r="DV7" s="1839"/>
      <c r="DW7" s="1839"/>
      <c r="DX7" s="1839"/>
      <c r="DY7" s="1839"/>
      <c r="DZ7" s="1839"/>
      <c r="EA7" s="1839"/>
      <c r="EB7" s="1839"/>
      <c r="EC7" s="1839"/>
      <c r="ED7" s="1839"/>
      <c r="EE7" s="1839"/>
      <c r="EF7" s="1839"/>
      <c r="EG7" s="1839"/>
      <c r="EH7" s="1839"/>
      <c r="EI7" s="1839"/>
      <c r="EJ7" s="1839"/>
      <c r="EK7" s="1839"/>
      <c r="EL7" s="1839"/>
      <c r="EM7" s="1839"/>
      <c r="EN7" s="1839"/>
      <c r="EO7" s="1839"/>
      <c r="EP7" s="1839"/>
      <c r="EQ7" s="1839"/>
      <c r="ER7" s="1839"/>
      <c r="ES7" s="1839"/>
      <c r="ET7" s="1839"/>
      <c r="EU7" s="1839"/>
      <c r="EV7" s="1839"/>
      <c r="EW7" s="1839"/>
      <c r="EX7" s="1839"/>
      <c r="EY7" s="1839"/>
      <c r="EZ7" s="1839"/>
      <c r="FA7" s="1839"/>
      <c r="FB7" s="1839"/>
      <c r="FC7" s="1839"/>
      <c r="FD7" s="1839"/>
      <c r="FE7" s="1839"/>
      <c r="FF7" s="1839"/>
      <c r="FG7" s="1839"/>
      <c r="FH7" s="1839"/>
      <c r="FI7" s="1839"/>
      <c r="FJ7" s="1839"/>
      <c r="FK7" s="1839"/>
      <c r="FL7" s="1839"/>
      <c r="FM7" s="1839"/>
      <c r="FN7" s="1839"/>
      <c r="FO7" s="25"/>
    </row>
    <row r="8" spans="1:171" ht="12.75" customHeight="1">
      <c r="A8" s="1845"/>
      <c r="B8" s="1845"/>
      <c r="C8" s="1845"/>
      <c r="D8" s="1845"/>
      <c r="E8" s="1845"/>
      <c r="F8" s="1845"/>
      <c r="G8" s="1845"/>
      <c r="H8" s="1845"/>
      <c r="I8" s="1845"/>
      <c r="J8" s="1845"/>
      <c r="K8" s="1845"/>
      <c r="L8" s="1795"/>
      <c r="M8" s="1795"/>
      <c r="N8" s="1795"/>
      <c r="O8" s="1795"/>
      <c r="P8" s="1795"/>
      <c r="Q8" s="1795"/>
      <c r="R8" s="1795"/>
      <c r="S8" s="1795"/>
      <c r="T8" s="1795"/>
      <c r="U8" s="1795"/>
      <c r="V8" s="1795"/>
      <c r="W8" s="1795"/>
      <c r="X8" s="1850"/>
      <c r="Y8" s="1839"/>
      <c r="Z8" s="1839"/>
      <c r="AA8" s="1839"/>
      <c r="AB8" s="1839"/>
      <c r="AC8" s="1839"/>
      <c r="AD8" s="1839"/>
      <c r="AE8" s="1839"/>
      <c r="AF8" s="1839"/>
      <c r="AG8" s="1839"/>
      <c r="AH8" s="1839"/>
      <c r="AI8" s="1839"/>
      <c r="AJ8" s="1839"/>
      <c r="AK8" s="1839"/>
      <c r="AL8" s="1839"/>
      <c r="AM8" s="1839"/>
      <c r="AN8" s="1839"/>
      <c r="AO8" s="1839"/>
      <c r="AP8" s="1839"/>
      <c r="AQ8" s="1839"/>
      <c r="AR8" s="1839"/>
      <c r="AS8" s="1839"/>
      <c r="AT8" s="1839"/>
      <c r="AU8" s="1839"/>
      <c r="AV8" s="1839"/>
      <c r="AW8" s="1839"/>
      <c r="AX8" s="1839"/>
      <c r="AY8" s="1839"/>
      <c r="AZ8" s="1839"/>
      <c r="BA8" s="1839"/>
      <c r="BB8" s="1839"/>
      <c r="BC8" s="1839"/>
      <c r="BD8" s="1839"/>
      <c r="BE8" s="1839"/>
      <c r="BF8" s="1839"/>
      <c r="BG8" s="1839"/>
      <c r="BH8" s="1839"/>
      <c r="BI8" s="1839"/>
      <c r="BJ8" s="1839"/>
      <c r="BK8" s="1839"/>
      <c r="BL8" s="1839"/>
      <c r="BM8" s="1839"/>
      <c r="BN8" s="1839"/>
      <c r="BO8" s="1839"/>
      <c r="BP8" s="1839"/>
      <c r="BQ8" s="1839"/>
      <c r="BR8" s="1839"/>
      <c r="BS8" s="1839"/>
      <c r="BT8" s="1839"/>
      <c r="BU8" s="1839"/>
      <c r="BV8" s="1839"/>
      <c r="BW8" s="1839"/>
      <c r="BX8" s="1839"/>
      <c r="BY8" s="1839"/>
      <c r="BZ8" s="1839"/>
      <c r="CA8" s="1839"/>
      <c r="CB8" s="1839"/>
      <c r="CC8" s="1839"/>
      <c r="CD8" s="1839"/>
      <c r="CE8" s="1839"/>
      <c r="CF8" s="1839"/>
      <c r="CG8" s="1839"/>
      <c r="CH8" s="1839"/>
      <c r="CI8" s="1839"/>
      <c r="CJ8" s="1839"/>
      <c r="CK8" s="1839"/>
      <c r="CL8" s="1839"/>
      <c r="CM8" s="1839"/>
      <c r="CN8" s="1839"/>
      <c r="CO8" s="1839"/>
      <c r="CP8" s="1839"/>
      <c r="CQ8" s="1839"/>
      <c r="CR8" s="1839"/>
      <c r="CT8" s="228"/>
      <c r="CU8" s="773"/>
      <c r="CV8" s="773">
        <v>7</v>
      </c>
      <c r="CW8" s="662"/>
      <c r="CX8" s="776">
        <v>19.5</v>
      </c>
      <c r="CY8" s="775">
        <v>20.1</v>
      </c>
      <c r="CZ8" s="775">
        <v>18.6</v>
      </c>
      <c r="DA8" s="775">
        <v>154.1</v>
      </c>
      <c r="DB8" s="775">
        <v>169.5</v>
      </c>
      <c r="DC8" s="775">
        <v>133.8</v>
      </c>
      <c r="DD8" s="775">
        <v>140.5</v>
      </c>
      <c r="DE8" s="775">
        <v>151</v>
      </c>
      <c r="DF8" s="775">
        <v>126.7</v>
      </c>
      <c r="DG8" s="775">
        <v>13.6</v>
      </c>
      <c r="DH8" s="775">
        <v>18.5</v>
      </c>
      <c r="DI8" s="775">
        <v>7.1</v>
      </c>
      <c r="DJ8" s="226"/>
      <c r="DK8" s="226"/>
      <c r="DL8" s="226"/>
      <c r="DM8" s="1839"/>
      <c r="DN8" s="1839"/>
      <c r="DO8" s="1839"/>
      <c r="DP8" s="1839"/>
      <c r="DQ8" s="1839"/>
      <c r="DR8" s="1839"/>
      <c r="DS8" s="1839"/>
      <c r="DT8" s="1839"/>
      <c r="DU8" s="1839"/>
      <c r="DV8" s="1839"/>
      <c r="DW8" s="1839"/>
      <c r="DX8" s="1839"/>
      <c r="DY8" s="1839"/>
      <c r="DZ8" s="1839"/>
      <c r="EA8" s="1839"/>
      <c r="EB8" s="1839"/>
      <c r="EC8" s="1839"/>
      <c r="ED8" s="1839"/>
      <c r="EE8" s="1839"/>
      <c r="EF8" s="1839"/>
      <c r="EG8" s="1839"/>
      <c r="EH8" s="1839"/>
      <c r="EI8" s="1839"/>
      <c r="EJ8" s="1839"/>
      <c r="EK8" s="1839"/>
      <c r="EL8" s="1839"/>
      <c r="EM8" s="1839"/>
      <c r="EN8" s="1839"/>
      <c r="EO8" s="1839"/>
      <c r="EP8" s="1839"/>
      <c r="EQ8" s="1839"/>
      <c r="ER8" s="1839"/>
      <c r="ES8" s="1839"/>
      <c r="ET8" s="1839"/>
      <c r="EU8" s="1839"/>
      <c r="EV8" s="1839"/>
      <c r="EW8" s="1839"/>
      <c r="EX8" s="1839"/>
      <c r="EY8" s="1839"/>
      <c r="EZ8" s="1839"/>
      <c r="FA8" s="1839"/>
      <c r="FB8" s="1839"/>
      <c r="FC8" s="1839"/>
      <c r="FD8" s="1839"/>
      <c r="FE8" s="1839"/>
      <c r="FF8" s="1839"/>
      <c r="FG8" s="1839"/>
      <c r="FH8" s="1839"/>
      <c r="FI8" s="1839"/>
      <c r="FJ8" s="1839"/>
      <c r="FK8" s="1839"/>
      <c r="FL8" s="1839"/>
      <c r="FM8" s="1839"/>
      <c r="FN8" s="1839"/>
      <c r="FO8" s="25"/>
    </row>
    <row r="9" spans="1:171" ht="12.75" customHeight="1">
      <c r="A9" s="1848"/>
      <c r="B9" s="1848"/>
      <c r="C9" s="1848"/>
      <c r="D9" s="1848"/>
      <c r="E9" s="1848"/>
      <c r="F9" s="1848"/>
      <c r="G9" s="1848"/>
      <c r="H9" s="1848"/>
      <c r="I9" s="1848"/>
      <c r="J9" s="1848"/>
      <c r="K9" s="1848"/>
      <c r="L9" s="1848"/>
      <c r="M9" s="1848"/>
      <c r="N9" s="1848"/>
      <c r="O9" s="1848"/>
      <c r="P9" s="1848"/>
      <c r="Q9" s="1848"/>
      <c r="R9" s="1848"/>
      <c r="S9" s="1848"/>
      <c r="T9" s="1848"/>
      <c r="U9" s="1848"/>
      <c r="V9" s="1848"/>
      <c r="W9" s="1848"/>
      <c r="X9" s="1848"/>
      <c r="Y9" s="1838"/>
      <c r="Z9" s="1838"/>
      <c r="AA9" s="1838"/>
      <c r="AB9" s="1838"/>
      <c r="AC9" s="1838"/>
      <c r="AD9" s="1838"/>
      <c r="AE9" s="1838"/>
      <c r="AF9" s="1838"/>
      <c r="AG9" s="1838"/>
      <c r="AH9" s="1838"/>
      <c r="AI9" s="1838"/>
      <c r="AJ9" s="1838"/>
      <c r="AK9" s="1838"/>
      <c r="AL9" s="1838"/>
      <c r="AM9" s="1838"/>
      <c r="AN9" s="1838"/>
      <c r="AO9" s="1838"/>
      <c r="AP9" s="1838"/>
      <c r="AQ9" s="1838"/>
      <c r="AR9" s="1838"/>
      <c r="AS9" s="1838"/>
      <c r="AT9" s="1838"/>
      <c r="AU9" s="1838"/>
      <c r="AV9" s="1838"/>
      <c r="AW9" s="1838"/>
      <c r="AX9" s="1838"/>
      <c r="AY9" s="1838"/>
      <c r="AZ9" s="1838"/>
      <c r="BA9" s="1838"/>
      <c r="BB9" s="1838"/>
      <c r="BC9" s="1838"/>
      <c r="BD9" s="1838"/>
      <c r="BE9" s="1838"/>
      <c r="BF9" s="1838"/>
      <c r="BG9" s="1838"/>
      <c r="BH9" s="1838"/>
      <c r="BI9" s="1838"/>
      <c r="BJ9" s="1838"/>
      <c r="BK9" s="1838"/>
      <c r="BL9" s="1838"/>
      <c r="BM9" s="1838"/>
      <c r="BN9" s="1838"/>
      <c r="BO9" s="1838"/>
      <c r="BP9" s="1838"/>
      <c r="BQ9" s="1838"/>
      <c r="BR9" s="1838"/>
      <c r="BS9" s="1838"/>
      <c r="BT9" s="1838"/>
      <c r="BU9" s="1838"/>
      <c r="BV9" s="1838"/>
      <c r="BW9" s="1838"/>
      <c r="BX9" s="1838"/>
      <c r="BY9" s="1838"/>
      <c r="BZ9" s="1838"/>
      <c r="CA9" s="1838"/>
      <c r="CB9" s="1838"/>
      <c r="CC9" s="1838"/>
      <c r="CD9" s="1838"/>
      <c r="CE9" s="1838"/>
      <c r="CF9" s="1838"/>
      <c r="CG9" s="1838"/>
      <c r="CH9" s="1838"/>
      <c r="CI9" s="1838"/>
      <c r="CJ9" s="1838"/>
      <c r="CK9" s="1838"/>
      <c r="CL9" s="1838"/>
      <c r="CM9" s="1838"/>
      <c r="CN9" s="1838"/>
      <c r="CO9" s="1838"/>
      <c r="CP9" s="1838"/>
      <c r="CQ9" s="1838"/>
      <c r="CR9" s="1838"/>
      <c r="CT9" s="150"/>
      <c r="CU9" s="773"/>
      <c r="CV9" s="773"/>
      <c r="CW9" s="773"/>
      <c r="CX9" s="776"/>
      <c r="CY9" s="775"/>
      <c r="CZ9" s="775"/>
      <c r="DA9" s="775"/>
      <c r="DB9" s="775"/>
      <c r="DC9" s="775"/>
      <c r="DD9" s="775"/>
      <c r="DE9" s="775"/>
      <c r="DF9" s="775"/>
      <c r="DG9" s="775"/>
      <c r="DH9" s="775"/>
      <c r="DI9" s="775"/>
      <c r="DJ9" s="422"/>
      <c r="DK9" s="422"/>
      <c r="DL9" s="422"/>
      <c r="DM9" s="1838"/>
      <c r="DN9" s="1838"/>
      <c r="DO9" s="1838"/>
      <c r="DP9" s="1838"/>
      <c r="DQ9" s="1838"/>
      <c r="DR9" s="1838"/>
      <c r="DS9" s="1838"/>
      <c r="DT9" s="1838"/>
      <c r="DU9" s="1838"/>
      <c r="DV9" s="1838"/>
      <c r="DW9" s="1838"/>
      <c r="DX9" s="1838"/>
      <c r="DY9" s="1838"/>
      <c r="DZ9" s="1838"/>
      <c r="EA9" s="1838"/>
      <c r="EB9" s="1838"/>
      <c r="EC9" s="1838"/>
      <c r="ED9" s="1838"/>
      <c r="EE9" s="1838"/>
      <c r="EF9" s="1838"/>
      <c r="EG9" s="1838"/>
      <c r="EH9" s="1838"/>
      <c r="EI9" s="1838"/>
      <c r="EJ9" s="1838"/>
      <c r="EK9" s="1838"/>
      <c r="EL9" s="1838"/>
      <c r="EM9" s="1838"/>
      <c r="EN9" s="1838"/>
      <c r="EO9" s="1838"/>
      <c r="EP9" s="1838"/>
      <c r="EQ9" s="1838"/>
      <c r="ER9" s="1838"/>
      <c r="ES9" s="1838"/>
      <c r="ET9" s="1838"/>
      <c r="EU9" s="1838"/>
      <c r="EV9" s="1838"/>
      <c r="EW9" s="1838"/>
      <c r="EX9" s="1838"/>
      <c r="EY9" s="1838"/>
      <c r="EZ9" s="1838"/>
      <c r="FA9" s="1838"/>
      <c r="FB9" s="1838"/>
      <c r="FC9" s="1838"/>
      <c r="FD9" s="1838"/>
      <c r="FE9" s="1838"/>
      <c r="FF9" s="1838"/>
      <c r="FG9" s="1838"/>
      <c r="FH9" s="1838"/>
      <c r="FI9" s="1838"/>
      <c r="FJ9" s="1838"/>
      <c r="FK9" s="1838"/>
      <c r="FL9" s="1838"/>
      <c r="FM9" s="1838"/>
      <c r="FN9" s="1838"/>
      <c r="FO9" s="25"/>
    </row>
    <row r="10" spans="1:171" ht="12.75" customHeight="1">
      <c r="A10" s="1823"/>
      <c r="B10" s="1842"/>
      <c r="C10" s="1842"/>
      <c r="D10" s="1842"/>
      <c r="E10" s="1842"/>
      <c r="F10" s="1842"/>
      <c r="G10" s="1842"/>
      <c r="H10" s="1842"/>
      <c r="I10" s="1842"/>
      <c r="J10" s="1842"/>
      <c r="K10" s="1842"/>
      <c r="L10" s="1842"/>
      <c r="M10" s="1842"/>
      <c r="N10" s="1842"/>
      <c r="O10" s="1842"/>
      <c r="P10" s="1842"/>
      <c r="Q10" s="1842"/>
      <c r="R10" s="1842"/>
      <c r="S10" s="1842"/>
      <c r="T10" s="1842"/>
      <c r="U10" s="1842"/>
      <c r="V10" s="1842"/>
      <c r="W10" s="1842"/>
      <c r="X10" s="1842"/>
      <c r="Y10" s="1833"/>
      <c r="Z10" s="1833"/>
      <c r="AA10" s="1833"/>
      <c r="AB10" s="1833"/>
      <c r="AC10" s="1833"/>
      <c r="AD10" s="1833"/>
      <c r="AE10" s="1833"/>
      <c r="AF10" s="1833"/>
      <c r="AG10" s="1833"/>
      <c r="AH10" s="1833"/>
      <c r="AI10" s="1833"/>
      <c r="AJ10" s="1833"/>
      <c r="AK10" s="1833"/>
      <c r="AL10" s="1833"/>
      <c r="AM10" s="1833"/>
      <c r="AN10" s="1833"/>
      <c r="AO10" s="1833"/>
      <c r="AP10" s="1833"/>
      <c r="AQ10" s="1833"/>
      <c r="AR10" s="1833"/>
      <c r="AS10" s="1833"/>
      <c r="AT10" s="1833"/>
      <c r="AU10" s="1833"/>
      <c r="AV10" s="1833"/>
      <c r="AW10" s="1833"/>
      <c r="AX10" s="1833"/>
      <c r="AY10" s="1833"/>
      <c r="AZ10" s="1833"/>
      <c r="BA10" s="1833"/>
      <c r="BB10" s="1833"/>
      <c r="BC10" s="1833"/>
      <c r="BD10" s="1833"/>
      <c r="BE10" s="1833"/>
      <c r="BF10" s="1833"/>
      <c r="BG10" s="1833"/>
      <c r="BH10" s="1833"/>
      <c r="BI10" s="1833"/>
      <c r="BJ10" s="1833"/>
      <c r="BK10" s="1833"/>
      <c r="BL10" s="1833"/>
      <c r="BM10" s="1833"/>
      <c r="BN10" s="1833"/>
      <c r="BO10" s="1833"/>
      <c r="BP10" s="1833"/>
      <c r="BQ10" s="1833"/>
      <c r="BR10" s="1833"/>
      <c r="BS10" s="1833"/>
      <c r="BT10" s="1833"/>
      <c r="BU10" s="1833"/>
      <c r="BV10" s="1833"/>
      <c r="BW10" s="1833"/>
      <c r="BX10" s="1833"/>
      <c r="BY10" s="1833"/>
      <c r="BZ10" s="1833"/>
      <c r="CA10" s="1833"/>
      <c r="CB10" s="1833"/>
      <c r="CC10" s="1833"/>
      <c r="CD10" s="1833"/>
      <c r="CE10" s="1833"/>
      <c r="CF10" s="1833"/>
      <c r="CG10" s="1833"/>
      <c r="CH10" s="1833"/>
      <c r="CI10" s="1833"/>
      <c r="CJ10" s="1833"/>
      <c r="CK10" s="1833"/>
      <c r="CL10" s="1833"/>
      <c r="CM10" s="1833"/>
      <c r="CN10" s="1833"/>
      <c r="CO10" s="1833"/>
      <c r="CP10" s="1833"/>
      <c r="CQ10" s="1833"/>
      <c r="CR10" s="1833"/>
      <c r="CT10" s="205"/>
      <c r="CU10" s="1836" t="s">
        <v>917</v>
      </c>
      <c r="CV10" s="1836"/>
      <c r="CW10" s="1837"/>
      <c r="CX10" s="994">
        <v>20.5</v>
      </c>
      <c r="CY10" s="993">
        <v>20.7</v>
      </c>
      <c r="CZ10" s="993">
        <v>19.6</v>
      </c>
      <c r="DA10" s="993">
        <v>161.8</v>
      </c>
      <c r="DB10" s="993">
        <v>164.1</v>
      </c>
      <c r="DC10" s="993">
        <v>149.7</v>
      </c>
      <c r="DD10" s="993">
        <v>151.8</v>
      </c>
      <c r="DE10" s="993">
        <v>153</v>
      </c>
      <c r="DF10" s="993">
        <v>145.4</v>
      </c>
      <c r="DG10" s="993">
        <v>10</v>
      </c>
      <c r="DH10" s="993">
        <v>11.1</v>
      </c>
      <c r="DI10" s="993">
        <v>4.3</v>
      </c>
      <c r="DJ10" s="422"/>
      <c r="DK10" s="422"/>
      <c r="DL10" s="422"/>
      <c r="DM10" s="1833"/>
      <c r="DN10" s="1833"/>
      <c r="DO10" s="1833"/>
      <c r="DP10" s="1833"/>
      <c r="DQ10" s="1833"/>
      <c r="DR10" s="1833"/>
      <c r="DS10" s="1833"/>
      <c r="DT10" s="1833"/>
      <c r="DU10" s="1833"/>
      <c r="DV10" s="1833"/>
      <c r="DW10" s="1833"/>
      <c r="DX10" s="1833"/>
      <c r="DY10" s="1833"/>
      <c r="DZ10" s="1833"/>
      <c r="EA10" s="1833"/>
      <c r="EB10" s="1833"/>
      <c r="EC10" s="1833"/>
      <c r="ED10" s="1833"/>
      <c r="EE10" s="1833"/>
      <c r="EF10" s="1833"/>
      <c r="EG10" s="1833"/>
      <c r="EH10" s="1833"/>
      <c r="EI10" s="1833"/>
      <c r="EJ10" s="1833"/>
      <c r="EK10" s="1833"/>
      <c r="EL10" s="1833"/>
      <c r="EM10" s="1833"/>
      <c r="EN10" s="1833"/>
      <c r="EO10" s="1833"/>
      <c r="EP10" s="1833"/>
      <c r="EQ10" s="1833"/>
      <c r="ER10" s="1833"/>
      <c r="ES10" s="1833"/>
      <c r="ET10" s="1833"/>
      <c r="EU10" s="1833"/>
      <c r="EV10" s="1833"/>
      <c r="EW10" s="1833"/>
      <c r="EX10" s="1833"/>
      <c r="EY10" s="1833"/>
      <c r="EZ10" s="1833"/>
      <c r="FA10" s="1833"/>
      <c r="FB10" s="1833"/>
      <c r="FC10" s="1833"/>
      <c r="FD10" s="1833"/>
      <c r="FE10" s="1833"/>
      <c r="FF10" s="1833"/>
      <c r="FG10" s="1833"/>
      <c r="FH10" s="1833"/>
      <c r="FI10" s="1833"/>
      <c r="FJ10" s="1833"/>
      <c r="FK10" s="1833"/>
      <c r="FL10" s="1833"/>
      <c r="FM10" s="1833"/>
      <c r="FN10" s="1833"/>
      <c r="FO10" s="25"/>
    </row>
    <row r="11" spans="1:171" ht="12.75" customHeight="1">
      <c r="A11" s="1823"/>
      <c r="B11" s="1842"/>
      <c r="C11" s="1842"/>
      <c r="D11" s="1842"/>
      <c r="E11" s="1842"/>
      <c r="F11" s="1842"/>
      <c r="G11" s="1842"/>
      <c r="H11" s="1842"/>
      <c r="I11" s="1842"/>
      <c r="J11" s="1842"/>
      <c r="K11" s="1842"/>
      <c r="L11" s="1842"/>
      <c r="M11" s="1842"/>
      <c r="N11" s="1842"/>
      <c r="O11" s="1842"/>
      <c r="P11" s="1842"/>
      <c r="Q11" s="1842"/>
      <c r="R11" s="1842"/>
      <c r="S11" s="1842"/>
      <c r="T11" s="1842"/>
      <c r="U11" s="1842"/>
      <c r="V11" s="1842"/>
      <c r="W11" s="1842"/>
      <c r="X11" s="1842"/>
      <c r="Y11" s="1833"/>
      <c r="Z11" s="1833"/>
      <c r="AA11" s="1833"/>
      <c r="AB11" s="1833"/>
      <c r="AC11" s="1833"/>
      <c r="AD11" s="1833"/>
      <c r="AE11" s="1833"/>
      <c r="AF11" s="1833"/>
      <c r="AG11" s="1833"/>
      <c r="AH11" s="1833"/>
      <c r="AI11" s="1833"/>
      <c r="AJ11" s="1833"/>
      <c r="AK11" s="1833"/>
      <c r="AL11" s="1833"/>
      <c r="AM11" s="1833"/>
      <c r="AN11" s="1833"/>
      <c r="AO11" s="1833"/>
      <c r="AP11" s="1833"/>
      <c r="AQ11" s="1833"/>
      <c r="AR11" s="1833"/>
      <c r="AS11" s="1833"/>
      <c r="AT11" s="1833"/>
      <c r="AU11" s="1833"/>
      <c r="AV11" s="1833"/>
      <c r="AW11" s="1833"/>
      <c r="AX11" s="1833"/>
      <c r="AY11" s="1833"/>
      <c r="AZ11" s="1833"/>
      <c r="BA11" s="1833"/>
      <c r="BB11" s="1833"/>
      <c r="BC11" s="1833"/>
      <c r="BD11" s="1833"/>
      <c r="BE11" s="1833"/>
      <c r="BF11" s="1833"/>
      <c r="BG11" s="1833"/>
      <c r="BH11" s="1833"/>
      <c r="BI11" s="1833"/>
      <c r="BJ11" s="1833"/>
      <c r="BK11" s="1833"/>
      <c r="BL11" s="1833"/>
      <c r="BM11" s="1833"/>
      <c r="BN11" s="1833"/>
      <c r="BO11" s="1833"/>
      <c r="BP11" s="1833"/>
      <c r="BQ11" s="1833"/>
      <c r="BR11" s="1833"/>
      <c r="BS11" s="1833"/>
      <c r="BT11" s="1833"/>
      <c r="BU11" s="1833"/>
      <c r="BV11" s="1833"/>
      <c r="BW11" s="1833"/>
      <c r="BX11" s="1833"/>
      <c r="BY11" s="1833"/>
      <c r="BZ11" s="1833"/>
      <c r="CA11" s="1833"/>
      <c r="CB11" s="1833"/>
      <c r="CC11" s="1833"/>
      <c r="CD11" s="1833"/>
      <c r="CE11" s="1833"/>
      <c r="CF11" s="1833"/>
      <c r="CG11" s="1833"/>
      <c r="CH11" s="1833"/>
      <c r="CI11" s="1833"/>
      <c r="CJ11" s="1833"/>
      <c r="CK11" s="1833"/>
      <c r="CL11" s="1833"/>
      <c r="CM11" s="1833"/>
      <c r="CN11" s="1833"/>
      <c r="CO11" s="1833"/>
      <c r="CP11" s="1833"/>
      <c r="CQ11" s="1833"/>
      <c r="CR11" s="1833"/>
      <c r="CT11" s="205"/>
      <c r="CU11" s="1836" t="s">
        <v>918</v>
      </c>
      <c r="CV11" s="1836"/>
      <c r="CW11" s="1837"/>
      <c r="CX11" s="994">
        <v>20.1</v>
      </c>
      <c r="CY11" s="993">
        <v>20.3</v>
      </c>
      <c r="CZ11" s="993">
        <v>19.5</v>
      </c>
      <c r="DA11" s="993">
        <v>173.1</v>
      </c>
      <c r="DB11" s="993">
        <v>179.4</v>
      </c>
      <c r="DC11" s="993">
        <v>155</v>
      </c>
      <c r="DD11" s="993">
        <v>153.7</v>
      </c>
      <c r="DE11" s="993">
        <v>157.3</v>
      </c>
      <c r="DF11" s="993">
        <v>143.3</v>
      </c>
      <c r="DG11" s="993">
        <v>19.4</v>
      </c>
      <c r="DH11" s="993">
        <v>22.1</v>
      </c>
      <c r="DI11" s="993">
        <v>11.7</v>
      </c>
      <c r="DJ11" s="422"/>
      <c r="DK11" s="422"/>
      <c r="DL11" s="422"/>
      <c r="DM11" s="1833"/>
      <c r="DN11" s="1833"/>
      <c r="DO11" s="1833"/>
      <c r="DP11" s="1833"/>
      <c r="DQ11" s="1833"/>
      <c r="DR11" s="1833"/>
      <c r="DS11" s="1833"/>
      <c r="DT11" s="1833"/>
      <c r="DU11" s="1833"/>
      <c r="DV11" s="1833"/>
      <c r="DW11" s="1833"/>
      <c r="DX11" s="1833"/>
      <c r="DY11" s="1833"/>
      <c r="DZ11" s="1833"/>
      <c r="EA11" s="1833"/>
      <c r="EB11" s="1833"/>
      <c r="EC11" s="1833"/>
      <c r="ED11" s="1833"/>
      <c r="EE11" s="1833"/>
      <c r="EF11" s="1833"/>
      <c r="EG11" s="1833"/>
      <c r="EH11" s="1833"/>
      <c r="EI11" s="1833"/>
      <c r="EJ11" s="1833"/>
      <c r="EK11" s="1833"/>
      <c r="EL11" s="1833"/>
      <c r="EM11" s="1833"/>
      <c r="EN11" s="1833"/>
      <c r="EO11" s="1833"/>
      <c r="EP11" s="1833"/>
      <c r="EQ11" s="1833"/>
      <c r="ER11" s="1833"/>
      <c r="ES11" s="1833"/>
      <c r="ET11" s="1833"/>
      <c r="EU11" s="1833"/>
      <c r="EV11" s="1833"/>
      <c r="EW11" s="1833"/>
      <c r="EX11" s="1833"/>
      <c r="EY11" s="1833"/>
      <c r="EZ11" s="1833"/>
      <c r="FA11" s="1833"/>
      <c r="FB11" s="1833"/>
      <c r="FC11" s="1833"/>
      <c r="FD11" s="1833"/>
      <c r="FE11" s="1833"/>
      <c r="FF11" s="1833"/>
      <c r="FG11" s="1833"/>
      <c r="FH11" s="1833"/>
      <c r="FI11" s="1833"/>
      <c r="FJ11" s="1833"/>
      <c r="FK11" s="1833"/>
      <c r="FL11" s="1833"/>
      <c r="FM11" s="1833"/>
      <c r="FN11" s="1833"/>
      <c r="FO11" s="25"/>
    </row>
    <row r="12" spans="1:171" ht="12.75" customHeight="1">
      <c r="A12" s="1823"/>
      <c r="B12" s="1842"/>
      <c r="C12" s="1842"/>
      <c r="D12" s="1842"/>
      <c r="E12" s="1842"/>
      <c r="F12" s="1842"/>
      <c r="G12" s="1842"/>
      <c r="H12" s="1842"/>
      <c r="I12" s="1842"/>
      <c r="J12" s="1842"/>
      <c r="K12" s="1842"/>
      <c r="L12" s="1842"/>
      <c r="M12" s="1842"/>
      <c r="N12" s="1842"/>
      <c r="O12" s="1842"/>
      <c r="P12" s="1842"/>
      <c r="Q12" s="1842"/>
      <c r="R12" s="1842"/>
      <c r="S12" s="1842"/>
      <c r="T12" s="1842"/>
      <c r="U12" s="1842"/>
      <c r="V12" s="1842"/>
      <c r="W12" s="1842"/>
      <c r="X12" s="1842"/>
      <c r="Y12" s="1833"/>
      <c r="Z12" s="1833"/>
      <c r="AA12" s="1833"/>
      <c r="AB12" s="1833"/>
      <c r="AC12" s="1833"/>
      <c r="AD12" s="1833"/>
      <c r="AE12" s="1833"/>
      <c r="AF12" s="1833"/>
      <c r="AG12" s="1833"/>
      <c r="AH12" s="1833"/>
      <c r="AI12" s="1833"/>
      <c r="AJ12" s="1833"/>
      <c r="AK12" s="1833"/>
      <c r="AL12" s="1833"/>
      <c r="AM12" s="1833"/>
      <c r="AN12" s="1833"/>
      <c r="AO12" s="1833"/>
      <c r="AP12" s="1833"/>
      <c r="AQ12" s="1833"/>
      <c r="AR12" s="1833"/>
      <c r="AS12" s="1833"/>
      <c r="AT12" s="1833"/>
      <c r="AU12" s="1833"/>
      <c r="AV12" s="1833"/>
      <c r="AW12" s="1833"/>
      <c r="AX12" s="1833"/>
      <c r="AY12" s="1833"/>
      <c r="AZ12" s="1833"/>
      <c r="BA12" s="1833"/>
      <c r="BB12" s="1833"/>
      <c r="BC12" s="1833"/>
      <c r="BD12" s="1833"/>
      <c r="BE12" s="1833"/>
      <c r="BF12" s="1833"/>
      <c r="BG12" s="1833"/>
      <c r="BH12" s="1833"/>
      <c r="BI12" s="1833"/>
      <c r="BJ12" s="1833"/>
      <c r="BK12" s="1833"/>
      <c r="BL12" s="1833"/>
      <c r="BM12" s="1833"/>
      <c r="BN12" s="1833"/>
      <c r="BO12" s="1833"/>
      <c r="BP12" s="1833"/>
      <c r="BQ12" s="1833"/>
      <c r="BR12" s="1833"/>
      <c r="BS12" s="1833"/>
      <c r="BT12" s="1833"/>
      <c r="BU12" s="1833"/>
      <c r="BV12" s="1833"/>
      <c r="BW12" s="1833"/>
      <c r="BX12" s="1833"/>
      <c r="BY12" s="1833"/>
      <c r="BZ12" s="1833"/>
      <c r="CA12" s="1833"/>
      <c r="CB12" s="1833"/>
      <c r="CC12" s="1833"/>
      <c r="CD12" s="1833"/>
      <c r="CE12" s="1833"/>
      <c r="CF12" s="1833"/>
      <c r="CG12" s="1833"/>
      <c r="CH12" s="1833"/>
      <c r="CI12" s="1833"/>
      <c r="CJ12" s="1833"/>
      <c r="CK12" s="1833"/>
      <c r="CL12" s="1833"/>
      <c r="CM12" s="1833"/>
      <c r="CN12" s="1833"/>
      <c r="CO12" s="1833"/>
      <c r="CP12" s="1833"/>
      <c r="CQ12" s="1833"/>
      <c r="CR12" s="1833"/>
      <c r="CT12" s="205"/>
      <c r="CU12" s="1836" t="s">
        <v>919</v>
      </c>
      <c r="CV12" s="1836"/>
      <c r="CW12" s="1837"/>
      <c r="CX12" s="994">
        <v>18.8</v>
      </c>
      <c r="CY12" s="993">
        <v>18.8</v>
      </c>
      <c r="CZ12" s="993">
        <v>18.8</v>
      </c>
      <c r="DA12" s="993">
        <v>159.3</v>
      </c>
      <c r="DB12" s="993">
        <v>162.9</v>
      </c>
      <c r="DC12" s="993">
        <v>139</v>
      </c>
      <c r="DD12" s="993">
        <v>140.8</v>
      </c>
      <c r="DE12" s="993">
        <v>142.5</v>
      </c>
      <c r="DF12" s="993">
        <v>131.2</v>
      </c>
      <c r="DG12" s="993">
        <v>18.5</v>
      </c>
      <c r="DH12" s="993">
        <v>20.4</v>
      </c>
      <c r="DI12" s="993">
        <v>7.8</v>
      </c>
      <c r="DJ12" s="422"/>
      <c r="DK12" s="422"/>
      <c r="DL12" s="422"/>
      <c r="DM12" s="1833"/>
      <c r="DN12" s="1833"/>
      <c r="DO12" s="1833"/>
      <c r="DP12" s="1833"/>
      <c r="DQ12" s="1833"/>
      <c r="DR12" s="1833"/>
      <c r="DS12" s="1833"/>
      <c r="DT12" s="1833"/>
      <c r="DU12" s="1833"/>
      <c r="DV12" s="1833"/>
      <c r="DW12" s="1833"/>
      <c r="DX12" s="1833"/>
      <c r="DY12" s="1833"/>
      <c r="DZ12" s="1833"/>
      <c r="EA12" s="1833"/>
      <c r="EB12" s="1833"/>
      <c r="EC12" s="1833"/>
      <c r="ED12" s="1833"/>
      <c r="EE12" s="1833"/>
      <c r="EF12" s="1833"/>
      <c r="EG12" s="1833"/>
      <c r="EH12" s="1833"/>
      <c r="EI12" s="1833"/>
      <c r="EJ12" s="1833"/>
      <c r="EK12" s="1833"/>
      <c r="EL12" s="1833"/>
      <c r="EM12" s="1833"/>
      <c r="EN12" s="1833"/>
      <c r="EO12" s="1833"/>
      <c r="EP12" s="1833"/>
      <c r="EQ12" s="1833"/>
      <c r="ER12" s="1833"/>
      <c r="ES12" s="1833"/>
      <c r="ET12" s="1833"/>
      <c r="EU12" s="1833"/>
      <c r="EV12" s="1833"/>
      <c r="EW12" s="1833"/>
      <c r="EX12" s="1833"/>
      <c r="EY12" s="1833"/>
      <c r="EZ12" s="1833"/>
      <c r="FA12" s="1833"/>
      <c r="FB12" s="1833"/>
      <c r="FC12" s="1833"/>
      <c r="FD12" s="1833"/>
      <c r="FE12" s="1833"/>
      <c r="FF12" s="1833"/>
      <c r="FG12" s="1833"/>
      <c r="FH12" s="1833"/>
      <c r="FI12" s="1833"/>
      <c r="FJ12" s="1833"/>
      <c r="FK12" s="1833"/>
      <c r="FL12" s="1833"/>
      <c r="FM12" s="1833"/>
      <c r="FN12" s="1833"/>
      <c r="FO12" s="25"/>
    </row>
    <row r="13" spans="1:171" ht="12.75" customHeight="1">
      <c r="A13" s="1823"/>
      <c r="B13" s="1842"/>
      <c r="C13" s="1842"/>
      <c r="D13" s="1842"/>
      <c r="E13" s="1842"/>
      <c r="F13" s="1842"/>
      <c r="G13" s="1842"/>
      <c r="H13" s="1842"/>
      <c r="I13" s="1842"/>
      <c r="J13" s="1842"/>
      <c r="K13" s="1842"/>
      <c r="L13" s="1842"/>
      <c r="M13" s="1842"/>
      <c r="N13" s="1842"/>
      <c r="O13" s="1842"/>
      <c r="P13" s="1842"/>
      <c r="Q13" s="1842"/>
      <c r="R13" s="1842"/>
      <c r="S13" s="1842"/>
      <c r="T13" s="1842"/>
      <c r="U13" s="1842"/>
      <c r="V13" s="1842"/>
      <c r="W13" s="1842"/>
      <c r="X13" s="1842"/>
      <c r="Y13" s="1833"/>
      <c r="Z13" s="1833"/>
      <c r="AA13" s="1833"/>
      <c r="AB13" s="1833"/>
      <c r="AC13" s="1833"/>
      <c r="AD13" s="1833"/>
      <c r="AE13" s="1833"/>
      <c r="AF13" s="1833"/>
      <c r="AG13" s="1833"/>
      <c r="AH13" s="1833"/>
      <c r="AI13" s="1833"/>
      <c r="AJ13" s="1833"/>
      <c r="AK13" s="1833"/>
      <c r="AL13" s="1833"/>
      <c r="AM13" s="1833"/>
      <c r="AN13" s="1833"/>
      <c r="AO13" s="1833"/>
      <c r="AP13" s="1833"/>
      <c r="AQ13" s="1833"/>
      <c r="AR13" s="1833"/>
      <c r="AS13" s="1833"/>
      <c r="AT13" s="1833"/>
      <c r="AU13" s="1833"/>
      <c r="AV13" s="1833"/>
      <c r="AW13" s="1833"/>
      <c r="AX13" s="1833"/>
      <c r="AY13" s="1833"/>
      <c r="AZ13" s="1833"/>
      <c r="BA13" s="1833"/>
      <c r="BB13" s="1833"/>
      <c r="BC13" s="1833"/>
      <c r="BD13" s="1833"/>
      <c r="BE13" s="1833"/>
      <c r="BF13" s="1833"/>
      <c r="BG13" s="1833"/>
      <c r="BH13" s="1833"/>
      <c r="BI13" s="1833"/>
      <c r="BJ13" s="1833"/>
      <c r="BK13" s="1833"/>
      <c r="BL13" s="1833"/>
      <c r="BM13" s="1833"/>
      <c r="BN13" s="1833"/>
      <c r="BO13" s="1833"/>
      <c r="BP13" s="1833"/>
      <c r="BQ13" s="1833"/>
      <c r="BR13" s="1833"/>
      <c r="BS13" s="1833"/>
      <c r="BT13" s="1833"/>
      <c r="BU13" s="1833"/>
      <c r="BV13" s="1833"/>
      <c r="BW13" s="1833"/>
      <c r="BX13" s="1833"/>
      <c r="BY13" s="1833"/>
      <c r="BZ13" s="1833"/>
      <c r="CA13" s="1833"/>
      <c r="CB13" s="1833"/>
      <c r="CC13" s="1833"/>
      <c r="CD13" s="1833"/>
      <c r="CE13" s="1833"/>
      <c r="CF13" s="1833"/>
      <c r="CG13" s="1833"/>
      <c r="CH13" s="1833"/>
      <c r="CI13" s="1833"/>
      <c r="CJ13" s="1833"/>
      <c r="CK13" s="1833"/>
      <c r="CL13" s="1833"/>
      <c r="CM13" s="1833"/>
      <c r="CN13" s="1833"/>
      <c r="CO13" s="1833"/>
      <c r="CP13" s="1833"/>
      <c r="CQ13" s="1833"/>
      <c r="CR13" s="1833"/>
      <c r="CT13" s="205"/>
      <c r="CU13" s="1836" t="s">
        <v>920</v>
      </c>
      <c r="CV13" s="1836"/>
      <c r="CW13" s="1837"/>
      <c r="CX13" s="994">
        <v>19.8</v>
      </c>
      <c r="CY13" s="993">
        <v>19.9</v>
      </c>
      <c r="CZ13" s="993">
        <v>19.6</v>
      </c>
      <c r="DA13" s="993">
        <v>162.4</v>
      </c>
      <c r="DB13" s="993">
        <v>165.9</v>
      </c>
      <c r="DC13" s="993">
        <v>151.7</v>
      </c>
      <c r="DD13" s="993">
        <v>146.1</v>
      </c>
      <c r="DE13" s="993">
        <v>147.7</v>
      </c>
      <c r="DF13" s="993">
        <v>141.1</v>
      </c>
      <c r="DG13" s="993">
        <v>16.3</v>
      </c>
      <c r="DH13" s="993">
        <v>18.2</v>
      </c>
      <c r="DI13" s="993">
        <v>10.6</v>
      </c>
      <c r="DJ13" s="422"/>
      <c r="DK13" s="422"/>
      <c r="DL13" s="422"/>
      <c r="DM13" s="1833"/>
      <c r="DN13" s="1833"/>
      <c r="DO13" s="1833"/>
      <c r="DP13" s="1833"/>
      <c r="DQ13" s="1833"/>
      <c r="DR13" s="1833"/>
      <c r="DS13" s="1833"/>
      <c r="DT13" s="1833"/>
      <c r="DU13" s="1833"/>
      <c r="DV13" s="1833"/>
      <c r="DW13" s="1833"/>
      <c r="DX13" s="1833"/>
      <c r="DY13" s="1833"/>
      <c r="DZ13" s="1833"/>
      <c r="EA13" s="1833"/>
      <c r="EB13" s="1833"/>
      <c r="EC13" s="1833"/>
      <c r="ED13" s="1833"/>
      <c r="EE13" s="1833"/>
      <c r="EF13" s="1833"/>
      <c r="EG13" s="1833"/>
      <c r="EH13" s="1833"/>
      <c r="EI13" s="1833"/>
      <c r="EJ13" s="1833"/>
      <c r="EK13" s="1833"/>
      <c r="EL13" s="1833"/>
      <c r="EM13" s="1833"/>
      <c r="EN13" s="1833"/>
      <c r="EO13" s="1833"/>
      <c r="EP13" s="1833"/>
      <c r="EQ13" s="1833"/>
      <c r="ER13" s="1833"/>
      <c r="ES13" s="1833"/>
      <c r="ET13" s="1833"/>
      <c r="EU13" s="1833"/>
      <c r="EV13" s="1833"/>
      <c r="EW13" s="1833"/>
      <c r="EX13" s="1833"/>
      <c r="EY13" s="1833"/>
      <c r="EZ13" s="1833"/>
      <c r="FA13" s="1833"/>
      <c r="FB13" s="1833"/>
      <c r="FC13" s="1833"/>
      <c r="FD13" s="1833"/>
      <c r="FE13" s="1833"/>
      <c r="FF13" s="1833"/>
      <c r="FG13" s="1833"/>
      <c r="FH13" s="1833"/>
      <c r="FI13" s="1833"/>
      <c r="FJ13" s="1833"/>
      <c r="FK13" s="1833"/>
      <c r="FL13" s="1833"/>
      <c r="FM13" s="1833"/>
      <c r="FN13" s="1833"/>
      <c r="FO13" s="25"/>
    </row>
    <row r="14" spans="1:171" ht="12.75" customHeight="1">
      <c r="A14" s="1823"/>
      <c r="B14" s="1842"/>
      <c r="C14" s="1842"/>
      <c r="D14" s="1842"/>
      <c r="E14" s="1842"/>
      <c r="F14" s="1842"/>
      <c r="G14" s="1842"/>
      <c r="H14" s="1842"/>
      <c r="I14" s="1842"/>
      <c r="J14" s="1842"/>
      <c r="K14" s="1842"/>
      <c r="L14" s="1842"/>
      <c r="M14" s="1842"/>
      <c r="N14" s="1842"/>
      <c r="O14" s="1842"/>
      <c r="P14" s="1842"/>
      <c r="Q14" s="1842"/>
      <c r="R14" s="1842"/>
      <c r="S14" s="1842"/>
      <c r="T14" s="1842"/>
      <c r="U14" s="1842"/>
      <c r="V14" s="1842"/>
      <c r="W14" s="1842"/>
      <c r="X14" s="1842"/>
      <c r="Y14" s="1833"/>
      <c r="Z14" s="1833"/>
      <c r="AA14" s="1833"/>
      <c r="AB14" s="1833"/>
      <c r="AC14" s="1833"/>
      <c r="AD14" s="1833"/>
      <c r="AE14" s="1833"/>
      <c r="AF14" s="1833"/>
      <c r="AG14" s="1833"/>
      <c r="AH14" s="1833"/>
      <c r="AI14" s="1833"/>
      <c r="AJ14" s="1833"/>
      <c r="AK14" s="1833"/>
      <c r="AL14" s="1833"/>
      <c r="AM14" s="1833"/>
      <c r="AN14" s="1833"/>
      <c r="AO14" s="1833"/>
      <c r="AP14" s="1833"/>
      <c r="AQ14" s="1833"/>
      <c r="AR14" s="1833"/>
      <c r="AS14" s="1833"/>
      <c r="AT14" s="1833"/>
      <c r="AU14" s="1833"/>
      <c r="AV14" s="1833"/>
      <c r="AW14" s="1833"/>
      <c r="AX14" s="1833"/>
      <c r="AY14" s="1833"/>
      <c r="AZ14" s="1833"/>
      <c r="BA14" s="1833"/>
      <c r="BB14" s="1833"/>
      <c r="BC14" s="1833"/>
      <c r="BD14" s="1833"/>
      <c r="BE14" s="1833"/>
      <c r="BF14" s="1833"/>
      <c r="BG14" s="1833"/>
      <c r="BH14" s="1833"/>
      <c r="BI14" s="1833"/>
      <c r="BJ14" s="1833"/>
      <c r="BK14" s="1833"/>
      <c r="BL14" s="1833"/>
      <c r="BM14" s="1833"/>
      <c r="BN14" s="1833"/>
      <c r="BO14" s="1833"/>
      <c r="BP14" s="1833"/>
      <c r="BQ14" s="1833"/>
      <c r="BR14" s="1833"/>
      <c r="BS14" s="1833"/>
      <c r="BT14" s="1833"/>
      <c r="BU14" s="1833"/>
      <c r="BV14" s="1833"/>
      <c r="BW14" s="1833"/>
      <c r="BX14" s="1833"/>
      <c r="BY14" s="1833"/>
      <c r="BZ14" s="1833"/>
      <c r="CA14" s="1833"/>
      <c r="CB14" s="1833"/>
      <c r="CC14" s="1833"/>
      <c r="CD14" s="1833"/>
      <c r="CE14" s="1833"/>
      <c r="CF14" s="1833"/>
      <c r="CG14" s="1833"/>
      <c r="CH14" s="1833"/>
      <c r="CI14" s="1833"/>
      <c r="CJ14" s="1833"/>
      <c r="CK14" s="1833"/>
      <c r="CL14" s="1833"/>
      <c r="CM14" s="1833"/>
      <c r="CN14" s="1833"/>
      <c r="CO14" s="1833"/>
      <c r="CP14" s="1833"/>
      <c r="CQ14" s="1833"/>
      <c r="CR14" s="1833"/>
      <c r="CT14" s="205"/>
      <c r="CU14" s="1836" t="s">
        <v>921</v>
      </c>
      <c r="CV14" s="1836"/>
      <c r="CW14" s="1837"/>
      <c r="CX14" s="994">
        <v>20.1</v>
      </c>
      <c r="CY14" s="993">
        <v>20.4</v>
      </c>
      <c r="CZ14" s="993">
        <v>19.2</v>
      </c>
      <c r="DA14" s="993">
        <v>174.3</v>
      </c>
      <c r="DB14" s="993">
        <v>183.6</v>
      </c>
      <c r="DC14" s="993">
        <v>147.6</v>
      </c>
      <c r="DD14" s="993">
        <v>148.3</v>
      </c>
      <c r="DE14" s="993">
        <v>153.2</v>
      </c>
      <c r="DF14" s="993">
        <v>134.1</v>
      </c>
      <c r="DG14" s="993">
        <v>26</v>
      </c>
      <c r="DH14" s="993">
        <v>30.4</v>
      </c>
      <c r="DI14" s="993">
        <v>13.5</v>
      </c>
      <c r="DJ14" s="422"/>
      <c r="DK14" s="422"/>
      <c r="DL14" s="422"/>
      <c r="DM14" s="1833"/>
      <c r="DN14" s="1833"/>
      <c r="DO14" s="1833"/>
      <c r="DP14" s="1833"/>
      <c r="DQ14" s="1833"/>
      <c r="DR14" s="1833"/>
      <c r="DS14" s="1833"/>
      <c r="DT14" s="1833"/>
      <c r="DU14" s="1833"/>
      <c r="DV14" s="1833"/>
      <c r="DW14" s="1833"/>
      <c r="DX14" s="1833"/>
      <c r="DY14" s="1833"/>
      <c r="DZ14" s="1833"/>
      <c r="EA14" s="1833"/>
      <c r="EB14" s="1833"/>
      <c r="EC14" s="1833"/>
      <c r="ED14" s="1833"/>
      <c r="EE14" s="1833"/>
      <c r="EF14" s="1833"/>
      <c r="EG14" s="1833"/>
      <c r="EH14" s="1833"/>
      <c r="EI14" s="1833"/>
      <c r="EJ14" s="1833"/>
      <c r="EK14" s="1833"/>
      <c r="EL14" s="1833"/>
      <c r="EM14" s="1833"/>
      <c r="EN14" s="1833"/>
      <c r="EO14" s="1833"/>
      <c r="EP14" s="1833"/>
      <c r="EQ14" s="1833"/>
      <c r="ER14" s="1833"/>
      <c r="ES14" s="1833"/>
      <c r="ET14" s="1833"/>
      <c r="EU14" s="1833"/>
      <c r="EV14" s="1833"/>
      <c r="EW14" s="1833"/>
      <c r="EX14" s="1833"/>
      <c r="EY14" s="1833"/>
      <c r="EZ14" s="1833"/>
      <c r="FA14" s="1833"/>
      <c r="FB14" s="1833"/>
      <c r="FC14" s="1833"/>
      <c r="FD14" s="1833"/>
      <c r="FE14" s="1833"/>
      <c r="FF14" s="1833"/>
      <c r="FG14" s="1833"/>
      <c r="FH14" s="1833"/>
      <c r="FI14" s="1833"/>
      <c r="FJ14" s="1833"/>
      <c r="FK14" s="1833"/>
      <c r="FL14" s="1833"/>
      <c r="FM14" s="1833"/>
      <c r="FN14" s="1833"/>
      <c r="FO14" s="25"/>
    </row>
    <row r="15" spans="1:171" ht="12.75" customHeight="1">
      <c r="A15" s="1823"/>
      <c r="B15" s="1842"/>
      <c r="C15" s="1842"/>
      <c r="D15" s="1842"/>
      <c r="E15" s="1842"/>
      <c r="F15" s="1842"/>
      <c r="G15" s="1842"/>
      <c r="H15" s="1842"/>
      <c r="I15" s="1842"/>
      <c r="J15" s="1842"/>
      <c r="K15" s="1842"/>
      <c r="L15" s="1842"/>
      <c r="M15" s="1842"/>
      <c r="N15" s="1842"/>
      <c r="O15" s="1842"/>
      <c r="P15" s="1842"/>
      <c r="Q15" s="1842"/>
      <c r="R15" s="1842"/>
      <c r="S15" s="1842"/>
      <c r="T15" s="1842"/>
      <c r="U15" s="1842"/>
      <c r="V15" s="1842"/>
      <c r="W15" s="1842"/>
      <c r="X15" s="1842"/>
      <c r="Y15" s="1833"/>
      <c r="Z15" s="1833"/>
      <c r="AA15" s="1833"/>
      <c r="AB15" s="1833"/>
      <c r="AC15" s="1833"/>
      <c r="AD15" s="1833"/>
      <c r="AE15" s="1833"/>
      <c r="AF15" s="1833"/>
      <c r="AG15" s="1833"/>
      <c r="AH15" s="1833"/>
      <c r="AI15" s="1833"/>
      <c r="AJ15" s="1833"/>
      <c r="AK15" s="1833"/>
      <c r="AL15" s="1833"/>
      <c r="AM15" s="1833"/>
      <c r="AN15" s="1833"/>
      <c r="AO15" s="1833"/>
      <c r="AP15" s="1833"/>
      <c r="AQ15" s="1833"/>
      <c r="AR15" s="1833"/>
      <c r="AS15" s="1833"/>
      <c r="AT15" s="1833"/>
      <c r="AU15" s="1833"/>
      <c r="AV15" s="1833"/>
      <c r="AW15" s="1833"/>
      <c r="AX15" s="1833"/>
      <c r="AY15" s="1833"/>
      <c r="AZ15" s="1833"/>
      <c r="BA15" s="1833"/>
      <c r="BB15" s="1833"/>
      <c r="BC15" s="1833"/>
      <c r="BD15" s="1833"/>
      <c r="BE15" s="1833"/>
      <c r="BF15" s="1833"/>
      <c r="BG15" s="1833"/>
      <c r="BH15" s="1833"/>
      <c r="BI15" s="1833"/>
      <c r="BJ15" s="1833"/>
      <c r="BK15" s="1833"/>
      <c r="BL15" s="1833"/>
      <c r="BM15" s="1833"/>
      <c r="BN15" s="1833"/>
      <c r="BO15" s="1833"/>
      <c r="BP15" s="1833"/>
      <c r="BQ15" s="1833"/>
      <c r="BR15" s="1833"/>
      <c r="BS15" s="1833"/>
      <c r="BT15" s="1833"/>
      <c r="BU15" s="1833"/>
      <c r="BV15" s="1833"/>
      <c r="BW15" s="1833"/>
      <c r="BX15" s="1833"/>
      <c r="BY15" s="1833"/>
      <c r="BZ15" s="1833"/>
      <c r="CA15" s="1833"/>
      <c r="CB15" s="1833"/>
      <c r="CC15" s="1833"/>
      <c r="CD15" s="1833"/>
      <c r="CE15" s="1833"/>
      <c r="CF15" s="1833"/>
      <c r="CG15" s="1833"/>
      <c r="CH15" s="1833"/>
      <c r="CI15" s="1833"/>
      <c r="CJ15" s="1833"/>
      <c r="CK15" s="1833"/>
      <c r="CL15" s="1833"/>
      <c r="CM15" s="1833"/>
      <c r="CN15" s="1833"/>
      <c r="CO15" s="1833"/>
      <c r="CP15" s="1833"/>
      <c r="CQ15" s="1833"/>
      <c r="CR15" s="1833"/>
      <c r="CT15" s="205"/>
      <c r="CU15" s="1836" t="s">
        <v>922</v>
      </c>
      <c r="CV15" s="1836"/>
      <c r="CW15" s="1837"/>
      <c r="CX15" s="994">
        <v>19.7</v>
      </c>
      <c r="CY15" s="993">
        <v>21</v>
      </c>
      <c r="CZ15" s="993">
        <v>18.7</v>
      </c>
      <c r="DA15" s="993">
        <v>135.4</v>
      </c>
      <c r="DB15" s="993">
        <v>161.2</v>
      </c>
      <c r="DC15" s="993">
        <v>116.1</v>
      </c>
      <c r="DD15" s="993">
        <v>128.3</v>
      </c>
      <c r="DE15" s="993">
        <v>149.3</v>
      </c>
      <c r="DF15" s="993">
        <v>112.6</v>
      </c>
      <c r="DG15" s="993">
        <v>7.1</v>
      </c>
      <c r="DH15" s="993">
        <v>11.9</v>
      </c>
      <c r="DI15" s="993">
        <v>3.5</v>
      </c>
      <c r="DJ15" s="422"/>
      <c r="DK15" s="422"/>
      <c r="DL15" s="422"/>
      <c r="DM15" s="1833"/>
      <c r="DN15" s="1833"/>
      <c r="DO15" s="1833"/>
      <c r="DP15" s="1833"/>
      <c r="DQ15" s="1833"/>
      <c r="DR15" s="1833"/>
      <c r="DS15" s="1833"/>
      <c r="DT15" s="1833"/>
      <c r="DU15" s="1833"/>
      <c r="DV15" s="1833"/>
      <c r="DW15" s="1833"/>
      <c r="DX15" s="1833"/>
      <c r="DY15" s="1833"/>
      <c r="DZ15" s="1833"/>
      <c r="EA15" s="1833"/>
      <c r="EB15" s="1833"/>
      <c r="EC15" s="1833"/>
      <c r="ED15" s="1833"/>
      <c r="EE15" s="1833"/>
      <c r="EF15" s="1833"/>
      <c r="EG15" s="1833"/>
      <c r="EH15" s="1833"/>
      <c r="EI15" s="1833"/>
      <c r="EJ15" s="1833"/>
      <c r="EK15" s="1833"/>
      <c r="EL15" s="1833"/>
      <c r="EM15" s="1833"/>
      <c r="EN15" s="1833"/>
      <c r="EO15" s="1833"/>
      <c r="EP15" s="1833"/>
      <c r="EQ15" s="1833"/>
      <c r="ER15" s="1833"/>
      <c r="ES15" s="1833"/>
      <c r="ET15" s="1833"/>
      <c r="EU15" s="1833"/>
      <c r="EV15" s="1833"/>
      <c r="EW15" s="1833"/>
      <c r="EX15" s="1833"/>
      <c r="EY15" s="1833"/>
      <c r="EZ15" s="1833"/>
      <c r="FA15" s="1833"/>
      <c r="FB15" s="1833"/>
      <c r="FC15" s="1833"/>
      <c r="FD15" s="1833"/>
      <c r="FE15" s="1833"/>
      <c r="FF15" s="1833"/>
      <c r="FG15" s="1833"/>
      <c r="FH15" s="1833"/>
      <c r="FI15" s="1833"/>
      <c r="FJ15" s="1833"/>
      <c r="FK15" s="1833"/>
      <c r="FL15" s="1833"/>
      <c r="FM15" s="1833"/>
      <c r="FN15" s="1833"/>
      <c r="FO15" s="25"/>
    </row>
    <row r="16" spans="1:171" ht="12.75" customHeight="1">
      <c r="A16" s="1823"/>
      <c r="B16" s="1842"/>
      <c r="C16" s="1842"/>
      <c r="D16" s="1842"/>
      <c r="E16" s="1842"/>
      <c r="F16" s="1842"/>
      <c r="G16" s="1842"/>
      <c r="H16" s="1842"/>
      <c r="I16" s="1842"/>
      <c r="J16" s="1842"/>
      <c r="K16" s="1842"/>
      <c r="L16" s="1842"/>
      <c r="M16" s="1842"/>
      <c r="N16" s="1842"/>
      <c r="O16" s="1842"/>
      <c r="P16" s="1842"/>
      <c r="Q16" s="1842"/>
      <c r="R16" s="1842"/>
      <c r="S16" s="1842"/>
      <c r="T16" s="1842"/>
      <c r="U16" s="1842"/>
      <c r="V16" s="1842"/>
      <c r="W16" s="1842"/>
      <c r="X16" s="1842"/>
      <c r="Y16" s="1833"/>
      <c r="Z16" s="1833"/>
      <c r="AA16" s="1833"/>
      <c r="AB16" s="1833"/>
      <c r="AC16" s="1833"/>
      <c r="AD16" s="1833"/>
      <c r="AE16" s="1833"/>
      <c r="AF16" s="1833"/>
      <c r="AG16" s="1833"/>
      <c r="AH16" s="1833"/>
      <c r="AI16" s="1833"/>
      <c r="AJ16" s="1833"/>
      <c r="AK16" s="1833"/>
      <c r="AL16" s="1833"/>
      <c r="AM16" s="1833"/>
      <c r="AN16" s="1833"/>
      <c r="AO16" s="1833"/>
      <c r="AP16" s="1833"/>
      <c r="AQ16" s="1833"/>
      <c r="AR16" s="1833"/>
      <c r="AS16" s="1833"/>
      <c r="AT16" s="1833"/>
      <c r="AU16" s="1833"/>
      <c r="AV16" s="1833"/>
      <c r="AW16" s="1833"/>
      <c r="AX16" s="1833"/>
      <c r="AY16" s="1833"/>
      <c r="AZ16" s="1833"/>
      <c r="BA16" s="1833"/>
      <c r="BB16" s="1833"/>
      <c r="BC16" s="1833"/>
      <c r="BD16" s="1833"/>
      <c r="BE16" s="1833"/>
      <c r="BF16" s="1833"/>
      <c r="BG16" s="1833"/>
      <c r="BH16" s="1833"/>
      <c r="BI16" s="1833"/>
      <c r="BJ16" s="1833"/>
      <c r="BK16" s="1833"/>
      <c r="BL16" s="1833"/>
      <c r="BM16" s="1833"/>
      <c r="BN16" s="1833"/>
      <c r="BO16" s="1833"/>
      <c r="BP16" s="1833"/>
      <c r="BQ16" s="1833"/>
      <c r="BR16" s="1833"/>
      <c r="BS16" s="1833"/>
      <c r="BT16" s="1833"/>
      <c r="BU16" s="1833"/>
      <c r="BV16" s="1833"/>
      <c r="BW16" s="1833"/>
      <c r="BX16" s="1833"/>
      <c r="BY16" s="1833"/>
      <c r="BZ16" s="1833"/>
      <c r="CA16" s="1833"/>
      <c r="CB16" s="1833"/>
      <c r="CC16" s="1833"/>
      <c r="CD16" s="1833"/>
      <c r="CE16" s="1833"/>
      <c r="CF16" s="1833"/>
      <c r="CG16" s="1833"/>
      <c r="CH16" s="1833"/>
      <c r="CI16" s="1833"/>
      <c r="CJ16" s="1833"/>
      <c r="CK16" s="1833"/>
      <c r="CL16" s="1833"/>
      <c r="CM16" s="1833"/>
      <c r="CN16" s="1833"/>
      <c r="CO16" s="1833"/>
      <c r="CP16" s="1833"/>
      <c r="CQ16" s="1833"/>
      <c r="CR16" s="1833"/>
      <c r="CT16" s="205"/>
      <c r="CU16" s="1836" t="s">
        <v>923</v>
      </c>
      <c r="CV16" s="1836"/>
      <c r="CW16" s="1837"/>
      <c r="CX16" s="994">
        <v>19.5</v>
      </c>
      <c r="CY16" s="993">
        <v>20.1</v>
      </c>
      <c r="CZ16" s="993">
        <v>19.1</v>
      </c>
      <c r="DA16" s="993">
        <v>148.7</v>
      </c>
      <c r="DB16" s="993">
        <v>159.7</v>
      </c>
      <c r="DC16" s="993">
        <v>140</v>
      </c>
      <c r="DD16" s="993">
        <v>138</v>
      </c>
      <c r="DE16" s="993">
        <v>145.1</v>
      </c>
      <c r="DF16" s="993">
        <v>132.4</v>
      </c>
      <c r="DG16" s="993">
        <v>10.7</v>
      </c>
      <c r="DH16" s="993">
        <v>14.6</v>
      </c>
      <c r="DI16" s="993">
        <v>7.6</v>
      </c>
      <c r="DJ16" s="422"/>
      <c r="DK16" s="422"/>
      <c r="DL16" s="422"/>
      <c r="DM16" s="1833"/>
      <c r="DN16" s="1833"/>
      <c r="DO16" s="1833"/>
      <c r="DP16" s="1833"/>
      <c r="DQ16" s="1833"/>
      <c r="DR16" s="1833"/>
      <c r="DS16" s="1833"/>
      <c r="DT16" s="1833"/>
      <c r="DU16" s="1833"/>
      <c r="DV16" s="1833"/>
      <c r="DW16" s="1833"/>
      <c r="DX16" s="1833"/>
      <c r="DY16" s="1833"/>
      <c r="DZ16" s="1833"/>
      <c r="EA16" s="1833"/>
      <c r="EB16" s="1833"/>
      <c r="EC16" s="1833"/>
      <c r="ED16" s="1833"/>
      <c r="EE16" s="1833"/>
      <c r="EF16" s="1833"/>
      <c r="EG16" s="1833"/>
      <c r="EH16" s="1833"/>
      <c r="EI16" s="1833"/>
      <c r="EJ16" s="1833"/>
      <c r="EK16" s="1833"/>
      <c r="EL16" s="1833"/>
      <c r="EM16" s="1833"/>
      <c r="EN16" s="1833"/>
      <c r="EO16" s="1833"/>
      <c r="EP16" s="1833"/>
      <c r="EQ16" s="1833"/>
      <c r="ER16" s="1833"/>
      <c r="ES16" s="1833"/>
      <c r="ET16" s="1833"/>
      <c r="EU16" s="1833"/>
      <c r="EV16" s="1833"/>
      <c r="EW16" s="1833"/>
      <c r="EX16" s="1833"/>
      <c r="EY16" s="1833"/>
      <c r="EZ16" s="1833"/>
      <c r="FA16" s="1833"/>
      <c r="FB16" s="1833"/>
      <c r="FC16" s="1833"/>
      <c r="FD16" s="1833"/>
      <c r="FE16" s="1833"/>
      <c r="FF16" s="1833"/>
      <c r="FG16" s="1833"/>
      <c r="FH16" s="1833"/>
      <c r="FI16" s="1833"/>
      <c r="FJ16" s="1833"/>
      <c r="FK16" s="1833"/>
      <c r="FL16" s="1833"/>
      <c r="FM16" s="1833"/>
      <c r="FN16" s="1833"/>
      <c r="FO16" s="25"/>
    </row>
    <row r="17" spans="1:171" ht="12.75" customHeight="1">
      <c r="A17" s="1823"/>
      <c r="B17" s="1842"/>
      <c r="C17" s="1842"/>
      <c r="D17" s="1842"/>
      <c r="E17" s="1842"/>
      <c r="F17" s="1842"/>
      <c r="G17" s="1842"/>
      <c r="H17" s="1842"/>
      <c r="I17" s="1842"/>
      <c r="J17" s="1842"/>
      <c r="K17" s="1842"/>
      <c r="L17" s="1842"/>
      <c r="M17" s="1842"/>
      <c r="N17" s="1842"/>
      <c r="O17" s="1842"/>
      <c r="P17" s="1842"/>
      <c r="Q17" s="1842"/>
      <c r="R17" s="1842"/>
      <c r="S17" s="1842"/>
      <c r="T17" s="1842"/>
      <c r="U17" s="1842"/>
      <c r="V17" s="1842"/>
      <c r="W17" s="1842"/>
      <c r="X17" s="1842"/>
      <c r="Y17" s="1833"/>
      <c r="Z17" s="1833"/>
      <c r="AA17" s="1833"/>
      <c r="AB17" s="1833"/>
      <c r="AC17" s="1833"/>
      <c r="AD17" s="1833"/>
      <c r="AE17" s="1833"/>
      <c r="AF17" s="1833"/>
      <c r="AG17" s="1833"/>
      <c r="AH17" s="1833"/>
      <c r="AI17" s="1833"/>
      <c r="AJ17" s="1833"/>
      <c r="AK17" s="1833"/>
      <c r="AL17" s="1833"/>
      <c r="AM17" s="1833"/>
      <c r="AN17" s="1833"/>
      <c r="AO17" s="1833"/>
      <c r="AP17" s="1833"/>
      <c r="AQ17" s="1833"/>
      <c r="AR17" s="1833"/>
      <c r="AS17" s="1833"/>
      <c r="AT17" s="1833"/>
      <c r="AU17" s="1833"/>
      <c r="AV17" s="1833"/>
      <c r="AW17" s="1833"/>
      <c r="AX17" s="1833"/>
      <c r="AY17" s="1833"/>
      <c r="AZ17" s="1833"/>
      <c r="BA17" s="1833"/>
      <c r="BB17" s="1833"/>
      <c r="BC17" s="1833"/>
      <c r="BD17" s="1833"/>
      <c r="BE17" s="1833"/>
      <c r="BF17" s="1833"/>
      <c r="BG17" s="1833"/>
      <c r="BH17" s="1833"/>
      <c r="BI17" s="1833"/>
      <c r="BJ17" s="1833"/>
      <c r="BK17" s="1833"/>
      <c r="BL17" s="1833"/>
      <c r="BM17" s="1833"/>
      <c r="BN17" s="1833"/>
      <c r="BO17" s="1833"/>
      <c r="BP17" s="1833"/>
      <c r="BQ17" s="1833"/>
      <c r="BR17" s="1833"/>
      <c r="BS17" s="1833"/>
      <c r="BT17" s="1833"/>
      <c r="BU17" s="1833"/>
      <c r="BV17" s="1833"/>
      <c r="BW17" s="1833"/>
      <c r="BX17" s="1833"/>
      <c r="BY17" s="1833"/>
      <c r="BZ17" s="1833"/>
      <c r="CA17" s="1833"/>
      <c r="CB17" s="1833"/>
      <c r="CC17" s="1833"/>
      <c r="CD17" s="1833"/>
      <c r="CE17" s="1833"/>
      <c r="CF17" s="1833"/>
      <c r="CG17" s="1833"/>
      <c r="CH17" s="1833"/>
      <c r="CI17" s="1833"/>
      <c r="CJ17" s="1833"/>
      <c r="CK17" s="1833"/>
      <c r="CL17" s="1833"/>
      <c r="CM17" s="1833"/>
      <c r="CN17" s="1833"/>
      <c r="CO17" s="1833"/>
      <c r="CP17" s="1833"/>
      <c r="CQ17" s="1833"/>
      <c r="CR17" s="1833"/>
      <c r="CT17" s="234"/>
      <c r="CU17" s="1836" t="s">
        <v>924</v>
      </c>
      <c r="CV17" s="1836"/>
      <c r="CW17" s="1837"/>
      <c r="CX17" s="994">
        <v>20.1</v>
      </c>
      <c r="CY17" s="993">
        <v>20.8</v>
      </c>
      <c r="CZ17" s="993">
        <v>18.7</v>
      </c>
      <c r="DA17" s="993">
        <v>157.5</v>
      </c>
      <c r="DB17" s="993">
        <v>167.5</v>
      </c>
      <c r="DC17" s="993">
        <v>136.5</v>
      </c>
      <c r="DD17" s="993">
        <v>144.5</v>
      </c>
      <c r="DE17" s="993">
        <v>151.2</v>
      </c>
      <c r="DF17" s="993">
        <v>130.5</v>
      </c>
      <c r="DG17" s="993">
        <v>13</v>
      </c>
      <c r="DH17" s="993">
        <v>16.3</v>
      </c>
      <c r="DI17" s="993">
        <v>6</v>
      </c>
      <c r="DJ17" s="422"/>
      <c r="DK17" s="422"/>
      <c r="DL17" s="422"/>
      <c r="DM17" s="1833"/>
      <c r="DN17" s="1833"/>
      <c r="DO17" s="1833"/>
      <c r="DP17" s="1833"/>
      <c r="DQ17" s="1833"/>
      <c r="DR17" s="1833"/>
      <c r="DS17" s="1833"/>
      <c r="DT17" s="1833"/>
      <c r="DU17" s="1833"/>
      <c r="DV17" s="1833"/>
      <c r="DW17" s="1833"/>
      <c r="DX17" s="1833"/>
      <c r="DY17" s="1833"/>
      <c r="DZ17" s="1833"/>
      <c r="EA17" s="1833"/>
      <c r="EB17" s="1833"/>
      <c r="EC17" s="1833"/>
      <c r="ED17" s="1833"/>
      <c r="EE17" s="1833"/>
      <c r="EF17" s="1833"/>
      <c r="EG17" s="1833"/>
      <c r="EH17" s="1833"/>
      <c r="EI17" s="1833"/>
      <c r="EJ17" s="1833"/>
      <c r="EK17" s="1833"/>
      <c r="EL17" s="1833"/>
      <c r="EM17" s="1833"/>
      <c r="EN17" s="1833"/>
      <c r="EO17" s="1833"/>
      <c r="EP17" s="1833"/>
      <c r="EQ17" s="1833"/>
      <c r="ER17" s="1833"/>
      <c r="ES17" s="1833"/>
      <c r="ET17" s="1833"/>
      <c r="EU17" s="1833"/>
      <c r="EV17" s="1833"/>
      <c r="EW17" s="1833"/>
      <c r="EX17" s="1833"/>
      <c r="EY17" s="1833"/>
      <c r="EZ17" s="1833"/>
      <c r="FA17" s="1833"/>
      <c r="FB17" s="1833"/>
      <c r="FC17" s="1833"/>
      <c r="FD17" s="1833"/>
      <c r="FE17" s="1833"/>
      <c r="FF17" s="1833"/>
      <c r="FG17" s="1833"/>
      <c r="FH17" s="1833"/>
      <c r="FI17" s="1833"/>
      <c r="FJ17" s="1833"/>
      <c r="FK17" s="1833"/>
      <c r="FL17" s="1833"/>
      <c r="FM17" s="1833"/>
      <c r="FN17" s="1833"/>
      <c r="FO17" s="25"/>
    </row>
    <row r="18" spans="1:171" ht="12.75" customHeight="1">
      <c r="A18" s="1829"/>
      <c r="B18" s="1849"/>
      <c r="C18" s="1849"/>
      <c r="D18" s="1849"/>
      <c r="E18" s="1849"/>
      <c r="F18" s="1849"/>
      <c r="G18" s="1849"/>
      <c r="H18" s="1849"/>
      <c r="I18" s="1849"/>
      <c r="J18" s="1849"/>
      <c r="K18" s="1849"/>
      <c r="L18" s="1849"/>
      <c r="M18" s="1849"/>
      <c r="N18" s="1849"/>
      <c r="O18" s="1849"/>
      <c r="P18" s="1849"/>
      <c r="Q18" s="1849"/>
      <c r="R18" s="1849"/>
      <c r="S18" s="1849"/>
      <c r="T18" s="1849"/>
      <c r="U18" s="1849"/>
      <c r="V18" s="1849"/>
      <c r="W18" s="1849"/>
      <c r="X18" s="1849"/>
      <c r="Y18" s="1833"/>
      <c r="Z18" s="1833"/>
      <c r="AA18" s="1833"/>
      <c r="AB18" s="1833"/>
      <c r="AC18" s="1833"/>
      <c r="AD18" s="1833"/>
      <c r="AE18" s="1833"/>
      <c r="AF18" s="1833"/>
      <c r="AG18" s="1833"/>
      <c r="AH18" s="1833"/>
      <c r="AI18" s="1833"/>
      <c r="AJ18" s="1833"/>
      <c r="AK18" s="1833"/>
      <c r="AL18" s="1833"/>
      <c r="AM18" s="1833"/>
      <c r="AN18" s="1833"/>
      <c r="AO18" s="1833"/>
      <c r="AP18" s="1833"/>
      <c r="AQ18" s="1833"/>
      <c r="AR18" s="1833"/>
      <c r="AS18" s="1833"/>
      <c r="AT18" s="1833"/>
      <c r="AU18" s="1833"/>
      <c r="AV18" s="1833"/>
      <c r="AW18" s="1833"/>
      <c r="AX18" s="1833"/>
      <c r="AY18" s="1833"/>
      <c r="AZ18" s="1833"/>
      <c r="BA18" s="1833"/>
      <c r="BB18" s="1833"/>
      <c r="BC18" s="1833"/>
      <c r="BD18" s="1833"/>
      <c r="BE18" s="1833"/>
      <c r="BF18" s="1833"/>
      <c r="BG18" s="1833"/>
      <c r="BH18" s="1833"/>
      <c r="BI18" s="1833"/>
      <c r="BJ18" s="1833"/>
      <c r="BK18" s="1833"/>
      <c r="BL18" s="1833"/>
      <c r="BM18" s="1833"/>
      <c r="BN18" s="1833"/>
      <c r="BO18" s="1833"/>
      <c r="BP18" s="1833"/>
      <c r="BQ18" s="1833"/>
      <c r="BR18" s="1833"/>
      <c r="BS18" s="1833"/>
      <c r="BT18" s="1833"/>
      <c r="BU18" s="1833"/>
      <c r="BV18" s="1833"/>
      <c r="BW18" s="1833"/>
      <c r="BX18" s="1833"/>
      <c r="BY18" s="1833"/>
      <c r="BZ18" s="1833"/>
      <c r="CA18" s="1833"/>
      <c r="CB18" s="1833"/>
      <c r="CC18" s="1833"/>
      <c r="CD18" s="1833"/>
      <c r="CE18" s="1833"/>
      <c r="CF18" s="1833"/>
      <c r="CG18" s="1833"/>
      <c r="CH18" s="1833"/>
      <c r="CI18" s="1833"/>
      <c r="CJ18" s="1833"/>
      <c r="CK18" s="1833"/>
      <c r="CL18" s="1833"/>
      <c r="CM18" s="1833"/>
      <c r="CN18" s="1833"/>
      <c r="CO18" s="1833"/>
      <c r="CP18" s="1833"/>
      <c r="CQ18" s="1833"/>
      <c r="CR18" s="1833"/>
      <c r="CT18" s="205"/>
      <c r="CU18" s="1836" t="s">
        <v>925</v>
      </c>
      <c r="CV18" s="1836"/>
      <c r="CW18" s="1837"/>
      <c r="CX18" s="994">
        <v>19.8</v>
      </c>
      <c r="CY18" s="993">
        <v>20</v>
      </c>
      <c r="CZ18" s="993">
        <v>19.4</v>
      </c>
      <c r="DA18" s="993">
        <v>168.7</v>
      </c>
      <c r="DB18" s="993">
        <v>173.5</v>
      </c>
      <c r="DC18" s="993">
        <v>154</v>
      </c>
      <c r="DD18" s="993">
        <v>154.6</v>
      </c>
      <c r="DE18" s="993">
        <v>157.7</v>
      </c>
      <c r="DF18" s="993">
        <v>145.2</v>
      </c>
      <c r="DG18" s="993">
        <v>14.1</v>
      </c>
      <c r="DH18" s="993">
        <v>15.8</v>
      </c>
      <c r="DI18" s="993">
        <v>8.8</v>
      </c>
      <c r="DJ18" s="422"/>
      <c r="DK18" s="422"/>
      <c r="DL18" s="422"/>
      <c r="DM18" s="1833"/>
      <c r="DN18" s="1833"/>
      <c r="DO18" s="1833"/>
      <c r="DP18" s="1833"/>
      <c r="DQ18" s="1833"/>
      <c r="DR18" s="1833"/>
      <c r="DS18" s="1833"/>
      <c r="DT18" s="1833"/>
      <c r="DU18" s="1833"/>
      <c r="DV18" s="1833"/>
      <c r="DW18" s="1833"/>
      <c r="DX18" s="1833"/>
      <c r="DY18" s="1833"/>
      <c r="DZ18" s="1833"/>
      <c r="EA18" s="1833"/>
      <c r="EB18" s="1833"/>
      <c r="EC18" s="1833"/>
      <c r="ED18" s="1833"/>
      <c r="EE18" s="1833"/>
      <c r="EF18" s="1833"/>
      <c r="EG18" s="1833"/>
      <c r="EH18" s="1833"/>
      <c r="EI18" s="1833"/>
      <c r="EJ18" s="1833"/>
      <c r="EK18" s="1833"/>
      <c r="EL18" s="1833"/>
      <c r="EM18" s="1833"/>
      <c r="EN18" s="1833"/>
      <c r="EO18" s="1833"/>
      <c r="EP18" s="1833"/>
      <c r="EQ18" s="1833"/>
      <c r="ER18" s="1833"/>
      <c r="ES18" s="1833"/>
      <c r="ET18" s="1833"/>
      <c r="EU18" s="1833"/>
      <c r="EV18" s="1833"/>
      <c r="EW18" s="1833"/>
      <c r="EX18" s="1833"/>
      <c r="EY18" s="1833"/>
      <c r="EZ18" s="1833"/>
      <c r="FA18" s="1833"/>
      <c r="FB18" s="1833"/>
      <c r="FC18" s="1833"/>
      <c r="FD18" s="1833"/>
      <c r="FE18" s="1833"/>
      <c r="FF18" s="1833"/>
      <c r="FG18" s="1833"/>
      <c r="FH18" s="1833"/>
      <c r="FI18" s="1833"/>
      <c r="FJ18" s="1833"/>
      <c r="FK18" s="1833"/>
      <c r="FL18" s="1833"/>
      <c r="FM18" s="1833"/>
      <c r="FN18" s="1833"/>
      <c r="FO18" s="25"/>
    </row>
    <row r="19" spans="1:171" ht="12.75" customHeight="1">
      <c r="A19" s="1823"/>
      <c r="B19" s="1842"/>
      <c r="C19" s="1842"/>
      <c r="D19" s="1842"/>
      <c r="E19" s="1842"/>
      <c r="F19" s="1842"/>
      <c r="G19" s="1842"/>
      <c r="H19" s="1842"/>
      <c r="I19" s="1842"/>
      <c r="J19" s="1842"/>
      <c r="K19" s="1842"/>
      <c r="L19" s="1842"/>
      <c r="M19" s="1842"/>
      <c r="N19" s="1842"/>
      <c r="O19" s="1842"/>
      <c r="P19" s="1842"/>
      <c r="Q19" s="1842"/>
      <c r="R19" s="1842"/>
      <c r="S19" s="1842"/>
      <c r="T19" s="1842"/>
      <c r="U19" s="1842"/>
      <c r="V19" s="1842"/>
      <c r="W19" s="1842"/>
      <c r="X19" s="1842"/>
      <c r="Y19" s="1833"/>
      <c r="Z19" s="1833"/>
      <c r="AA19" s="1833"/>
      <c r="AB19" s="1833"/>
      <c r="AC19" s="1833"/>
      <c r="AD19" s="1833"/>
      <c r="AE19" s="1833"/>
      <c r="AF19" s="1833"/>
      <c r="AG19" s="1833"/>
      <c r="AH19" s="1833"/>
      <c r="AI19" s="1833"/>
      <c r="AJ19" s="1833"/>
      <c r="AK19" s="1833"/>
      <c r="AL19" s="1833"/>
      <c r="AM19" s="1833"/>
      <c r="AN19" s="1833"/>
      <c r="AO19" s="1833"/>
      <c r="AP19" s="1833"/>
      <c r="AQ19" s="1833"/>
      <c r="AR19" s="1833"/>
      <c r="AS19" s="1833"/>
      <c r="AT19" s="1833"/>
      <c r="AU19" s="1833"/>
      <c r="AV19" s="1833"/>
      <c r="AW19" s="1833"/>
      <c r="AX19" s="1833"/>
      <c r="AY19" s="1833"/>
      <c r="AZ19" s="1833"/>
      <c r="BA19" s="1833"/>
      <c r="BB19" s="1833"/>
      <c r="BC19" s="1833"/>
      <c r="BD19" s="1833"/>
      <c r="BE19" s="1833"/>
      <c r="BF19" s="1833"/>
      <c r="BG19" s="1833"/>
      <c r="BH19" s="1833"/>
      <c r="BI19" s="1833"/>
      <c r="BJ19" s="1833"/>
      <c r="BK19" s="1833"/>
      <c r="BL19" s="1833"/>
      <c r="BM19" s="1833"/>
      <c r="BN19" s="1833"/>
      <c r="BO19" s="1833"/>
      <c r="BP19" s="1833"/>
      <c r="BQ19" s="1833"/>
      <c r="BR19" s="1833"/>
      <c r="BS19" s="1833"/>
      <c r="BT19" s="1833"/>
      <c r="BU19" s="1833"/>
      <c r="BV19" s="1833"/>
      <c r="BW19" s="1833"/>
      <c r="BX19" s="1833"/>
      <c r="BY19" s="1833"/>
      <c r="BZ19" s="1833"/>
      <c r="CA19" s="1833"/>
      <c r="CB19" s="1833"/>
      <c r="CC19" s="1833"/>
      <c r="CD19" s="1833"/>
      <c r="CE19" s="1833"/>
      <c r="CF19" s="1833"/>
      <c r="CG19" s="1833"/>
      <c r="CH19" s="1833"/>
      <c r="CI19" s="1833"/>
      <c r="CJ19" s="1833"/>
      <c r="CK19" s="1833"/>
      <c r="CL19" s="1833"/>
      <c r="CM19" s="1833"/>
      <c r="CN19" s="1833"/>
      <c r="CO19" s="1833"/>
      <c r="CP19" s="1833"/>
      <c r="CQ19" s="1833"/>
      <c r="CR19" s="1833"/>
      <c r="CT19" s="205"/>
      <c r="CU19" s="1836" t="s">
        <v>926</v>
      </c>
      <c r="CV19" s="1836"/>
      <c r="CW19" s="1837"/>
      <c r="CX19" s="994">
        <v>16.4</v>
      </c>
      <c r="CY19" s="993">
        <v>17.6</v>
      </c>
      <c r="CZ19" s="993">
        <v>15.7</v>
      </c>
      <c r="DA19" s="993">
        <v>108.3</v>
      </c>
      <c r="DB19" s="993">
        <v>133</v>
      </c>
      <c r="DC19" s="993">
        <v>93.7</v>
      </c>
      <c r="DD19" s="993">
        <v>99.5</v>
      </c>
      <c r="DE19" s="993">
        <v>118.2</v>
      </c>
      <c r="DF19" s="993">
        <v>88.5</v>
      </c>
      <c r="DG19" s="993">
        <v>8.8</v>
      </c>
      <c r="DH19" s="993">
        <v>14.8</v>
      </c>
      <c r="DI19" s="993">
        <v>5.2</v>
      </c>
      <c r="DJ19" s="422"/>
      <c r="DK19" s="422"/>
      <c r="DL19" s="422"/>
      <c r="DM19" s="422"/>
      <c r="DN19" s="422"/>
      <c r="DO19" s="422"/>
      <c r="DP19" s="422"/>
      <c r="DQ19" s="422"/>
      <c r="DR19" s="422"/>
      <c r="DS19" s="422"/>
      <c r="DT19" s="422"/>
      <c r="DU19" s="422"/>
      <c r="DV19" s="422"/>
      <c r="DW19" s="422"/>
      <c r="DX19" s="422"/>
      <c r="DY19" s="422"/>
      <c r="DZ19" s="422"/>
      <c r="EA19" s="422"/>
      <c r="EB19" s="422"/>
      <c r="EC19" s="422"/>
      <c r="ED19" s="422"/>
      <c r="EE19" s="422"/>
      <c r="EF19" s="422"/>
      <c r="EG19" s="422"/>
      <c r="EH19" s="422"/>
      <c r="EI19" s="422"/>
      <c r="EJ19" s="422"/>
      <c r="EK19" s="422"/>
      <c r="EL19" s="422"/>
      <c r="EM19" s="422"/>
      <c r="EN19" s="422"/>
      <c r="EO19" s="422"/>
      <c r="EP19" s="422"/>
      <c r="EQ19" s="422"/>
      <c r="ER19" s="422"/>
      <c r="ES19" s="422"/>
      <c r="ET19" s="422"/>
      <c r="EU19" s="422"/>
      <c r="EV19" s="422"/>
      <c r="EW19" s="422"/>
      <c r="EX19" s="422"/>
      <c r="EY19" s="422"/>
      <c r="EZ19" s="422"/>
      <c r="FA19" s="422"/>
      <c r="FB19" s="422"/>
      <c r="FC19" s="422"/>
      <c r="FD19" s="422"/>
      <c r="FE19" s="422"/>
      <c r="FF19" s="422"/>
      <c r="FG19" s="422"/>
      <c r="FH19" s="422"/>
      <c r="FI19" s="1833"/>
      <c r="FJ19" s="1833"/>
      <c r="FK19" s="1833"/>
      <c r="FL19" s="1833"/>
      <c r="FM19" s="1833"/>
      <c r="FN19" s="1833"/>
      <c r="FO19" s="25"/>
    </row>
    <row r="20" spans="1:171" ht="12.75" customHeight="1">
      <c r="A20" s="1823"/>
      <c r="B20" s="1842"/>
      <c r="C20" s="1842"/>
      <c r="D20" s="1842"/>
      <c r="E20" s="1842"/>
      <c r="F20" s="1842"/>
      <c r="G20" s="1842"/>
      <c r="H20" s="1842"/>
      <c r="I20" s="1842"/>
      <c r="J20" s="1842"/>
      <c r="K20" s="1842"/>
      <c r="L20" s="1842"/>
      <c r="M20" s="1842"/>
      <c r="N20" s="1842"/>
      <c r="O20" s="1842"/>
      <c r="P20" s="1842"/>
      <c r="Q20" s="1842"/>
      <c r="R20" s="1842"/>
      <c r="S20" s="1842"/>
      <c r="T20" s="1842"/>
      <c r="U20" s="1842"/>
      <c r="V20" s="1842"/>
      <c r="W20" s="1842"/>
      <c r="X20" s="1842"/>
      <c r="Y20" s="1833"/>
      <c r="Z20" s="1833"/>
      <c r="AA20" s="1833"/>
      <c r="AB20" s="1833"/>
      <c r="AC20" s="1833"/>
      <c r="AD20" s="1833"/>
      <c r="AE20" s="1833"/>
      <c r="AF20" s="1833"/>
      <c r="AG20" s="1833"/>
      <c r="AH20" s="1833"/>
      <c r="AI20" s="1833"/>
      <c r="AJ20" s="1833"/>
      <c r="AK20" s="1833"/>
      <c r="AL20" s="1833"/>
      <c r="AM20" s="1833"/>
      <c r="AN20" s="1833"/>
      <c r="AO20" s="1833"/>
      <c r="AP20" s="1833"/>
      <c r="AQ20" s="1833"/>
      <c r="AR20" s="1833"/>
      <c r="AS20" s="1833"/>
      <c r="AT20" s="1833"/>
      <c r="AU20" s="1833"/>
      <c r="AV20" s="1833"/>
      <c r="AW20" s="1833"/>
      <c r="AX20" s="1833"/>
      <c r="AY20" s="1833"/>
      <c r="AZ20" s="1833"/>
      <c r="BA20" s="1833"/>
      <c r="BB20" s="1833"/>
      <c r="BC20" s="1833"/>
      <c r="BD20" s="1833"/>
      <c r="BE20" s="1833"/>
      <c r="BF20" s="1833"/>
      <c r="BG20" s="1833"/>
      <c r="BH20" s="1833"/>
      <c r="BI20" s="1833"/>
      <c r="BJ20" s="1833"/>
      <c r="BK20" s="1833"/>
      <c r="BL20" s="1833"/>
      <c r="BM20" s="1833"/>
      <c r="BN20" s="1833"/>
      <c r="BO20" s="1833"/>
      <c r="BP20" s="1833"/>
      <c r="BQ20" s="1833"/>
      <c r="BR20" s="1833"/>
      <c r="BS20" s="1833"/>
      <c r="BT20" s="1833"/>
      <c r="BU20" s="1833"/>
      <c r="BV20" s="1833"/>
      <c r="BW20" s="1833"/>
      <c r="BX20" s="1833"/>
      <c r="BY20" s="1833"/>
      <c r="BZ20" s="1833"/>
      <c r="CA20" s="1833"/>
      <c r="CB20" s="1833"/>
      <c r="CC20" s="1833"/>
      <c r="CD20" s="1833"/>
      <c r="CE20" s="1833"/>
      <c r="CF20" s="1833"/>
      <c r="CG20" s="1833"/>
      <c r="CH20" s="1833"/>
      <c r="CI20" s="1833"/>
      <c r="CJ20" s="1833"/>
      <c r="CK20" s="1833"/>
      <c r="CL20" s="1833"/>
      <c r="CM20" s="1833"/>
      <c r="CN20" s="1833"/>
      <c r="CO20" s="1833"/>
      <c r="CP20" s="1833"/>
      <c r="CQ20" s="1833"/>
      <c r="CR20" s="1833"/>
      <c r="CT20" s="205"/>
      <c r="CU20" s="1836" t="s">
        <v>927</v>
      </c>
      <c r="CV20" s="1836"/>
      <c r="CW20" s="1837"/>
      <c r="CX20" s="994">
        <v>18.1</v>
      </c>
      <c r="CY20" s="993">
        <v>19.1</v>
      </c>
      <c r="CZ20" s="993">
        <v>17.5</v>
      </c>
      <c r="DA20" s="993">
        <v>119</v>
      </c>
      <c r="DB20" s="993">
        <v>134.8</v>
      </c>
      <c r="DC20" s="993">
        <v>108.9</v>
      </c>
      <c r="DD20" s="993">
        <v>113.3</v>
      </c>
      <c r="DE20" s="993">
        <v>126.7</v>
      </c>
      <c r="DF20" s="993">
        <v>104.8</v>
      </c>
      <c r="DG20" s="993">
        <v>5.7</v>
      </c>
      <c r="DH20" s="993">
        <v>8.1</v>
      </c>
      <c r="DI20" s="993">
        <v>4.1</v>
      </c>
      <c r="DJ20" s="422"/>
      <c r="DK20" s="422"/>
      <c r="DL20" s="422"/>
      <c r="DM20" s="422"/>
      <c r="DN20" s="422"/>
      <c r="DO20" s="422"/>
      <c r="DP20" s="422"/>
      <c r="DQ20" s="422"/>
      <c r="DR20" s="422"/>
      <c r="DS20" s="422"/>
      <c r="DT20" s="422"/>
      <c r="DU20" s="422"/>
      <c r="DV20" s="422"/>
      <c r="DW20" s="422"/>
      <c r="DX20" s="422"/>
      <c r="DY20" s="422"/>
      <c r="DZ20" s="422"/>
      <c r="EA20" s="422"/>
      <c r="EB20" s="422"/>
      <c r="EC20" s="422"/>
      <c r="ED20" s="422"/>
      <c r="EE20" s="422"/>
      <c r="EF20" s="422"/>
      <c r="EG20" s="422"/>
      <c r="EH20" s="422"/>
      <c r="EI20" s="422"/>
      <c r="EJ20" s="422"/>
      <c r="EK20" s="422"/>
      <c r="EL20" s="422"/>
      <c r="EM20" s="422"/>
      <c r="EN20" s="422"/>
      <c r="EO20" s="422"/>
      <c r="EP20" s="422"/>
      <c r="EQ20" s="422"/>
      <c r="ER20" s="422"/>
      <c r="ES20" s="422"/>
      <c r="ET20" s="422"/>
      <c r="EU20" s="422"/>
      <c r="EV20" s="422"/>
      <c r="EW20" s="422"/>
      <c r="EX20" s="422"/>
      <c r="EY20" s="422"/>
      <c r="EZ20" s="422"/>
      <c r="FA20" s="422"/>
      <c r="FB20" s="422"/>
      <c r="FC20" s="422"/>
      <c r="FD20" s="422"/>
      <c r="FE20" s="422"/>
      <c r="FF20" s="422"/>
      <c r="FG20" s="422"/>
      <c r="FH20" s="422"/>
      <c r="FI20" s="1833"/>
      <c r="FJ20" s="1833"/>
      <c r="FK20" s="1833"/>
      <c r="FL20" s="1833"/>
      <c r="FM20" s="1833"/>
      <c r="FN20" s="1833"/>
      <c r="FO20" s="25"/>
    </row>
    <row r="21" spans="1:171" ht="12.75" customHeight="1">
      <c r="A21" s="1823"/>
      <c r="B21" s="1842"/>
      <c r="C21" s="1842"/>
      <c r="D21" s="1842"/>
      <c r="E21" s="1842"/>
      <c r="F21" s="1842"/>
      <c r="G21" s="1842"/>
      <c r="H21" s="1842"/>
      <c r="I21" s="1842"/>
      <c r="J21" s="1842"/>
      <c r="K21" s="1842"/>
      <c r="L21" s="1842"/>
      <c r="M21" s="1842"/>
      <c r="N21" s="1842"/>
      <c r="O21" s="1842"/>
      <c r="P21" s="1842"/>
      <c r="Q21" s="1842"/>
      <c r="R21" s="1842"/>
      <c r="S21" s="1842"/>
      <c r="T21" s="1842"/>
      <c r="U21" s="1842"/>
      <c r="V21" s="1842"/>
      <c r="W21" s="1842"/>
      <c r="X21" s="1842"/>
      <c r="Y21" s="1833"/>
      <c r="Z21" s="1833"/>
      <c r="AA21" s="1833"/>
      <c r="AB21" s="1833"/>
      <c r="AC21" s="1833"/>
      <c r="AD21" s="1833"/>
      <c r="AE21" s="1833"/>
      <c r="AF21" s="1833"/>
      <c r="AG21" s="1833"/>
      <c r="AH21" s="1833"/>
      <c r="AI21" s="1833"/>
      <c r="AJ21" s="1833"/>
      <c r="AK21" s="1833"/>
      <c r="AL21" s="1833"/>
      <c r="AM21" s="1833"/>
      <c r="AN21" s="1833"/>
      <c r="AO21" s="1833"/>
      <c r="AP21" s="1833"/>
      <c r="AQ21" s="1833"/>
      <c r="AR21" s="1833"/>
      <c r="AS21" s="1833"/>
      <c r="AT21" s="1833"/>
      <c r="AU21" s="1833"/>
      <c r="AV21" s="1833"/>
      <c r="AW21" s="1833"/>
      <c r="AX21" s="1833"/>
      <c r="AY21" s="1833"/>
      <c r="AZ21" s="1833"/>
      <c r="BA21" s="1833"/>
      <c r="BB21" s="1833"/>
      <c r="BC21" s="1833"/>
      <c r="BD21" s="1833"/>
      <c r="BE21" s="1833"/>
      <c r="BF21" s="1833"/>
      <c r="BG21" s="1833"/>
      <c r="BH21" s="1833"/>
      <c r="BI21" s="1833"/>
      <c r="BJ21" s="1833"/>
      <c r="BK21" s="1833"/>
      <c r="BL21" s="1833"/>
      <c r="BM21" s="1833"/>
      <c r="BN21" s="1833"/>
      <c r="BO21" s="1833"/>
      <c r="BP21" s="1833"/>
      <c r="BQ21" s="1833"/>
      <c r="BR21" s="1833"/>
      <c r="BS21" s="1833"/>
      <c r="BT21" s="1833"/>
      <c r="BU21" s="1833"/>
      <c r="BV21" s="1833"/>
      <c r="BW21" s="1833"/>
      <c r="BX21" s="1833"/>
      <c r="BY21" s="1833"/>
      <c r="BZ21" s="1833"/>
      <c r="CA21" s="1833"/>
      <c r="CB21" s="1833"/>
      <c r="CC21" s="1833"/>
      <c r="CD21" s="1833"/>
      <c r="CE21" s="1833"/>
      <c r="CF21" s="1833"/>
      <c r="CG21" s="1833"/>
      <c r="CH21" s="1833"/>
      <c r="CI21" s="1833"/>
      <c r="CJ21" s="1833"/>
      <c r="CK21" s="1833"/>
      <c r="CL21" s="1833"/>
      <c r="CM21" s="1833"/>
      <c r="CN21" s="1833"/>
      <c r="CO21" s="1833"/>
      <c r="CP21" s="1833"/>
      <c r="CQ21" s="1833"/>
      <c r="CR21" s="1833"/>
      <c r="CT21" s="205"/>
      <c r="CU21" s="1836" t="s">
        <v>928</v>
      </c>
      <c r="CV21" s="1836"/>
      <c r="CW21" s="1837"/>
      <c r="CX21" s="994">
        <v>18.5</v>
      </c>
      <c r="CY21" s="993">
        <v>19.6</v>
      </c>
      <c r="CZ21" s="993">
        <v>17.6</v>
      </c>
      <c r="DA21" s="993">
        <v>145.9</v>
      </c>
      <c r="DB21" s="993">
        <v>155.2</v>
      </c>
      <c r="DC21" s="993">
        <v>139.4</v>
      </c>
      <c r="DD21" s="993">
        <v>134.4</v>
      </c>
      <c r="DE21" s="993">
        <v>142.2</v>
      </c>
      <c r="DF21" s="993">
        <v>129</v>
      </c>
      <c r="DG21" s="993">
        <v>11.5</v>
      </c>
      <c r="DH21" s="993">
        <v>13</v>
      </c>
      <c r="DI21" s="993">
        <v>10.4</v>
      </c>
      <c r="DJ21" s="422"/>
      <c r="DK21" s="422"/>
      <c r="DL21" s="422"/>
      <c r="DM21" s="422"/>
      <c r="DN21" s="422"/>
      <c r="DO21" s="422"/>
      <c r="DP21" s="422"/>
      <c r="DQ21" s="422"/>
      <c r="DR21" s="422"/>
      <c r="DS21" s="422"/>
      <c r="DT21" s="422"/>
      <c r="DU21" s="422"/>
      <c r="DV21" s="422"/>
      <c r="DW21" s="422"/>
      <c r="DX21" s="422"/>
      <c r="DY21" s="422"/>
      <c r="DZ21" s="422"/>
      <c r="EA21" s="422"/>
      <c r="EB21" s="422"/>
      <c r="EC21" s="422"/>
      <c r="ED21" s="422"/>
      <c r="EE21" s="422"/>
      <c r="EF21" s="422"/>
      <c r="EG21" s="422"/>
      <c r="EH21" s="422"/>
      <c r="EI21" s="422"/>
      <c r="EJ21" s="422"/>
      <c r="EK21" s="422"/>
      <c r="EL21" s="422"/>
      <c r="EM21" s="422"/>
      <c r="EN21" s="422"/>
      <c r="EO21" s="422"/>
      <c r="EP21" s="422"/>
      <c r="EQ21" s="422"/>
      <c r="ER21" s="422"/>
      <c r="ES21" s="422"/>
      <c r="ET21" s="422"/>
      <c r="EU21" s="422"/>
      <c r="EV21" s="422"/>
      <c r="EW21" s="422"/>
      <c r="EX21" s="422"/>
      <c r="EY21" s="422"/>
      <c r="EZ21" s="422"/>
      <c r="FA21" s="422"/>
      <c r="FB21" s="422"/>
      <c r="FC21" s="422"/>
      <c r="FD21" s="422"/>
      <c r="FE21" s="422"/>
      <c r="FF21" s="422"/>
      <c r="FG21" s="422"/>
      <c r="FH21" s="422"/>
      <c r="FI21" s="1833"/>
      <c r="FJ21" s="1833"/>
      <c r="FK21" s="1833"/>
      <c r="FL21" s="1833"/>
      <c r="FM21" s="1833"/>
      <c r="FN21" s="1833"/>
      <c r="FO21" s="25"/>
    </row>
    <row r="22" spans="1:171" ht="12.75" customHeight="1">
      <c r="A22" s="1823"/>
      <c r="B22" s="1842"/>
      <c r="C22" s="1842"/>
      <c r="D22" s="1842"/>
      <c r="E22" s="1842"/>
      <c r="F22" s="1842"/>
      <c r="G22" s="1842"/>
      <c r="H22" s="1842"/>
      <c r="I22" s="1842"/>
      <c r="J22" s="1842"/>
      <c r="K22" s="1842"/>
      <c r="L22" s="1842"/>
      <c r="M22" s="1842"/>
      <c r="N22" s="1842"/>
      <c r="O22" s="1842"/>
      <c r="P22" s="1842"/>
      <c r="Q22" s="1842"/>
      <c r="R22" s="1842"/>
      <c r="S22" s="1842"/>
      <c r="T22" s="1842"/>
      <c r="U22" s="1842"/>
      <c r="V22" s="1842"/>
      <c r="W22" s="1842"/>
      <c r="X22" s="1842"/>
      <c r="Y22" s="1833"/>
      <c r="Z22" s="1833"/>
      <c r="AA22" s="1833"/>
      <c r="AB22" s="1833"/>
      <c r="AC22" s="1833"/>
      <c r="AD22" s="1833"/>
      <c r="AE22" s="1833"/>
      <c r="AF22" s="1833"/>
      <c r="AG22" s="1833"/>
      <c r="AH22" s="1833"/>
      <c r="AI22" s="1833"/>
      <c r="AJ22" s="1833"/>
      <c r="AK22" s="1833"/>
      <c r="AL22" s="1833"/>
      <c r="AM22" s="1833"/>
      <c r="AN22" s="1833"/>
      <c r="AO22" s="1833"/>
      <c r="AP22" s="1833"/>
      <c r="AQ22" s="1833"/>
      <c r="AR22" s="1833"/>
      <c r="AS22" s="1833"/>
      <c r="AT22" s="1833"/>
      <c r="AU22" s="1833"/>
      <c r="AV22" s="1833"/>
      <c r="AW22" s="1833"/>
      <c r="AX22" s="1833"/>
      <c r="AY22" s="1833"/>
      <c r="AZ22" s="1833"/>
      <c r="BA22" s="1833"/>
      <c r="BB22" s="1833"/>
      <c r="BC22" s="1833"/>
      <c r="BD22" s="1833"/>
      <c r="BE22" s="1833"/>
      <c r="BF22" s="1833"/>
      <c r="BG22" s="1833"/>
      <c r="BH22" s="1833"/>
      <c r="BI22" s="1833"/>
      <c r="BJ22" s="1833"/>
      <c r="BK22" s="1833"/>
      <c r="BL22" s="1833"/>
      <c r="BM22" s="1833"/>
      <c r="BN22" s="1833"/>
      <c r="BO22" s="1833"/>
      <c r="BP22" s="1833"/>
      <c r="BQ22" s="1833"/>
      <c r="BR22" s="1833"/>
      <c r="BS22" s="1833"/>
      <c r="BT22" s="1833"/>
      <c r="BU22" s="1833"/>
      <c r="BV22" s="1833"/>
      <c r="BW22" s="1833"/>
      <c r="BX22" s="1833"/>
      <c r="BY22" s="1833"/>
      <c r="BZ22" s="1833"/>
      <c r="CA22" s="1833"/>
      <c r="CB22" s="1833"/>
      <c r="CC22" s="1833"/>
      <c r="CD22" s="1833"/>
      <c r="CE22" s="1833"/>
      <c r="CF22" s="1833"/>
      <c r="CG22" s="1833"/>
      <c r="CH22" s="1833"/>
      <c r="CI22" s="1833"/>
      <c r="CJ22" s="1833"/>
      <c r="CK22" s="1833"/>
      <c r="CL22" s="1833"/>
      <c r="CM22" s="1833"/>
      <c r="CN22" s="1833"/>
      <c r="CO22" s="1833"/>
      <c r="CP22" s="1833"/>
      <c r="CQ22" s="1833"/>
      <c r="CR22" s="1833"/>
      <c r="CT22" s="205"/>
      <c r="CU22" s="1836" t="s">
        <v>929</v>
      </c>
      <c r="CV22" s="1836"/>
      <c r="CW22" s="1837"/>
      <c r="CX22" s="994">
        <v>19.1</v>
      </c>
      <c r="CY22" s="993">
        <v>19.7</v>
      </c>
      <c r="CZ22" s="993">
        <v>18.8</v>
      </c>
      <c r="DA22" s="993">
        <v>146.8</v>
      </c>
      <c r="DB22" s="993">
        <v>153.8</v>
      </c>
      <c r="DC22" s="993">
        <v>143.7</v>
      </c>
      <c r="DD22" s="993">
        <v>141</v>
      </c>
      <c r="DE22" s="993">
        <v>146.2</v>
      </c>
      <c r="DF22" s="993">
        <v>138.7</v>
      </c>
      <c r="DG22" s="993">
        <v>5.8</v>
      </c>
      <c r="DH22" s="993">
        <v>7.6</v>
      </c>
      <c r="DI22" s="993">
        <v>5</v>
      </c>
      <c r="DJ22" s="422"/>
      <c r="DK22" s="422"/>
      <c r="DL22" s="422"/>
      <c r="DM22" s="422"/>
      <c r="DN22" s="422"/>
      <c r="DO22" s="422"/>
      <c r="DP22" s="422"/>
      <c r="DQ22" s="422"/>
      <c r="DR22" s="422"/>
      <c r="DS22" s="422"/>
      <c r="DT22" s="422"/>
      <c r="DU22" s="422"/>
      <c r="DV22" s="422"/>
      <c r="DW22" s="422"/>
      <c r="DX22" s="422"/>
      <c r="DY22" s="422"/>
      <c r="DZ22" s="422"/>
      <c r="EA22" s="422"/>
      <c r="EB22" s="422"/>
      <c r="EC22" s="422"/>
      <c r="ED22" s="422"/>
      <c r="EE22" s="422"/>
      <c r="EF22" s="422"/>
      <c r="EG22" s="422"/>
      <c r="EH22" s="422"/>
      <c r="EI22" s="422"/>
      <c r="EJ22" s="422"/>
      <c r="EK22" s="422"/>
      <c r="EL22" s="422"/>
      <c r="EM22" s="422"/>
      <c r="EN22" s="422"/>
      <c r="EO22" s="422"/>
      <c r="EP22" s="422"/>
      <c r="EQ22" s="422"/>
      <c r="ER22" s="422"/>
      <c r="ES22" s="422"/>
      <c r="ET22" s="422"/>
      <c r="EU22" s="422"/>
      <c r="EV22" s="422"/>
      <c r="EW22" s="422"/>
      <c r="EX22" s="422"/>
      <c r="EY22" s="422"/>
      <c r="EZ22" s="422"/>
      <c r="FA22" s="422"/>
      <c r="FB22" s="422"/>
      <c r="FC22" s="422"/>
      <c r="FD22" s="422"/>
      <c r="FE22" s="422"/>
      <c r="FF22" s="422"/>
      <c r="FG22" s="422"/>
      <c r="FH22" s="422"/>
      <c r="FI22" s="1833"/>
      <c r="FJ22" s="1833"/>
      <c r="FK22" s="1833"/>
      <c r="FL22" s="1833"/>
      <c r="FM22" s="1833"/>
      <c r="FN22" s="1833"/>
      <c r="FO22" s="25"/>
    </row>
    <row r="23" spans="1:171" ht="12.75" customHeight="1">
      <c r="A23" s="1823"/>
      <c r="B23" s="1842"/>
      <c r="C23" s="1842"/>
      <c r="D23" s="1842"/>
      <c r="E23" s="1842"/>
      <c r="F23" s="1842"/>
      <c r="G23" s="1842"/>
      <c r="H23" s="1842"/>
      <c r="I23" s="1842"/>
      <c r="J23" s="1842"/>
      <c r="K23" s="1842"/>
      <c r="L23" s="1842"/>
      <c r="M23" s="1842"/>
      <c r="N23" s="1842"/>
      <c r="O23" s="1842"/>
      <c r="P23" s="1842"/>
      <c r="Q23" s="1842"/>
      <c r="R23" s="1842"/>
      <c r="S23" s="1842"/>
      <c r="T23" s="1842"/>
      <c r="U23" s="1842"/>
      <c r="V23" s="1842"/>
      <c r="W23" s="1842"/>
      <c r="X23" s="1842"/>
      <c r="Y23" s="1833"/>
      <c r="Z23" s="1833"/>
      <c r="AA23" s="1833"/>
      <c r="AB23" s="1833"/>
      <c r="AC23" s="1833"/>
      <c r="AD23" s="1833"/>
      <c r="AE23" s="1833"/>
      <c r="AF23" s="1833"/>
      <c r="AG23" s="1833"/>
      <c r="AH23" s="1833"/>
      <c r="AI23" s="1833"/>
      <c r="AJ23" s="1833"/>
      <c r="AK23" s="1833"/>
      <c r="AL23" s="1833"/>
      <c r="AM23" s="1833"/>
      <c r="AN23" s="1833"/>
      <c r="AO23" s="1833"/>
      <c r="AP23" s="1833"/>
      <c r="AQ23" s="1833"/>
      <c r="AR23" s="1833"/>
      <c r="AS23" s="1833"/>
      <c r="AT23" s="1833"/>
      <c r="AU23" s="1833"/>
      <c r="AV23" s="1833"/>
      <c r="AW23" s="1833"/>
      <c r="AX23" s="1833"/>
      <c r="AY23" s="1833"/>
      <c r="AZ23" s="1833"/>
      <c r="BA23" s="1833"/>
      <c r="BB23" s="1833"/>
      <c r="BC23" s="1833"/>
      <c r="BD23" s="1833"/>
      <c r="BE23" s="1833"/>
      <c r="BF23" s="1833"/>
      <c r="BG23" s="1833"/>
      <c r="BH23" s="1833"/>
      <c r="BI23" s="1833"/>
      <c r="BJ23" s="1833"/>
      <c r="BK23" s="1833"/>
      <c r="BL23" s="1833"/>
      <c r="BM23" s="1833"/>
      <c r="BN23" s="1833"/>
      <c r="BO23" s="1833"/>
      <c r="BP23" s="1833"/>
      <c r="BQ23" s="1833"/>
      <c r="BR23" s="1833"/>
      <c r="BS23" s="1833"/>
      <c r="BT23" s="1833"/>
      <c r="BU23" s="1833"/>
      <c r="BV23" s="1833"/>
      <c r="BW23" s="1833"/>
      <c r="BX23" s="1833"/>
      <c r="BY23" s="1833"/>
      <c r="BZ23" s="1833"/>
      <c r="CA23" s="1833"/>
      <c r="CB23" s="1833"/>
      <c r="CC23" s="1833"/>
      <c r="CD23" s="1833"/>
      <c r="CE23" s="1833"/>
      <c r="CF23" s="1833"/>
      <c r="CG23" s="1833"/>
      <c r="CH23" s="1833"/>
      <c r="CI23" s="1833"/>
      <c r="CJ23" s="1833"/>
      <c r="CK23" s="1833"/>
      <c r="CL23" s="1833"/>
      <c r="CM23" s="1833"/>
      <c r="CN23" s="1833"/>
      <c r="CO23" s="1833"/>
      <c r="CP23" s="1833"/>
      <c r="CQ23" s="1833"/>
      <c r="CR23" s="1833"/>
      <c r="CT23" s="205"/>
      <c r="CU23" s="1856" t="s">
        <v>930</v>
      </c>
      <c r="CV23" s="1856"/>
      <c r="CW23" s="1857"/>
      <c r="CX23" s="1241">
        <v>20.1</v>
      </c>
      <c r="CY23" s="1242">
        <v>20.5</v>
      </c>
      <c r="CZ23" s="1242">
        <v>19.5</v>
      </c>
      <c r="DA23" s="1242">
        <v>160.3</v>
      </c>
      <c r="DB23" s="993">
        <v>168.8</v>
      </c>
      <c r="DC23" s="993">
        <v>144.3</v>
      </c>
      <c r="DD23" s="993">
        <v>153.6</v>
      </c>
      <c r="DE23" s="993">
        <v>159.9</v>
      </c>
      <c r="DF23" s="993">
        <v>141.8</v>
      </c>
      <c r="DG23" s="993">
        <v>6.7</v>
      </c>
      <c r="DH23" s="993">
        <v>8.9</v>
      </c>
      <c r="DI23" s="993">
        <v>2.5</v>
      </c>
      <c r="DJ23" s="422"/>
      <c r="DK23" s="422"/>
      <c r="DL23" s="422"/>
      <c r="DM23" s="422"/>
      <c r="DN23" s="422"/>
      <c r="DO23" s="422"/>
      <c r="DP23" s="422"/>
      <c r="DQ23" s="422"/>
      <c r="DR23" s="422"/>
      <c r="DS23" s="422"/>
      <c r="DT23" s="422"/>
      <c r="DU23" s="422"/>
      <c r="DV23" s="422"/>
      <c r="DW23" s="422"/>
      <c r="DX23" s="422"/>
      <c r="DY23" s="422"/>
      <c r="DZ23" s="422"/>
      <c r="EA23" s="422"/>
      <c r="EB23" s="422"/>
      <c r="EC23" s="422"/>
      <c r="ED23" s="422"/>
      <c r="EE23" s="422"/>
      <c r="EF23" s="422"/>
      <c r="EG23" s="422"/>
      <c r="EH23" s="422"/>
      <c r="EI23" s="422"/>
      <c r="EJ23" s="422"/>
      <c r="EK23" s="422"/>
      <c r="EL23" s="422"/>
      <c r="EM23" s="422"/>
      <c r="EN23" s="422"/>
      <c r="EO23" s="422"/>
      <c r="EP23" s="422"/>
      <c r="EQ23" s="422"/>
      <c r="ER23" s="422"/>
      <c r="ES23" s="422"/>
      <c r="ET23" s="422"/>
      <c r="EU23" s="422"/>
      <c r="EV23" s="422"/>
      <c r="EW23" s="422"/>
      <c r="EX23" s="422"/>
      <c r="EY23" s="422"/>
      <c r="EZ23" s="422"/>
      <c r="FA23" s="422"/>
      <c r="FB23" s="422"/>
      <c r="FC23" s="422"/>
      <c r="FD23" s="422"/>
      <c r="FE23" s="422"/>
      <c r="FF23" s="422"/>
      <c r="FG23" s="422"/>
      <c r="FH23" s="422"/>
      <c r="FI23" s="1833"/>
      <c r="FJ23" s="1833"/>
      <c r="FK23" s="1833"/>
      <c r="FL23" s="1833"/>
      <c r="FM23" s="1833"/>
      <c r="FN23" s="1833"/>
      <c r="FO23" s="25"/>
    </row>
    <row r="24" spans="1:171" ht="12.75" customHeight="1">
      <c r="A24" s="1827"/>
      <c r="B24" s="1816"/>
      <c r="C24" s="1816"/>
      <c r="D24" s="1816"/>
      <c r="E24" s="1816"/>
      <c r="F24" s="1816"/>
      <c r="G24" s="1816"/>
      <c r="H24" s="1816"/>
      <c r="I24" s="1816"/>
      <c r="J24" s="1816"/>
      <c r="K24" s="1816"/>
      <c r="L24" s="1816"/>
      <c r="M24" s="1816"/>
      <c r="N24" s="1816"/>
      <c r="O24" s="1816"/>
      <c r="P24" s="1816"/>
      <c r="Q24" s="1816"/>
      <c r="R24" s="1816"/>
      <c r="S24" s="1816"/>
      <c r="T24" s="1816"/>
      <c r="U24" s="1816"/>
      <c r="V24" s="1816"/>
      <c r="W24" s="1816"/>
      <c r="X24" s="1816"/>
      <c r="Y24" s="1833"/>
      <c r="Z24" s="1833"/>
      <c r="AA24" s="1833"/>
      <c r="AB24" s="1833"/>
      <c r="AC24" s="1833"/>
      <c r="AD24" s="1833"/>
      <c r="AE24" s="1846"/>
      <c r="AF24" s="1846"/>
      <c r="AG24" s="1846"/>
      <c r="AH24" s="1846"/>
      <c r="AI24" s="1846"/>
      <c r="AJ24" s="1846"/>
      <c r="AK24" s="1846"/>
      <c r="AL24" s="1846"/>
      <c r="AM24" s="1846"/>
      <c r="AN24" s="1846"/>
      <c r="AO24" s="1846"/>
      <c r="AP24" s="1846"/>
      <c r="AQ24" s="1846"/>
      <c r="AR24" s="1846"/>
      <c r="AS24" s="1846"/>
      <c r="AT24" s="1846"/>
      <c r="AU24" s="1846"/>
      <c r="AV24" s="1846"/>
      <c r="AW24" s="1846"/>
      <c r="AX24" s="1846"/>
      <c r="AY24" s="1846"/>
      <c r="AZ24" s="1846"/>
      <c r="BA24" s="1846"/>
      <c r="BB24" s="1846"/>
      <c r="BC24" s="1846"/>
      <c r="BD24" s="1846"/>
      <c r="BE24" s="1846"/>
      <c r="BF24" s="1846"/>
      <c r="BG24" s="1846"/>
      <c r="BH24" s="1846"/>
      <c r="BI24" s="1846"/>
      <c r="BJ24" s="1846"/>
      <c r="BK24" s="1846"/>
      <c r="BL24" s="1846"/>
      <c r="BM24" s="1846"/>
      <c r="BN24" s="1846"/>
      <c r="BO24" s="1846"/>
      <c r="BP24" s="1846"/>
      <c r="BQ24" s="1846"/>
      <c r="BR24" s="1846"/>
      <c r="BS24" s="1846"/>
      <c r="BT24" s="1846"/>
      <c r="BU24" s="1846"/>
      <c r="BV24" s="1846"/>
      <c r="BW24" s="1846"/>
      <c r="BX24" s="1846"/>
      <c r="BY24" s="1846"/>
      <c r="BZ24" s="1846"/>
      <c r="CA24" s="1846"/>
      <c r="CB24" s="1846"/>
      <c r="CC24" s="1846"/>
      <c r="CD24" s="1846"/>
      <c r="CE24" s="1846"/>
      <c r="CF24" s="1846"/>
      <c r="CG24" s="1846"/>
      <c r="CH24" s="1846"/>
      <c r="CI24" s="1846"/>
      <c r="CJ24" s="1846"/>
      <c r="CK24" s="1846"/>
      <c r="CL24" s="1846"/>
      <c r="CM24" s="1846"/>
      <c r="CN24" s="1846"/>
      <c r="CO24" s="1846"/>
      <c r="CP24" s="1846"/>
      <c r="CQ24" s="1846"/>
      <c r="CR24" s="1846"/>
      <c r="CT24" s="205"/>
      <c r="CU24" s="1834" t="s">
        <v>931</v>
      </c>
      <c r="CV24" s="1834"/>
      <c r="CW24" s="1835"/>
      <c r="CX24" s="1243">
        <v>19.1</v>
      </c>
      <c r="CY24" s="1244">
        <v>19.5</v>
      </c>
      <c r="CZ24" s="1244">
        <v>18.9</v>
      </c>
      <c r="DA24" s="1244">
        <v>129</v>
      </c>
      <c r="DB24" s="995">
        <v>147.8</v>
      </c>
      <c r="DC24" s="995">
        <v>115.4</v>
      </c>
      <c r="DD24" s="995">
        <v>120.8</v>
      </c>
      <c r="DE24" s="995">
        <v>135.5</v>
      </c>
      <c r="DF24" s="995">
        <v>110.2</v>
      </c>
      <c r="DG24" s="995">
        <v>8.2</v>
      </c>
      <c r="DH24" s="995">
        <v>12.3</v>
      </c>
      <c r="DI24" s="995">
        <v>5.2</v>
      </c>
      <c r="DJ24" s="422"/>
      <c r="DK24" s="422"/>
      <c r="DL24" s="422"/>
      <c r="DM24" s="422"/>
      <c r="DN24" s="422"/>
      <c r="DO24" s="422"/>
      <c r="DP24" s="422"/>
      <c r="DQ24" s="422"/>
      <c r="DR24" s="422"/>
      <c r="DS24" s="422"/>
      <c r="DT24" s="422"/>
      <c r="DU24" s="422"/>
      <c r="DV24" s="422"/>
      <c r="DW24" s="422"/>
      <c r="DX24" s="422"/>
      <c r="DY24" s="422"/>
      <c r="DZ24" s="422"/>
      <c r="EA24" s="422"/>
      <c r="EB24" s="422"/>
      <c r="EC24" s="422"/>
      <c r="ED24" s="422"/>
      <c r="EE24" s="422"/>
      <c r="EF24" s="422"/>
      <c r="EG24" s="422"/>
      <c r="EH24" s="422"/>
      <c r="EI24" s="422"/>
      <c r="EJ24" s="422"/>
      <c r="EK24" s="422"/>
      <c r="EL24" s="422"/>
      <c r="EM24" s="422"/>
      <c r="EN24" s="422"/>
      <c r="EO24" s="422"/>
      <c r="EP24" s="422"/>
      <c r="EQ24" s="422"/>
      <c r="ER24" s="422"/>
      <c r="ES24" s="422"/>
      <c r="ET24" s="422"/>
      <c r="EU24" s="422"/>
      <c r="EV24" s="422"/>
      <c r="EW24" s="422"/>
      <c r="EX24" s="422"/>
      <c r="EY24" s="422"/>
      <c r="EZ24" s="422"/>
      <c r="FA24" s="422"/>
      <c r="FB24" s="422"/>
      <c r="FC24" s="422"/>
      <c r="FD24" s="422"/>
      <c r="FE24" s="422"/>
      <c r="FF24" s="422"/>
      <c r="FG24" s="422"/>
      <c r="FH24" s="422"/>
      <c r="FI24" s="1833"/>
      <c r="FJ24" s="1833"/>
      <c r="FK24" s="1833"/>
      <c r="FL24" s="1833"/>
      <c r="FM24" s="1833"/>
      <c r="FN24" s="1833"/>
      <c r="FO24" s="25"/>
    </row>
    <row r="25" spans="1:113" ht="12.75" customHeight="1">
      <c r="A25" s="235"/>
      <c r="B25" s="235"/>
      <c r="C25" s="235"/>
      <c r="D25" s="235"/>
      <c r="E25" s="235"/>
      <c r="F25" s="235"/>
      <c r="G25" s="235"/>
      <c r="H25" s="235"/>
      <c r="I25" s="235"/>
      <c r="J25" s="235"/>
      <c r="K25" s="235"/>
      <c r="L25" s="235"/>
      <c r="M25" s="235"/>
      <c r="N25" s="235"/>
      <c r="O25" s="235"/>
      <c r="P25" s="235"/>
      <c r="Q25" s="235"/>
      <c r="R25" s="235"/>
      <c r="S25" s="235"/>
      <c r="T25" s="235"/>
      <c r="U25" s="235"/>
      <c r="V25" s="235"/>
      <c r="W25" s="235"/>
      <c r="X25" s="235"/>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T25" s="205"/>
      <c r="CU25"/>
      <c r="CV25"/>
      <c r="CW25"/>
      <c r="CX25"/>
      <c r="CY25"/>
      <c r="CZ25"/>
      <c r="DA25"/>
      <c r="DB25"/>
      <c r="DC25"/>
      <c r="DD25"/>
      <c r="DE25"/>
      <c r="DF25"/>
      <c r="DG25"/>
      <c r="DH25"/>
      <c r="DI25"/>
    </row>
    <row r="26" spans="1:113" ht="12.75" customHeight="1">
      <c r="A26" s="235"/>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29"/>
      <c r="Z26" s="229"/>
      <c r="AA26" s="230"/>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CA26" s="229"/>
      <c r="CB26" s="229"/>
      <c r="CC26" s="229"/>
      <c r="CD26" s="229"/>
      <c r="CE26" s="229"/>
      <c r="CF26" s="229"/>
      <c r="CG26" s="229"/>
      <c r="CH26" s="229"/>
      <c r="CI26" s="229"/>
      <c r="CJ26" s="229"/>
      <c r="CK26" s="229"/>
      <c r="CL26" s="229"/>
      <c r="CM26" s="229"/>
      <c r="CN26" s="229"/>
      <c r="CO26" s="229"/>
      <c r="CP26" s="229"/>
      <c r="CQ26" s="229"/>
      <c r="CR26" s="229"/>
      <c r="CT26" s="205"/>
      <c r="CU26"/>
      <c r="CV26"/>
      <c r="CW26"/>
      <c r="CX26"/>
      <c r="CY26"/>
      <c r="CZ26"/>
      <c r="DA26"/>
      <c r="DB26"/>
      <c r="DC26"/>
      <c r="DD26"/>
      <c r="DE26"/>
      <c r="DF26"/>
      <c r="DG26"/>
      <c r="DH26"/>
      <c r="DI26"/>
    </row>
    <row r="27" spans="1:113" ht="12.75" customHeight="1">
      <c r="A27" s="235"/>
      <c r="B27" s="235"/>
      <c r="C27" s="235"/>
      <c r="D27" s="235"/>
      <c r="E27" s="235"/>
      <c r="F27" s="235"/>
      <c r="G27" s="235"/>
      <c r="H27" s="235"/>
      <c r="I27" s="235"/>
      <c r="J27" s="235"/>
      <c r="K27" s="235"/>
      <c r="L27" s="235"/>
      <c r="M27" s="235"/>
      <c r="N27" s="235"/>
      <c r="O27" s="235"/>
      <c r="P27" s="235"/>
      <c r="Q27" s="235"/>
      <c r="R27" s="235"/>
      <c r="S27" s="235"/>
      <c r="T27" s="235"/>
      <c r="V27" s="235"/>
      <c r="W27" s="235"/>
      <c r="X27" s="235"/>
      <c r="Y27" s="229"/>
      <c r="Z27" s="229"/>
      <c r="AA27" s="229"/>
      <c r="AB27" s="229"/>
      <c r="AC27" s="229"/>
      <c r="AD27" s="229"/>
      <c r="AE27" s="229"/>
      <c r="AF27" s="235"/>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30"/>
      <c r="BP27" s="230"/>
      <c r="BQ27" s="230"/>
      <c r="BR27" s="230"/>
      <c r="BS27" s="230"/>
      <c r="BT27" s="230"/>
      <c r="BU27" s="230"/>
      <c r="BV27" s="230"/>
      <c r="BW27" s="230"/>
      <c r="BX27" s="230"/>
      <c r="BY27" s="230"/>
      <c r="BZ27" s="230"/>
      <c r="CA27" s="230"/>
      <c r="CB27" s="230"/>
      <c r="CC27" s="230"/>
      <c r="CD27" s="230"/>
      <c r="CE27" s="230"/>
      <c r="CF27" s="230"/>
      <c r="CG27" s="230"/>
      <c r="CI27" s="230"/>
      <c r="CJ27" s="230"/>
      <c r="CK27" s="230"/>
      <c r="CL27" s="230"/>
      <c r="CM27" s="230"/>
      <c r="CN27" s="230"/>
      <c r="CO27" s="230"/>
      <c r="CP27" s="230"/>
      <c r="CQ27" s="230"/>
      <c r="CR27" s="229"/>
      <c r="CT27" s="205"/>
      <c r="CU27"/>
      <c r="CV27"/>
      <c r="CW27"/>
      <c r="CX27"/>
      <c r="CY27"/>
      <c r="CZ27"/>
      <c r="DA27"/>
      <c r="DB27"/>
      <c r="DC27"/>
      <c r="DD27"/>
      <c r="DE27"/>
      <c r="DF27"/>
      <c r="DG27"/>
      <c r="DH27"/>
      <c r="DI27"/>
    </row>
    <row r="28" spans="88:110" ht="15" customHeight="1">
      <c r="CJ28" s="25"/>
      <c r="CK28" s="25"/>
      <c r="CL28" s="25"/>
      <c r="CM28" s="25"/>
      <c r="CN28" s="25"/>
      <c r="CO28" s="25"/>
      <c r="CT28" s="25"/>
      <c r="CU28" s="416"/>
      <c r="CV28" s="416"/>
      <c r="CW28" s="416"/>
      <c r="CX28" s="448"/>
      <c r="CY28" s="448"/>
      <c r="CZ28" s="448"/>
      <c r="DA28" s="448"/>
      <c r="DB28" s="448"/>
      <c r="DC28" s="448"/>
      <c r="DD28" s="448"/>
      <c r="DE28" s="448"/>
      <c r="DF28" s="448"/>
    </row>
    <row r="29" spans="27:116" ht="17.25" customHeight="1">
      <c r="AA29" s="17" t="s">
        <v>593</v>
      </c>
      <c r="CU29" s="448"/>
      <c r="CV29" s="448"/>
      <c r="CW29" s="448"/>
      <c r="CX29" s="25"/>
      <c r="CY29" s="25"/>
      <c r="CZ29" s="25"/>
      <c r="DA29" s="25"/>
      <c r="DB29" s="25"/>
      <c r="DC29" s="25"/>
      <c r="DD29" s="25"/>
      <c r="DE29" s="25"/>
      <c r="DF29" s="25"/>
      <c r="DG29" s="25"/>
      <c r="DH29" s="25"/>
      <c r="DI29" s="25"/>
      <c r="DJ29" s="25"/>
      <c r="DK29" s="25"/>
      <c r="DL29" s="25"/>
    </row>
    <row r="30" spans="1:132" ht="13.5" customHeight="1">
      <c r="A30" s="12" t="s">
        <v>952</v>
      </c>
      <c r="CJ30" s="25"/>
      <c r="CK30" s="25"/>
      <c r="CR30" s="236" t="s">
        <v>953</v>
      </c>
      <c r="CU30" s="25"/>
      <c r="CV30" s="25"/>
      <c r="CW30" s="25"/>
      <c r="CX30" s="298"/>
      <c r="CY30" s="298"/>
      <c r="CZ30" s="298"/>
      <c r="DA30" s="786"/>
      <c r="DB30" s="786"/>
      <c r="DC30" s="298"/>
      <c r="DD30" s="298"/>
      <c r="DE30" s="298"/>
      <c r="DF30" s="298"/>
      <c r="DG30" s="298"/>
      <c r="DH30" s="298"/>
      <c r="DI30" s="298"/>
      <c r="DJ30" s="12" t="s">
        <v>952</v>
      </c>
      <c r="DX30" s="236" t="s">
        <v>953</v>
      </c>
      <c r="DY30" s="25"/>
      <c r="DZ30" s="25"/>
      <c r="EA30" s="236"/>
      <c r="EB30" s="25"/>
    </row>
    <row r="31" spans="1:134" ht="14.25" customHeight="1">
      <c r="A31" s="298"/>
      <c r="B31" s="751"/>
      <c r="C31" s="751"/>
      <c r="D31" s="751"/>
      <c r="E31" s="751"/>
      <c r="F31" s="751"/>
      <c r="G31" s="751"/>
      <c r="H31" s="751"/>
      <c r="I31" s="751"/>
      <c r="J31" s="751"/>
      <c r="K31" s="786"/>
      <c r="L31" s="786"/>
      <c r="M31" s="786"/>
      <c r="N31" s="786"/>
      <c r="O31" s="786"/>
      <c r="P31" s="786"/>
      <c r="Q31" s="786"/>
      <c r="R31" s="786"/>
      <c r="S31" s="786"/>
      <c r="T31" s="786"/>
      <c r="U31" s="786"/>
      <c r="V31" s="786"/>
      <c r="W31" s="786"/>
      <c r="X31" s="786"/>
      <c r="Y31" s="786"/>
      <c r="Z31" s="786"/>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U31" s="298"/>
      <c r="CV31" s="298"/>
      <c r="CW31" s="298"/>
      <c r="CX31" s="298"/>
      <c r="CY31" s="298"/>
      <c r="CZ31" s="298"/>
      <c r="DA31" s="786"/>
      <c r="DB31" s="786"/>
      <c r="DC31" s="298"/>
      <c r="DD31" s="298"/>
      <c r="DE31" s="298"/>
      <c r="DF31" s="298"/>
      <c r="DG31" s="298"/>
      <c r="DH31" s="298"/>
      <c r="DI31" s="298"/>
      <c r="DJ31" s="1590" t="s">
        <v>959</v>
      </c>
      <c r="DK31" s="1590"/>
      <c r="DL31" s="1590"/>
      <c r="DM31" s="1694" t="s">
        <v>960</v>
      </c>
      <c r="DN31" s="1694" t="s">
        <v>961</v>
      </c>
      <c r="DO31" s="1594" t="s">
        <v>962</v>
      </c>
      <c r="DP31" s="1595"/>
      <c r="DQ31" s="1595"/>
      <c r="DR31" s="1595"/>
      <c r="DS31" s="1597"/>
      <c r="DT31" s="1594" t="s">
        <v>963</v>
      </c>
      <c r="DU31" s="1595"/>
      <c r="DV31" s="1595"/>
      <c r="DW31" s="1595"/>
      <c r="DX31" s="1595"/>
      <c r="DY31" s="298"/>
      <c r="DZ31" s="298"/>
      <c r="EA31" s="298"/>
      <c r="EB31" s="236"/>
      <c r="EC31" s="25"/>
      <c r="ED31" s="25"/>
    </row>
    <row r="32" spans="1:134" ht="14.25" customHeight="1">
      <c r="A32" s="298"/>
      <c r="B32" s="751"/>
      <c r="C32" s="751"/>
      <c r="D32" s="751"/>
      <c r="E32" s="751"/>
      <c r="F32" s="751"/>
      <c r="G32" s="751"/>
      <c r="H32" s="751"/>
      <c r="I32" s="751"/>
      <c r="J32" s="751"/>
      <c r="K32" s="786"/>
      <c r="L32" s="786"/>
      <c r="M32" s="786"/>
      <c r="N32" s="786"/>
      <c r="O32" s="786"/>
      <c r="P32" s="786"/>
      <c r="Q32" s="786"/>
      <c r="R32" s="786"/>
      <c r="S32" s="786"/>
      <c r="T32" s="786"/>
      <c r="U32" s="786"/>
      <c r="V32" s="786"/>
      <c r="W32" s="786"/>
      <c r="X32" s="786"/>
      <c r="Y32" s="786"/>
      <c r="Z32" s="786"/>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U32" s="298"/>
      <c r="CV32" s="298"/>
      <c r="CW32" s="298"/>
      <c r="CX32" s="159"/>
      <c r="CY32" s="237"/>
      <c r="CZ32" s="237"/>
      <c r="DA32" s="782"/>
      <c r="DB32" s="782"/>
      <c r="DC32" s="782"/>
      <c r="DD32" s="782"/>
      <c r="DE32" s="782"/>
      <c r="DF32" s="782"/>
      <c r="DG32" s="783"/>
      <c r="DH32" s="782"/>
      <c r="DI32" s="782"/>
      <c r="DJ32" s="1624"/>
      <c r="DK32" s="1624"/>
      <c r="DL32" s="1624"/>
      <c r="DM32" s="1809"/>
      <c r="DN32" s="1809"/>
      <c r="DO32" s="204" t="s">
        <v>964</v>
      </c>
      <c r="DP32" s="204" t="s">
        <v>425</v>
      </c>
      <c r="DQ32" s="204" t="s">
        <v>965</v>
      </c>
      <c r="DR32" s="204" t="s">
        <v>966</v>
      </c>
      <c r="DS32" s="204" t="s">
        <v>967</v>
      </c>
      <c r="DT32" s="204" t="s">
        <v>968</v>
      </c>
      <c r="DU32" s="204" t="s">
        <v>964</v>
      </c>
      <c r="DV32" s="204" t="s">
        <v>425</v>
      </c>
      <c r="DW32" s="204" t="s">
        <v>965</v>
      </c>
      <c r="DX32" s="204" t="s">
        <v>967</v>
      </c>
      <c r="DY32" s="298"/>
      <c r="DZ32" s="298"/>
      <c r="EA32" s="298"/>
      <c r="EB32" s="298"/>
      <c r="EC32" s="25"/>
      <c r="ED32" s="25"/>
    </row>
    <row r="33" spans="1:134" ht="12" customHeight="1">
      <c r="A33" s="159"/>
      <c r="B33" s="159"/>
      <c r="C33" s="159"/>
      <c r="D33" s="237"/>
      <c r="E33" s="237"/>
      <c r="F33" s="237"/>
      <c r="G33" s="237"/>
      <c r="H33" s="237"/>
      <c r="I33" s="237"/>
      <c r="J33" s="237"/>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2"/>
      <c r="AZ33" s="782"/>
      <c r="BA33" s="782"/>
      <c r="BB33" s="782"/>
      <c r="BC33" s="783"/>
      <c r="BD33" s="783"/>
      <c r="BE33" s="783"/>
      <c r="BF33" s="783"/>
      <c r="BG33" s="783"/>
      <c r="BH33" s="783"/>
      <c r="BI33" s="783"/>
      <c r="BJ33" s="782"/>
      <c r="BK33" s="782"/>
      <c r="BL33" s="782"/>
      <c r="BM33" s="782"/>
      <c r="BN33" s="782"/>
      <c r="BO33" s="782"/>
      <c r="BP33" s="782"/>
      <c r="BQ33" s="782"/>
      <c r="BR33" s="782"/>
      <c r="BS33" s="782"/>
      <c r="BT33" s="782"/>
      <c r="BU33" s="782"/>
      <c r="BV33" s="782"/>
      <c r="BW33" s="782"/>
      <c r="BX33" s="782"/>
      <c r="BY33" s="782"/>
      <c r="BZ33" s="782"/>
      <c r="CA33" s="782"/>
      <c r="CB33" s="782"/>
      <c r="CC33" s="782"/>
      <c r="CD33" s="782"/>
      <c r="CE33" s="782"/>
      <c r="CF33" s="782"/>
      <c r="CG33" s="782"/>
      <c r="CH33" s="782"/>
      <c r="CI33" s="782"/>
      <c r="CJ33" s="782"/>
      <c r="CK33" s="782"/>
      <c r="CL33" s="782"/>
      <c r="CM33" s="782"/>
      <c r="CN33" s="782"/>
      <c r="CO33" s="782"/>
      <c r="CP33" s="782"/>
      <c r="CQ33" s="782"/>
      <c r="CR33" s="782"/>
      <c r="CU33" s="159"/>
      <c r="CV33" s="159"/>
      <c r="CW33" s="159"/>
      <c r="CX33" s="327"/>
      <c r="CY33" s="666"/>
      <c r="CZ33" s="666"/>
      <c r="DA33" s="784"/>
      <c r="DB33" s="784"/>
      <c r="DC33" s="784"/>
      <c r="DD33" s="784"/>
      <c r="DE33" s="784"/>
      <c r="DF33" s="784"/>
      <c r="DG33" s="785"/>
      <c r="DH33" s="784"/>
      <c r="DI33" s="784"/>
      <c r="DJ33" s="1855" t="s">
        <v>758</v>
      </c>
      <c r="DK33" s="1855"/>
      <c r="DL33" s="1855"/>
      <c r="DM33" s="777">
        <v>296918</v>
      </c>
      <c r="DN33" s="746">
        <v>374952</v>
      </c>
      <c r="DO33" s="746">
        <v>312398</v>
      </c>
      <c r="DP33" s="746">
        <v>313883</v>
      </c>
      <c r="DQ33" s="746">
        <v>21069</v>
      </c>
      <c r="DR33" s="746">
        <v>66924</v>
      </c>
      <c r="DS33" s="747">
        <v>288140</v>
      </c>
      <c r="DT33" s="746">
        <v>51558423</v>
      </c>
      <c r="DU33" s="746">
        <v>14904621</v>
      </c>
      <c r="DV33" s="746">
        <v>8464150</v>
      </c>
      <c r="DW33" s="746">
        <v>250975</v>
      </c>
      <c r="DX33" s="746">
        <v>24677894</v>
      </c>
      <c r="DY33" s="782"/>
      <c r="DZ33" s="782"/>
      <c r="EA33" s="782"/>
      <c r="EB33" s="745"/>
      <c r="EC33" s="25"/>
      <c r="ED33" s="25"/>
    </row>
    <row r="34" spans="1:134" ht="12" customHeight="1">
      <c r="A34" s="327"/>
      <c r="B34" s="666"/>
      <c r="C34" s="666"/>
      <c r="D34" s="666"/>
      <c r="E34" s="666"/>
      <c r="F34" s="666"/>
      <c r="G34" s="666"/>
      <c r="H34" s="666"/>
      <c r="I34" s="666"/>
      <c r="J34" s="666"/>
      <c r="K34" s="784"/>
      <c r="L34" s="784"/>
      <c r="M34" s="784"/>
      <c r="N34" s="784"/>
      <c r="O34" s="784"/>
      <c r="P34" s="784"/>
      <c r="Q34" s="784"/>
      <c r="R34" s="784"/>
      <c r="S34" s="784"/>
      <c r="T34" s="784"/>
      <c r="U34" s="784"/>
      <c r="V34" s="784"/>
      <c r="W34" s="784"/>
      <c r="X34" s="784"/>
      <c r="Y34" s="784"/>
      <c r="Z34" s="784"/>
      <c r="AA34" s="784"/>
      <c r="AB34" s="784"/>
      <c r="AC34" s="784"/>
      <c r="AD34" s="784"/>
      <c r="AE34" s="784"/>
      <c r="AF34" s="784"/>
      <c r="AG34" s="784"/>
      <c r="AH34" s="784"/>
      <c r="AI34" s="784"/>
      <c r="AJ34" s="784"/>
      <c r="AK34" s="784"/>
      <c r="AL34" s="784"/>
      <c r="AM34" s="784"/>
      <c r="AN34" s="784"/>
      <c r="AO34" s="784"/>
      <c r="AP34" s="784"/>
      <c r="AQ34" s="784"/>
      <c r="AR34" s="784"/>
      <c r="AS34" s="784"/>
      <c r="AT34" s="784"/>
      <c r="AU34" s="784"/>
      <c r="AV34" s="784"/>
      <c r="AW34" s="784"/>
      <c r="AX34" s="784"/>
      <c r="AY34" s="784"/>
      <c r="AZ34" s="784"/>
      <c r="BA34" s="784"/>
      <c r="BB34" s="784"/>
      <c r="BC34" s="785"/>
      <c r="BD34" s="785"/>
      <c r="BE34" s="785"/>
      <c r="BF34" s="785"/>
      <c r="BG34" s="785"/>
      <c r="BH34" s="785"/>
      <c r="BI34" s="785"/>
      <c r="BJ34" s="784"/>
      <c r="BK34" s="784"/>
      <c r="BL34" s="784"/>
      <c r="BM34" s="784"/>
      <c r="BN34" s="784"/>
      <c r="BO34" s="784"/>
      <c r="BP34" s="784"/>
      <c r="BQ34" s="784"/>
      <c r="BR34" s="784"/>
      <c r="BS34" s="784"/>
      <c r="BT34" s="784"/>
      <c r="BU34" s="784"/>
      <c r="BV34" s="784"/>
      <c r="BW34" s="784"/>
      <c r="BX34" s="784"/>
      <c r="BY34" s="784"/>
      <c r="BZ34" s="784"/>
      <c r="CA34" s="784"/>
      <c r="CB34" s="784"/>
      <c r="CC34" s="784"/>
      <c r="CD34" s="784"/>
      <c r="CE34" s="785"/>
      <c r="CF34" s="785"/>
      <c r="CG34" s="785"/>
      <c r="CH34" s="785"/>
      <c r="CI34" s="785"/>
      <c r="CJ34" s="785"/>
      <c r="CK34" s="785"/>
      <c r="CL34" s="784"/>
      <c r="CM34" s="784"/>
      <c r="CN34" s="784"/>
      <c r="CO34" s="784"/>
      <c r="CP34" s="784"/>
      <c r="CQ34" s="784"/>
      <c r="CR34" s="784"/>
      <c r="CS34" s="150"/>
      <c r="CT34" s="25"/>
      <c r="CU34" s="327"/>
      <c r="CV34" s="327"/>
      <c r="CW34" s="327"/>
      <c r="CX34" s="327"/>
      <c r="CY34" s="201"/>
      <c r="CZ34" s="327"/>
      <c r="DA34" s="627"/>
      <c r="DB34" s="627"/>
      <c r="DC34" s="627"/>
      <c r="DD34" s="627"/>
      <c r="DE34" s="627"/>
      <c r="DF34" s="627"/>
      <c r="DG34" s="748"/>
      <c r="DH34" s="627"/>
      <c r="DI34" s="627"/>
      <c r="DJ34" s="1015"/>
      <c r="DL34" s="386"/>
      <c r="DM34" s="1016"/>
      <c r="DN34" s="1017"/>
      <c r="DO34" s="1017"/>
      <c r="DP34" s="1017"/>
      <c r="DQ34" s="1017"/>
      <c r="DR34" s="1017"/>
      <c r="DS34" s="1018"/>
      <c r="DT34" s="1017"/>
      <c r="DU34" s="1017"/>
      <c r="DV34" s="1017"/>
      <c r="DW34" s="1018"/>
      <c r="DX34" s="1017"/>
      <c r="DY34" s="784"/>
      <c r="DZ34" s="785"/>
      <c r="EA34" s="784"/>
      <c r="EB34" s="782"/>
      <c r="EC34" s="25"/>
      <c r="ED34" s="25"/>
    </row>
    <row r="35" spans="1:134" ht="12" customHeight="1">
      <c r="A35" s="327"/>
      <c r="B35" s="327"/>
      <c r="C35" s="327"/>
      <c r="D35" s="327"/>
      <c r="E35" s="327"/>
      <c r="F35" s="327"/>
      <c r="G35" s="201"/>
      <c r="H35" s="327"/>
      <c r="I35" s="327"/>
      <c r="J35" s="327"/>
      <c r="K35" s="627"/>
      <c r="L35" s="778"/>
      <c r="M35" s="778"/>
      <c r="N35" s="778"/>
      <c r="O35" s="778"/>
      <c r="P35" s="778"/>
      <c r="Q35" s="778"/>
      <c r="R35" s="778"/>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c r="BA35" s="627"/>
      <c r="BB35" s="627"/>
      <c r="BC35" s="748"/>
      <c r="BD35" s="748"/>
      <c r="BE35" s="748"/>
      <c r="BF35" s="748"/>
      <c r="BG35" s="748"/>
      <c r="BH35" s="748"/>
      <c r="BI35" s="748"/>
      <c r="BJ35" s="627"/>
      <c r="BK35" s="627"/>
      <c r="BL35" s="627"/>
      <c r="BM35" s="627"/>
      <c r="BN35" s="627"/>
      <c r="BO35" s="627"/>
      <c r="BP35" s="627"/>
      <c r="BQ35" s="627"/>
      <c r="BR35" s="627"/>
      <c r="BS35" s="627"/>
      <c r="BT35" s="627"/>
      <c r="BU35" s="627"/>
      <c r="BV35" s="627"/>
      <c r="BW35" s="627"/>
      <c r="BX35" s="627"/>
      <c r="BY35" s="627"/>
      <c r="BZ35" s="627"/>
      <c r="CA35" s="627"/>
      <c r="CB35" s="627"/>
      <c r="CC35" s="627"/>
      <c r="CD35" s="627"/>
      <c r="CE35" s="748"/>
      <c r="CF35" s="748"/>
      <c r="CG35" s="748"/>
      <c r="CH35" s="748"/>
      <c r="CI35" s="748"/>
      <c r="CJ35" s="748"/>
      <c r="CK35" s="748"/>
      <c r="CL35" s="627"/>
      <c r="CM35" s="627"/>
      <c r="CN35" s="627"/>
      <c r="CO35" s="627"/>
      <c r="CP35" s="627"/>
      <c r="CQ35" s="627"/>
      <c r="CR35" s="627"/>
      <c r="CS35" s="150"/>
      <c r="CU35" s="327"/>
      <c r="CV35" s="327"/>
      <c r="CW35" s="327"/>
      <c r="CX35" s="201"/>
      <c r="CY35" s="201"/>
      <c r="CZ35" s="201"/>
      <c r="DA35" s="627"/>
      <c r="DB35" s="627"/>
      <c r="DC35" s="627"/>
      <c r="DD35" s="627"/>
      <c r="DE35" s="627"/>
      <c r="DF35" s="627"/>
      <c r="DG35" s="748"/>
      <c r="DH35" s="627"/>
      <c r="DI35" s="627"/>
      <c r="DJ35" s="1042" t="s">
        <v>562</v>
      </c>
      <c r="DK35" s="1042">
        <v>5</v>
      </c>
      <c r="DL35" s="1042" t="s">
        <v>717</v>
      </c>
      <c r="DM35" s="642">
        <v>24801</v>
      </c>
      <c r="DN35" s="627">
        <v>31095</v>
      </c>
      <c r="DO35" s="627">
        <v>25425</v>
      </c>
      <c r="DP35" s="627">
        <v>25914</v>
      </c>
      <c r="DQ35" s="627">
        <v>1644</v>
      </c>
      <c r="DR35" s="627">
        <v>5767</v>
      </c>
      <c r="DS35" s="748">
        <v>24144</v>
      </c>
      <c r="DT35" s="627">
        <v>4074946</v>
      </c>
      <c r="DU35" s="627">
        <v>1093149</v>
      </c>
      <c r="DV35" s="627">
        <v>694041</v>
      </c>
      <c r="DW35" s="627">
        <v>20277</v>
      </c>
      <c r="DX35" s="627">
        <v>1999405</v>
      </c>
      <c r="DY35" s="627"/>
      <c r="DZ35" s="748"/>
      <c r="EA35" s="627"/>
      <c r="EB35" s="784"/>
      <c r="EC35" s="25"/>
      <c r="ED35" s="25"/>
    </row>
    <row r="36" spans="1:134" s="39" customFormat="1" ht="12" customHeight="1">
      <c r="A36" s="327"/>
      <c r="B36" s="327"/>
      <c r="C36" s="327"/>
      <c r="D36" s="327"/>
      <c r="E36" s="327"/>
      <c r="F36" s="327"/>
      <c r="G36" s="201"/>
      <c r="H36" s="327"/>
      <c r="I36" s="327"/>
      <c r="J36" s="3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748"/>
      <c r="BD36" s="748"/>
      <c r="BE36" s="748"/>
      <c r="BF36" s="748"/>
      <c r="BG36" s="748"/>
      <c r="BH36" s="748"/>
      <c r="BI36" s="748"/>
      <c r="BJ36" s="627"/>
      <c r="BK36" s="627"/>
      <c r="BL36" s="627"/>
      <c r="BM36" s="627"/>
      <c r="BN36" s="627"/>
      <c r="BO36" s="627"/>
      <c r="BP36" s="627"/>
      <c r="BQ36" s="627"/>
      <c r="BR36" s="627"/>
      <c r="BS36" s="627"/>
      <c r="BT36" s="627"/>
      <c r="BU36" s="627"/>
      <c r="BV36" s="627"/>
      <c r="BW36" s="627"/>
      <c r="BX36" s="627"/>
      <c r="BY36" s="627"/>
      <c r="BZ36" s="627"/>
      <c r="CA36" s="627"/>
      <c r="CB36" s="627"/>
      <c r="CC36" s="627"/>
      <c r="CD36" s="627"/>
      <c r="CE36" s="748"/>
      <c r="CF36" s="748"/>
      <c r="CG36" s="748"/>
      <c r="CH36" s="748"/>
      <c r="CI36" s="748"/>
      <c r="CJ36" s="748"/>
      <c r="CK36" s="748"/>
      <c r="CL36" s="627"/>
      <c r="CM36" s="627"/>
      <c r="CN36" s="627"/>
      <c r="CO36" s="627"/>
      <c r="CP36" s="627"/>
      <c r="CQ36" s="627"/>
      <c r="CR36" s="627"/>
      <c r="CS36" s="666"/>
      <c r="CT36" s="327"/>
      <c r="CU36" s="327"/>
      <c r="CV36" s="327"/>
      <c r="CW36" s="327"/>
      <c r="CX36" s="201"/>
      <c r="CY36" s="201"/>
      <c r="CZ36" s="201"/>
      <c r="DA36" s="627"/>
      <c r="DB36" s="627"/>
      <c r="DC36" s="627"/>
      <c r="DD36" s="627"/>
      <c r="DE36" s="627"/>
      <c r="DF36" s="627"/>
      <c r="DG36" s="748"/>
      <c r="DH36" s="627"/>
      <c r="DI36" s="627"/>
      <c r="DJ36" s="1042"/>
      <c r="DK36" s="1042">
        <v>6</v>
      </c>
      <c r="DL36" s="1043"/>
      <c r="DM36" s="642">
        <v>24806</v>
      </c>
      <c r="DN36" s="627">
        <v>31067</v>
      </c>
      <c r="DO36" s="627">
        <v>25493</v>
      </c>
      <c r="DP36" s="627">
        <v>25956</v>
      </c>
      <c r="DQ36" s="627">
        <v>1638</v>
      </c>
      <c r="DR36" s="627">
        <v>5751</v>
      </c>
      <c r="DS36" s="748">
        <v>24043</v>
      </c>
      <c r="DT36" s="627">
        <v>3745764</v>
      </c>
      <c r="DU36" s="627">
        <v>1111454</v>
      </c>
      <c r="DV36" s="627">
        <v>697093</v>
      </c>
      <c r="DW36" s="627">
        <v>20584</v>
      </c>
      <c r="DX36" s="627">
        <v>1652838</v>
      </c>
      <c r="DY36" s="627"/>
      <c r="DZ36" s="748"/>
      <c r="EA36" s="627"/>
      <c r="EB36" s="27"/>
      <c r="EC36" s="27"/>
      <c r="ED36" s="27"/>
    </row>
    <row r="37" spans="1:134" s="39" customFormat="1" ht="12" customHeight="1">
      <c r="A37" s="201"/>
      <c r="B37" s="201"/>
      <c r="C37" s="201"/>
      <c r="D37" s="201"/>
      <c r="E37" s="201"/>
      <c r="F37" s="201"/>
      <c r="G37" s="201"/>
      <c r="H37" s="201"/>
      <c r="I37" s="201"/>
      <c r="J37" s="201"/>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748"/>
      <c r="BD37" s="748"/>
      <c r="BE37" s="748"/>
      <c r="BF37" s="748"/>
      <c r="BG37" s="748"/>
      <c r="BH37" s="748"/>
      <c r="BI37" s="748"/>
      <c r="BJ37" s="627"/>
      <c r="BK37" s="627"/>
      <c r="BL37" s="627"/>
      <c r="BM37" s="627"/>
      <c r="BN37" s="627"/>
      <c r="BO37" s="627"/>
      <c r="BP37" s="627"/>
      <c r="BQ37" s="627"/>
      <c r="BR37" s="627"/>
      <c r="BS37" s="627"/>
      <c r="BT37" s="627"/>
      <c r="BU37" s="627"/>
      <c r="BV37" s="627"/>
      <c r="BW37" s="627"/>
      <c r="BX37" s="627"/>
      <c r="BY37" s="627"/>
      <c r="BZ37" s="627"/>
      <c r="CA37" s="627"/>
      <c r="CB37" s="627"/>
      <c r="CC37" s="627"/>
      <c r="CD37" s="627"/>
      <c r="CE37" s="748"/>
      <c r="CF37" s="748"/>
      <c r="CG37" s="748"/>
      <c r="CH37" s="748"/>
      <c r="CI37" s="748"/>
      <c r="CJ37" s="748"/>
      <c r="CK37" s="748"/>
      <c r="CL37" s="627"/>
      <c r="CM37" s="627"/>
      <c r="CN37" s="627"/>
      <c r="CO37" s="627"/>
      <c r="CP37" s="627"/>
      <c r="CQ37" s="627"/>
      <c r="CR37" s="627"/>
      <c r="CS37" s="666"/>
      <c r="CT37" s="327"/>
      <c r="CU37" s="201"/>
      <c r="CV37" s="201"/>
      <c r="CW37" s="201"/>
      <c r="CX37" s="159"/>
      <c r="CY37" s="440"/>
      <c r="CZ37" s="159"/>
      <c r="DA37" s="782"/>
      <c r="DB37" s="782"/>
      <c r="DC37" s="782"/>
      <c r="DD37" s="782"/>
      <c r="DE37" s="782"/>
      <c r="DF37" s="782"/>
      <c r="DG37" s="783"/>
      <c r="DH37" s="782"/>
      <c r="DI37" s="782"/>
      <c r="DJ37" s="1044"/>
      <c r="DK37" s="1045">
        <v>7</v>
      </c>
      <c r="DL37" s="1044"/>
      <c r="DM37" s="779">
        <v>24854</v>
      </c>
      <c r="DN37" s="780">
        <v>31102</v>
      </c>
      <c r="DO37" s="780">
        <v>25520</v>
      </c>
      <c r="DP37" s="780">
        <v>25990</v>
      </c>
      <c r="DQ37" s="780">
        <v>1650</v>
      </c>
      <c r="DR37" s="780">
        <v>5788</v>
      </c>
      <c r="DS37" s="781">
        <v>24244</v>
      </c>
      <c r="DT37" s="780">
        <v>4339841</v>
      </c>
      <c r="DU37" s="780">
        <v>1120835</v>
      </c>
      <c r="DV37" s="780">
        <v>697289</v>
      </c>
      <c r="DW37" s="780">
        <v>19452</v>
      </c>
      <c r="DX37" s="780">
        <v>2235699</v>
      </c>
      <c r="DY37" s="627"/>
      <c r="DZ37" s="748"/>
      <c r="EA37" s="627"/>
      <c r="EB37" s="627"/>
      <c r="EC37" s="27"/>
      <c r="ED37" s="27"/>
    </row>
    <row r="38" spans="1:134" s="39" customFormat="1" ht="12" customHeight="1">
      <c r="A38" s="159"/>
      <c r="B38" s="159"/>
      <c r="C38" s="159"/>
      <c r="D38" s="159"/>
      <c r="E38" s="159"/>
      <c r="F38" s="159"/>
      <c r="G38" s="440"/>
      <c r="H38" s="159"/>
      <c r="I38" s="159"/>
      <c r="J38" s="159"/>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2"/>
      <c r="AY38" s="782"/>
      <c r="AZ38" s="782"/>
      <c r="BA38" s="782"/>
      <c r="BB38" s="782"/>
      <c r="BC38" s="783"/>
      <c r="BD38" s="783"/>
      <c r="BE38" s="783"/>
      <c r="BF38" s="783"/>
      <c r="BG38" s="783"/>
      <c r="BH38" s="783"/>
      <c r="BI38" s="783"/>
      <c r="BJ38" s="782"/>
      <c r="BK38" s="782"/>
      <c r="BL38" s="782"/>
      <c r="BM38" s="782"/>
      <c r="BN38" s="782"/>
      <c r="BO38" s="782"/>
      <c r="BP38" s="782"/>
      <c r="BQ38" s="782"/>
      <c r="BR38" s="782"/>
      <c r="BS38" s="782"/>
      <c r="BT38" s="782"/>
      <c r="BU38" s="782"/>
      <c r="BV38" s="782"/>
      <c r="BW38" s="782"/>
      <c r="BX38" s="782"/>
      <c r="BY38" s="782"/>
      <c r="BZ38" s="782"/>
      <c r="CA38" s="782"/>
      <c r="CB38" s="782"/>
      <c r="CC38" s="782"/>
      <c r="CD38" s="782"/>
      <c r="CE38" s="783"/>
      <c r="CF38" s="783"/>
      <c r="CG38" s="783"/>
      <c r="CH38" s="783"/>
      <c r="CI38" s="783"/>
      <c r="CJ38" s="783"/>
      <c r="CK38" s="783"/>
      <c r="CL38" s="782"/>
      <c r="CM38" s="782"/>
      <c r="CN38" s="782"/>
      <c r="CO38" s="782"/>
      <c r="CP38" s="782"/>
      <c r="CQ38" s="782"/>
      <c r="CR38" s="782"/>
      <c r="CS38" s="237"/>
      <c r="CT38" s="119"/>
      <c r="CU38" s="159"/>
      <c r="CV38" s="159"/>
      <c r="CW38" s="159"/>
      <c r="CX38" s="159"/>
      <c r="CY38" s="440"/>
      <c r="CZ38" s="159"/>
      <c r="DA38" s="782"/>
      <c r="DB38" s="782"/>
      <c r="DC38" s="782"/>
      <c r="DD38" s="782"/>
      <c r="DE38" s="782"/>
      <c r="DF38" s="782"/>
      <c r="DG38" s="783"/>
      <c r="DH38" s="782"/>
      <c r="DI38" s="782"/>
      <c r="DJ38" s="782"/>
      <c r="DK38" s="783"/>
      <c r="DL38" s="783"/>
      <c r="DM38" s="159"/>
      <c r="DN38" s="440"/>
      <c r="DO38" s="159"/>
      <c r="DP38" s="782"/>
      <c r="DQ38" s="782"/>
      <c r="DR38" s="782"/>
      <c r="DS38" s="782"/>
      <c r="DT38" s="782"/>
      <c r="DU38" s="782"/>
      <c r="DV38" s="783"/>
      <c r="DW38" s="782"/>
      <c r="DX38" s="782"/>
      <c r="DY38" s="782"/>
      <c r="DZ38" s="783"/>
      <c r="EA38" s="782"/>
      <c r="EB38" s="627"/>
      <c r="EC38" s="27"/>
      <c r="ED38" s="27"/>
    </row>
    <row r="39" spans="1:134"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25"/>
      <c r="CF39" s="25"/>
      <c r="CG39" s="25"/>
      <c r="CI39" s="25"/>
      <c r="CJ39" s="25"/>
      <c r="CK39" s="25"/>
      <c r="CL39" s="25"/>
      <c r="CM39" s="25"/>
      <c r="CN39" s="395"/>
      <c r="CO39" s="395"/>
      <c r="CP39" s="395"/>
      <c r="CQ39" s="395"/>
      <c r="CR39" s="395"/>
      <c r="CS39" s="307"/>
      <c r="CU39" s="159"/>
      <c r="CV39" s="159"/>
      <c r="CW39" s="159"/>
      <c r="CX39" s="440"/>
      <c r="CY39" s="159"/>
      <c r="CZ39" s="782"/>
      <c r="DA39" s="782"/>
      <c r="DB39" s="782"/>
      <c r="DC39" s="782"/>
      <c r="DD39" s="782"/>
      <c r="DE39" s="782"/>
      <c r="DF39" s="783"/>
      <c r="DG39" s="782"/>
      <c r="DH39" s="782"/>
      <c r="DI39" s="782"/>
      <c r="DJ39" s="783"/>
      <c r="DK39" s="782"/>
      <c r="DL39" s="782"/>
      <c r="DN39" s="159"/>
      <c r="DO39" s="440"/>
      <c r="DP39" s="159"/>
      <c r="DQ39" s="782"/>
      <c r="DR39" s="782"/>
      <c r="DS39" s="782"/>
      <c r="DT39" s="782"/>
      <c r="DU39" s="782"/>
      <c r="DV39" s="782"/>
      <c r="DW39" s="783"/>
      <c r="DX39" s="782"/>
      <c r="DY39" s="782"/>
      <c r="DZ39" s="782"/>
      <c r="EA39" s="783"/>
      <c r="EB39" s="782"/>
      <c r="EC39" s="25"/>
      <c r="ED39" s="25"/>
    </row>
    <row r="40" spans="1:134"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Y40" s="18"/>
      <c r="AZ40" s="18"/>
      <c r="BA40" s="18"/>
      <c r="BB40" s="18"/>
      <c r="BC40" s="18"/>
      <c r="BD40" s="18"/>
      <c r="BE40" s="18"/>
      <c r="BF40" s="18"/>
      <c r="BG40" s="18"/>
      <c r="BH40" s="18"/>
      <c r="BI40" s="18"/>
      <c r="BX40" s="18"/>
      <c r="BY40" s="18"/>
      <c r="BZ40" s="18"/>
      <c r="CA40" s="18"/>
      <c r="CB40" s="18"/>
      <c r="CC40" s="18"/>
      <c r="CD40" s="18"/>
      <c r="CE40" s="18"/>
      <c r="CF40" s="18"/>
      <c r="CG40" s="25"/>
      <c r="CI40" s="25"/>
      <c r="CJ40" s="25"/>
      <c r="CK40" s="25"/>
      <c r="CL40" s="25"/>
      <c r="CM40" s="25"/>
      <c r="CN40" s="307"/>
      <c r="CO40" s="307"/>
      <c r="CP40" s="307"/>
      <c r="CQ40" s="307"/>
      <c r="CR40" s="307"/>
      <c r="CS40" s="307"/>
      <c r="CU40" s="448"/>
      <c r="CV40" s="448"/>
      <c r="CW40" s="448"/>
      <c r="CX40" s="448"/>
      <c r="CY40" s="448"/>
      <c r="CZ40" s="448"/>
      <c r="DA40" s="448"/>
      <c r="DB40" s="448"/>
      <c r="DC40" s="448"/>
      <c r="DD40" s="448"/>
      <c r="DE40" s="448"/>
      <c r="DF40" s="448"/>
      <c r="DG40" s="25"/>
      <c r="DH40" s="25"/>
      <c r="DI40" s="25"/>
      <c r="DJ40" s="25"/>
      <c r="DK40" s="25"/>
      <c r="DL40" s="25"/>
      <c r="DN40" s="25"/>
      <c r="DO40" s="25"/>
      <c r="DP40" s="25"/>
      <c r="DQ40" s="25"/>
      <c r="DR40" s="25"/>
      <c r="DS40" s="25"/>
      <c r="DT40" s="25"/>
      <c r="DU40" s="25"/>
      <c r="DV40" s="25"/>
      <c r="DW40" s="25"/>
      <c r="DX40" s="25"/>
      <c r="DY40" s="25"/>
      <c r="DZ40" s="25"/>
      <c r="EA40" s="25"/>
      <c r="EB40" s="25"/>
      <c r="EC40" s="25"/>
      <c r="ED40" s="25"/>
    </row>
    <row r="41" spans="1:134"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N41" s="25"/>
      <c r="BX41" s="18"/>
      <c r="BY41" s="18"/>
      <c r="BZ41" s="18"/>
      <c r="CA41" s="18"/>
      <c r="CB41" s="18"/>
      <c r="CC41" s="18"/>
      <c r="CD41" s="18"/>
      <c r="CE41" s="18"/>
      <c r="CF41" s="18"/>
      <c r="CG41" s="25"/>
      <c r="CI41" s="25"/>
      <c r="CJ41" s="25"/>
      <c r="CK41" s="25"/>
      <c r="CL41" s="25"/>
      <c r="CM41" s="25"/>
      <c r="CN41" s="307"/>
      <c r="CO41" s="307"/>
      <c r="CP41" s="307"/>
      <c r="CQ41" s="307"/>
      <c r="CR41" s="307"/>
      <c r="CS41" s="307"/>
      <c r="CX41" s="25"/>
      <c r="CY41" s="25"/>
      <c r="CZ41" s="25"/>
      <c r="DN41" s="25"/>
      <c r="DO41" s="25"/>
      <c r="DP41" s="25"/>
      <c r="DQ41" s="25"/>
      <c r="DR41" s="25"/>
      <c r="DS41" s="25"/>
      <c r="DT41" s="25"/>
      <c r="DU41" s="25"/>
      <c r="DV41" s="25"/>
      <c r="DW41" s="25"/>
      <c r="DX41" s="25"/>
      <c r="DY41" s="25"/>
      <c r="DZ41" s="25"/>
      <c r="EA41" s="25"/>
      <c r="EB41" s="25"/>
      <c r="EC41" s="25"/>
      <c r="ED41" s="25"/>
    </row>
    <row r="42" spans="1:134"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25"/>
      <c r="CF42" s="25"/>
      <c r="CG42" s="25"/>
      <c r="CI42" s="25"/>
      <c r="CJ42" s="25"/>
      <c r="CK42" s="25"/>
      <c r="CL42" s="25"/>
      <c r="CM42" s="25"/>
      <c r="CN42" s="307"/>
      <c r="CO42" s="307"/>
      <c r="CP42" s="307"/>
      <c r="CQ42" s="307"/>
      <c r="CR42" s="307"/>
      <c r="CS42" s="307"/>
      <c r="CX42" s="25"/>
      <c r="CY42" s="25"/>
      <c r="CZ42" s="25"/>
      <c r="DN42" s="25"/>
      <c r="DO42" s="25"/>
      <c r="DP42" s="25"/>
      <c r="DQ42" s="25"/>
      <c r="DR42" s="25"/>
      <c r="DS42" s="25"/>
      <c r="DT42" s="25"/>
      <c r="DU42" s="25"/>
      <c r="DV42" s="25"/>
      <c r="DW42" s="25"/>
      <c r="DX42" s="25"/>
      <c r="DY42" s="25"/>
      <c r="DZ42" s="25"/>
      <c r="EA42" s="25"/>
      <c r="EB42" s="25"/>
      <c r="EC42" s="25"/>
      <c r="ED42" s="25"/>
    </row>
    <row r="43" spans="87:103" ht="13.5" customHeight="1">
      <c r="CI43" s="25"/>
      <c r="CJ43" s="25"/>
      <c r="CK43" s="25"/>
      <c r="CL43" s="205"/>
      <c r="CM43" s="25"/>
      <c r="CN43" s="307"/>
      <c r="CO43" s="307"/>
      <c r="CP43" s="307"/>
      <c r="CQ43" s="307"/>
      <c r="CR43" s="307"/>
      <c r="CS43" s="307"/>
      <c r="CX43" s="25"/>
      <c r="CY43" s="25"/>
    </row>
    <row r="44" spans="27:165" ht="15.75" customHeight="1">
      <c r="AA44" s="238" t="s">
        <v>594</v>
      </c>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CI44" s="25"/>
      <c r="CJ44" s="25"/>
      <c r="CK44" s="25"/>
      <c r="CL44" s="205"/>
      <c r="CM44" s="25"/>
      <c r="CN44" s="307"/>
      <c r="CO44" s="307"/>
      <c r="CP44" s="307"/>
      <c r="CQ44" s="307"/>
      <c r="CR44" s="307"/>
      <c r="CS44" s="307"/>
      <c r="CT44" s="25"/>
      <c r="CU44" s="25"/>
      <c r="CV44" s="25"/>
      <c r="CW44" s="25"/>
      <c r="CX44" s="25"/>
      <c r="CY44" s="25"/>
      <c r="CZ44" s="25"/>
      <c r="DA44" s="25"/>
      <c r="DB44" s="25"/>
      <c r="DC44" s="25"/>
      <c r="DD44" s="25"/>
      <c r="DE44" s="25"/>
      <c r="DF44" s="25"/>
      <c r="DG44" s="25"/>
      <c r="DH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row>
    <row r="45" spans="1:165" ht="13.5" customHeight="1">
      <c r="A45" s="294" t="s">
        <v>969</v>
      </c>
      <c r="B45" s="294"/>
      <c r="C45" s="294"/>
      <c r="D45" s="294"/>
      <c r="E45" s="294"/>
      <c r="F45" s="294"/>
      <c r="G45" s="294"/>
      <c r="H45" s="294"/>
      <c r="I45" s="294"/>
      <c r="J45" s="294"/>
      <c r="K45" s="294"/>
      <c r="L45" s="294"/>
      <c r="M45" s="294"/>
      <c r="N45" s="294"/>
      <c r="O45" s="294"/>
      <c r="P45" s="294"/>
      <c r="Q45" s="294"/>
      <c r="R45" s="294"/>
      <c r="S45" s="791"/>
      <c r="T45" s="791"/>
      <c r="U45" s="791"/>
      <c r="V45" s="791"/>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4"/>
      <c r="CD45" s="294"/>
      <c r="CE45" s="294"/>
      <c r="CF45" s="294"/>
      <c r="CG45" s="294"/>
      <c r="CH45" s="294"/>
      <c r="CI45" s="294"/>
      <c r="CJ45" s="294"/>
      <c r="CK45" s="294"/>
      <c r="CL45" s="792"/>
      <c r="CM45" s="294"/>
      <c r="CN45" s="344"/>
      <c r="CO45" s="344"/>
      <c r="CP45" s="344"/>
      <c r="CQ45" s="344"/>
      <c r="CR45" s="793" t="s">
        <v>970</v>
      </c>
      <c r="CS45" s="307"/>
      <c r="DK45" s="25"/>
      <c r="DL45" s="25"/>
      <c r="DN45" s="25"/>
      <c r="DO45" s="25"/>
      <c r="DP45" s="25"/>
      <c r="DQ45" s="25"/>
      <c r="DR45" s="25"/>
      <c r="DS45" s="25"/>
      <c r="DT45" s="25"/>
      <c r="DU45" s="25"/>
      <c r="DV45" s="25"/>
      <c r="DW45" s="25"/>
      <c r="DX45" s="25"/>
      <c r="DY45" s="25"/>
      <c r="DZ45" s="25"/>
      <c r="EA45" s="25"/>
      <c r="EB45" s="236"/>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row>
    <row r="46" spans="1:143" ht="13.5" customHeight="1">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796"/>
      <c r="BV46" s="797"/>
      <c r="BW46" s="797"/>
      <c r="BX46" s="797"/>
      <c r="BY46" s="797"/>
      <c r="BZ46" s="797"/>
      <c r="CA46" s="797"/>
      <c r="CB46" s="797"/>
      <c r="CC46" s="796"/>
      <c r="CD46" s="796"/>
      <c r="CE46" s="796"/>
      <c r="CF46" s="796"/>
      <c r="CG46" s="796"/>
      <c r="CH46" s="796"/>
      <c r="CI46" s="796"/>
      <c r="CJ46" s="796"/>
      <c r="CK46" s="796"/>
      <c r="CL46" s="796"/>
      <c r="CM46" s="796"/>
      <c r="CN46" s="796"/>
      <c r="CO46" s="796"/>
      <c r="CP46" s="796"/>
      <c r="CQ46" s="796"/>
      <c r="CR46" s="796"/>
      <c r="CS46" s="237"/>
      <c r="DK46" s="239"/>
      <c r="DL46" s="239"/>
      <c r="DN46" s="298"/>
      <c r="DO46" s="298"/>
      <c r="DP46" s="298"/>
      <c r="DQ46" s="786"/>
      <c r="DR46" s="786"/>
      <c r="DS46" s="298"/>
      <c r="DT46" s="298"/>
      <c r="DU46" s="298"/>
      <c r="DV46" s="298"/>
      <c r="DW46" s="298"/>
      <c r="DX46" s="298"/>
      <c r="DY46" s="1590" t="s">
        <v>959</v>
      </c>
      <c r="DZ46" s="1590"/>
      <c r="EA46" s="1598"/>
      <c r="EB46" s="1594" t="s">
        <v>971</v>
      </c>
      <c r="EC46" s="1595"/>
      <c r="ED46" s="1595"/>
      <c r="EE46" s="1595"/>
      <c r="EF46" s="1595"/>
      <c r="EG46" s="1595"/>
      <c r="EH46" s="1595"/>
      <c r="EI46" s="1597"/>
      <c r="EJ46" s="1677" t="s">
        <v>276</v>
      </c>
      <c r="EK46" s="1863"/>
      <c r="EL46" s="1677" t="s">
        <v>788</v>
      </c>
      <c r="EM46" s="1860"/>
    </row>
    <row r="47" spans="1:143" ht="13.5" customHeight="1">
      <c r="A47" s="327"/>
      <c r="B47" s="327"/>
      <c r="C47" s="327"/>
      <c r="D47" s="327"/>
      <c r="E47" s="327"/>
      <c r="F47" s="327"/>
      <c r="G47" s="327"/>
      <c r="H47" s="327"/>
      <c r="I47" s="327"/>
      <c r="J47" s="327"/>
      <c r="K47" s="327"/>
      <c r="L47" s="327"/>
      <c r="M47" s="281"/>
      <c r="N47" s="237"/>
      <c r="O47" s="237"/>
      <c r="P47" s="237"/>
      <c r="Q47" s="237"/>
      <c r="R47" s="237"/>
      <c r="S47" s="237"/>
      <c r="T47" s="237"/>
      <c r="U47" s="237"/>
      <c r="V47" s="327"/>
      <c r="W47" s="327"/>
      <c r="X47" s="327"/>
      <c r="Y47" s="327"/>
      <c r="Z47" s="327"/>
      <c r="AA47" s="327"/>
      <c r="AB47" s="327"/>
      <c r="AC47" s="281"/>
      <c r="AD47" s="237"/>
      <c r="AE47" s="237"/>
      <c r="AF47" s="237"/>
      <c r="AG47" s="237"/>
      <c r="AH47" s="237"/>
      <c r="AI47" s="237"/>
      <c r="AJ47" s="237"/>
      <c r="AK47" s="237"/>
      <c r="AL47" s="327"/>
      <c r="AM47" s="327"/>
      <c r="AN47" s="327"/>
      <c r="AO47" s="327"/>
      <c r="AP47" s="327"/>
      <c r="AQ47" s="327"/>
      <c r="AR47" s="327"/>
      <c r="AS47" s="281"/>
      <c r="AT47" s="281"/>
      <c r="AU47" s="281"/>
      <c r="AV47" s="281"/>
      <c r="AW47" s="281"/>
      <c r="AX47" s="281"/>
      <c r="AY47" s="281"/>
      <c r="AZ47" s="281"/>
      <c r="BA47" s="327"/>
      <c r="BB47" s="327"/>
      <c r="BC47" s="327"/>
      <c r="BD47" s="327"/>
      <c r="BE47" s="327"/>
      <c r="BF47" s="327"/>
      <c r="BG47" s="281"/>
      <c r="BH47" s="327"/>
      <c r="BI47" s="327"/>
      <c r="BJ47" s="327"/>
      <c r="BK47" s="327"/>
      <c r="BL47" s="327"/>
      <c r="BM47" s="327"/>
      <c r="BN47" s="281"/>
      <c r="BO47" s="327"/>
      <c r="BP47" s="327"/>
      <c r="BQ47" s="327"/>
      <c r="BR47" s="327"/>
      <c r="BS47" s="327"/>
      <c r="BT47" s="327"/>
      <c r="BU47" s="797"/>
      <c r="BV47" s="797"/>
      <c r="BW47" s="797"/>
      <c r="BX47" s="797"/>
      <c r="BY47" s="797"/>
      <c r="BZ47" s="797"/>
      <c r="CA47" s="797"/>
      <c r="CB47" s="797"/>
      <c r="CC47" s="796"/>
      <c r="CD47" s="796"/>
      <c r="CE47" s="796"/>
      <c r="CF47" s="796"/>
      <c r="CG47" s="796"/>
      <c r="CH47" s="796"/>
      <c r="CI47" s="796"/>
      <c r="CJ47" s="796"/>
      <c r="CK47" s="796"/>
      <c r="CL47" s="796"/>
      <c r="CM47" s="796"/>
      <c r="CN47" s="796"/>
      <c r="CO47" s="796"/>
      <c r="CP47" s="796"/>
      <c r="CQ47" s="796"/>
      <c r="CR47" s="796"/>
      <c r="CS47" s="237"/>
      <c r="CX47" s="25"/>
      <c r="DN47" s="298"/>
      <c r="DO47" s="298"/>
      <c r="DP47" s="298"/>
      <c r="DQ47" s="786"/>
      <c r="DR47" s="786"/>
      <c r="DS47" s="745"/>
      <c r="DT47" s="745"/>
      <c r="DU47" s="745"/>
      <c r="DV47" s="745"/>
      <c r="DW47" s="745"/>
      <c r="DX47" s="745"/>
      <c r="DY47" s="1788"/>
      <c r="DZ47" s="1788"/>
      <c r="EA47" s="1789"/>
      <c r="EB47" s="1658" t="s">
        <v>972</v>
      </c>
      <c r="EC47" s="190"/>
      <c r="ED47" s="1658" t="s">
        <v>973</v>
      </c>
      <c r="EE47" s="190"/>
      <c r="EF47" s="1694" t="s">
        <v>974</v>
      </c>
      <c r="EG47" s="1694" t="s">
        <v>975</v>
      </c>
      <c r="EH47" s="1694" t="s">
        <v>978</v>
      </c>
      <c r="EI47" s="1694" t="s">
        <v>979</v>
      </c>
      <c r="EJ47" s="1859"/>
      <c r="EK47" s="1864"/>
      <c r="EL47" s="1861"/>
      <c r="EM47" s="1862"/>
    </row>
    <row r="48" spans="1:143" ht="13.5" customHeight="1">
      <c r="A48" s="327"/>
      <c r="B48" s="327"/>
      <c r="C48" s="327"/>
      <c r="D48" s="327"/>
      <c r="E48" s="327"/>
      <c r="F48" s="327"/>
      <c r="G48" s="327"/>
      <c r="H48" s="327"/>
      <c r="I48" s="327"/>
      <c r="J48" s="327"/>
      <c r="K48" s="327"/>
      <c r="L48" s="327"/>
      <c r="M48" s="237"/>
      <c r="N48" s="237"/>
      <c r="O48" s="237"/>
      <c r="P48" s="237"/>
      <c r="Q48" s="237"/>
      <c r="R48" s="237"/>
      <c r="S48" s="237"/>
      <c r="T48" s="237"/>
      <c r="U48" s="237"/>
      <c r="V48" s="281"/>
      <c r="W48" s="327"/>
      <c r="X48" s="327"/>
      <c r="Y48" s="327"/>
      <c r="Z48" s="327"/>
      <c r="AA48" s="327"/>
      <c r="AB48" s="327"/>
      <c r="AC48" s="237"/>
      <c r="AD48" s="237"/>
      <c r="AE48" s="237"/>
      <c r="AF48" s="237"/>
      <c r="AG48" s="237"/>
      <c r="AH48" s="237"/>
      <c r="AI48" s="237"/>
      <c r="AJ48" s="237"/>
      <c r="AK48" s="237"/>
      <c r="AL48" s="281"/>
      <c r="AM48" s="327"/>
      <c r="AN48" s="327"/>
      <c r="AO48" s="327"/>
      <c r="AP48" s="327"/>
      <c r="AQ48" s="327"/>
      <c r="AR48" s="327"/>
      <c r="AS48" s="281"/>
      <c r="AT48" s="281"/>
      <c r="AU48" s="281"/>
      <c r="AV48" s="281"/>
      <c r="AW48" s="281"/>
      <c r="AX48" s="281"/>
      <c r="AY48" s="281"/>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281"/>
      <c r="BV48" s="327"/>
      <c r="BW48" s="327"/>
      <c r="BX48" s="327"/>
      <c r="BY48" s="281"/>
      <c r="BZ48" s="327"/>
      <c r="CA48" s="327"/>
      <c r="CB48" s="327"/>
      <c r="CC48" s="327"/>
      <c r="CD48" s="327"/>
      <c r="CE48" s="327"/>
      <c r="CF48" s="327"/>
      <c r="CG48" s="327"/>
      <c r="CH48" s="327"/>
      <c r="CI48" s="327"/>
      <c r="CJ48" s="327"/>
      <c r="CK48" s="796"/>
      <c r="CL48" s="797"/>
      <c r="CM48" s="797"/>
      <c r="CN48" s="797"/>
      <c r="CO48" s="797"/>
      <c r="CP48" s="797"/>
      <c r="CQ48" s="797"/>
      <c r="CR48" s="797"/>
      <c r="CS48" s="237"/>
      <c r="DN48" s="159"/>
      <c r="DO48" s="237"/>
      <c r="DP48" s="237"/>
      <c r="DQ48" s="782"/>
      <c r="DR48" s="782"/>
      <c r="DS48" s="782"/>
      <c r="DT48" s="782"/>
      <c r="DU48" s="782"/>
      <c r="DV48" s="782"/>
      <c r="DW48" s="783"/>
      <c r="DX48" s="782"/>
      <c r="DY48" s="1788"/>
      <c r="DZ48" s="1788"/>
      <c r="EA48" s="1789"/>
      <c r="EB48" s="1660"/>
      <c r="EC48" s="1694" t="s">
        <v>980</v>
      </c>
      <c r="ED48" s="1660"/>
      <c r="EE48" s="1694" t="s">
        <v>980</v>
      </c>
      <c r="EF48" s="1808"/>
      <c r="EG48" s="1808"/>
      <c r="EH48" s="1808"/>
      <c r="EI48" s="1808"/>
      <c r="EJ48" s="1694" t="s">
        <v>51</v>
      </c>
      <c r="EK48" s="1694" t="s">
        <v>52</v>
      </c>
      <c r="EL48" s="787"/>
      <c r="EM48" s="1677" t="s">
        <v>216</v>
      </c>
    </row>
    <row r="49" spans="1:143" ht="13.5" customHeight="1">
      <c r="A49" s="327"/>
      <c r="B49" s="327"/>
      <c r="C49" s="327"/>
      <c r="D49" s="327"/>
      <c r="E49" s="327"/>
      <c r="F49" s="327"/>
      <c r="G49" s="327"/>
      <c r="H49" s="327"/>
      <c r="I49" s="327"/>
      <c r="J49" s="327"/>
      <c r="K49" s="327"/>
      <c r="L49" s="327"/>
      <c r="M49" s="237"/>
      <c r="N49" s="237"/>
      <c r="O49" s="237"/>
      <c r="P49" s="237"/>
      <c r="Q49" s="237"/>
      <c r="R49" s="237"/>
      <c r="S49" s="237"/>
      <c r="T49" s="237"/>
      <c r="U49" s="237"/>
      <c r="V49" s="327"/>
      <c r="W49" s="327"/>
      <c r="X49" s="327"/>
      <c r="Y49" s="327"/>
      <c r="Z49" s="327"/>
      <c r="AA49" s="327"/>
      <c r="AB49" s="327"/>
      <c r="AC49" s="237"/>
      <c r="AD49" s="237"/>
      <c r="AE49" s="237"/>
      <c r="AF49" s="237"/>
      <c r="AG49" s="237"/>
      <c r="AH49" s="237"/>
      <c r="AI49" s="237"/>
      <c r="AJ49" s="237"/>
      <c r="AK49" s="237"/>
      <c r="AL49" s="327"/>
      <c r="AM49" s="327"/>
      <c r="AN49" s="327"/>
      <c r="AO49" s="327"/>
      <c r="AP49" s="327"/>
      <c r="AQ49" s="327"/>
      <c r="AR49" s="327"/>
      <c r="AS49" s="281"/>
      <c r="AT49" s="281"/>
      <c r="AU49" s="281"/>
      <c r="AV49" s="281"/>
      <c r="AW49" s="281"/>
      <c r="AX49" s="281"/>
      <c r="AY49" s="281"/>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797"/>
      <c r="CL49" s="797"/>
      <c r="CM49" s="797"/>
      <c r="CN49" s="797"/>
      <c r="CO49" s="797"/>
      <c r="CP49" s="797"/>
      <c r="CQ49" s="797"/>
      <c r="CR49" s="797"/>
      <c r="CS49" s="237"/>
      <c r="DN49" s="327"/>
      <c r="DO49" s="666"/>
      <c r="DP49" s="666"/>
      <c r="DQ49" s="784"/>
      <c r="DR49" s="784"/>
      <c r="DS49" s="784"/>
      <c r="DT49" s="784"/>
      <c r="DU49" s="784"/>
      <c r="DV49" s="784"/>
      <c r="DW49" s="785"/>
      <c r="DX49" s="784"/>
      <c r="DY49" s="1624"/>
      <c r="DZ49" s="1624"/>
      <c r="EA49" s="1625"/>
      <c r="EB49" s="1858"/>
      <c r="EC49" s="1809"/>
      <c r="ED49" s="1858"/>
      <c r="EE49" s="1809"/>
      <c r="EF49" s="1809"/>
      <c r="EG49" s="1809"/>
      <c r="EH49" s="1809"/>
      <c r="EI49" s="1809"/>
      <c r="EJ49" s="1809"/>
      <c r="EK49" s="1809"/>
      <c r="EL49" s="795"/>
      <c r="EM49" s="1859"/>
    </row>
    <row r="50" spans="1:143" ht="12" customHeight="1">
      <c r="A50" s="159"/>
      <c r="B50" s="159"/>
      <c r="C50" s="159"/>
      <c r="D50" s="159"/>
      <c r="E50" s="159"/>
      <c r="F50" s="159"/>
      <c r="G50" s="159"/>
      <c r="H50" s="159"/>
      <c r="I50" s="159"/>
      <c r="J50" s="159"/>
      <c r="K50" s="159"/>
      <c r="L50" s="15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c r="AN50" s="789"/>
      <c r="AO50" s="789"/>
      <c r="AP50" s="789"/>
      <c r="AQ50" s="789"/>
      <c r="AR50" s="789"/>
      <c r="AS50" s="789"/>
      <c r="AT50" s="789"/>
      <c r="AU50" s="789"/>
      <c r="AV50" s="789"/>
      <c r="AW50" s="789"/>
      <c r="AX50" s="789"/>
      <c r="AY50" s="789"/>
      <c r="AZ50" s="789"/>
      <c r="BA50" s="789"/>
      <c r="BB50" s="789"/>
      <c r="BC50" s="789"/>
      <c r="BD50" s="789"/>
      <c r="BE50" s="789"/>
      <c r="BF50" s="789"/>
      <c r="BG50" s="789"/>
      <c r="BH50" s="789"/>
      <c r="BI50" s="789"/>
      <c r="BJ50" s="789"/>
      <c r="BK50" s="789"/>
      <c r="BL50" s="789"/>
      <c r="BM50" s="789"/>
      <c r="BN50" s="789"/>
      <c r="BO50" s="789"/>
      <c r="BP50" s="789"/>
      <c r="BQ50" s="789"/>
      <c r="BR50" s="789"/>
      <c r="BS50" s="789"/>
      <c r="BT50" s="789"/>
      <c r="BU50" s="790"/>
      <c r="BV50" s="790"/>
      <c r="BW50" s="790"/>
      <c r="BX50" s="790"/>
      <c r="BY50" s="790"/>
      <c r="BZ50" s="790"/>
      <c r="CA50" s="790"/>
      <c r="CB50" s="790"/>
      <c r="CC50" s="789"/>
      <c r="CD50" s="789"/>
      <c r="CE50" s="789"/>
      <c r="CF50" s="789"/>
      <c r="CG50" s="789"/>
      <c r="CH50" s="789"/>
      <c r="CI50" s="789"/>
      <c r="CJ50" s="789"/>
      <c r="CK50" s="789"/>
      <c r="CL50" s="789"/>
      <c r="CM50" s="789"/>
      <c r="CN50" s="789"/>
      <c r="CO50" s="789"/>
      <c r="CP50" s="789"/>
      <c r="CQ50" s="789"/>
      <c r="CR50" s="789"/>
      <c r="CS50" s="307"/>
      <c r="DN50" s="327"/>
      <c r="DO50" s="327"/>
      <c r="DP50" s="327"/>
      <c r="DQ50" s="627"/>
      <c r="DR50" s="627"/>
      <c r="DS50" s="627"/>
      <c r="DT50" s="627"/>
      <c r="DU50" s="627"/>
      <c r="DV50" s="627"/>
      <c r="DW50" s="748"/>
      <c r="DX50" s="627"/>
      <c r="DY50" s="1633" t="s">
        <v>865</v>
      </c>
      <c r="DZ50" s="1633"/>
      <c r="EA50" s="1634"/>
      <c r="EB50" s="788">
        <v>92563</v>
      </c>
      <c r="EC50" s="753">
        <v>34794</v>
      </c>
      <c r="ED50" s="753">
        <v>31645</v>
      </c>
      <c r="EE50" s="753">
        <v>12952</v>
      </c>
      <c r="EF50" s="753">
        <v>122213</v>
      </c>
      <c r="EG50" s="753">
        <v>27763</v>
      </c>
      <c r="EH50" s="753">
        <v>210757</v>
      </c>
      <c r="EI50" s="753">
        <v>50230</v>
      </c>
      <c r="EJ50" s="754">
        <v>2.38</v>
      </c>
      <c r="EK50" s="754">
        <v>1.58</v>
      </c>
      <c r="EL50" s="753">
        <v>31115</v>
      </c>
      <c r="EM50" s="753">
        <v>7931</v>
      </c>
    </row>
    <row r="51" spans="1:174" ht="12" customHeight="1">
      <c r="A51" s="327"/>
      <c r="B51" s="327"/>
      <c r="C51" s="327"/>
      <c r="D51" s="327"/>
      <c r="E51" s="327"/>
      <c r="F51" s="327"/>
      <c r="G51" s="327"/>
      <c r="H51" s="327"/>
      <c r="I51" s="327"/>
      <c r="J51" s="327"/>
      <c r="K51" s="327"/>
      <c r="L51" s="327"/>
      <c r="M51" s="327"/>
      <c r="N51" s="327"/>
      <c r="O51" s="327"/>
      <c r="P51" s="327"/>
      <c r="Q51" s="327"/>
      <c r="R51" s="327"/>
      <c r="S51" s="327"/>
      <c r="T51" s="327"/>
      <c r="U51" s="327"/>
      <c r="V51" s="327"/>
      <c r="W51" s="237"/>
      <c r="X51" s="237"/>
      <c r="Y51" s="237"/>
      <c r="Z51" s="237"/>
      <c r="AA51" s="237"/>
      <c r="AB51" s="23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25"/>
      <c r="DN51" s="201"/>
      <c r="DO51" s="327"/>
      <c r="DP51" s="327"/>
      <c r="DQ51" s="627"/>
      <c r="DR51" s="627"/>
      <c r="DS51" s="627"/>
      <c r="DT51" s="627"/>
      <c r="DU51" s="627"/>
      <c r="DV51" s="627"/>
      <c r="DW51" s="748"/>
      <c r="DX51" s="627"/>
      <c r="DY51" s="327"/>
      <c r="DZ51" s="327"/>
      <c r="EA51" s="327"/>
      <c r="EB51" s="749"/>
      <c r="EC51" s="327"/>
      <c r="ED51" s="327"/>
      <c r="EE51" s="327"/>
      <c r="EF51" s="327"/>
      <c r="EG51" s="327"/>
      <c r="EH51" s="327"/>
      <c r="EI51" s="327"/>
      <c r="EJ51" s="327"/>
      <c r="EK51" s="327"/>
      <c r="EL51" s="327"/>
      <c r="EM51" s="327"/>
      <c r="FJ51" s="25"/>
      <c r="FK51" s="25"/>
      <c r="FL51" s="25"/>
      <c r="FM51" s="25"/>
      <c r="FN51" s="25"/>
      <c r="FO51" s="25"/>
      <c r="FP51" s="25"/>
      <c r="FQ51" s="25"/>
      <c r="FR51" s="25"/>
    </row>
    <row r="52" spans="1:143" s="39" customFormat="1" ht="12" customHeight="1" hidden="1">
      <c r="A52" s="327"/>
      <c r="B52" s="327"/>
      <c r="C52" s="327"/>
      <c r="D52" s="327"/>
      <c r="E52" s="327"/>
      <c r="F52" s="327"/>
      <c r="G52" s="327"/>
      <c r="H52" s="327"/>
      <c r="I52" s="449"/>
      <c r="J52" s="449"/>
      <c r="K52" s="449"/>
      <c r="L52" s="44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c r="AW52" s="629"/>
      <c r="AX52" s="629"/>
      <c r="AY52" s="629"/>
      <c r="AZ52" s="629"/>
      <c r="BA52" s="629"/>
      <c r="BB52" s="629"/>
      <c r="BC52" s="629"/>
      <c r="BD52" s="629"/>
      <c r="BE52" s="629"/>
      <c r="BF52" s="629"/>
      <c r="BG52" s="629"/>
      <c r="BH52" s="629"/>
      <c r="BI52" s="629"/>
      <c r="BJ52" s="629"/>
      <c r="BK52" s="629"/>
      <c r="BL52" s="629"/>
      <c r="BM52" s="629"/>
      <c r="BN52" s="629"/>
      <c r="BO52" s="629"/>
      <c r="BP52" s="629"/>
      <c r="BQ52" s="629"/>
      <c r="BR52" s="629"/>
      <c r="BS52" s="629"/>
      <c r="BT52" s="629"/>
      <c r="BU52" s="752"/>
      <c r="BV52" s="752"/>
      <c r="BW52" s="752"/>
      <c r="BX52" s="752"/>
      <c r="BY52" s="752"/>
      <c r="BZ52" s="752"/>
      <c r="CA52" s="752"/>
      <c r="CB52" s="752"/>
      <c r="CC52" s="629"/>
      <c r="CD52" s="629"/>
      <c r="CE52" s="629"/>
      <c r="CF52" s="629"/>
      <c r="CG52" s="629"/>
      <c r="CH52" s="629"/>
      <c r="CI52" s="629"/>
      <c r="CJ52" s="629"/>
      <c r="CK52" s="629"/>
      <c r="CL52" s="629"/>
      <c r="CM52" s="629"/>
      <c r="CN52" s="629"/>
      <c r="CO52" s="629"/>
      <c r="CP52" s="629"/>
      <c r="CQ52" s="629"/>
      <c r="CR52" s="629"/>
      <c r="CU52" s="12"/>
      <c r="CV52" s="12"/>
      <c r="CW52" s="12"/>
      <c r="CX52" s="12"/>
      <c r="CY52" s="12"/>
      <c r="CZ52" s="12"/>
      <c r="DA52" s="12"/>
      <c r="DB52" s="12"/>
      <c r="DC52" s="12"/>
      <c r="DD52" s="12"/>
      <c r="DE52" s="12"/>
      <c r="DF52" s="12"/>
      <c r="DG52" s="12"/>
      <c r="DH52" s="12"/>
      <c r="DI52" s="12"/>
      <c r="DJ52" s="12"/>
      <c r="DM52" s="12"/>
      <c r="DN52" s="591"/>
      <c r="DO52" s="528">
        <v>11</v>
      </c>
      <c r="DP52" s="591"/>
      <c r="DQ52" s="779">
        <v>24460</v>
      </c>
      <c r="DR52" s="780">
        <v>31138</v>
      </c>
      <c r="DS52" s="780">
        <v>26371</v>
      </c>
      <c r="DT52" s="780">
        <v>26238</v>
      </c>
      <c r="DU52" s="780">
        <v>1813</v>
      </c>
      <c r="DV52" s="780">
        <v>5184</v>
      </c>
      <c r="DW52" s="781">
        <v>23787</v>
      </c>
      <c r="DX52" s="780">
        <v>4101378</v>
      </c>
      <c r="DY52" s="118" t="s">
        <v>166</v>
      </c>
      <c r="DZ52" s="327">
        <v>2</v>
      </c>
      <c r="EA52" s="449" t="s">
        <v>717</v>
      </c>
      <c r="EB52" s="750"/>
      <c r="EC52" s="629"/>
      <c r="ED52" s="629"/>
      <c r="EE52" s="629"/>
      <c r="EF52" s="629"/>
      <c r="EG52" s="629"/>
      <c r="EH52" s="629"/>
      <c r="EI52" s="629"/>
      <c r="EJ52" s="752"/>
      <c r="EK52" s="752"/>
      <c r="EL52" s="629"/>
      <c r="EM52" s="629"/>
    </row>
    <row r="53" spans="1:143" s="39" customFormat="1" ht="12" customHeight="1" hidden="1">
      <c r="A53" s="327"/>
      <c r="B53" s="327"/>
      <c r="C53" s="327"/>
      <c r="D53" s="327"/>
      <c r="E53" s="327"/>
      <c r="F53" s="327"/>
      <c r="G53" s="327"/>
      <c r="H53" s="327"/>
      <c r="I53" s="449"/>
      <c r="J53" s="449"/>
      <c r="K53" s="449"/>
      <c r="L53" s="44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29"/>
      <c r="AY53" s="629"/>
      <c r="AZ53" s="629"/>
      <c r="BA53" s="629"/>
      <c r="BB53" s="629"/>
      <c r="BC53" s="629"/>
      <c r="BD53" s="629"/>
      <c r="BE53" s="629"/>
      <c r="BF53" s="629"/>
      <c r="BG53" s="629"/>
      <c r="BH53" s="629"/>
      <c r="BI53" s="629"/>
      <c r="BJ53" s="629"/>
      <c r="BK53" s="629"/>
      <c r="BL53" s="629"/>
      <c r="BM53" s="629"/>
      <c r="BN53" s="629"/>
      <c r="BO53" s="629"/>
      <c r="BP53" s="629"/>
      <c r="BQ53" s="629"/>
      <c r="BR53" s="629"/>
      <c r="BS53" s="629"/>
      <c r="BT53" s="629"/>
      <c r="BU53" s="752"/>
      <c r="BV53" s="752"/>
      <c r="BW53" s="752"/>
      <c r="BX53" s="752"/>
      <c r="BY53" s="752"/>
      <c r="BZ53" s="752"/>
      <c r="CA53" s="752"/>
      <c r="CB53" s="752"/>
      <c r="CC53" s="629"/>
      <c r="CD53" s="629"/>
      <c r="CE53" s="629"/>
      <c r="CF53" s="629"/>
      <c r="CG53" s="629"/>
      <c r="CH53" s="629"/>
      <c r="CI53" s="629"/>
      <c r="CJ53" s="629"/>
      <c r="CK53" s="629"/>
      <c r="CL53" s="629"/>
      <c r="CM53" s="629"/>
      <c r="CN53" s="629"/>
      <c r="CO53" s="629"/>
      <c r="CP53" s="629"/>
      <c r="CQ53" s="629"/>
      <c r="CR53" s="629"/>
      <c r="CS53" s="12"/>
      <c r="CU53" s="12"/>
      <c r="CV53" s="12"/>
      <c r="CW53" s="12"/>
      <c r="CX53" s="12"/>
      <c r="CY53" s="12"/>
      <c r="CZ53" s="12"/>
      <c r="DA53" s="12"/>
      <c r="DB53" s="12"/>
      <c r="DC53" s="12"/>
      <c r="DD53" s="12"/>
      <c r="DE53" s="12"/>
      <c r="DF53" s="12"/>
      <c r="DG53" s="12"/>
      <c r="DH53" s="12"/>
      <c r="DI53" s="12"/>
      <c r="DJ53" s="12"/>
      <c r="DM53" s="12"/>
      <c r="DN53" s="448"/>
      <c r="DO53" s="448"/>
      <c r="DP53" s="448"/>
      <c r="DQ53" s="448"/>
      <c r="DR53" s="448"/>
      <c r="DS53" s="448"/>
      <c r="DT53" s="448"/>
      <c r="DU53" s="448"/>
      <c r="DV53" s="448"/>
      <c r="DW53" s="448"/>
      <c r="DX53" s="12"/>
      <c r="DY53" s="118" t="s">
        <v>166</v>
      </c>
      <c r="DZ53" s="327">
        <v>3</v>
      </c>
      <c r="EA53" s="449" t="s">
        <v>553</v>
      </c>
      <c r="EB53" s="750"/>
      <c r="EC53" s="629"/>
      <c r="ED53" s="629"/>
      <c r="EE53" s="629"/>
      <c r="EF53" s="629"/>
      <c r="EG53" s="629"/>
      <c r="EH53" s="629"/>
      <c r="EI53" s="629"/>
      <c r="EJ53" s="752"/>
      <c r="EK53" s="752"/>
      <c r="EL53" s="629"/>
      <c r="EM53" s="629"/>
    </row>
    <row r="54" spans="1:143" s="39" customFormat="1" ht="12" customHeight="1">
      <c r="A54" s="327"/>
      <c r="B54" s="327"/>
      <c r="C54" s="327"/>
      <c r="D54" s="327"/>
      <c r="E54" s="327"/>
      <c r="F54" s="327"/>
      <c r="G54" s="327"/>
      <c r="H54" s="327"/>
      <c r="I54" s="449"/>
      <c r="J54" s="449"/>
      <c r="K54" s="449"/>
      <c r="L54" s="44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c r="AN54" s="629"/>
      <c r="AO54" s="629"/>
      <c r="AP54" s="629"/>
      <c r="AQ54" s="629"/>
      <c r="AR54" s="629"/>
      <c r="AS54" s="629"/>
      <c r="AT54" s="629"/>
      <c r="AU54" s="629"/>
      <c r="AV54" s="629"/>
      <c r="AW54" s="629"/>
      <c r="AX54" s="629"/>
      <c r="AY54" s="629"/>
      <c r="AZ54" s="629"/>
      <c r="BA54" s="629"/>
      <c r="BB54" s="629"/>
      <c r="BC54" s="629"/>
      <c r="BD54" s="629"/>
      <c r="BE54" s="629"/>
      <c r="BF54" s="629"/>
      <c r="BG54" s="629"/>
      <c r="BH54" s="629"/>
      <c r="BI54" s="629"/>
      <c r="BJ54" s="629"/>
      <c r="BK54" s="629"/>
      <c r="BL54" s="629"/>
      <c r="BM54" s="629"/>
      <c r="BN54" s="629"/>
      <c r="BO54" s="629"/>
      <c r="BP54" s="629"/>
      <c r="BQ54" s="629"/>
      <c r="BR54" s="629"/>
      <c r="BS54" s="629"/>
      <c r="BT54" s="629"/>
      <c r="BU54" s="752"/>
      <c r="BV54" s="752"/>
      <c r="BW54" s="752"/>
      <c r="BX54" s="752"/>
      <c r="BY54" s="752"/>
      <c r="BZ54" s="752"/>
      <c r="CA54" s="752"/>
      <c r="CB54" s="752"/>
      <c r="CC54" s="629"/>
      <c r="CD54" s="629"/>
      <c r="CE54" s="629"/>
      <c r="CF54" s="629"/>
      <c r="CG54" s="629"/>
      <c r="CH54" s="629"/>
      <c r="CI54" s="629"/>
      <c r="CJ54" s="629"/>
      <c r="CK54" s="629"/>
      <c r="CL54" s="629"/>
      <c r="CM54" s="629"/>
      <c r="CN54" s="629"/>
      <c r="CO54" s="629"/>
      <c r="CP54" s="629"/>
      <c r="CQ54" s="629"/>
      <c r="CR54" s="629"/>
      <c r="CU54" s="12"/>
      <c r="CV54" s="12"/>
      <c r="CW54" s="12"/>
      <c r="CX54" s="12"/>
      <c r="CY54" s="386"/>
      <c r="CZ54" s="386"/>
      <c r="DA54" s="386"/>
      <c r="DB54" s="386"/>
      <c r="DC54" s="12"/>
      <c r="DD54" s="12"/>
      <c r="DE54" s="386"/>
      <c r="DF54" s="386"/>
      <c r="DG54" s="12"/>
      <c r="DH54" s="12"/>
      <c r="DI54" s="12"/>
      <c r="DJ54" s="12"/>
      <c r="DM54" s="386"/>
      <c r="DN54" s="448"/>
      <c r="DY54" s="1162" t="s">
        <v>562</v>
      </c>
      <c r="DZ54" s="386">
        <v>6</v>
      </c>
      <c r="EA54" s="386" t="s">
        <v>717</v>
      </c>
      <c r="EB54" s="750">
        <v>6792</v>
      </c>
      <c r="EC54" s="629">
        <v>2633</v>
      </c>
      <c r="ED54" s="629">
        <v>30493</v>
      </c>
      <c r="EE54" s="629">
        <v>12969</v>
      </c>
      <c r="EF54" s="629">
        <v>8814</v>
      </c>
      <c r="EG54" s="629">
        <v>2082</v>
      </c>
      <c r="EH54" s="629">
        <v>17327</v>
      </c>
      <c r="EI54" s="629">
        <v>51065</v>
      </c>
      <c r="EJ54" s="752">
        <v>2.59</v>
      </c>
      <c r="EK54" s="752">
        <v>1.72</v>
      </c>
      <c r="EL54" s="629">
        <v>31344</v>
      </c>
      <c r="EM54" s="629">
        <v>7831</v>
      </c>
    </row>
    <row r="55" spans="1:143" s="39" customFormat="1" ht="12" customHeight="1">
      <c r="A55" s="25"/>
      <c r="B55" s="25"/>
      <c r="C55" s="25"/>
      <c r="D55" s="25"/>
      <c r="E55" s="25"/>
      <c r="F55" s="25"/>
      <c r="G55" s="25"/>
      <c r="H55" s="25"/>
      <c r="I55" s="25"/>
      <c r="J55" s="25"/>
      <c r="K55" s="25"/>
      <c r="L55" s="25"/>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29"/>
      <c r="BJ55" s="629"/>
      <c r="BK55" s="629"/>
      <c r="BL55" s="629"/>
      <c r="BM55" s="629"/>
      <c r="BN55" s="629"/>
      <c r="BO55" s="629"/>
      <c r="BP55" s="629"/>
      <c r="BQ55" s="629"/>
      <c r="BR55" s="629"/>
      <c r="BS55" s="629"/>
      <c r="BT55" s="629"/>
      <c r="BU55" s="752"/>
      <c r="BV55" s="752"/>
      <c r="BW55" s="752"/>
      <c r="BX55" s="752"/>
      <c r="BY55" s="752"/>
      <c r="BZ55" s="752"/>
      <c r="CA55" s="752"/>
      <c r="CB55" s="752"/>
      <c r="CC55" s="629"/>
      <c r="CD55" s="629"/>
      <c r="CE55" s="629"/>
      <c r="CF55" s="629"/>
      <c r="CG55" s="629"/>
      <c r="CH55" s="629"/>
      <c r="CI55" s="629"/>
      <c r="CJ55" s="629"/>
      <c r="CK55" s="629"/>
      <c r="CL55" s="629"/>
      <c r="CM55" s="629"/>
      <c r="CN55" s="629"/>
      <c r="CO55" s="629"/>
      <c r="CP55" s="629"/>
      <c r="CQ55" s="629"/>
      <c r="CR55" s="629"/>
      <c r="CS55" s="12"/>
      <c r="CT55" s="12"/>
      <c r="CU55" s="386"/>
      <c r="CV55" s="386"/>
      <c r="CW55" s="386"/>
      <c r="CX55" s="386"/>
      <c r="CY55" s="12"/>
      <c r="CZ55" s="12"/>
      <c r="DA55" s="386"/>
      <c r="DB55" s="386"/>
      <c r="DC55" s="386"/>
      <c r="DD55" s="386"/>
      <c r="DE55" s="12"/>
      <c r="DF55" s="12"/>
      <c r="DG55" s="12"/>
      <c r="DH55" s="12"/>
      <c r="DI55" s="12"/>
      <c r="DJ55" s="12"/>
      <c r="DM55" s="150"/>
      <c r="DN55" s="327"/>
      <c r="DO55" s="201"/>
      <c r="DP55" s="327"/>
      <c r="DQ55" s="627"/>
      <c r="DR55" s="627"/>
      <c r="DS55" s="627"/>
      <c r="DT55" s="627"/>
      <c r="DU55" s="627"/>
      <c r="DV55" s="627"/>
      <c r="DW55" s="748"/>
      <c r="DX55" s="627"/>
      <c r="DY55" s="1062"/>
      <c r="DZ55" s="386">
        <v>7</v>
      </c>
      <c r="EA55" s="386"/>
      <c r="EB55" s="750">
        <v>6935</v>
      </c>
      <c r="EC55" s="629">
        <v>2750</v>
      </c>
      <c r="ED55" s="629">
        <v>29825</v>
      </c>
      <c r="EE55" s="629">
        <v>12687</v>
      </c>
      <c r="EF55" s="629">
        <v>8872</v>
      </c>
      <c r="EG55" s="629">
        <v>2024</v>
      </c>
      <c r="EH55" s="629">
        <v>17598</v>
      </c>
      <c r="EI55" s="629">
        <v>50964</v>
      </c>
      <c r="EJ55" s="752">
        <v>2.64</v>
      </c>
      <c r="EK55" s="752">
        <v>1.73</v>
      </c>
      <c r="EL55" s="629">
        <v>31589</v>
      </c>
      <c r="EM55" s="629">
        <v>7981</v>
      </c>
    </row>
    <row r="56" spans="1:143" s="39" customFormat="1" ht="12" customHeight="1">
      <c r="A56" s="202"/>
      <c r="B56" s="202"/>
      <c r="C56" s="202"/>
      <c r="D56" s="202"/>
      <c r="E56" s="202"/>
      <c r="F56" s="202"/>
      <c r="G56" s="159"/>
      <c r="H56" s="159"/>
      <c r="I56" s="202"/>
      <c r="J56" s="202"/>
      <c r="K56" s="202"/>
      <c r="L56" s="202"/>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89"/>
      <c r="AY56" s="789"/>
      <c r="AZ56" s="789"/>
      <c r="BA56" s="789"/>
      <c r="BB56" s="789"/>
      <c r="BC56" s="789"/>
      <c r="BD56" s="789"/>
      <c r="BE56" s="789"/>
      <c r="BF56" s="789"/>
      <c r="BG56" s="789"/>
      <c r="BH56" s="789"/>
      <c r="BI56" s="789"/>
      <c r="BJ56" s="789"/>
      <c r="BK56" s="789"/>
      <c r="BL56" s="789"/>
      <c r="BM56" s="789"/>
      <c r="BN56" s="789"/>
      <c r="BO56" s="789"/>
      <c r="BP56" s="789"/>
      <c r="BQ56" s="789"/>
      <c r="BR56" s="789"/>
      <c r="BS56" s="789"/>
      <c r="BT56" s="789"/>
      <c r="BU56" s="794"/>
      <c r="BV56" s="794"/>
      <c r="BW56" s="794"/>
      <c r="BX56" s="794"/>
      <c r="BY56" s="794"/>
      <c r="BZ56" s="794"/>
      <c r="CA56" s="794"/>
      <c r="CB56" s="794"/>
      <c r="CC56" s="789"/>
      <c r="CD56" s="789"/>
      <c r="CE56" s="789"/>
      <c r="CF56" s="789"/>
      <c r="CG56" s="789"/>
      <c r="CH56" s="789"/>
      <c r="CI56" s="789"/>
      <c r="CJ56" s="789"/>
      <c r="CK56" s="789"/>
      <c r="CL56" s="789"/>
      <c r="CM56" s="789"/>
      <c r="CN56" s="789"/>
      <c r="CO56" s="789"/>
      <c r="CP56" s="789"/>
      <c r="CQ56" s="789"/>
      <c r="CR56" s="789"/>
      <c r="CS56" s="27"/>
      <c r="CU56" s="12"/>
      <c r="CV56" s="12"/>
      <c r="CW56" s="12"/>
      <c r="CX56" s="12"/>
      <c r="CY56" s="12"/>
      <c r="CZ56" s="12"/>
      <c r="DA56" s="386"/>
      <c r="DB56" s="386"/>
      <c r="DC56" s="12"/>
      <c r="DD56" s="12"/>
      <c r="DE56" s="12"/>
      <c r="DF56" s="12"/>
      <c r="DG56" s="12"/>
      <c r="DH56" s="12"/>
      <c r="DI56" s="12"/>
      <c r="DJ56" s="12"/>
      <c r="DM56" s="150"/>
      <c r="DN56" s="201"/>
      <c r="DO56" s="201"/>
      <c r="DP56" s="201"/>
      <c r="DQ56" s="627"/>
      <c r="DR56" s="627"/>
      <c r="DS56" s="627"/>
      <c r="DT56" s="627"/>
      <c r="DU56" s="627"/>
      <c r="DV56" s="627"/>
      <c r="DW56" s="748"/>
      <c r="DX56" s="627"/>
      <c r="DY56" s="1250"/>
      <c r="DZ56" s="528">
        <v>8</v>
      </c>
      <c r="EA56" s="1050"/>
      <c r="EB56" s="1353">
        <v>7269</v>
      </c>
      <c r="EC56" s="1354">
        <v>2887</v>
      </c>
      <c r="ED56" s="1354">
        <v>29752</v>
      </c>
      <c r="EE56" s="1354">
        <v>12693</v>
      </c>
      <c r="EF56" s="1354">
        <v>8796</v>
      </c>
      <c r="EG56" s="1354">
        <v>1957</v>
      </c>
      <c r="EH56" s="1354">
        <v>18384</v>
      </c>
      <c r="EI56" s="1354">
        <v>51098</v>
      </c>
      <c r="EJ56" s="1355">
        <v>2.33</v>
      </c>
      <c r="EK56" s="1355">
        <v>1.7</v>
      </c>
      <c r="EL56" s="1354">
        <v>31918</v>
      </c>
      <c r="EM56" s="1354">
        <v>8037</v>
      </c>
    </row>
    <row r="57" spans="1:135" ht="13.5" customHeight="1">
      <c r="A57" s="1847" t="s">
        <v>1053</v>
      </c>
      <c r="B57" s="1847"/>
      <c r="C57" s="1847"/>
      <c r="D57" s="1847"/>
      <c r="E57" s="1847"/>
      <c r="F57" s="1847"/>
      <c r="G57" s="1847"/>
      <c r="H57" s="1847"/>
      <c r="I57" s="1847"/>
      <c r="J57" s="1847"/>
      <c r="K57" s="1847"/>
      <c r="L57" s="1847"/>
      <c r="M57" s="1847"/>
      <c r="N57" s="1847"/>
      <c r="O57" s="1847"/>
      <c r="P57" s="1847"/>
      <c r="Q57" s="1847"/>
      <c r="R57" s="1847"/>
      <c r="S57" s="1847"/>
      <c r="T57" s="1847"/>
      <c r="U57" s="1847"/>
      <c r="V57" s="18"/>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DM57" s="25"/>
      <c r="DN57" s="159"/>
      <c r="DO57" s="440"/>
      <c r="DP57" s="159"/>
      <c r="DQ57" s="782"/>
      <c r="DR57" s="782"/>
      <c r="DS57" s="782"/>
      <c r="DT57" s="782"/>
      <c r="DU57" s="782"/>
      <c r="DV57" s="782"/>
      <c r="DW57" s="783"/>
      <c r="DX57" s="782"/>
      <c r="DY57" s="782"/>
      <c r="DZ57" s="782"/>
      <c r="EA57" s="783"/>
      <c r="EB57" s="782"/>
      <c r="EC57" s="25"/>
      <c r="ED57" s="25"/>
      <c r="EE57" s="25"/>
    </row>
    <row r="58" spans="1:135" ht="13.5" customHeight="1">
      <c r="A58" s="16" t="s">
        <v>588</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DM58" s="25"/>
      <c r="DN58" s="25"/>
      <c r="DO58" s="25"/>
      <c r="DP58" s="25"/>
      <c r="DQ58" s="25"/>
      <c r="DR58" s="25"/>
      <c r="DS58" s="25"/>
      <c r="DT58" s="25"/>
      <c r="DU58" s="25"/>
      <c r="DV58" s="25"/>
      <c r="DW58" s="25"/>
      <c r="DX58" s="25"/>
      <c r="DY58" s="25"/>
      <c r="DZ58" s="25"/>
      <c r="EA58" s="25"/>
      <c r="EB58" s="25"/>
      <c r="EC58" s="25"/>
      <c r="ED58" s="25"/>
      <c r="EE58" s="25"/>
    </row>
    <row r="59" spans="1:135" ht="12">
      <c r="A59" s="16" t="s">
        <v>275</v>
      </c>
      <c r="DM59" s="25"/>
      <c r="DN59" s="25"/>
      <c r="DO59" s="25"/>
      <c r="DP59" s="25"/>
      <c r="DQ59" s="25"/>
      <c r="DR59" s="25"/>
      <c r="DS59" s="25"/>
      <c r="DT59" s="25"/>
      <c r="DU59" s="25"/>
      <c r="DV59" s="25"/>
      <c r="DW59" s="25"/>
      <c r="DX59" s="25"/>
      <c r="DY59" s="25"/>
      <c r="DZ59" s="25"/>
      <c r="EA59" s="25"/>
      <c r="EB59" s="25"/>
      <c r="EC59" s="25"/>
      <c r="ED59" s="25"/>
      <c r="EE59" s="25"/>
    </row>
    <row r="60" ht="12">
      <c r="A60" s="16"/>
    </row>
  </sheetData>
  <sheetProtection/>
  <mergeCells count="428">
    <mergeCell ref="EM48:EM49"/>
    <mergeCell ref="DY46:EA49"/>
    <mergeCell ref="EB46:EI46"/>
    <mergeCell ref="EL46:EM47"/>
    <mergeCell ref="EG47:EG49"/>
    <mergeCell ref="EH47:EH49"/>
    <mergeCell ref="EI47:EI49"/>
    <mergeCell ref="EJ46:EK47"/>
    <mergeCell ref="EJ48:EJ49"/>
    <mergeCell ref="EB47:EB49"/>
    <mergeCell ref="DJ31:DL32"/>
    <mergeCell ref="CU23:CW23"/>
    <mergeCell ref="DY50:EA50"/>
    <mergeCell ref="EK48:EK49"/>
    <mergeCell ref="EC48:EC49"/>
    <mergeCell ref="ED47:ED49"/>
    <mergeCell ref="EE48:EE49"/>
    <mergeCell ref="EF47:EF49"/>
    <mergeCell ref="DM31:DM32"/>
    <mergeCell ref="DN31:DN32"/>
    <mergeCell ref="DM10:DR10"/>
    <mergeCell ref="DS10:DX10"/>
    <mergeCell ref="DM12:DR12"/>
    <mergeCell ref="DJ33:DL33"/>
    <mergeCell ref="DT31:DX31"/>
    <mergeCell ref="DO31:DS31"/>
    <mergeCell ref="DM15:DR15"/>
    <mergeCell ref="DS15:DX15"/>
    <mergeCell ref="DM18:DR18"/>
    <mergeCell ref="DS18:DX18"/>
    <mergeCell ref="BC23:BH23"/>
    <mergeCell ref="BO18:BT18"/>
    <mergeCell ref="BO22:BT22"/>
    <mergeCell ref="AK20:AP20"/>
    <mergeCell ref="BI20:BN20"/>
    <mergeCell ref="BI23:BN23"/>
    <mergeCell ref="AW19:BB19"/>
    <mergeCell ref="AQ21:AV21"/>
    <mergeCell ref="AQ19:AV19"/>
    <mergeCell ref="BC22:BH22"/>
    <mergeCell ref="CU13:CW13"/>
    <mergeCell ref="CU14:CW14"/>
    <mergeCell ref="CU15:CW15"/>
    <mergeCell ref="CU16:CW16"/>
    <mergeCell ref="CU4:CW5"/>
    <mergeCell ref="CU10:CW10"/>
    <mergeCell ref="CU11:CW11"/>
    <mergeCell ref="CU12:CW12"/>
    <mergeCell ref="DG4:DI4"/>
    <mergeCell ref="AW21:BB21"/>
    <mergeCell ref="BC21:BH21"/>
    <mergeCell ref="BC19:BH19"/>
    <mergeCell ref="BU21:BZ21"/>
    <mergeCell ref="DA4:DC4"/>
    <mergeCell ref="DD4:DF4"/>
    <mergeCell ref="BI17:BN17"/>
    <mergeCell ref="BU17:BZ17"/>
    <mergeCell ref="BO17:BT17"/>
    <mergeCell ref="AQ23:AV23"/>
    <mergeCell ref="AK23:AP23"/>
    <mergeCell ref="CX4:CZ4"/>
    <mergeCell ref="AE23:AJ23"/>
    <mergeCell ref="AE18:AJ18"/>
    <mergeCell ref="AE21:AJ21"/>
    <mergeCell ref="AE19:AJ19"/>
    <mergeCell ref="AE20:AJ20"/>
    <mergeCell ref="BU18:BZ18"/>
    <mergeCell ref="AE22:AJ22"/>
    <mergeCell ref="AE24:AJ24"/>
    <mergeCell ref="CG24:CL24"/>
    <mergeCell ref="BU24:BZ24"/>
    <mergeCell ref="BI24:BN24"/>
    <mergeCell ref="BO24:BT24"/>
    <mergeCell ref="AW24:BB24"/>
    <mergeCell ref="BC24:BH24"/>
    <mergeCell ref="AK24:AP24"/>
    <mergeCell ref="AQ24:AV24"/>
    <mergeCell ref="BI18:BN18"/>
    <mergeCell ref="BI15:BN15"/>
    <mergeCell ref="CA24:CF24"/>
    <mergeCell ref="CA18:CF18"/>
    <mergeCell ref="CA17:CF17"/>
    <mergeCell ref="BO15:BT15"/>
    <mergeCell ref="BU16:BZ16"/>
    <mergeCell ref="BI16:BN16"/>
    <mergeCell ref="BU22:BZ22"/>
    <mergeCell ref="CA23:CF23"/>
    <mergeCell ref="CM13:CR13"/>
    <mergeCell ref="CM14:CR14"/>
    <mergeCell ref="CM15:CR15"/>
    <mergeCell ref="CA8:CF8"/>
    <mergeCell ref="CA15:CF15"/>
    <mergeCell ref="CM12:CR12"/>
    <mergeCell ref="AW10:BB10"/>
    <mergeCell ref="BC11:BH11"/>
    <mergeCell ref="CA12:CF12"/>
    <mergeCell ref="BU8:BZ8"/>
    <mergeCell ref="BO11:BT11"/>
    <mergeCell ref="BI12:BN12"/>
    <mergeCell ref="AW11:BB11"/>
    <mergeCell ref="AW12:BB12"/>
    <mergeCell ref="BC10:BH10"/>
    <mergeCell ref="BI10:BN10"/>
    <mergeCell ref="EK8:EP8"/>
    <mergeCell ref="Y12:AD12"/>
    <mergeCell ref="FC8:FH8"/>
    <mergeCell ref="EQ8:EV8"/>
    <mergeCell ref="EW8:FB8"/>
    <mergeCell ref="DM8:DR8"/>
    <mergeCell ref="DS8:DX8"/>
    <mergeCell ref="DY8:ED8"/>
    <mergeCell ref="CM8:CR8"/>
    <mergeCell ref="Y10:AD10"/>
    <mergeCell ref="FI8:FN8"/>
    <mergeCell ref="AQ11:AV11"/>
    <mergeCell ref="CM10:CR10"/>
    <mergeCell ref="CM11:CR11"/>
    <mergeCell ref="CA11:CF11"/>
    <mergeCell ref="BU10:BZ10"/>
    <mergeCell ref="CG11:CL11"/>
    <mergeCell ref="CA10:CF10"/>
    <mergeCell ref="EE8:EJ8"/>
    <mergeCell ref="BI11:BN11"/>
    <mergeCell ref="A6:K6"/>
    <mergeCell ref="L6:Q6"/>
    <mergeCell ref="R6:X6"/>
    <mergeCell ref="Y6:AD6"/>
    <mergeCell ref="A14:X14"/>
    <mergeCell ref="AW17:BB17"/>
    <mergeCell ref="Y21:AD21"/>
    <mergeCell ref="Y17:AD17"/>
    <mergeCell ref="Y14:AD14"/>
    <mergeCell ref="A19:X19"/>
    <mergeCell ref="A17:X17"/>
    <mergeCell ref="AW15:BB15"/>
    <mergeCell ref="AW16:BB16"/>
    <mergeCell ref="AQ15:AV15"/>
    <mergeCell ref="A18:X18"/>
    <mergeCell ref="AE17:AJ17"/>
    <mergeCell ref="A22:X22"/>
    <mergeCell ref="AW8:BB8"/>
    <mergeCell ref="AE10:AJ10"/>
    <mergeCell ref="A15:X15"/>
    <mergeCell ref="A16:X16"/>
    <mergeCell ref="A8:K8"/>
    <mergeCell ref="L8:Q8"/>
    <mergeCell ref="R8:X8"/>
    <mergeCell ref="AW13:BB13"/>
    <mergeCell ref="Y18:AD18"/>
    <mergeCell ref="Y19:AD19"/>
    <mergeCell ref="AK17:AP17"/>
    <mergeCell ref="Y13:AD13"/>
    <mergeCell ref="AQ13:AV13"/>
    <mergeCell ref="AQ14:AV14"/>
    <mergeCell ref="Y16:AD16"/>
    <mergeCell ref="Y15:AD15"/>
    <mergeCell ref="AW14:BB14"/>
    <mergeCell ref="AQ6:AV6"/>
    <mergeCell ref="AQ16:AV16"/>
    <mergeCell ref="AK15:AP15"/>
    <mergeCell ref="AK14:AP14"/>
    <mergeCell ref="AK12:AP12"/>
    <mergeCell ref="AK10:AP10"/>
    <mergeCell ref="AK11:AP11"/>
    <mergeCell ref="AQ10:AV10"/>
    <mergeCell ref="AQ12:AV12"/>
    <mergeCell ref="AQ17:AV17"/>
    <mergeCell ref="AQ8:AV8"/>
    <mergeCell ref="Y7:AD7"/>
    <mergeCell ref="Y8:AD8"/>
    <mergeCell ref="AE15:AJ15"/>
    <mergeCell ref="A24:X24"/>
    <mergeCell ref="AQ9:AV9"/>
    <mergeCell ref="AK9:AP9"/>
    <mergeCell ref="AE9:AJ9"/>
    <mergeCell ref="A11:X11"/>
    <mergeCell ref="A10:X10"/>
    <mergeCell ref="A9:X9"/>
    <mergeCell ref="AK19:AP19"/>
    <mergeCell ref="AE11:AJ11"/>
    <mergeCell ref="AE12:AJ12"/>
    <mergeCell ref="AW6:BB6"/>
    <mergeCell ref="AW9:BB9"/>
    <mergeCell ref="BO10:BT10"/>
    <mergeCell ref="AE6:AJ6"/>
    <mergeCell ref="AE7:AJ7"/>
    <mergeCell ref="AE8:AJ8"/>
    <mergeCell ref="AW7:BB7"/>
    <mergeCell ref="BC6:BH6"/>
    <mergeCell ref="BC8:BH8"/>
    <mergeCell ref="AK6:AP6"/>
    <mergeCell ref="BC16:BH16"/>
    <mergeCell ref="BI13:BN13"/>
    <mergeCell ref="BO13:BT13"/>
    <mergeCell ref="BU15:BZ15"/>
    <mergeCell ref="BO16:BT16"/>
    <mergeCell ref="BC13:BH13"/>
    <mergeCell ref="BU13:BZ13"/>
    <mergeCell ref="BC15:BH15"/>
    <mergeCell ref="BC14:BH14"/>
    <mergeCell ref="BI14:BN14"/>
    <mergeCell ref="BU14:BZ14"/>
    <mergeCell ref="BU12:BZ12"/>
    <mergeCell ref="BU11:BZ11"/>
    <mergeCell ref="BO14:BT14"/>
    <mergeCell ref="BO12:BT12"/>
    <mergeCell ref="BC12:BH12"/>
    <mergeCell ref="CG10:CL10"/>
    <mergeCell ref="CG12:CL12"/>
    <mergeCell ref="CA16:CF16"/>
    <mergeCell ref="CA13:CF13"/>
    <mergeCell ref="CG14:CL14"/>
    <mergeCell ref="CG13:CL13"/>
    <mergeCell ref="CG15:CL15"/>
    <mergeCell ref="CG16:CL16"/>
    <mergeCell ref="CA14:CF14"/>
    <mergeCell ref="CM18:CR18"/>
    <mergeCell ref="CM16:CR16"/>
    <mergeCell ref="CG23:CL23"/>
    <mergeCell ref="CG22:CL22"/>
    <mergeCell ref="CG19:CL19"/>
    <mergeCell ref="CG21:CL21"/>
    <mergeCell ref="CG20:CL20"/>
    <mergeCell ref="CM20:CR20"/>
    <mergeCell ref="CM21:CR21"/>
    <mergeCell ref="CG17:CL17"/>
    <mergeCell ref="AQ20:AV20"/>
    <mergeCell ref="CG18:CL18"/>
    <mergeCell ref="BU19:BZ19"/>
    <mergeCell ref="BI21:BN21"/>
    <mergeCell ref="BO19:BT19"/>
    <mergeCell ref="CA21:CF21"/>
    <mergeCell ref="CA19:CF19"/>
    <mergeCell ref="BO21:BT21"/>
    <mergeCell ref="BU20:BZ20"/>
    <mergeCell ref="CA20:CF20"/>
    <mergeCell ref="A4:X5"/>
    <mergeCell ref="Y4:AP4"/>
    <mergeCell ref="AQ4:BH4"/>
    <mergeCell ref="AQ5:AV5"/>
    <mergeCell ref="Y5:AD5"/>
    <mergeCell ref="AE5:AJ5"/>
    <mergeCell ref="AK5:AP5"/>
    <mergeCell ref="BC5:BH5"/>
    <mergeCell ref="AW5:BB5"/>
    <mergeCell ref="BI4:BZ4"/>
    <mergeCell ref="CA4:CR4"/>
    <mergeCell ref="CG5:CL5"/>
    <mergeCell ref="CA5:CF5"/>
    <mergeCell ref="BI5:BN5"/>
    <mergeCell ref="BO5:BT5"/>
    <mergeCell ref="CM5:CR5"/>
    <mergeCell ref="BU5:BZ5"/>
    <mergeCell ref="BC17:BH17"/>
    <mergeCell ref="AQ22:AV22"/>
    <mergeCell ref="BI22:BN22"/>
    <mergeCell ref="AW22:BB22"/>
    <mergeCell ref="BC18:BH18"/>
    <mergeCell ref="BC20:BH20"/>
    <mergeCell ref="AW18:BB18"/>
    <mergeCell ref="AW20:BB20"/>
    <mergeCell ref="BI19:BN19"/>
    <mergeCell ref="AQ18:AV18"/>
    <mergeCell ref="A57:U57"/>
    <mergeCell ref="Y24:AD24"/>
    <mergeCell ref="Y20:AD20"/>
    <mergeCell ref="AK21:AP21"/>
    <mergeCell ref="AK22:AP22"/>
    <mergeCell ref="A21:X21"/>
    <mergeCell ref="Y23:AD23"/>
    <mergeCell ref="A20:X20"/>
    <mergeCell ref="Y22:AD22"/>
    <mergeCell ref="A23:X23"/>
    <mergeCell ref="AW23:BB23"/>
    <mergeCell ref="CM17:CR17"/>
    <mergeCell ref="CM24:CR24"/>
    <mergeCell ref="CM23:CR23"/>
    <mergeCell ref="CM22:CR22"/>
    <mergeCell ref="CM19:CR19"/>
    <mergeCell ref="BO20:BT20"/>
    <mergeCell ref="CA22:CF22"/>
    <mergeCell ref="BU23:BZ23"/>
    <mergeCell ref="BO23:BT23"/>
    <mergeCell ref="L7:Q7"/>
    <mergeCell ref="R7:X7"/>
    <mergeCell ref="AQ7:AV7"/>
    <mergeCell ref="AK13:AP13"/>
    <mergeCell ref="A13:X13"/>
    <mergeCell ref="Y11:AD11"/>
    <mergeCell ref="AK7:AP7"/>
    <mergeCell ref="A7:K7"/>
    <mergeCell ref="AE13:AJ13"/>
    <mergeCell ref="Y9:AD9"/>
    <mergeCell ref="AK18:AP18"/>
    <mergeCell ref="AE14:AJ14"/>
    <mergeCell ref="AK16:AP16"/>
    <mergeCell ref="AE16:AJ16"/>
    <mergeCell ref="A12:X12"/>
    <mergeCell ref="AK8:AP8"/>
    <mergeCell ref="CG3:CR3"/>
    <mergeCell ref="CG7:CL7"/>
    <mergeCell ref="CM7:CR7"/>
    <mergeCell ref="BI9:BN9"/>
    <mergeCell ref="BO9:BT9"/>
    <mergeCell ref="CM9:CR9"/>
    <mergeCell ref="CA9:CF9"/>
    <mergeCell ref="CG9:CL9"/>
    <mergeCell ref="BU9:BZ9"/>
    <mergeCell ref="CG6:CL6"/>
    <mergeCell ref="BC7:BH7"/>
    <mergeCell ref="BI7:BN7"/>
    <mergeCell ref="BC9:BH9"/>
    <mergeCell ref="BI8:BN8"/>
    <mergeCell ref="BO8:BT8"/>
    <mergeCell ref="CG8:CL8"/>
    <mergeCell ref="BU6:BZ6"/>
    <mergeCell ref="CA6:CF6"/>
    <mergeCell ref="CM6:CR6"/>
    <mergeCell ref="BI6:BN6"/>
    <mergeCell ref="BO6:BT6"/>
    <mergeCell ref="DM7:DR7"/>
    <mergeCell ref="DS7:DX7"/>
    <mergeCell ref="BO7:BT7"/>
    <mergeCell ref="BU7:BZ7"/>
    <mergeCell ref="CA7:CF7"/>
    <mergeCell ref="DY7:ED7"/>
    <mergeCell ref="EE7:EJ7"/>
    <mergeCell ref="EK7:EP7"/>
    <mergeCell ref="EQ7:EV7"/>
    <mergeCell ref="EW7:FB7"/>
    <mergeCell ref="FC7:FH7"/>
    <mergeCell ref="FI7:FN7"/>
    <mergeCell ref="DM9:DR9"/>
    <mergeCell ref="DS9:DX9"/>
    <mergeCell ref="DY9:ED9"/>
    <mergeCell ref="EE9:EJ9"/>
    <mergeCell ref="EK9:EP9"/>
    <mergeCell ref="EQ9:EV9"/>
    <mergeCell ref="EW9:FB9"/>
    <mergeCell ref="FC9:FH9"/>
    <mergeCell ref="FI9:FN9"/>
    <mergeCell ref="DY10:ED10"/>
    <mergeCell ref="EE10:EJ10"/>
    <mergeCell ref="EK10:EP10"/>
    <mergeCell ref="EQ10:EV10"/>
    <mergeCell ref="EW10:FB10"/>
    <mergeCell ref="FC10:FH10"/>
    <mergeCell ref="FI10:FN10"/>
    <mergeCell ref="EQ11:EV11"/>
    <mergeCell ref="EW11:FB11"/>
    <mergeCell ref="FC11:FH11"/>
    <mergeCell ref="DM11:DR11"/>
    <mergeCell ref="DS11:DX11"/>
    <mergeCell ref="DY11:ED11"/>
    <mergeCell ref="EE11:EJ11"/>
    <mergeCell ref="FI11:FN11"/>
    <mergeCell ref="DS12:DX12"/>
    <mergeCell ref="DY12:ED12"/>
    <mergeCell ref="EE12:EJ12"/>
    <mergeCell ref="EK12:EP12"/>
    <mergeCell ref="EQ12:EV12"/>
    <mergeCell ref="EW12:FB12"/>
    <mergeCell ref="FC12:FH12"/>
    <mergeCell ref="FI12:FN12"/>
    <mergeCell ref="EK11:EP11"/>
    <mergeCell ref="EK13:EP13"/>
    <mergeCell ref="EQ13:EV13"/>
    <mergeCell ref="DM14:DR14"/>
    <mergeCell ref="DS14:DX14"/>
    <mergeCell ref="DY14:ED14"/>
    <mergeCell ref="DM13:DR13"/>
    <mergeCell ref="DS13:DX13"/>
    <mergeCell ref="DY13:ED13"/>
    <mergeCell ref="EE13:EJ13"/>
    <mergeCell ref="EW13:FB13"/>
    <mergeCell ref="FC13:FH13"/>
    <mergeCell ref="FI13:FN13"/>
    <mergeCell ref="EW14:FB14"/>
    <mergeCell ref="FI16:FN16"/>
    <mergeCell ref="FC14:FH14"/>
    <mergeCell ref="FI14:FN14"/>
    <mergeCell ref="EW15:FB15"/>
    <mergeCell ref="FC15:FH15"/>
    <mergeCell ref="FI15:FN15"/>
    <mergeCell ref="EQ15:EV15"/>
    <mergeCell ref="EE14:EJ14"/>
    <mergeCell ref="EK14:EP14"/>
    <mergeCell ref="EQ14:EV14"/>
    <mergeCell ref="EE16:EJ16"/>
    <mergeCell ref="EE15:EJ15"/>
    <mergeCell ref="EK15:EP15"/>
    <mergeCell ref="DY15:ED15"/>
    <mergeCell ref="DM17:DR17"/>
    <mergeCell ref="FC17:FH17"/>
    <mergeCell ref="FI17:FN17"/>
    <mergeCell ref="EK16:EP16"/>
    <mergeCell ref="EQ16:EV16"/>
    <mergeCell ref="EW16:FB16"/>
    <mergeCell ref="FC16:FH16"/>
    <mergeCell ref="DM16:DR16"/>
    <mergeCell ref="DS16:DX16"/>
    <mergeCell ref="DY16:ED16"/>
    <mergeCell ref="FC18:FH18"/>
    <mergeCell ref="EQ17:EV17"/>
    <mergeCell ref="CU22:CW22"/>
    <mergeCell ref="EW17:FB17"/>
    <mergeCell ref="DS17:DX17"/>
    <mergeCell ref="DY17:ED17"/>
    <mergeCell ref="EE17:EJ17"/>
    <mergeCell ref="EK17:EP17"/>
    <mergeCell ref="CU17:CW17"/>
    <mergeCell ref="CU19:CW19"/>
    <mergeCell ref="CU24:CW24"/>
    <mergeCell ref="EW18:FB18"/>
    <mergeCell ref="CU21:CW21"/>
    <mergeCell ref="EQ18:EV18"/>
    <mergeCell ref="DY18:ED18"/>
    <mergeCell ref="EE18:EJ18"/>
    <mergeCell ref="EK18:EP18"/>
    <mergeCell ref="CU18:CW18"/>
    <mergeCell ref="CU20:CW20"/>
    <mergeCell ref="FI23:FN23"/>
    <mergeCell ref="FI24:FN24"/>
    <mergeCell ref="FI18:FN18"/>
    <mergeCell ref="FI19:FN19"/>
    <mergeCell ref="FI21:FN21"/>
    <mergeCell ref="FI20:FN20"/>
    <mergeCell ref="FI22:FN22"/>
  </mergeCells>
  <dataValidations count="4">
    <dataValidation type="whole" allowBlank="1" showInputMessage="1" showErrorMessage="1" errorTitle="入力エラー" error="入力した値に誤りがあります" sqref="DM33:DN34 CX32:CX38 CU29:CW40 CX40:DF40 DJ30:DJ31 DK30:DL30 DO30:DO34 DD31:DG35 DD29:DG29 DC29:DC35 DA29:DB30 CX29:CX30 CY29:CZ29 CY32:DB35 DJ34 DM38 DO45:DP45 DO48:DR53 DN48:DN57 DT47:DW53 DT45:DW45 DS45:DS53 DQ45:DR46 DN45:DN46 DN39 DM30:DN31 DP32:DS34 DP30:DS30 CX25:DF28">
      <formula1>-999999999999</formula1>
      <formula2>999999999999</formula2>
    </dataValidation>
    <dataValidation allowBlank="1" showInputMessage="1" showErrorMessage="1" errorTitle="入力エラー" error="入力した値に誤りがあります" sqref="DJ33 DJ35:DJ37 DL35:DL37"/>
    <dataValidation type="whole" allowBlank="1" showInputMessage="1" showErrorMessage="1" errorTitle="入力エラー" error="入力した値に誤りがあります" imeMode="off" sqref="CV6:CV8 CX6:DI24">
      <formula1>-999999999999</formula1>
      <formula2>999999999999</formula2>
    </dataValidation>
    <dataValidation allowBlank="1" showInputMessage="1" showErrorMessage="1" imeMode="off" sqref="DK35:DK37 DM35:DX37 DZ54:DZ56 EB50:EM56"/>
  </dataValidations>
  <printOptions horizontalCentered="1"/>
  <pageMargins left="0.3937007874015748" right="0" top="0.7874015748031497" bottom="0.3937007874015748" header="0.1968503937007874" footer="0.1968503937007874"/>
  <pageSetup horizontalDpi="400" verticalDpi="4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5"/>
  <dimension ref="A1:EI66"/>
  <sheetViews>
    <sheetView zoomScaleSheetLayoutView="100" zoomScalePageLayoutView="0" workbookViewId="0" topLeftCell="A25">
      <selection activeCell="A45" sqref="A45:E45"/>
    </sheetView>
  </sheetViews>
  <sheetFormatPr defaultColWidth="9.00390625" defaultRowHeight="13.5"/>
  <cols>
    <col min="1" max="1" width="10.875" style="49" customWidth="1"/>
    <col min="2" max="2" width="3.875" style="49" customWidth="1"/>
    <col min="3" max="68" width="1.12109375" style="49" customWidth="1"/>
    <col min="69" max="69" width="1.12109375" style="117" customWidth="1"/>
    <col min="70" max="70" width="5.875" style="49" customWidth="1"/>
    <col min="71" max="72" width="4.875" style="49" customWidth="1"/>
    <col min="73" max="73" width="3.75390625" style="49" customWidth="1"/>
    <col min="74" max="79" width="12.625" style="49" customWidth="1"/>
    <col min="80" max="16384" width="9.00390625" style="49" customWidth="1"/>
  </cols>
  <sheetData>
    <row r="1" spans="1:69" ht="12.75" customHeight="1">
      <c r="A1" s="48"/>
      <c r="B1" s="48"/>
      <c r="C1" s="48"/>
      <c r="D1" s="48"/>
      <c r="E1" s="48"/>
      <c r="F1" s="48"/>
      <c r="G1" s="48"/>
      <c r="H1" s="48"/>
      <c r="I1" s="48"/>
      <c r="J1" s="48"/>
      <c r="K1" s="48"/>
      <c r="L1" s="48"/>
      <c r="M1" s="48"/>
      <c r="N1" s="48"/>
      <c r="O1" s="48"/>
      <c r="P1" s="48"/>
      <c r="Q1" s="48"/>
      <c r="R1" s="48"/>
      <c r="S1" s="50"/>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125"/>
    </row>
    <row r="2" spans="1:69" ht="17.25" customHeight="1">
      <c r="A2" s="48"/>
      <c r="B2" s="357"/>
      <c r="C2" s="357"/>
      <c r="D2" s="357"/>
      <c r="E2" s="357"/>
      <c r="F2" s="357"/>
      <c r="G2" s="357"/>
      <c r="H2" s="357"/>
      <c r="I2" s="357"/>
      <c r="J2" s="357"/>
      <c r="K2" s="357"/>
      <c r="L2" s="357"/>
      <c r="M2" s="357"/>
      <c r="N2" s="357"/>
      <c r="O2" s="357"/>
      <c r="P2" s="357"/>
      <c r="Q2" s="357"/>
      <c r="R2" s="357"/>
      <c r="S2" s="806" t="s">
        <v>595</v>
      </c>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57"/>
      <c r="BC2" s="357"/>
      <c r="BD2" s="357"/>
      <c r="BE2" s="357"/>
      <c r="BF2" s="357"/>
      <c r="BG2" s="337"/>
      <c r="BH2" s="357"/>
      <c r="BI2" s="357"/>
      <c r="BJ2" s="357"/>
      <c r="BK2" s="357"/>
      <c r="BL2" s="357"/>
      <c r="BM2" s="357"/>
      <c r="BN2" s="357"/>
      <c r="BO2" s="357"/>
      <c r="BP2" s="357"/>
      <c r="BQ2" s="125"/>
    </row>
    <row r="3" spans="1:69" ht="12">
      <c r="A3" s="48" t="s">
        <v>473</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974" t="s">
        <v>149</v>
      </c>
      <c r="BQ3" s="333"/>
    </row>
    <row r="4" spans="1:80" ht="16.5" customHeight="1">
      <c r="A4" s="1893"/>
      <c r="B4" s="1893"/>
      <c r="C4" s="1893"/>
      <c r="D4" s="1893"/>
      <c r="E4" s="1893"/>
      <c r="F4" s="1893"/>
      <c r="G4" s="1893"/>
      <c r="H4" s="1893"/>
      <c r="I4" s="1893"/>
      <c r="J4" s="1893"/>
      <c r="K4" s="1893"/>
      <c r="L4" s="1893"/>
      <c r="M4" s="1893"/>
      <c r="N4" s="1893"/>
      <c r="O4" s="1893"/>
      <c r="P4" s="1893"/>
      <c r="Q4" s="1893"/>
      <c r="R4" s="1893"/>
      <c r="S4" s="1893"/>
      <c r="T4" s="1893"/>
      <c r="U4" s="1893"/>
      <c r="V4" s="1893"/>
      <c r="W4" s="1893"/>
      <c r="X4" s="1893"/>
      <c r="Y4" s="1893"/>
      <c r="Z4" s="1893"/>
      <c r="AA4" s="1893"/>
      <c r="AB4" s="1893"/>
      <c r="AC4" s="1893"/>
      <c r="AD4" s="1893"/>
      <c r="AE4" s="1893"/>
      <c r="AF4" s="1893"/>
      <c r="AG4" s="1893"/>
      <c r="AH4" s="1893"/>
      <c r="AI4" s="1893"/>
      <c r="AJ4" s="1893"/>
      <c r="AK4" s="1893"/>
      <c r="AL4" s="1893"/>
      <c r="AM4" s="1893"/>
      <c r="AN4" s="1893"/>
      <c r="AO4" s="1893"/>
      <c r="AP4" s="1893"/>
      <c r="AQ4" s="1893"/>
      <c r="AR4" s="1893"/>
      <c r="AS4" s="1893"/>
      <c r="AT4" s="1893"/>
      <c r="AU4" s="1893"/>
      <c r="AV4" s="1893"/>
      <c r="AW4" s="1893"/>
      <c r="AX4" s="1893"/>
      <c r="AY4" s="1893"/>
      <c r="AZ4" s="1893"/>
      <c r="BA4" s="1893"/>
      <c r="BB4" s="1893"/>
      <c r="BC4" s="1893"/>
      <c r="BD4" s="1893"/>
      <c r="BE4" s="1893"/>
      <c r="BF4" s="1893"/>
      <c r="BG4" s="1893"/>
      <c r="BH4" s="1893"/>
      <c r="BI4" s="1893"/>
      <c r="BJ4" s="1893"/>
      <c r="BK4" s="1893"/>
      <c r="BL4" s="1893"/>
      <c r="BM4" s="1893"/>
      <c r="BN4" s="1893"/>
      <c r="BO4" s="1893"/>
      <c r="BP4" s="1893"/>
      <c r="BQ4" s="334"/>
      <c r="BR4" s="277"/>
      <c r="BS4" s="1947" t="s">
        <v>446</v>
      </c>
      <c r="BT4" s="1947"/>
      <c r="BU4" s="1948"/>
      <c r="BV4" s="1872" t="s">
        <v>1073</v>
      </c>
      <c r="BW4" s="1872"/>
      <c r="BX4" s="1872"/>
      <c r="BY4" s="1872" t="s">
        <v>1074</v>
      </c>
      <c r="BZ4" s="1872"/>
      <c r="CA4" s="1873"/>
      <c r="CB4" s="277"/>
    </row>
    <row r="5" spans="1:80" ht="16.5" customHeight="1">
      <c r="A5" s="1893"/>
      <c r="B5" s="1893"/>
      <c r="C5" s="1893"/>
      <c r="D5" s="1893"/>
      <c r="E5" s="1893"/>
      <c r="F5" s="1893"/>
      <c r="G5" s="1893"/>
      <c r="H5" s="1893"/>
      <c r="I5" s="1893"/>
      <c r="J5" s="1893"/>
      <c r="K5" s="1893"/>
      <c r="L5" s="1893"/>
      <c r="M5" s="1893"/>
      <c r="N5" s="1893"/>
      <c r="O5" s="1893"/>
      <c r="P5" s="1893"/>
      <c r="Q5" s="1893"/>
      <c r="R5" s="1893"/>
      <c r="S5" s="1893"/>
      <c r="T5" s="1893"/>
      <c r="U5" s="1893"/>
      <c r="V5" s="1893"/>
      <c r="W5" s="1893"/>
      <c r="X5" s="1893"/>
      <c r="Y5" s="1893"/>
      <c r="Z5" s="1893"/>
      <c r="AA5" s="1893"/>
      <c r="AB5" s="1893"/>
      <c r="AC5" s="1893"/>
      <c r="AD5" s="1893"/>
      <c r="AE5" s="1893"/>
      <c r="AF5" s="1893"/>
      <c r="AG5" s="1893"/>
      <c r="AH5" s="1893"/>
      <c r="AI5" s="1893"/>
      <c r="AJ5" s="1893"/>
      <c r="AK5" s="1893"/>
      <c r="AL5" s="1893"/>
      <c r="AM5" s="1893"/>
      <c r="AN5" s="1893"/>
      <c r="AO5" s="1893"/>
      <c r="AP5" s="1893"/>
      <c r="AQ5" s="1893"/>
      <c r="AR5" s="1893"/>
      <c r="AS5" s="1893"/>
      <c r="AT5" s="1893"/>
      <c r="AU5" s="1893"/>
      <c r="AV5" s="1893"/>
      <c r="AW5" s="1893"/>
      <c r="AX5" s="1893"/>
      <c r="AY5" s="1893"/>
      <c r="AZ5" s="1893"/>
      <c r="BA5" s="1893"/>
      <c r="BB5" s="1893"/>
      <c r="BC5" s="1893"/>
      <c r="BD5" s="1893"/>
      <c r="BE5" s="1893"/>
      <c r="BF5" s="1893"/>
      <c r="BG5" s="1893"/>
      <c r="BH5" s="1893"/>
      <c r="BI5" s="1893"/>
      <c r="BJ5" s="1893"/>
      <c r="BK5" s="1893"/>
      <c r="BL5" s="1893"/>
      <c r="BM5" s="1893"/>
      <c r="BN5" s="1893"/>
      <c r="BO5" s="1893"/>
      <c r="BP5" s="1893"/>
      <c r="BQ5" s="334"/>
      <c r="BR5" s="277"/>
      <c r="BS5" s="1949"/>
      <c r="BT5" s="1949"/>
      <c r="BU5" s="1950"/>
      <c r="BV5" s="1019" t="s">
        <v>1075</v>
      </c>
      <c r="BW5" s="1019" t="s">
        <v>1076</v>
      </c>
      <c r="BX5" s="1019" t="s">
        <v>1077</v>
      </c>
      <c r="BY5" s="1019" t="s">
        <v>1078</v>
      </c>
      <c r="BZ5" s="1019" t="s">
        <v>1079</v>
      </c>
      <c r="CA5" s="1020" t="s">
        <v>1077</v>
      </c>
      <c r="CB5" s="277"/>
    </row>
    <row r="6" spans="1:79" ht="14.25" customHeight="1">
      <c r="A6" s="805"/>
      <c r="B6" s="1892"/>
      <c r="C6" s="1892"/>
      <c r="D6" s="1892"/>
      <c r="E6" s="1892"/>
      <c r="F6" s="1892"/>
      <c r="G6" s="1892"/>
      <c r="H6" s="1892"/>
      <c r="I6" s="1892"/>
      <c r="J6" s="1892"/>
      <c r="K6" s="1892"/>
      <c r="L6" s="1892"/>
      <c r="M6" s="1892"/>
      <c r="N6" s="1892"/>
      <c r="O6" s="1892"/>
      <c r="P6" s="1892"/>
      <c r="Q6" s="1892"/>
      <c r="R6" s="1892"/>
      <c r="S6" s="1892"/>
      <c r="T6" s="1892"/>
      <c r="U6" s="1892"/>
      <c r="V6" s="1892"/>
      <c r="W6" s="1892"/>
      <c r="X6" s="1894"/>
      <c r="Y6" s="1894"/>
      <c r="Z6" s="1894"/>
      <c r="AA6" s="1894"/>
      <c r="AB6" s="1894"/>
      <c r="AC6" s="1894"/>
      <c r="AD6" s="1894"/>
      <c r="AE6" s="1894"/>
      <c r="AF6" s="1894"/>
      <c r="AG6" s="1894"/>
      <c r="AH6" s="1894"/>
      <c r="AI6" s="1892"/>
      <c r="AJ6" s="1892"/>
      <c r="AK6" s="1892"/>
      <c r="AL6" s="1892"/>
      <c r="AM6" s="1892"/>
      <c r="AN6" s="1892"/>
      <c r="AO6" s="1892"/>
      <c r="AP6" s="1892"/>
      <c r="AQ6" s="1892"/>
      <c r="AR6" s="1892"/>
      <c r="AS6" s="1892"/>
      <c r="AT6" s="1892"/>
      <c r="AU6" s="1892"/>
      <c r="AV6" s="1892"/>
      <c r="AW6" s="1892"/>
      <c r="AX6" s="1892"/>
      <c r="AY6" s="1892"/>
      <c r="AZ6" s="1892"/>
      <c r="BA6" s="1892"/>
      <c r="BB6" s="1892"/>
      <c r="BC6" s="1892"/>
      <c r="BD6" s="1892"/>
      <c r="BE6" s="1892"/>
      <c r="BF6" s="1892"/>
      <c r="BG6" s="1892"/>
      <c r="BH6" s="1892"/>
      <c r="BI6" s="1892"/>
      <c r="BJ6" s="1892"/>
      <c r="BK6" s="1892"/>
      <c r="BL6" s="1892"/>
      <c r="BM6" s="1892"/>
      <c r="BN6" s="1892"/>
      <c r="BO6" s="1892"/>
      <c r="BP6" s="1892"/>
      <c r="BQ6" s="335"/>
      <c r="BR6" s="277"/>
      <c r="BS6" s="1021" t="s">
        <v>0</v>
      </c>
      <c r="BT6" s="1022">
        <v>29</v>
      </c>
      <c r="BU6" s="1021" t="s">
        <v>798</v>
      </c>
      <c r="BV6" s="1023">
        <v>230</v>
      </c>
      <c r="BW6" s="1024">
        <v>233</v>
      </c>
      <c r="BX6" s="1025">
        <v>1018</v>
      </c>
      <c r="BY6" s="1024">
        <v>147</v>
      </c>
      <c r="BZ6" s="1024">
        <v>146</v>
      </c>
      <c r="CA6" s="1024">
        <v>302</v>
      </c>
    </row>
    <row r="7" spans="1:79" ht="14.25" customHeight="1">
      <c r="A7" s="358"/>
      <c r="B7" s="1874"/>
      <c r="C7" s="1874"/>
      <c r="D7" s="1874"/>
      <c r="E7" s="1874"/>
      <c r="F7" s="1874"/>
      <c r="G7" s="1874"/>
      <c r="H7" s="1874"/>
      <c r="I7" s="1874"/>
      <c r="J7" s="1874"/>
      <c r="K7" s="1874"/>
      <c r="L7" s="1874"/>
      <c r="M7" s="1874"/>
      <c r="N7" s="1874"/>
      <c r="O7" s="1874"/>
      <c r="P7" s="1874"/>
      <c r="Q7" s="1874"/>
      <c r="R7" s="1874"/>
      <c r="S7" s="1874"/>
      <c r="T7" s="1874"/>
      <c r="U7" s="1874"/>
      <c r="V7" s="1874"/>
      <c r="W7" s="1874"/>
      <c r="X7" s="1874"/>
      <c r="Y7" s="1874"/>
      <c r="Z7" s="1874"/>
      <c r="AA7" s="1874"/>
      <c r="AB7" s="1874"/>
      <c r="AC7" s="1874"/>
      <c r="AD7" s="1874"/>
      <c r="AE7" s="1874"/>
      <c r="AF7" s="1874"/>
      <c r="AG7" s="1874"/>
      <c r="AH7" s="1874"/>
      <c r="AI7" s="1874"/>
      <c r="AJ7" s="1874"/>
      <c r="AK7" s="1874"/>
      <c r="AL7" s="1874"/>
      <c r="AM7" s="1874"/>
      <c r="AN7" s="1874"/>
      <c r="AO7" s="1874"/>
      <c r="AP7" s="1874"/>
      <c r="AQ7" s="1874"/>
      <c r="AR7" s="1874"/>
      <c r="AS7" s="1874"/>
      <c r="AT7" s="1874"/>
      <c r="AU7" s="1874"/>
      <c r="AV7" s="1874"/>
      <c r="AW7" s="1874"/>
      <c r="AX7" s="1874"/>
      <c r="AY7" s="1874"/>
      <c r="AZ7" s="1874"/>
      <c r="BA7" s="1874"/>
      <c r="BB7" s="1874"/>
      <c r="BC7" s="1874"/>
      <c r="BD7" s="1874"/>
      <c r="BE7" s="1874"/>
      <c r="BF7" s="1874"/>
      <c r="BG7" s="1874"/>
      <c r="BH7" s="1874"/>
      <c r="BI7" s="1874"/>
      <c r="BJ7" s="1874"/>
      <c r="BK7" s="1874"/>
      <c r="BL7" s="1874"/>
      <c r="BM7" s="1874"/>
      <c r="BN7" s="1874"/>
      <c r="BO7" s="1874"/>
      <c r="BP7" s="1874"/>
      <c r="BQ7" s="336"/>
      <c r="BR7" s="277"/>
      <c r="BS7" s="1024"/>
      <c r="BT7" s="1022"/>
      <c r="BU7" s="1024"/>
      <c r="BV7" s="1026"/>
      <c r="BW7" s="1024"/>
      <c r="BX7" s="1024"/>
      <c r="BY7" s="1024"/>
      <c r="BZ7" s="1024"/>
      <c r="CA7" s="1024"/>
    </row>
    <row r="8" spans="1:79" ht="14.25" customHeight="1">
      <c r="A8" s="358"/>
      <c r="B8" s="1874"/>
      <c r="C8" s="1874"/>
      <c r="D8" s="1874"/>
      <c r="E8" s="1874"/>
      <c r="F8" s="1874"/>
      <c r="G8" s="1874"/>
      <c r="H8" s="1874"/>
      <c r="I8" s="1874"/>
      <c r="J8" s="1874"/>
      <c r="K8" s="1874"/>
      <c r="L8" s="1874"/>
      <c r="M8" s="1874"/>
      <c r="N8" s="1874"/>
      <c r="O8" s="1874"/>
      <c r="P8" s="1874"/>
      <c r="Q8" s="1874"/>
      <c r="R8" s="1874"/>
      <c r="S8" s="1874"/>
      <c r="T8" s="1874"/>
      <c r="U8" s="1874"/>
      <c r="V8" s="1874"/>
      <c r="W8" s="1874"/>
      <c r="X8" s="1874"/>
      <c r="Y8" s="1874"/>
      <c r="Z8" s="1874"/>
      <c r="AA8" s="1874"/>
      <c r="AB8" s="1874"/>
      <c r="AC8" s="1874"/>
      <c r="AD8" s="1874"/>
      <c r="AE8" s="1874"/>
      <c r="AF8" s="1874"/>
      <c r="AG8" s="1874"/>
      <c r="AH8" s="1874"/>
      <c r="AI8" s="1874"/>
      <c r="AJ8" s="1874"/>
      <c r="AK8" s="1874"/>
      <c r="AL8" s="1874"/>
      <c r="AM8" s="1874"/>
      <c r="AN8" s="1874"/>
      <c r="AO8" s="1874"/>
      <c r="AP8" s="1874"/>
      <c r="AQ8" s="1874"/>
      <c r="AR8" s="1874"/>
      <c r="AS8" s="1874"/>
      <c r="AT8" s="1874"/>
      <c r="AU8" s="1874"/>
      <c r="AV8" s="1874"/>
      <c r="AW8" s="1874"/>
      <c r="AX8" s="1874"/>
      <c r="AY8" s="1874"/>
      <c r="AZ8" s="1874"/>
      <c r="BA8" s="1874"/>
      <c r="BB8" s="1874"/>
      <c r="BC8" s="1874"/>
      <c r="BD8" s="1874"/>
      <c r="BE8" s="1874"/>
      <c r="BF8" s="1874"/>
      <c r="BG8" s="1874"/>
      <c r="BH8" s="1874"/>
      <c r="BI8" s="1874"/>
      <c r="BJ8" s="1874"/>
      <c r="BK8" s="1874"/>
      <c r="BL8" s="1874"/>
      <c r="BM8" s="1874"/>
      <c r="BN8" s="1874"/>
      <c r="BO8" s="1874"/>
      <c r="BP8" s="1874"/>
      <c r="BQ8" s="336"/>
      <c r="BR8" s="277"/>
      <c r="BS8" s="1027" t="s">
        <v>562</v>
      </c>
      <c r="BT8" s="1027">
        <v>4</v>
      </c>
      <c r="BU8" s="1027" t="s">
        <v>717</v>
      </c>
      <c r="BV8" s="1028">
        <v>19</v>
      </c>
      <c r="BW8" s="1029">
        <v>19</v>
      </c>
      <c r="BX8" s="1029">
        <v>83</v>
      </c>
      <c r="BY8" s="1029">
        <v>12</v>
      </c>
      <c r="BZ8" s="1029">
        <v>12</v>
      </c>
      <c r="CA8" s="1029">
        <v>27</v>
      </c>
    </row>
    <row r="9" spans="1:79" ht="14.25" customHeight="1">
      <c r="A9" s="743"/>
      <c r="B9" s="1874"/>
      <c r="C9" s="1874"/>
      <c r="D9" s="1874"/>
      <c r="E9" s="1874"/>
      <c r="F9" s="1874"/>
      <c r="G9" s="1874"/>
      <c r="H9" s="1874"/>
      <c r="I9" s="1874"/>
      <c r="J9" s="1874"/>
      <c r="K9" s="1874"/>
      <c r="L9" s="1874"/>
      <c r="M9" s="1874"/>
      <c r="N9" s="1874"/>
      <c r="O9" s="1874"/>
      <c r="P9" s="1874"/>
      <c r="Q9" s="1874"/>
      <c r="R9" s="1874"/>
      <c r="S9" s="1874"/>
      <c r="T9" s="1874"/>
      <c r="U9" s="1874"/>
      <c r="V9" s="1874"/>
      <c r="W9" s="1874"/>
      <c r="X9" s="1874"/>
      <c r="Y9" s="1874"/>
      <c r="Z9" s="1874"/>
      <c r="AA9" s="1874"/>
      <c r="AB9" s="1874"/>
      <c r="AC9" s="1874"/>
      <c r="AD9" s="1874"/>
      <c r="AE9" s="1874"/>
      <c r="AF9" s="1874"/>
      <c r="AG9" s="1874"/>
      <c r="AH9" s="1874"/>
      <c r="AI9" s="1874"/>
      <c r="AJ9" s="1874"/>
      <c r="AK9" s="1874"/>
      <c r="AL9" s="1874"/>
      <c r="AM9" s="1874"/>
      <c r="AN9" s="1874"/>
      <c r="AO9" s="1874"/>
      <c r="AP9" s="1874"/>
      <c r="AQ9" s="1874"/>
      <c r="AR9" s="1874"/>
      <c r="AS9" s="1874"/>
      <c r="AT9" s="1874"/>
      <c r="AU9" s="1874"/>
      <c r="AV9" s="1874"/>
      <c r="AW9" s="1874"/>
      <c r="AX9" s="1874"/>
      <c r="AY9" s="1874"/>
      <c r="AZ9" s="1874"/>
      <c r="BA9" s="1874"/>
      <c r="BB9" s="1874"/>
      <c r="BC9" s="1874"/>
      <c r="BD9" s="1874"/>
      <c r="BE9" s="1874"/>
      <c r="BF9" s="1874"/>
      <c r="BG9" s="1874"/>
      <c r="BH9" s="1874"/>
      <c r="BI9" s="1874"/>
      <c r="BJ9" s="1874"/>
      <c r="BK9" s="1874"/>
      <c r="BL9" s="1874"/>
      <c r="BM9" s="1874"/>
      <c r="BN9" s="1874"/>
      <c r="BO9" s="1874"/>
      <c r="BP9" s="1874"/>
      <c r="BQ9" s="336"/>
      <c r="BR9" s="277"/>
      <c r="BS9" s="1027"/>
      <c r="BT9" s="1027">
        <v>5</v>
      </c>
      <c r="BU9" s="1027"/>
      <c r="BV9" s="1028">
        <v>18</v>
      </c>
      <c r="BW9" s="1029">
        <v>18</v>
      </c>
      <c r="BX9" s="1029">
        <v>83</v>
      </c>
      <c r="BY9" s="1029">
        <v>11</v>
      </c>
      <c r="BZ9" s="1029">
        <v>11</v>
      </c>
      <c r="CA9" s="1029">
        <v>27</v>
      </c>
    </row>
    <row r="10" spans="1:79" ht="14.25" customHeight="1">
      <c r="A10" s="736"/>
      <c r="B10" s="1874"/>
      <c r="C10" s="1874"/>
      <c r="D10" s="1874"/>
      <c r="E10" s="1874"/>
      <c r="F10" s="1874"/>
      <c r="G10" s="1874"/>
      <c r="H10" s="1874"/>
      <c r="I10" s="1874"/>
      <c r="J10" s="1874"/>
      <c r="K10" s="1874"/>
      <c r="L10" s="1874"/>
      <c r="M10" s="1874"/>
      <c r="N10" s="1874"/>
      <c r="O10" s="1874"/>
      <c r="P10" s="1874"/>
      <c r="Q10" s="1874"/>
      <c r="R10" s="1874"/>
      <c r="S10" s="1874"/>
      <c r="T10" s="1874"/>
      <c r="U10" s="1874"/>
      <c r="V10" s="1874"/>
      <c r="W10" s="1874"/>
      <c r="X10" s="1874"/>
      <c r="Y10" s="1874"/>
      <c r="Z10" s="1874"/>
      <c r="AA10" s="1874"/>
      <c r="AB10" s="1874"/>
      <c r="AC10" s="1874"/>
      <c r="AD10" s="1874"/>
      <c r="AE10" s="1874"/>
      <c r="AF10" s="1874"/>
      <c r="AG10" s="1874"/>
      <c r="AH10" s="1874"/>
      <c r="AI10" s="1874"/>
      <c r="AJ10" s="1874"/>
      <c r="AK10" s="1874"/>
      <c r="AL10" s="1874"/>
      <c r="AM10" s="1874"/>
      <c r="AN10" s="1874"/>
      <c r="AO10" s="1874"/>
      <c r="AP10" s="1874"/>
      <c r="AQ10" s="1874"/>
      <c r="AR10" s="1874"/>
      <c r="AS10" s="1874"/>
      <c r="AT10" s="1874"/>
      <c r="AU10" s="1874"/>
      <c r="AV10" s="1874"/>
      <c r="AW10" s="1874"/>
      <c r="AX10" s="1874"/>
      <c r="AY10" s="1874"/>
      <c r="AZ10" s="1874"/>
      <c r="BA10" s="1874"/>
      <c r="BB10" s="1874"/>
      <c r="BC10" s="1874"/>
      <c r="BD10" s="1874"/>
      <c r="BE10" s="1874"/>
      <c r="BF10" s="1874"/>
      <c r="BG10" s="1874"/>
      <c r="BH10" s="1874"/>
      <c r="BI10" s="1874"/>
      <c r="BJ10" s="1874"/>
      <c r="BK10" s="1874"/>
      <c r="BL10" s="1874"/>
      <c r="BM10" s="1874"/>
      <c r="BN10" s="1874"/>
      <c r="BO10" s="1874"/>
      <c r="BP10" s="1874"/>
      <c r="BQ10" s="337"/>
      <c r="BR10" s="277"/>
      <c r="BS10" s="1027"/>
      <c r="BT10" s="1027">
        <v>6</v>
      </c>
      <c r="BU10" s="1027"/>
      <c r="BV10" s="1028">
        <v>18</v>
      </c>
      <c r="BW10" s="1029">
        <v>19</v>
      </c>
      <c r="BX10" s="1029">
        <v>82</v>
      </c>
      <c r="BY10" s="1029">
        <v>12</v>
      </c>
      <c r="BZ10" s="1029">
        <v>12</v>
      </c>
      <c r="CA10" s="1029">
        <v>27</v>
      </c>
    </row>
    <row r="11" spans="1:80" s="52" customFormat="1" ht="14.25" customHeight="1">
      <c r="A11" s="736"/>
      <c r="B11" s="1874"/>
      <c r="C11" s="1874"/>
      <c r="D11" s="1874"/>
      <c r="E11" s="1874"/>
      <c r="F11" s="1874"/>
      <c r="G11" s="1874"/>
      <c r="H11" s="1874"/>
      <c r="I11" s="1874"/>
      <c r="J11" s="1874"/>
      <c r="K11" s="1874"/>
      <c r="L11" s="1874"/>
      <c r="M11" s="1874"/>
      <c r="N11" s="1874"/>
      <c r="O11" s="1874"/>
      <c r="P11" s="1874"/>
      <c r="Q11" s="1874"/>
      <c r="R11" s="1874"/>
      <c r="S11" s="1874"/>
      <c r="T11" s="1874"/>
      <c r="U11" s="1874"/>
      <c r="V11" s="1874"/>
      <c r="W11" s="1874"/>
      <c r="X11" s="1874"/>
      <c r="Y11" s="1874"/>
      <c r="Z11" s="1874"/>
      <c r="AA11" s="1874"/>
      <c r="AB11" s="1874"/>
      <c r="AC11" s="1874"/>
      <c r="AD11" s="1874"/>
      <c r="AE11" s="1874"/>
      <c r="AF11" s="1874"/>
      <c r="AG11" s="1874"/>
      <c r="AH11" s="1874"/>
      <c r="AI11" s="1874"/>
      <c r="AJ11" s="1874"/>
      <c r="AK11" s="1874"/>
      <c r="AL11" s="1874"/>
      <c r="AM11" s="1874"/>
      <c r="AN11" s="1874"/>
      <c r="AO11" s="1874"/>
      <c r="AP11" s="1874"/>
      <c r="AQ11" s="1874"/>
      <c r="AR11" s="1874"/>
      <c r="AS11" s="1874"/>
      <c r="AT11" s="1874"/>
      <c r="AU11" s="1874"/>
      <c r="AV11" s="1874"/>
      <c r="AW11" s="1874"/>
      <c r="AX11" s="1874"/>
      <c r="AY11" s="1874"/>
      <c r="AZ11" s="1874"/>
      <c r="BA11" s="1874"/>
      <c r="BB11" s="1874"/>
      <c r="BC11" s="1874"/>
      <c r="BD11" s="1874"/>
      <c r="BE11" s="1874"/>
      <c r="BF11" s="1874"/>
      <c r="BG11" s="1874"/>
      <c r="BH11" s="1874"/>
      <c r="BI11" s="1874"/>
      <c r="BJ11" s="1874"/>
      <c r="BK11" s="1874"/>
      <c r="BL11" s="1874"/>
      <c r="BM11" s="1874"/>
      <c r="BN11" s="1874"/>
      <c r="BO11" s="1874"/>
      <c r="BP11" s="1874"/>
      <c r="BQ11" s="332"/>
      <c r="BR11" s="804"/>
      <c r="BS11" s="1027"/>
      <c r="BT11" s="1027">
        <v>7</v>
      </c>
      <c r="BU11" s="1027"/>
      <c r="BV11" s="1028">
        <v>17</v>
      </c>
      <c r="BW11" s="1029">
        <v>18</v>
      </c>
      <c r="BX11" s="1029">
        <v>81</v>
      </c>
      <c r="BY11" s="1029">
        <v>12</v>
      </c>
      <c r="BZ11" s="1029">
        <v>12</v>
      </c>
      <c r="CA11" s="1029">
        <v>27</v>
      </c>
      <c r="CB11" s="49"/>
    </row>
    <row r="12" spans="1:80" s="52" customFormat="1" ht="14.25" customHeight="1">
      <c r="A12" s="996"/>
      <c r="B12" s="1875"/>
      <c r="C12" s="1875"/>
      <c r="D12" s="1875"/>
      <c r="E12" s="1875"/>
      <c r="F12" s="1875"/>
      <c r="G12" s="1875"/>
      <c r="H12" s="1875"/>
      <c r="I12" s="1875"/>
      <c r="J12" s="1875"/>
      <c r="K12" s="1875"/>
      <c r="L12" s="1875"/>
      <c r="M12" s="1875"/>
      <c r="N12" s="1875"/>
      <c r="O12" s="1875"/>
      <c r="P12" s="1875"/>
      <c r="Q12" s="1875"/>
      <c r="R12" s="1875"/>
      <c r="S12" s="1875"/>
      <c r="T12" s="1875"/>
      <c r="U12" s="1875"/>
      <c r="V12" s="1875"/>
      <c r="W12" s="1875"/>
      <c r="X12" s="1875"/>
      <c r="Y12" s="1875"/>
      <c r="Z12" s="1875"/>
      <c r="AA12" s="1875"/>
      <c r="AB12" s="1875"/>
      <c r="AC12" s="1875"/>
      <c r="AD12" s="1875"/>
      <c r="AE12" s="1875"/>
      <c r="AF12" s="1875"/>
      <c r="AG12" s="1875"/>
      <c r="AH12" s="1875"/>
      <c r="AI12" s="1875"/>
      <c r="AJ12" s="1875"/>
      <c r="AK12" s="1875"/>
      <c r="AL12" s="1875"/>
      <c r="AM12" s="1875"/>
      <c r="AN12" s="1875"/>
      <c r="AO12" s="1875"/>
      <c r="AP12" s="1875"/>
      <c r="AQ12" s="1875"/>
      <c r="AR12" s="1875"/>
      <c r="AS12" s="1875"/>
      <c r="AT12" s="1875"/>
      <c r="AU12" s="1875"/>
      <c r="AV12" s="1875"/>
      <c r="AW12" s="1875"/>
      <c r="AX12" s="1875"/>
      <c r="AY12" s="1875"/>
      <c r="AZ12" s="1875"/>
      <c r="BA12" s="1875"/>
      <c r="BB12" s="1875"/>
      <c r="BC12" s="1875"/>
      <c r="BD12" s="1875"/>
      <c r="BE12" s="1875"/>
      <c r="BF12" s="1875"/>
      <c r="BG12" s="1875"/>
      <c r="BH12" s="1875"/>
      <c r="BI12" s="1875"/>
      <c r="BJ12" s="1875"/>
      <c r="BK12" s="1875"/>
      <c r="BL12" s="1875"/>
      <c r="BM12" s="1875"/>
      <c r="BN12" s="1875"/>
      <c r="BO12" s="1875"/>
      <c r="BP12" s="1875"/>
      <c r="BQ12" s="332"/>
      <c r="BR12" s="804"/>
      <c r="BS12" s="1030"/>
      <c r="BT12" s="1030">
        <v>8</v>
      </c>
      <c r="BU12" s="1030"/>
      <c r="BV12" s="1031">
        <v>15</v>
      </c>
      <c r="BW12" s="1032">
        <v>18</v>
      </c>
      <c r="BX12" s="1032">
        <v>78</v>
      </c>
      <c r="BY12" s="1032">
        <v>11</v>
      </c>
      <c r="BZ12" s="1032">
        <v>11</v>
      </c>
      <c r="CA12" s="1032">
        <v>27</v>
      </c>
      <c r="CB12" s="49"/>
    </row>
    <row r="13" spans="1:80" ht="14.25" customHeight="1">
      <c r="A13" s="1895"/>
      <c r="B13" s="1895"/>
      <c r="C13" s="1895"/>
      <c r="D13" s="1895"/>
      <c r="E13" s="1895"/>
      <c r="F13" s="1895"/>
      <c r="G13" s="1895"/>
      <c r="H13" s="1895"/>
      <c r="I13" s="1895"/>
      <c r="J13" s="1895"/>
      <c r="K13" s="1895"/>
      <c r="L13" s="1895"/>
      <c r="M13" s="1895"/>
      <c r="N13" s="1895"/>
      <c r="O13" s="1895"/>
      <c r="P13" s="1895"/>
      <c r="Q13" s="1895"/>
      <c r="R13" s="1895"/>
      <c r="S13" s="1895"/>
      <c r="T13" s="1895"/>
      <c r="U13" s="1895"/>
      <c r="V13" s="1895"/>
      <c r="W13" s="1895"/>
      <c r="X13" s="1895"/>
      <c r="Y13" s="1895"/>
      <c r="Z13" s="1895"/>
      <c r="AA13" s="1895"/>
      <c r="AB13" s="1895"/>
      <c r="AC13" s="1895"/>
      <c r="AD13" s="1895"/>
      <c r="AE13" s="1895"/>
      <c r="AF13" s="1895"/>
      <c r="AG13" s="1895"/>
      <c r="AH13" s="1895"/>
      <c r="AI13" s="1895"/>
      <c r="AJ13" s="1895"/>
      <c r="AK13" s="1895"/>
      <c r="AL13" s="1895"/>
      <c r="AM13" s="1895"/>
      <c r="AN13" s="1895"/>
      <c r="AO13" s="1895"/>
      <c r="AP13" s="1895"/>
      <c r="AQ13" s="1895"/>
      <c r="AR13" s="1895"/>
      <c r="AS13" s="1895"/>
      <c r="AT13" s="1895"/>
      <c r="AU13" s="1895"/>
      <c r="AV13" s="1895"/>
      <c r="AW13" s="1895"/>
      <c r="AX13" s="1895"/>
      <c r="AY13" s="1895"/>
      <c r="AZ13" s="1895"/>
      <c r="BA13" s="1895"/>
      <c r="BB13" s="1895"/>
      <c r="BC13" s="1895"/>
      <c r="BD13" s="1895"/>
      <c r="BE13" s="1895"/>
      <c r="BF13" s="1895"/>
      <c r="BG13" s="1895"/>
      <c r="BH13" s="1895"/>
      <c r="BI13" s="1895"/>
      <c r="BJ13" s="1895"/>
      <c r="BK13" s="1895"/>
      <c r="BL13" s="1895"/>
      <c r="BM13" s="1895"/>
      <c r="BN13" s="1895"/>
      <c r="BO13" s="1895"/>
      <c r="BP13" s="1895"/>
      <c r="BQ13" s="337"/>
      <c r="BS13" s="1033" t="s">
        <v>1080</v>
      </c>
      <c r="BT13" s="1033"/>
      <c r="BU13" s="1033"/>
      <c r="BV13" s="1034"/>
      <c r="BW13" s="1034"/>
      <c r="BX13" s="1034"/>
      <c r="BY13" s="1034"/>
      <c r="BZ13" s="1034"/>
      <c r="CA13" s="1034"/>
      <c r="CB13" s="52"/>
    </row>
    <row r="14" spans="1:69" ht="13.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125"/>
    </row>
    <row r="15" spans="1:69" ht="17.25">
      <c r="A15" s="48"/>
      <c r="B15" s="48"/>
      <c r="C15" s="48"/>
      <c r="D15" s="48"/>
      <c r="E15" s="48"/>
      <c r="F15" s="48"/>
      <c r="G15" s="48"/>
      <c r="H15" s="48"/>
      <c r="I15" s="48"/>
      <c r="J15" s="48"/>
      <c r="K15" s="48"/>
      <c r="L15" s="48"/>
      <c r="M15" s="48"/>
      <c r="N15" s="125"/>
      <c r="O15" s="125"/>
      <c r="P15" s="125"/>
      <c r="Q15" s="125"/>
      <c r="R15" s="125"/>
      <c r="S15" s="372" t="s">
        <v>599</v>
      </c>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48"/>
      <c r="BJ15" s="48"/>
      <c r="BK15" s="48"/>
      <c r="BL15" s="48"/>
      <c r="BM15" s="48"/>
      <c r="BN15" s="48"/>
      <c r="BO15" s="48"/>
      <c r="BP15" s="48"/>
      <c r="BQ15" s="125"/>
    </row>
    <row r="16" spans="1:69" ht="8.25" customHeight="1">
      <c r="A16" s="48"/>
      <c r="B16" s="48"/>
      <c r="C16" s="48"/>
      <c r="D16" s="48"/>
      <c r="E16" s="48"/>
      <c r="F16" s="48"/>
      <c r="G16" s="48"/>
      <c r="H16" s="48"/>
      <c r="I16" s="48"/>
      <c r="J16" s="125"/>
      <c r="K16" s="125"/>
      <c r="L16" s="125"/>
      <c r="M16" s="125"/>
      <c r="N16" s="125"/>
      <c r="O16" s="125"/>
      <c r="P16" s="125"/>
      <c r="Q16" s="125"/>
      <c r="R16" s="125"/>
      <c r="S16" s="372"/>
      <c r="T16" s="125"/>
      <c r="U16" s="125"/>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125"/>
    </row>
    <row r="17" spans="1:69" ht="13.5">
      <c r="A17" s="48" t="s">
        <v>127</v>
      </c>
      <c r="B17" s="48"/>
      <c r="C17" s="48"/>
      <c r="G17" s="48"/>
      <c r="H17" s="48"/>
      <c r="I17" s="48"/>
      <c r="J17" s="125"/>
      <c r="K17" s="117"/>
      <c r="L17" s="125"/>
      <c r="M17" s="125"/>
      <c r="N17" s="125"/>
      <c r="O17" s="125"/>
      <c r="P17" s="125"/>
      <c r="Q17" s="125"/>
      <c r="R17" s="125"/>
      <c r="S17" s="125"/>
      <c r="T17" s="125"/>
      <c r="U17" s="125"/>
      <c r="V17" s="48"/>
      <c r="W17" s="48"/>
      <c r="X17" s="48"/>
      <c r="Y17" s="48"/>
      <c r="Z17" s="48"/>
      <c r="AA17" s="48"/>
      <c r="AB17" s="48"/>
      <c r="AC17" s="48"/>
      <c r="AD17" s="1135" t="s">
        <v>89</v>
      </c>
      <c r="AE17" s="48"/>
      <c r="AF17" s="48"/>
      <c r="AG17" s="48"/>
      <c r="AH17" s="48"/>
      <c r="AI17" s="48"/>
      <c r="AJ17" s="48"/>
      <c r="AK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183" t="s">
        <v>506</v>
      </c>
      <c r="BQ17" s="338"/>
    </row>
    <row r="18" spans="1:69" ht="15.75" customHeight="1">
      <c r="A18" s="1896"/>
      <c r="B18" s="1897"/>
      <c r="C18" s="1882" t="s">
        <v>882</v>
      </c>
      <c r="D18" s="1883"/>
      <c r="E18" s="1883"/>
      <c r="F18" s="1883"/>
      <c r="G18" s="1883"/>
      <c r="H18" s="1883"/>
      <c r="I18" s="1883"/>
      <c r="J18" s="1883"/>
      <c r="K18" s="1883"/>
      <c r="L18" s="1883"/>
      <c r="M18" s="1883"/>
      <c r="N18" s="1883"/>
      <c r="O18" s="1883"/>
      <c r="P18" s="1883"/>
      <c r="Q18" s="1883"/>
      <c r="R18" s="1883"/>
      <c r="S18" s="1883"/>
      <c r="T18" s="1883"/>
      <c r="U18" s="1883"/>
      <c r="V18" s="1883"/>
      <c r="W18" s="1883"/>
      <c r="X18" s="1883"/>
      <c r="Y18" s="1883"/>
      <c r="Z18" s="1883"/>
      <c r="AA18" s="1883"/>
      <c r="AB18" s="1883"/>
      <c r="AC18" s="1883"/>
      <c r="AD18" s="1883"/>
      <c r="AE18" s="1883"/>
      <c r="AF18" s="1883"/>
      <c r="AG18" s="1883"/>
      <c r="AH18" s="1883"/>
      <c r="AI18" s="1884"/>
      <c r="AJ18" s="1882" t="s">
        <v>529</v>
      </c>
      <c r="AK18" s="1883"/>
      <c r="AL18" s="1883"/>
      <c r="AM18" s="1883"/>
      <c r="AN18" s="1883"/>
      <c r="AO18" s="1883"/>
      <c r="AP18" s="1883"/>
      <c r="AQ18" s="1883"/>
      <c r="AR18" s="1883"/>
      <c r="AS18" s="1883"/>
      <c r="AT18" s="1883"/>
      <c r="AU18" s="1883"/>
      <c r="AV18" s="1883"/>
      <c r="AW18" s="1883"/>
      <c r="AX18" s="1883"/>
      <c r="AY18" s="1883"/>
      <c r="AZ18" s="1883"/>
      <c r="BA18" s="1883"/>
      <c r="BB18" s="1883"/>
      <c r="BC18" s="1883"/>
      <c r="BD18" s="1883"/>
      <c r="BE18" s="1883"/>
      <c r="BF18" s="1883"/>
      <c r="BG18" s="1883"/>
      <c r="BH18" s="1883"/>
      <c r="BI18" s="1883"/>
      <c r="BJ18" s="1883"/>
      <c r="BK18" s="1883"/>
      <c r="BL18" s="1883"/>
      <c r="BM18" s="1883"/>
      <c r="BN18" s="1883"/>
      <c r="BO18" s="1883"/>
      <c r="BP18" s="1883"/>
      <c r="BQ18" s="339"/>
    </row>
    <row r="19" spans="1:69" ht="12" customHeight="1">
      <c r="A19" s="1898"/>
      <c r="B19" s="1899"/>
      <c r="C19" s="1882" t="s">
        <v>454</v>
      </c>
      <c r="D19" s="1883"/>
      <c r="E19" s="1883"/>
      <c r="F19" s="1883"/>
      <c r="G19" s="1883"/>
      <c r="H19" s="1883"/>
      <c r="I19" s="1883"/>
      <c r="J19" s="1883"/>
      <c r="K19" s="1883"/>
      <c r="L19" s="1883"/>
      <c r="M19" s="1883"/>
      <c r="N19" s="1883"/>
      <c r="O19" s="1883"/>
      <c r="P19" s="1883"/>
      <c r="Q19" s="1883"/>
      <c r="R19" s="1884"/>
      <c r="S19" s="1882" t="s">
        <v>530</v>
      </c>
      <c r="T19" s="1883"/>
      <c r="U19" s="1883"/>
      <c r="V19" s="1883"/>
      <c r="W19" s="1883"/>
      <c r="X19" s="1883"/>
      <c r="Y19" s="1883"/>
      <c r="Z19" s="1883"/>
      <c r="AA19" s="1883"/>
      <c r="AB19" s="1883"/>
      <c r="AC19" s="1883"/>
      <c r="AD19" s="1883"/>
      <c r="AE19" s="1883"/>
      <c r="AF19" s="1883"/>
      <c r="AG19" s="1883"/>
      <c r="AH19" s="1883"/>
      <c r="AI19" s="1884"/>
      <c r="AJ19" s="1882" t="s">
        <v>454</v>
      </c>
      <c r="AK19" s="1883"/>
      <c r="AL19" s="1883"/>
      <c r="AM19" s="1883"/>
      <c r="AN19" s="1883"/>
      <c r="AO19" s="1883"/>
      <c r="AP19" s="1883"/>
      <c r="AQ19" s="1883"/>
      <c r="AR19" s="1883"/>
      <c r="AS19" s="1883"/>
      <c r="AT19" s="1883"/>
      <c r="AU19" s="1883"/>
      <c r="AV19" s="1883"/>
      <c r="AW19" s="1883"/>
      <c r="AX19" s="1883"/>
      <c r="AY19" s="1883"/>
      <c r="AZ19" s="1882" t="s">
        <v>530</v>
      </c>
      <c r="BA19" s="1883"/>
      <c r="BB19" s="1883"/>
      <c r="BC19" s="1883"/>
      <c r="BD19" s="1883"/>
      <c r="BE19" s="1883"/>
      <c r="BF19" s="1883"/>
      <c r="BG19" s="1883"/>
      <c r="BH19" s="1883"/>
      <c r="BI19" s="1883"/>
      <c r="BJ19" s="1883"/>
      <c r="BK19" s="1883"/>
      <c r="BL19" s="1883"/>
      <c r="BM19" s="1883"/>
      <c r="BN19" s="1883"/>
      <c r="BO19" s="1883"/>
      <c r="BP19" s="1883"/>
      <c r="BQ19" s="339"/>
    </row>
    <row r="20" spans="1:69" ht="12.75" customHeight="1">
      <c r="A20" s="1885" t="s">
        <v>110</v>
      </c>
      <c r="B20" s="1885"/>
      <c r="C20" s="1879" t="s">
        <v>98</v>
      </c>
      <c r="D20" s="1878"/>
      <c r="E20" s="1878"/>
      <c r="F20" s="1878"/>
      <c r="G20" s="1878"/>
      <c r="H20" s="1878"/>
      <c r="I20" s="1878"/>
      <c r="J20" s="1878"/>
      <c r="K20" s="1878"/>
      <c r="L20" s="1878"/>
      <c r="M20" s="1878"/>
      <c r="N20" s="1878"/>
      <c r="O20" s="1878"/>
      <c r="P20" s="1878"/>
      <c r="Q20" s="1878"/>
      <c r="R20" s="1878"/>
      <c r="S20" s="1878" t="s">
        <v>98</v>
      </c>
      <c r="T20" s="1878"/>
      <c r="U20" s="1878"/>
      <c r="V20" s="1878"/>
      <c r="W20" s="1878"/>
      <c r="X20" s="1878"/>
      <c r="Y20" s="1878"/>
      <c r="Z20" s="1878"/>
      <c r="AA20" s="1878"/>
      <c r="AB20" s="1878"/>
      <c r="AC20" s="1878"/>
      <c r="AD20" s="1878"/>
      <c r="AE20" s="1878"/>
      <c r="AF20" s="1878"/>
      <c r="AG20" s="1878"/>
      <c r="AH20" s="1878"/>
      <c r="AI20" s="1881"/>
      <c r="AJ20" s="1901" t="s">
        <v>495</v>
      </c>
      <c r="AK20" s="1900"/>
      <c r="AL20" s="1900"/>
      <c r="AM20" s="1900"/>
      <c r="AN20" s="1900"/>
      <c r="AO20" s="1900"/>
      <c r="AP20" s="1900"/>
      <c r="AQ20" s="1900"/>
      <c r="AR20" s="1900"/>
      <c r="AS20" s="1900"/>
      <c r="AT20" s="1900"/>
      <c r="AU20" s="1900"/>
      <c r="AV20" s="1900"/>
      <c r="AW20" s="1900"/>
      <c r="AX20" s="1900"/>
      <c r="AY20" s="1900"/>
      <c r="AZ20" s="1900" t="s">
        <v>440</v>
      </c>
      <c r="BA20" s="1900"/>
      <c r="BB20" s="1900"/>
      <c r="BC20" s="1900"/>
      <c r="BD20" s="1900"/>
      <c r="BE20" s="1900"/>
      <c r="BF20" s="1900"/>
      <c r="BG20" s="1900"/>
      <c r="BH20" s="1900"/>
      <c r="BI20" s="1900"/>
      <c r="BJ20" s="1900"/>
      <c r="BK20" s="1900"/>
      <c r="BL20" s="1900"/>
      <c r="BM20" s="1900"/>
      <c r="BN20" s="1900"/>
      <c r="BO20" s="1900"/>
      <c r="BP20" s="1900"/>
      <c r="BQ20" s="331"/>
    </row>
    <row r="21" spans="1:69" ht="12.75" customHeight="1">
      <c r="A21" s="1885" t="s">
        <v>101</v>
      </c>
      <c r="B21" s="1885"/>
      <c r="C21" s="1879" t="s">
        <v>440</v>
      </c>
      <c r="D21" s="1878"/>
      <c r="E21" s="1878"/>
      <c r="F21" s="1878"/>
      <c r="G21" s="1878"/>
      <c r="H21" s="1878"/>
      <c r="I21" s="1878"/>
      <c r="J21" s="1878"/>
      <c r="K21" s="1878"/>
      <c r="L21" s="1878"/>
      <c r="M21" s="1878"/>
      <c r="N21" s="1878"/>
      <c r="O21" s="1878"/>
      <c r="P21" s="1878"/>
      <c r="Q21" s="1878"/>
      <c r="R21" s="1878"/>
      <c r="S21" s="1878" t="s">
        <v>440</v>
      </c>
      <c r="T21" s="1878"/>
      <c r="U21" s="1878"/>
      <c r="V21" s="1878"/>
      <c r="W21" s="1878"/>
      <c r="X21" s="1878"/>
      <c r="Y21" s="1878"/>
      <c r="Z21" s="1878"/>
      <c r="AA21" s="1878"/>
      <c r="AB21" s="1878"/>
      <c r="AC21" s="1878"/>
      <c r="AD21" s="1878"/>
      <c r="AE21" s="1878"/>
      <c r="AF21" s="1878"/>
      <c r="AG21" s="1878"/>
      <c r="AH21" s="1878"/>
      <c r="AI21" s="1881"/>
      <c r="AJ21" s="1879">
        <v>519</v>
      </c>
      <c r="AK21" s="1878"/>
      <c r="AL21" s="1878"/>
      <c r="AM21" s="1878"/>
      <c r="AN21" s="1878"/>
      <c r="AO21" s="1878"/>
      <c r="AP21" s="1878"/>
      <c r="AQ21" s="1878"/>
      <c r="AR21" s="1878"/>
      <c r="AS21" s="1878"/>
      <c r="AT21" s="1878"/>
      <c r="AU21" s="1878"/>
      <c r="AV21" s="1878"/>
      <c r="AW21" s="1878"/>
      <c r="AX21" s="1878"/>
      <c r="AY21" s="1878"/>
      <c r="AZ21" s="1878">
        <v>1714</v>
      </c>
      <c r="BA21" s="1878"/>
      <c r="BB21" s="1878"/>
      <c r="BC21" s="1878"/>
      <c r="BD21" s="1878"/>
      <c r="BE21" s="1878"/>
      <c r="BF21" s="1878"/>
      <c r="BG21" s="1878"/>
      <c r="BH21" s="1878"/>
      <c r="BI21" s="1878"/>
      <c r="BJ21" s="1878"/>
      <c r="BK21" s="1878"/>
      <c r="BL21" s="1878"/>
      <c r="BM21" s="1878"/>
      <c r="BN21" s="1878"/>
      <c r="BO21" s="1878"/>
      <c r="BP21" s="1878"/>
      <c r="BQ21" s="331"/>
    </row>
    <row r="22" spans="1:69" ht="12.75" customHeight="1">
      <c r="A22" s="1885" t="s">
        <v>111</v>
      </c>
      <c r="B22" s="1885"/>
      <c r="C22" s="1879" t="s">
        <v>98</v>
      </c>
      <c r="D22" s="1878"/>
      <c r="E22" s="1878"/>
      <c r="F22" s="1878"/>
      <c r="G22" s="1878"/>
      <c r="H22" s="1878"/>
      <c r="I22" s="1878"/>
      <c r="J22" s="1878"/>
      <c r="K22" s="1878"/>
      <c r="L22" s="1878"/>
      <c r="M22" s="1878"/>
      <c r="N22" s="1878"/>
      <c r="O22" s="1878"/>
      <c r="P22" s="1878"/>
      <c r="Q22" s="1878"/>
      <c r="R22" s="1878"/>
      <c r="S22" s="1878" t="s">
        <v>98</v>
      </c>
      <c r="T22" s="1878"/>
      <c r="U22" s="1878"/>
      <c r="V22" s="1878"/>
      <c r="W22" s="1878"/>
      <c r="X22" s="1878"/>
      <c r="Y22" s="1878"/>
      <c r="Z22" s="1878"/>
      <c r="AA22" s="1878"/>
      <c r="AB22" s="1878"/>
      <c r="AC22" s="1878"/>
      <c r="AD22" s="1878"/>
      <c r="AE22" s="1878"/>
      <c r="AF22" s="1878"/>
      <c r="AG22" s="1878"/>
      <c r="AH22" s="1878"/>
      <c r="AI22" s="1881"/>
      <c r="AJ22" s="1879">
        <v>1</v>
      </c>
      <c r="AK22" s="1878"/>
      <c r="AL22" s="1878"/>
      <c r="AM22" s="1878"/>
      <c r="AN22" s="1878"/>
      <c r="AO22" s="1878"/>
      <c r="AP22" s="1878"/>
      <c r="AQ22" s="1878"/>
      <c r="AR22" s="1878"/>
      <c r="AS22" s="1878"/>
      <c r="AT22" s="1878"/>
      <c r="AU22" s="1878"/>
      <c r="AV22" s="1878"/>
      <c r="AW22" s="1878"/>
      <c r="AX22" s="1878"/>
      <c r="AY22" s="1878"/>
      <c r="AZ22" s="1878">
        <v>388</v>
      </c>
      <c r="BA22" s="1878"/>
      <c r="BB22" s="1878"/>
      <c r="BC22" s="1878"/>
      <c r="BD22" s="1878"/>
      <c r="BE22" s="1878"/>
      <c r="BF22" s="1878"/>
      <c r="BG22" s="1878"/>
      <c r="BH22" s="1878"/>
      <c r="BI22" s="1878"/>
      <c r="BJ22" s="1878"/>
      <c r="BK22" s="1878"/>
      <c r="BL22" s="1878"/>
      <c r="BM22" s="1878"/>
      <c r="BN22" s="1878"/>
      <c r="BO22" s="1878"/>
      <c r="BP22" s="1878"/>
      <c r="BQ22" s="331"/>
    </row>
    <row r="23" spans="1:139" ht="12.75" customHeight="1">
      <c r="A23" s="1885" t="s">
        <v>112</v>
      </c>
      <c r="B23" s="1885"/>
      <c r="C23" s="1879" t="s">
        <v>98</v>
      </c>
      <c r="D23" s="1878"/>
      <c r="E23" s="1878"/>
      <c r="F23" s="1878"/>
      <c r="G23" s="1878"/>
      <c r="H23" s="1878"/>
      <c r="I23" s="1878"/>
      <c r="J23" s="1878"/>
      <c r="K23" s="1878"/>
      <c r="L23" s="1878"/>
      <c r="M23" s="1878"/>
      <c r="N23" s="1878"/>
      <c r="O23" s="1878"/>
      <c r="P23" s="1878"/>
      <c r="Q23" s="1878"/>
      <c r="R23" s="1878"/>
      <c r="S23" s="1878" t="s">
        <v>98</v>
      </c>
      <c r="T23" s="1878"/>
      <c r="U23" s="1878"/>
      <c r="V23" s="1878"/>
      <c r="W23" s="1878"/>
      <c r="X23" s="1878"/>
      <c r="Y23" s="1878"/>
      <c r="Z23" s="1878"/>
      <c r="AA23" s="1878"/>
      <c r="AB23" s="1878"/>
      <c r="AC23" s="1878"/>
      <c r="AD23" s="1878"/>
      <c r="AE23" s="1878"/>
      <c r="AF23" s="1878"/>
      <c r="AG23" s="1878"/>
      <c r="AH23" s="1878"/>
      <c r="AI23" s="1881"/>
      <c r="AJ23" s="1879">
        <v>192</v>
      </c>
      <c r="AK23" s="1878"/>
      <c r="AL23" s="1878"/>
      <c r="AM23" s="1878"/>
      <c r="AN23" s="1878"/>
      <c r="AO23" s="1878"/>
      <c r="AP23" s="1878"/>
      <c r="AQ23" s="1878"/>
      <c r="AR23" s="1878"/>
      <c r="AS23" s="1878"/>
      <c r="AT23" s="1878"/>
      <c r="AU23" s="1878"/>
      <c r="AV23" s="1878"/>
      <c r="AW23" s="1878"/>
      <c r="AX23" s="1878"/>
      <c r="AY23" s="1878"/>
      <c r="AZ23" s="1878">
        <v>1011</v>
      </c>
      <c r="BA23" s="1878"/>
      <c r="BB23" s="1878"/>
      <c r="BC23" s="1878"/>
      <c r="BD23" s="1878"/>
      <c r="BE23" s="1878"/>
      <c r="BF23" s="1878"/>
      <c r="BG23" s="1878"/>
      <c r="BH23" s="1878"/>
      <c r="BI23" s="1878"/>
      <c r="BJ23" s="1878"/>
      <c r="BK23" s="1878"/>
      <c r="BL23" s="1878"/>
      <c r="BM23" s="1878"/>
      <c r="BN23" s="1878"/>
      <c r="BO23" s="1878"/>
      <c r="BP23" s="1878"/>
      <c r="BQ23" s="807"/>
      <c r="BR23" s="807"/>
      <c r="BS23" s="755"/>
      <c r="BT23" s="755"/>
      <c r="BU23" s="755"/>
      <c r="BV23" s="755"/>
      <c r="BW23" s="755"/>
      <c r="BX23" s="755"/>
      <c r="BY23" s="755"/>
      <c r="BZ23" s="755"/>
      <c r="CA23" s="755"/>
      <c r="CB23" s="755"/>
      <c r="CC23" s="755"/>
      <c r="CD23" s="755"/>
      <c r="CE23" s="755"/>
      <c r="CF23" s="755"/>
      <c r="CG23" s="755"/>
      <c r="CH23" s="755"/>
      <c r="CI23" s="755"/>
      <c r="CJ23" s="755"/>
      <c r="CK23" s="1890">
        <v>37</v>
      </c>
      <c r="CL23" s="1890"/>
      <c r="CM23" s="1890"/>
      <c r="CN23" s="1890"/>
      <c r="CO23" s="1890"/>
      <c r="CP23" s="1890"/>
      <c r="CQ23" s="1890"/>
      <c r="CR23" s="1890"/>
      <c r="CS23" s="1890"/>
      <c r="CT23" s="1890"/>
      <c r="CU23" s="1890"/>
      <c r="CV23" s="1890"/>
      <c r="CW23" s="1890"/>
      <c r="CX23" s="1890"/>
      <c r="CY23" s="1890"/>
      <c r="CZ23" s="1890"/>
      <c r="DA23" s="1924"/>
      <c r="DB23" s="1891">
        <v>812</v>
      </c>
      <c r="DC23" s="1890"/>
      <c r="DD23" s="1890"/>
      <c r="DE23" s="1890"/>
      <c r="DF23" s="1890"/>
      <c r="DG23" s="1890"/>
      <c r="DH23" s="1890"/>
      <c r="DI23" s="1890"/>
      <c r="DJ23" s="1890"/>
      <c r="DK23" s="1890"/>
      <c r="DL23" s="1890"/>
      <c r="DM23" s="1890"/>
      <c r="DN23" s="1890"/>
      <c r="DO23" s="1890"/>
      <c r="DP23" s="1890"/>
      <c r="DQ23" s="1890"/>
      <c r="DR23" s="1890">
        <v>36</v>
      </c>
      <c r="DS23" s="1890"/>
      <c r="DT23" s="1890"/>
      <c r="DU23" s="1890"/>
      <c r="DV23" s="1890"/>
      <c r="DW23" s="1890"/>
      <c r="DX23" s="1890"/>
      <c r="DY23" s="1890"/>
      <c r="DZ23" s="1890"/>
      <c r="EA23" s="1890"/>
      <c r="EB23" s="1890"/>
      <c r="EC23" s="1890"/>
      <c r="ED23" s="1890"/>
      <c r="EE23" s="1890"/>
      <c r="EF23" s="1890"/>
      <c r="EG23" s="1890"/>
      <c r="EH23" s="1890"/>
      <c r="EI23" s="331"/>
    </row>
    <row r="24" spans="1:139" ht="12.75" customHeight="1">
      <c r="A24" s="1885" t="s">
        <v>113</v>
      </c>
      <c r="B24" s="1885"/>
      <c r="C24" s="1879" t="s">
        <v>98</v>
      </c>
      <c r="D24" s="1878"/>
      <c r="E24" s="1878"/>
      <c r="F24" s="1878"/>
      <c r="G24" s="1878"/>
      <c r="H24" s="1878"/>
      <c r="I24" s="1878"/>
      <c r="J24" s="1878"/>
      <c r="K24" s="1878"/>
      <c r="L24" s="1878"/>
      <c r="M24" s="1878"/>
      <c r="N24" s="1878"/>
      <c r="O24" s="1878"/>
      <c r="P24" s="1878"/>
      <c r="Q24" s="1878"/>
      <c r="R24" s="1878"/>
      <c r="S24" s="1878" t="s">
        <v>98</v>
      </c>
      <c r="T24" s="1878"/>
      <c r="U24" s="1878"/>
      <c r="V24" s="1878"/>
      <c r="W24" s="1878"/>
      <c r="X24" s="1878"/>
      <c r="Y24" s="1878"/>
      <c r="Z24" s="1878"/>
      <c r="AA24" s="1878"/>
      <c r="AB24" s="1878"/>
      <c r="AC24" s="1878"/>
      <c r="AD24" s="1878"/>
      <c r="AE24" s="1878"/>
      <c r="AF24" s="1878"/>
      <c r="AG24" s="1878"/>
      <c r="AH24" s="1878"/>
      <c r="AI24" s="1881"/>
      <c r="AJ24" s="1879">
        <v>1338</v>
      </c>
      <c r="AK24" s="1878"/>
      <c r="AL24" s="1878"/>
      <c r="AM24" s="1878"/>
      <c r="AN24" s="1878"/>
      <c r="AO24" s="1878"/>
      <c r="AP24" s="1878"/>
      <c r="AQ24" s="1878"/>
      <c r="AR24" s="1878"/>
      <c r="AS24" s="1878"/>
      <c r="AT24" s="1878"/>
      <c r="AU24" s="1878"/>
      <c r="AV24" s="1878"/>
      <c r="AW24" s="1878"/>
      <c r="AX24" s="1878"/>
      <c r="AY24" s="1878"/>
      <c r="AZ24" s="1878">
        <v>543</v>
      </c>
      <c r="BA24" s="1878"/>
      <c r="BB24" s="1878"/>
      <c r="BC24" s="1878"/>
      <c r="BD24" s="1878"/>
      <c r="BE24" s="1878"/>
      <c r="BF24" s="1878"/>
      <c r="BG24" s="1878"/>
      <c r="BH24" s="1878"/>
      <c r="BI24" s="1878"/>
      <c r="BJ24" s="1878"/>
      <c r="BK24" s="1878"/>
      <c r="BL24" s="1878"/>
      <c r="BM24" s="1878"/>
      <c r="BN24" s="1878"/>
      <c r="BO24" s="1878"/>
      <c r="BP24" s="1878"/>
      <c r="BQ24" s="807"/>
      <c r="BR24" s="807"/>
      <c r="BS24" s="755"/>
      <c r="BT24" s="755"/>
      <c r="BU24" s="755"/>
      <c r="BV24" s="755"/>
      <c r="BW24" s="755"/>
      <c r="BX24" s="755"/>
      <c r="BY24" s="755"/>
      <c r="BZ24" s="755"/>
      <c r="CA24" s="755"/>
      <c r="CB24" s="755"/>
      <c r="CC24" s="755"/>
      <c r="CD24" s="755"/>
      <c r="CE24" s="755"/>
      <c r="CF24" s="755"/>
      <c r="CG24" s="755"/>
      <c r="CH24" s="755"/>
      <c r="CI24" s="755"/>
      <c r="CJ24" s="755"/>
      <c r="CK24" s="1890">
        <v>37</v>
      </c>
      <c r="CL24" s="1890"/>
      <c r="CM24" s="1890"/>
      <c r="CN24" s="1890"/>
      <c r="CO24" s="1890"/>
      <c r="CP24" s="1890"/>
      <c r="CQ24" s="1890"/>
      <c r="CR24" s="1890"/>
      <c r="CS24" s="1890"/>
      <c r="CT24" s="1890"/>
      <c r="CU24" s="1890"/>
      <c r="CV24" s="1890"/>
      <c r="CW24" s="1890"/>
      <c r="CX24" s="1890"/>
      <c r="CY24" s="1890"/>
      <c r="CZ24" s="1890"/>
      <c r="DA24" s="1924"/>
      <c r="DB24" s="1891">
        <v>812</v>
      </c>
      <c r="DC24" s="1890"/>
      <c r="DD24" s="1890"/>
      <c r="DE24" s="1890"/>
      <c r="DF24" s="1890"/>
      <c r="DG24" s="1890"/>
      <c r="DH24" s="1890"/>
      <c r="DI24" s="1890"/>
      <c r="DJ24" s="1890"/>
      <c r="DK24" s="1890"/>
      <c r="DL24" s="1890"/>
      <c r="DM24" s="1890"/>
      <c r="DN24" s="1890"/>
      <c r="DO24" s="1890"/>
      <c r="DP24" s="1890"/>
      <c r="DQ24" s="1890"/>
      <c r="DR24" s="1890">
        <v>36</v>
      </c>
      <c r="DS24" s="1890"/>
      <c r="DT24" s="1890"/>
      <c r="DU24" s="1890"/>
      <c r="DV24" s="1890"/>
      <c r="DW24" s="1890"/>
      <c r="DX24" s="1890"/>
      <c r="DY24" s="1890"/>
      <c r="DZ24" s="1890"/>
      <c r="EA24" s="1890"/>
      <c r="EB24" s="1890"/>
      <c r="EC24" s="1890"/>
      <c r="ED24" s="1890"/>
      <c r="EE24" s="1890"/>
      <c r="EF24" s="1890"/>
      <c r="EG24" s="1890"/>
      <c r="EH24" s="1890"/>
      <c r="EI24" s="331"/>
    </row>
    <row r="25" spans="1:139" ht="12.75" customHeight="1">
      <c r="A25" s="1885" t="s">
        <v>551</v>
      </c>
      <c r="B25" s="1885"/>
      <c r="C25" s="1879" t="s">
        <v>98</v>
      </c>
      <c r="D25" s="1878"/>
      <c r="E25" s="1878"/>
      <c r="F25" s="1878"/>
      <c r="G25" s="1878"/>
      <c r="H25" s="1878"/>
      <c r="I25" s="1878"/>
      <c r="J25" s="1878"/>
      <c r="K25" s="1878"/>
      <c r="L25" s="1878"/>
      <c r="M25" s="1878"/>
      <c r="N25" s="1878"/>
      <c r="O25" s="1878"/>
      <c r="P25" s="1878"/>
      <c r="Q25" s="1878"/>
      <c r="R25" s="1878"/>
      <c r="S25" s="1878" t="s">
        <v>98</v>
      </c>
      <c r="T25" s="1878"/>
      <c r="U25" s="1878"/>
      <c r="V25" s="1878"/>
      <c r="W25" s="1878"/>
      <c r="X25" s="1878"/>
      <c r="Y25" s="1878"/>
      <c r="Z25" s="1878"/>
      <c r="AA25" s="1878"/>
      <c r="AB25" s="1878"/>
      <c r="AC25" s="1878"/>
      <c r="AD25" s="1878"/>
      <c r="AE25" s="1878"/>
      <c r="AF25" s="1878"/>
      <c r="AG25" s="1878"/>
      <c r="AH25" s="1878"/>
      <c r="AI25" s="1881"/>
      <c r="AJ25" s="1879">
        <v>8949</v>
      </c>
      <c r="AK25" s="1878"/>
      <c r="AL25" s="1878"/>
      <c r="AM25" s="1878"/>
      <c r="AN25" s="1878"/>
      <c r="AO25" s="1878"/>
      <c r="AP25" s="1878"/>
      <c r="AQ25" s="1878"/>
      <c r="AR25" s="1878"/>
      <c r="AS25" s="1878"/>
      <c r="AT25" s="1878"/>
      <c r="AU25" s="1878"/>
      <c r="AV25" s="1878"/>
      <c r="AW25" s="1878"/>
      <c r="AX25" s="1878"/>
      <c r="AY25" s="1878"/>
      <c r="AZ25" s="1878">
        <v>185</v>
      </c>
      <c r="BA25" s="1878"/>
      <c r="BB25" s="1878"/>
      <c r="BC25" s="1878"/>
      <c r="BD25" s="1878"/>
      <c r="BE25" s="1878"/>
      <c r="BF25" s="1878"/>
      <c r="BG25" s="1878"/>
      <c r="BH25" s="1878"/>
      <c r="BI25" s="1878"/>
      <c r="BJ25" s="1878"/>
      <c r="BK25" s="1878"/>
      <c r="BL25" s="1878"/>
      <c r="BM25" s="1878"/>
      <c r="BN25" s="1878"/>
      <c r="BO25" s="1878"/>
      <c r="BP25" s="1878"/>
      <c r="BQ25" s="807"/>
      <c r="BR25" s="807"/>
      <c r="BS25" s="755"/>
      <c r="BT25" s="755"/>
      <c r="BU25" s="755"/>
      <c r="BV25" s="755"/>
      <c r="BW25" s="755"/>
      <c r="BX25" s="755"/>
      <c r="BY25" s="755"/>
      <c r="BZ25" s="755"/>
      <c r="CA25" s="755"/>
      <c r="CB25" s="755"/>
      <c r="CC25" s="755"/>
      <c r="CD25" s="755"/>
      <c r="CE25" s="755"/>
      <c r="CF25" s="755"/>
      <c r="CG25" s="755"/>
      <c r="CH25" s="755"/>
      <c r="CI25" s="755"/>
      <c r="CJ25" s="755"/>
      <c r="CK25" s="1890">
        <v>37</v>
      </c>
      <c r="CL25" s="1890"/>
      <c r="CM25" s="1890"/>
      <c r="CN25" s="1890"/>
      <c r="CO25" s="1890"/>
      <c r="CP25" s="1890"/>
      <c r="CQ25" s="1890"/>
      <c r="CR25" s="1890"/>
      <c r="CS25" s="1890"/>
      <c r="CT25" s="1890"/>
      <c r="CU25" s="1890"/>
      <c r="CV25" s="1890"/>
      <c r="CW25" s="1890"/>
      <c r="CX25" s="1890"/>
      <c r="CY25" s="1890"/>
      <c r="CZ25" s="1890"/>
      <c r="DA25" s="1924"/>
      <c r="DB25" s="1891">
        <v>812</v>
      </c>
      <c r="DC25" s="1890"/>
      <c r="DD25" s="1890"/>
      <c r="DE25" s="1890"/>
      <c r="DF25" s="1890"/>
      <c r="DG25" s="1890"/>
      <c r="DH25" s="1890"/>
      <c r="DI25" s="1890"/>
      <c r="DJ25" s="1890"/>
      <c r="DK25" s="1890"/>
      <c r="DL25" s="1890"/>
      <c r="DM25" s="1890"/>
      <c r="DN25" s="1890"/>
      <c r="DO25" s="1890"/>
      <c r="DP25" s="1890"/>
      <c r="DQ25" s="1890"/>
      <c r="DR25" s="1890">
        <v>36</v>
      </c>
      <c r="DS25" s="1890"/>
      <c r="DT25" s="1890"/>
      <c r="DU25" s="1890"/>
      <c r="DV25" s="1890"/>
      <c r="DW25" s="1890"/>
      <c r="DX25" s="1890"/>
      <c r="DY25" s="1890"/>
      <c r="DZ25" s="1890"/>
      <c r="EA25" s="1890"/>
      <c r="EB25" s="1890"/>
      <c r="EC25" s="1890"/>
      <c r="ED25" s="1890"/>
      <c r="EE25" s="1890"/>
      <c r="EF25" s="1890"/>
      <c r="EG25" s="1890"/>
      <c r="EH25" s="1890"/>
      <c r="EI25" s="331"/>
    </row>
    <row r="26" spans="1:69" ht="12.75" customHeight="1">
      <c r="A26" s="1885" t="s">
        <v>552</v>
      </c>
      <c r="B26" s="1887"/>
      <c r="C26" s="1879">
        <v>153</v>
      </c>
      <c r="D26" s="1878"/>
      <c r="E26" s="1878"/>
      <c r="F26" s="1878"/>
      <c r="G26" s="1878"/>
      <c r="H26" s="1878"/>
      <c r="I26" s="1878"/>
      <c r="J26" s="1878"/>
      <c r="K26" s="1878"/>
      <c r="L26" s="1878"/>
      <c r="M26" s="1878"/>
      <c r="N26" s="1878"/>
      <c r="O26" s="1878"/>
      <c r="P26" s="1878"/>
      <c r="Q26" s="1878"/>
      <c r="R26" s="1878"/>
      <c r="S26" s="1878">
        <v>8</v>
      </c>
      <c r="T26" s="1878"/>
      <c r="U26" s="1878"/>
      <c r="V26" s="1878"/>
      <c r="W26" s="1878"/>
      <c r="X26" s="1878"/>
      <c r="Y26" s="1878"/>
      <c r="Z26" s="1878"/>
      <c r="AA26" s="1878"/>
      <c r="AB26" s="1878"/>
      <c r="AC26" s="1878"/>
      <c r="AD26" s="1878"/>
      <c r="AE26" s="1878"/>
      <c r="AF26" s="1878"/>
      <c r="AG26" s="1878"/>
      <c r="AH26" s="1878"/>
      <c r="AI26" s="1881"/>
      <c r="AJ26" s="1879" t="s">
        <v>165</v>
      </c>
      <c r="AK26" s="1878"/>
      <c r="AL26" s="1878"/>
      <c r="AM26" s="1878"/>
      <c r="AN26" s="1878"/>
      <c r="AO26" s="1878"/>
      <c r="AP26" s="1878"/>
      <c r="AQ26" s="1878"/>
      <c r="AR26" s="1878"/>
      <c r="AS26" s="1878"/>
      <c r="AT26" s="1878"/>
      <c r="AU26" s="1878"/>
      <c r="AV26" s="1878"/>
      <c r="AW26" s="1878"/>
      <c r="AX26" s="1878"/>
      <c r="AY26" s="1878"/>
      <c r="AZ26" s="1878" t="s">
        <v>165</v>
      </c>
      <c r="BA26" s="1878"/>
      <c r="BB26" s="1878"/>
      <c r="BC26" s="1878"/>
      <c r="BD26" s="1878"/>
      <c r="BE26" s="1878"/>
      <c r="BF26" s="1878"/>
      <c r="BG26" s="1878"/>
      <c r="BH26" s="1878"/>
      <c r="BI26" s="1878"/>
      <c r="BJ26" s="1878"/>
      <c r="BK26" s="1878"/>
      <c r="BL26" s="1878"/>
      <c r="BM26" s="1878"/>
      <c r="BN26" s="1878"/>
      <c r="BO26" s="1878"/>
      <c r="BP26" s="1878"/>
      <c r="BQ26" s="331"/>
    </row>
    <row r="27" spans="1:73" ht="12.75" customHeight="1">
      <c r="A27" s="1876" t="s">
        <v>554</v>
      </c>
      <c r="B27" s="1877"/>
      <c r="C27" s="1879">
        <v>1</v>
      </c>
      <c r="D27" s="1878"/>
      <c r="E27" s="1878"/>
      <c r="F27" s="1878"/>
      <c r="G27" s="1878"/>
      <c r="H27" s="1878"/>
      <c r="I27" s="1878"/>
      <c r="J27" s="1878"/>
      <c r="K27" s="1878"/>
      <c r="L27" s="1878"/>
      <c r="M27" s="1878"/>
      <c r="N27" s="1878"/>
      <c r="O27" s="1878"/>
      <c r="P27" s="1878"/>
      <c r="Q27" s="1878"/>
      <c r="R27" s="1878"/>
      <c r="S27" s="1878">
        <v>267</v>
      </c>
      <c r="T27" s="1878"/>
      <c r="U27" s="1878"/>
      <c r="V27" s="1878"/>
      <c r="W27" s="1878"/>
      <c r="X27" s="1878"/>
      <c r="Y27" s="1878"/>
      <c r="Z27" s="1878"/>
      <c r="AA27" s="1878"/>
      <c r="AB27" s="1878"/>
      <c r="AC27" s="1878"/>
      <c r="AD27" s="1878"/>
      <c r="AE27" s="1878"/>
      <c r="AF27" s="1878"/>
      <c r="AG27" s="1878"/>
      <c r="AH27" s="1878"/>
      <c r="AI27" s="1881"/>
      <c r="AJ27" s="1879" t="s">
        <v>165</v>
      </c>
      <c r="AK27" s="1878"/>
      <c r="AL27" s="1878"/>
      <c r="AM27" s="1878"/>
      <c r="AN27" s="1878"/>
      <c r="AO27" s="1878"/>
      <c r="AP27" s="1878"/>
      <c r="AQ27" s="1878"/>
      <c r="AR27" s="1878"/>
      <c r="AS27" s="1878"/>
      <c r="AT27" s="1878"/>
      <c r="AU27" s="1878"/>
      <c r="AV27" s="1878"/>
      <c r="AW27" s="1878"/>
      <c r="AX27" s="1878"/>
      <c r="AY27" s="1878"/>
      <c r="AZ27" s="1878" t="s">
        <v>165</v>
      </c>
      <c r="BA27" s="1878"/>
      <c r="BB27" s="1878"/>
      <c r="BC27" s="1878"/>
      <c r="BD27" s="1878"/>
      <c r="BE27" s="1878"/>
      <c r="BF27" s="1878"/>
      <c r="BG27" s="1878"/>
      <c r="BH27" s="1878"/>
      <c r="BI27" s="1878"/>
      <c r="BJ27" s="1878"/>
      <c r="BK27" s="1878"/>
      <c r="BL27" s="1878"/>
      <c r="BM27" s="1878"/>
      <c r="BN27" s="1878"/>
      <c r="BO27" s="1878"/>
      <c r="BP27" s="1878"/>
      <c r="BQ27" s="331"/>
      <c r="BS27" s="277"/>
      <c r="BT27" s="277"/>
      <c r="BU27" s="277"/>
    </row>
    <row r="28" spans="1:69" ht="12.75" customHeight="1">
      <c r="A28" s="1885" t="s">
        <v>996</v>
      </c>
      <c r="B28" s="1887"/>
      <c r="C28" s="1879">
        <v>3</v>
      </c>
      <c r="D28" s="1878"/>
      <c r="E28" s="1878"/>
      <c r="F28" s="1878"/>
      <c r="G28" s="1878"/>
      <c r="H28" s="1878"/>
      <c r="I28" s="1878"/>
      <c r="J28" s="1878"/>
      <c r="K28" s="1878"/>
      <c r="L28" s="1878"/>
      <c r="M28" s="1878"/>
      <c r="N28" s="1878"/>
      <c r="O28" s="1878"/>
      <c r="P28" s="1878"/>
      <c r="Q28" s="1878"/>
      <c r="R28" s="1878"/>
      <c r="S28" s="1878">
        <v>601</v>
      </c>
      <c r="T28" s="1878"/>
      <c r="U28" s="1878"/>
      <c r="V28" s="1878"/>
      <c r="W28" s="1878"/>
      <c r="X28" s="1878"/>
      <c r="Y28" s="1878"/>
      <c r="Z28" s="1878"/>
      <c r="AA28" s="1878"/>
      <c r="AB28" s="1878"/>
      <c r="AC28" s="1878"/>
      <c r="AD28" s="1878"/>
      <c r="AE28" s="1878"/>
      <c r="AF28" s="1878"/>
      <c r="AG28" s="1878"/>
      <c r="AH28" s="1878"/>
      <c r="AI28" s="1881"/>
      <c r="AJ28" s="1879">
        <v>0</v>
      </c>
      <c r="AK28" s="1878"/>
      <c r="AL28" s="1878"/>
      <c r="AM28" s="1878"/>
      <c r="AN28" s="1878"/>
      <c r="AO28" s="1878"/>
      <c r="AP28" s="1878"/>
      <c r="AQ28" s="1878"/>
      <c r="AR28" s="1878"/>
      <c r="AS28" s="1878"/>
      <c r="AT28" s="1878"/>
      <c r="AU28" s="1878"/>
      <c r="AV28" s="1878"/>
      <c r="AW28" s="1878"/>
      <c r="AX28" s="1878"/>
      <c r="AY28" s="1878"/>
      <c r="AZ28" s="1878">
        <v>1390</v>
      </c>
      <c r="BA28" s="1878"/>
      <c r="BB28" s="1878"/>
      <c r="BC28" s="1878"/>
      <c r="BD28" s="1878"/>
      <c r="BE28" s="1878"/>
      <c r="BF28" s="1878"/>
      <c r="BG28" s="1878"/>
      <c r="BH28" s="1878"/>
      <c r="BI28" s="1878"/>
      <c r="BJ28" s="1878"/>
      <c r="BK28" s="1878"/>
      <c r="BL28" s="1878"/>
      <c r="BM28" s="1878"/>
      <c r="BN28" s="1878"/>
      <c r="BO28" s="1878"/>
      <c r="BP28" s="1878"/>
      <c r="BQ28" s="331"/>
    </row>
    <row r="29" spans="1:69" ht="12.75" customHeight="1">
      <c r="A29" s="1885" t="s">
        <v>997</v>
      </c>
      <c r="B29" s="1887"/>
      <c r="C29" s="1879">
        <v>1</v>
      </c>
      <c r="D29" s="1878"/>
      <c r="E29" s="1878"/>
      <c r="F29" s="1878"/>
      <c r="G29" s="1878"/>
      <c r="H29" s="1878"/>
      <c r="I29" s="1878"/>
      <c r="J29" s="1878"/>
      <c r="K29" s="1878"/>
      <c r="L29" s="1878"/>
      <c r="M29" s="1878"/>
      <c r="N29" s="1878"/>
      <c r="O29" s="1878"/>
      <c r="P29" s="1878"/>
      <c r="Q29" s="1878"/>
      <c r="R29" s="1878"/>
      <c r="S29" s="1878">
        <v>140</v>
      </c>
      <c r="T29" s="1878"/>
      <c r="U29" s="1878"/>
      <c r="V29" s="1878"/>
      <c r="W29" s="1878"/>
      <c r="X29" s="1878"/>
      <c r="Y29" s="1878"/>
      <c r="Z29" s="1878"/>
      <c r="AA29" s="1878"/>
      <c r="AB29" s="1878"/>
      <c r="AC29" s="1878"/>
      <c r="AD29" s="1878"/>
      <c r="AE29" s="1878"/>
      <c r="AF29" s="1878"/>
      <c r="AG29" s="1878"/>
      <c r="AH29" s="1878"/>
      <c r="AI29" s="1881"/>
      <c r="AJ29" s="1879">
        <v>1</v>
      </c>
      <c r="AK29" s="1878"/>
      <c r="AL29" s="1878"/>
      <c r="AM29" s="1878"/>
      <c r="AN29" s="1878"/>
      <c r="AO29" s="1878"/>
      <c r="AP29" s="1878"/>
      <c r="AQ29" s="1878"/>
      <c r="AR29" s="1878"/>
      <c r="AS29" s="1878"/>
      <c r="AT29" s="1878"/>
      <c r="AU29" s="1878"/>
      <c r="AV29" s="1878"/>
      <c r="AW29" s="1878"/>
      <c r="AX29" s="1878"/>
      <c r="AY29" s="1878"/>
      <c r="AZ29" s="1878">
        <v>253</v>
      </c>
      <c r="BA29" s="1878"/>
      <c r="BB29" s="1878"/>
      <c r="BC29" s="1878"/>
      <c r="BD29" s="1878"/>
      <c r="BE29" s="1878"/>
      <c r="BF29" s="1878"/>
      <c r="BG29" s="1878"/>
      <c r="BH29" s="1878"/>
      <c r="BI29" s="1878"/>
      <c r="BJ29" s="1878"/>
      <c r="BK29" s="1878"/>
      <c r="BL29" s="1878"/>
      <c r="BM29" s="1878"/>
      <c r="BN29" s="1878"/>
      <c r="BO29" s="1878"/>
      <c r="BP29" s="1878"/>
      <c r="BQ29" s="331"/>
    </row>
    <row r="30" spans="1:69" ht="12.75" customHeight="1">
      <c r="A30" s="1885" t="s">
        <v>954</v>
      </c>
      <c r="B30" s="1889"/>
      <c r="C30" s="1879">
        <v>332</v>
      </c>
      <c r="D30" s="1880"/>
      <c r="E30" s="1880"/>
      <c r="F30" s="1880"/>
      <c r="G30" s="1880"/>
      <c r="H30" s="1880"/>
      <c r="I30" s="1880"/>
      <c r="J30" s="1880"/>
      <c r="K30" s="1880"/>
      <c r="L30" s="1880"/>
      <c r="M30" s="1880"/>
      <c r="N30" s="1880"/>
      <c r="O30" s="1880"/>
      <c r="P30" s="1880"/>
      <c r="Q30" s="1880"/>
      <c r="R30" s="1880"/>
      <c r="S30" s="1878">
        <v>57</v>
      </c>
      <c r="T30" s="1880"/>
      <c r="U30" s="1880"/>
      <c r="V30" s="1880"/>
      <c r="W30" s="1880"/>
      <c r="X30" s="1880"/>
      <c r="Y30" s="1880"/>
      <c r="Z30" s="1880"/>
      <c r="AA30" s="1880"/>
      <c r="AB30" s="1880"/>
      <c r="AC30" s="1880"/>
      <c r="AD30" s="1880"/>
      <c r="AE30" s="1880"/>
      <c r="AF30" s="1880"/>
      <c r="AG30" s="1880"/>
      <c r="AH30" s="1880"/>
      <c r="AI30" s="1888"/>
      <c r="AJ30" s="1879">
        <v>58</v>
      </c>
      <c r="AK30" s="1880"/>
      <c r="AL30" s="1880"/>
      <c r="AM30" s="1880"/>
      <c r="AN30" s="1880"/>
      <c r="AO30" s="1880"/>
      <c r="AP30" s="1880"/>
      <c r="AQ30" s="1880"/>
      <c r="AR30" s="1880"/>
      <c r="AS30" s="1880"/>
      <c r="AT30" s="1880"/>
      <c r="AU30" s="1880"/>
      <c r="AV30" s="1880"/>
      <c r="AW30" s="1880"/>
      <c r="AX30" s="1880"/>
      <c r="AY30" s="1880"/>
      <c r="AZ30" s="1878">
        <v>98</v>
      </c>
      <c r="BA30" s="1878"/>
      <c r="BB30" s="1878"/>
      <c r="BC30" s="1878"/>
      <c r="BD30" s="1878"/>
      <c r="BE30" s="1878"/>
      <c r="BF30" s="1878"/>
      <c r="BG30" s="1878"/>
      <c r="BH30" s="1878"/>
      <c r="BI30" s="1878"/>
      <c r="BJ30" s="1878"/>
      <c r="BK30" s="1878"/>
      <c r="BL30" s="1878"/>
      <c r="BM30" s="1878"/>
      <c r="BN30" s="1878"/>
      <c r="BO30" s="1878"/>
      <c r="BP30" s="1878"/>
      <c r="BQ30" s="331"/>
    </row>
    <row r="31" spans="1:69" ht="12" customHeight="1">
      <c r="A31" s="1876" t="s">
        <v>998</v>
      </c>
      <c r="B31" s="1877"/>
      <c r="C31" s="1879" t="s">
        <v>88</v>
      </c>
      <c r="D31" s="1880"/>
      <c r="E31" s="1880"/>
      <c r="F31" s="1880"/>
      <c r="G31" s="1880"/>
      <c r="H31" s="1880"/>
      <c r="I31" s="1880"/>
      <c r="J31" s="1880"/>
      <c r="K31" s="1880"/>
      <c r="L31" s="1880"/>
      <c r="M31" s="1880"/>
      <c r="N31" s="1880"/>
      <c r="O31" s="1880"/>
      <c r="P31" s="1880"/>
      <c r="Q31" s="1880"/>
      <c r="R31" s="1880"/>
      <c r="S31" s="1878" t="s">
        <v>88</v>
      </c>
      <c r="T31" s="1878"/>
      <c r="U31" s="1878"/>
      <c r="V31" s="1878"/>
      <c r="W31" s="1878"/>
      <c r="X31" s="1878"/>
      <c r="Y31" s="1878"/>
      <c r="Z31" s="1878"/>
      <c r="AA31" s="1878"/>
      <c r="AB31" s="1878"/>
      <c r="AC31" s="1878"/>
      <c r="AD31" s="1878"/>
      <c r="AE31" s="1878"/>
      <c r="AF31" s="1878"/>
      <c r="AG31" s="1878"/>
      <c r="AH31" s="1878"/>
      <c r="AI31" s="1881"/>
      <c r="AJ31" s="1879" t="s">
        <v>835</v>
      </c>
      <c r="AK31" s="1878"/>
      <c r="AL31" s="1878"/>
      <c r="AM31" s="1878"/>
      <c r="AN31" s="1878"/>
      <c r="AO31" s="1878"/>
      <c r="AP31" s="1878"/>
      <c r="AQ31" s="1878"/>
      <c r="AR31" s="1878"/>
      <c r="AS31" s="1878"/>
      <c r="AT31" s="1878"/>
      <c r="AU31" s="1878"/>
      <c r="AV31" s="1878"/>
      <c r="AW31" s="1878"/>
      <c r="AX31" s="1878"/>
      <c r="AY31" s="1878"/>
      <c r="AZ31" s="1878" t="s">
        <v>165</v>
      </c>
      <c r="BA31" s="1878"/>
      <c r="BB31" s="1878"/>
      <c r="BC31" s="1878"/>
      <c r="BD31" s="1878"/>
      <c r="BE31" s="1878"/>
      <c r="BF31" s="1878"/>
      <c r="BG31" s="1878"/>
      <c r="BH31" s="1878"/>
      <c r="BI31" s="1878"/>
      <c r="BJ31" s="1878"/>
      <c r="BK31" s="1878"/>
      <c r="BL31" s="1878"/>
      <c r="BM31" s="1878"/>
      <c r="BN31" s="1878"/>
      <c r="BO31" s="1878"/>
      <c r="BP31" s="1878"/>
      <c r="BQ31" s="331"/>
    </row>
    <row r="32" spans="1:69" ht="12" customHeight="1">
      <c r="A32" s="1876" t="s">
        <v>955</v>
      </c>
      <c r="B32" s="1877"/>
      <c r="C32" s="1879">
        <v>6</v>
      </c>
      <c r="D32" s="1880"/>
      <c r="E32" s="1880"/>
      <c r="F32" s="1880"/>
      <c r="G32" s="1880"/>
      <c r="H32" s="1880"/>
      <c r="I32" s="1880"/>
      <c r="J32" s="1880"/>
      <c r="K32" s="1880"/>
      <c r="L32" s="1880"/>
      <c r="M32" s="1880"/>
      <c r="N32" s="1880"/>
      <c r="O32" s="1880"/>
      <c r="P32" s="1880"/>
      <c r="Q32" s="1880"/>
      <c r="R32" s="1880"/>
      <c r="S32" s="1878">
        <v>618</v>
      </c>
      <c r="T32" s="1878"/>
      <c r="U32" s="1878"/>
      <c r="V32" s="1878"/>
      <c r="W32" s="1878"/>
      <c r="X32" s="1878"/>
      <c r="Y32" s="1878"/>
      <c r="Z32" s="1878"/>
      <c r="AA32" s="1878"/>
      <c r="AB32" s="1878"/>
      <c r="AC32" s="1878"/>
      <c r="AD32" s="1878"/>
      <c r="AE32" s="1878"/>
      <c r="AF32" s="1878"/>
      <c r="AG32" s="1878"/>
      <c r="AH32" s="1878"/>
      <c r="AI32" s="1881"/>
      <c r="AJ32" s="1879" t="s">
        <v>870</v>
      </c>
      <c r="AK32" s="1880"/>
      <c r="AL32" s="1880"/>
      <c r="AM32" s="1880"/>
      <c r="AN32" s="1880"/>
      <c r="AO32" s="1880"/>
      <c r="AP32" s="1880"/>
      <c r="AQ32" s="1880"/>
      <c r="AR32" s="1880"/>
      <c r="AS32" s="1880"/>
      <c r="AT32" s="1880"/>
      <c r="AU32" s="1880"/>
      <c r="AV32" s="1880"/>
      <c r="AW32" s="1880"/>
      <c r="AX32" s="1880"/>
      <c r="AY32" s="1880"/>
      <c r="AZ32" s="1878" t="s">
        <v>870</v>
      </c>
      <c r="BA32" s="1878"/>
      <c r="BB32" s="1878"/>
      <c r="BC32" s="1878"/>
      <c r="BD32" s="1878"/>
      <c r="BE32" s="1878"/>
      <c r="BF32" s="1878"/>
      <c r="BG32" s="1878"/>
      <c r="BH32" s="1878"/>
      <c r="BI32" s="1878"/>
      <c r="BJ32" s="1878"/>
      <c r="BK32" s="1878"/>
      <c r="BL32" s="1878"/>
      <c r="BM32" s="1878"/>
      <c r="BN32" s="1878"/>
      <c r="BO32" s="1878"/>
      <c r="BP32" s="1878"/>
      <c r="BQ32" s="331"/>
    </row>
    <row r="33" spans="1:69" ht="12" customHeight="1">
      <c r="A33" s="1876" t="s">
        <v>227</v>
      </c>
      <c r="B33" s="1877"/>
      <c r="C33" s="1879">
        <v>9</v>
      </c>
      <c r="D33" s="1886"/>
      <c r="E33" s="1886"/>
      <c r="F33" s="1886"/>
      <c r="G33" s="1886"/>
      <c r="H33" s="1886"/>
      <c r="I33" s="1886"/>
      <c r="J33" s="1886"/>
      <c r="K33" s="1886"/>
      <c r="L33" s="1886"/>
      <c r="M33" s="1886"/>
      <c r="N33" s="1886"/>
      <c r="O33" s="1886"/>
      <c r="P33" s="1886"/>
      <c r="Q33" s="1886"/>
      <c r="R33" s="1886"/>
      <c r="S33" s="1878">
        <v>941</v>
      </c>
      <c r="T33" s="1878"/>
      <c r="U33" s="1878"/>
      <c r="V33" s="1878"/>
      <c r="W33" s="1878"/>
      <c r="X33" s="1878"/>
      <c r="Y33" s="1878"/>
      <c r="Z33" s="1878"/>
      <c r="AA33" s="1878"/>
      <c r="AB33" s="1878"/>
      <c r="AC33" s="1878"/>
      <c r="AD33" s="1878"/>
      <c r="AE33" s="1878"/>
      <c r="AF33" s="1878"/>
      <c r="AG33" s="1878"/>
      <c r="AH33" s="1878"/>
      <c r="AI33" s="1881"/>
      <c r="AJ33" s="1879">
        <v>0</v>
      </c>
      <c r="AK33" s="1886"/>
      <c r="AL33" s="1886"/>
      <c r="AM33" s="1886"/>
      <c r="AN33" s="1886"/>
      <c r="AO33" s="1886"/>
      <c r="AP33" s="1886"/>
      <c r="AQ33" s="1886"/>
      <c r="AR33" s="1886"/>
      <c r="AS33" s="1886"/>
      <c r="AT33" s="1886"/>
      <c r="AU33" s="1886"/>
      <c r="AV33" s="1886"/>
      <c r="AW33" s="1886"/>
      <c r="AX33" s="1886"/>
      <c r="AY33" s="1886"/>
      <c r="AZ33" s="1878">
        <v>2513</v>
      </c>
      <c r="BA33" s="1878"/>
      <c r="BB33" s="1878"/>
      <c r="BC33" s="1878"/>
      <c r="BD33" s="1878"/>
      <c r="BE33" s="1878"/>
      <c r="BF33" s="1878"/>
      <c r="BG33" s="1878"/>
      <c r="BH33" s="1878"/>
      <c r="BI33" s="1878"/>
      <c r="BJ33" s="1878"/>
      <c r="BK33" s="1878"/>
      <c r="BL33" s="1878"/>
      <c r="BM33" s="1878"/>
      <c r="BN33" s="1878"/>
      <c r="BO33" s="1878"/>
      <c r="BP33" s="1878"/>
      <c r="BQ33" s="331"/>
    </row>
    <row r="34" spans="1:69" ht="12" customHeight="1">
      <c r="A34" s="1944" t="s">
        <v>759</v>
      </c>
      <c r="B34" s="1945"/>
      <c r="C34" s="1943">
        <v>0</v>
      </c>
      <c r="D34" s="1946"/>
      <c r="E34" s="1946"/>
      <c r="F34" s="1946"/>
      <c r="G34" s="1946"/>
      <c r="H34" s="1946"/>
      <c r="I34" s="1946"/>
      <c r="J34" s="1946"/>
      <c r="K34" s="1946"/>
      <c r="L34" s="1946"/>
      <c r="M34" s="1946"/>
      <c r="N34" s="1946"/>
      <c r="O34" s="1946"/>
      <c r="P34" s="1946"/>
      <c r="Q34" s="1946"/>
      <c r="R34" s="1946"/>
      <c r="S34" s="1941">
        <v>2871</v>
      </c>
      <c r="T34" s="1941"/>
      <c r="U34" s="1941"/>
      <c r="V34" s="1941"/>
      <c r="W34" s="1941"/>
      <c r="X34" s="1941"/>
      <c r="Y34" s="1941"/>
      <c r="Z34" s="1941"/>
      <c r="AA34" s="1941"/>
      <c r="AB34" s="1941"/>
      <c r="AC34" s="1941"/>
      <c r="AD34" s="1941"/>
      <c r="AE34" s="1941"/>
      <c r="AF34" s="1941"/>
      <c r="AG34" s="1941"/>
      <c r="AH34" s="1941"/>
      <c r="AI34" s="1942"/>
      <c r="AJ34" s="1943" t="s">
        <v>165</v>
      </c>
      <c r="AK34" s="1941"/>
      <c r="AL34" s="1941"/>
      <c r="AM34" s="1941"/>
      <c r="AN34" s="1941"/>
      <c r="AO34" s="1941"/>
      <c r="AP34" s="1941"/>
      <c r="AQ34" s="1941"/>
      <c r="AR34" s="1941"/>
      <c r="AS34" s="1941"/>
      <c r="AT34" s="1941"/>
      <c r="AU34" s="1941"/>
      <c r="AV34" s="1941"/>
      <c r="AW34" s="1941"/>
      <c r="AX34" s="1941"/>
      <c r="AY34" s="1941"/>
      <c r="AZ34" s="1941" t="s">
        <v>165</v>
      </c>
      <c r="BA34" s="1941"/>
      <c r="BB34" s="1941"/>
      <c r="BC34" s="1941"/>
      <c r="BD34" s="1941"/>
      <c r="BE34" s="1941"/>
      <c r="BF34" s="1941"/>
      <c r="BG34" s="1941"/>
      <c r="BH34" s="1941"/>
      <c r="BI34" s="1941"/>
      <c r="BJ34" s="1941"/>
      <c r="BK34" s="1941"/>
      <c r="BL34" s="1941"/>
      <c r="BM34" s="1941"/>
      <c r="BN34" s="1941"/>
      <c r="BO34" s="1941"/>
      <c r="BP34" s="1941"/>
      <c r="BQ34" s="331"/>
    </row>
    <row r="35" spans="1:75" ht="12.75" customHeight="1">
      <c r="A35" s="1033" t="s">
        <v>833</v>
      </c>
      <c r="B35" s="358"/>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308"/>
      <c r="AB35" s="308"/>
      <c r="AC35" s="308"/>
      <c r="AD35" s="308"/>
      <c r="AE35" s="308"/>
      <c r="AF35" s="308"/>
      <c r="AG35" s="308"/>
      <c r="AH35" s="308"/>
      <c r="AI35" s="308"/>
      <c r="AJ35" s="279"/>
      <c r="AK35" s="279"/>
      <c r="AL35" s="279"/>
      <c r="AM35" s="279"/>
      <c r="AN35" s="279"/>
      <c r="AO35" s="279"/>
      <c r="AP35" s="279"/>
      <c r="AQ35" s="279"/>
      <c r="AR35" s="279"/>
      <c r="AS35" s="279"/>
      <c r="AT35" s="279"/>
      <c r="AU35" s="279"/>
      <c r="AV35" s="279"/>
      <c r="AW35" s="279"/>
      <c r="AX35" s="279"/>
      <c r="AY35" s="279"/>
      <c r="AZ35" s="176"/>
      <c r="BA35" s="176"/>
      <c r="BB35" s="176"/>
      <c r="BC35" s="176"/>
      <c r="BD35" s="176"/>
      <c r="BE35" s="176"/>
      <c r="BF35" s="176"/>
      <c r="BG35" s="176"/>
      <c r="BH35" s="176"/>
      <c r="BI35" s="176"/>
      <c r="BJ35" s="176"/>
      <c r="BK35" s="176"/>
      <c r="BL35" s="176"/>
      <c r="BM35" s="176"/>
      <c r="BN35" s="176"/>
      <c r="BO35" s="176"/>
      <c r="BP35" s="176"/>
      <c r="BQ35" s="331"/>
      <c r="BW35" s="126"/>
    </row>
    <row r="36" spans="1:75" ht="9.75" customHeight="1">
      <c r="A36" s="357"/>
      <c r="B36" s="358"/>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359"/>
      <c r="AB36" s="359"/>
      <c r="AC36" s="359"/>
      <c r="AD36" s="359"/>
      <c r="AE36" s="359"/>
      <c r="AF36" s="359"/>
      <c r="AG36" s="359"/>
      <c r="AH36" s="359"/>
      <c r="AI36" s="359"/>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W36" s="126"/>
    </row>
    <row r="37" spans="1:75" ht="17.25" customHeight="1">
      <c r="A37" s="184"/>
      <c r="BB37" s="1904"/>
      <c r="BC37" s="1904"/>
      <c r="BD37" s="1904"/>
      <c r="BE37" s="1904"/>
      <c r="BF37" s="1904"/>
      <c r="BG37" s="1904"/>
      <c r="BH37" s="1904"/>
      <c r="BI37" s="1904"/>
      <c r="BJ37" s="1904"/>
      <c r="BK37" s="1904"/>
      <c r="BL37" s="1904"/>
      <c r="BM37" s="1904"/>
      <c r="BN37" s="1904"/>
      <c r="BQ37" s="176"/>
      <c r="BW37" s="126"/>
    </row>
    <row r="38" spans="16:75" ht="17.25">
      <c r="P38" s="117"/>
      <c r="S38" s="17" t="s">
        <v>601</v>
      </c>
      <c r="BW38" s="126"/>
    </row>
    <row r="39" spans="1:75" ht="22.5" customHeight="1">
      <c r="A39" s="1163" t="s">
        <v>25</v>
      </c>
      <c r="AB39" s="1136" t="s">
        <v>89</v>
      </c>
      <c r="AC39" s="117"/>
      <c r="AD39" s="117"/>
      <c r="AE39" s="117"/>
      <c r="AF39" s="117"/>
      <c r="AG39" s="117"/>
      <c r="AH39" s="117"/>
      <c r="AI39" s="117"/>
      <c r="AJ39" s="117"/>
      <c r="AK39" s="117"/>
      <c r="AL39" s="117"/>
      <c r="AM39" s="117"/>
      <c r="AN39" s="117"/>
      <c r="AO39" s="117"/>
      <c r="AP39" s="117"/>
      <c r="BC39" s="48"/>
      <c r="BP39" s="347" t="s">
        <v>128</v>
      </c>
      <c r="BQ39" s="370"/>
      <c r="BW39" s="126"/>
    </row>
    <row r="40" spans="1:75" ht="12" customHeight="1">
      <c r="A40" s="1917" t="s">
        <v>455</v>
      </c>
      <c r="B40" s="1817"/>
      <c r="C40" s="1817"/>
      <c r="D40" s="1817"/>
      <c r="E40" s="1818"/>
      <c r="F40" s="1905" t="s">
        <v>26</v>
      </c>
      <c r="G40" s="1906"/>
      <c r="H40" s="1906"/>
      <c r="I40" s="1906"/>
      <c r="J40" s="1906"/>
      <c r="K40" s="1906"/>
      <c r="L40" s="1906"/>
      <c r="M40" s="1906"/>
      <c r="N40" s="1906"/>
      <c r="O40" s="1906"/>
      <c r="P40" s="1906"/>
      <c r="Q40" s="1906"/>
      <c r="R40" s="1906"/>
      <c r="S40" s="1908" t="s">
        <v>27</v>
      </c>
      <c r="T40" s="1906"/>
      <c r="U40" s="1906"/>
      <c r="V40" s="1906"/>
      <c r="W40" s="1906"/>
      <c r="X40" s="1906"/>
      <c r="Y40" s="1906"/>
      <c r="Z40" s="1906"/>
      <c r="AA40" s="1906"/>
      <c r="AB40" s="1906"/>
      <c r="AC40" s="1906"/>
      <c r="AD40" s="1906"/>
      <c r="AE40" s="1909"/>
      <c r="AF40" s="1908" t="s">
        <v>28</v>
      </c>
      <c r="AG40" s="1912"/>
      <c r="AH40" s="1912"/>
      <c r="AI40" s="1912"/>
      <c r="AJ40" s="1912"/>
      <c r="AK40" s="1912"/>
      <c r="AL40" s="1912"/>
      <c r="AM40" s="1912"/>
      <c r="AN40" s="1912"/>
      <c r="AO40" s="1912"/>
      <c r="AP40" s="1912"/>
      <c r="AQ40" s="1912"/>
      <c r="AR40" s="1913"/>
      <c r="AS40" s="1932" t="s">
        <v>27</v>
      </c>
      <c r="AT40" s="1906"/>
      <c r="AU40" s="1906"/>
      <c r="AV40" s="1906"/>
      <c r="AW40" s="1906"/>
      <c r="AX40" s="1906"/>
      <c r="AY40" s="1906"/>
      <c r="AZ40" s="1906"/>
      <c r="BA40" s="1906"/>
      <c r="BB40" s="1906"/>
      <c r="BC40" s="1906"/>
      <c r="BD40" s="1906"/>
      <c r="BE40" s="1909"/>
      <c r="BF40" s="1932" t="s">
        <v>675</v>
      </c>
      <c r="BG40" s="1933"/>
      <c r="BH40" s="1933"/>
      <c r="BI40" s="1933"/>
      <c r="BJ40" s="1933"/>
      <c r="BK40" s="1933"/>
      <c r="BL40" s="1933"/>
      <c r="BM40" s="1933"/>
      <c r="BN40" s="1933"/>
      <c r="BO40" s="1933"/>
      <c r="BP40" s="1933"/>
      <c r="BQ40" s="1933"/>
      <c r="BR40" s="277"/>
      <c r="BW40" s="126"/>
    </row>
    <row r="41" spans="1:75" ht="14.25" customHeight="1">
      <c r="A41" s="1918"/>
      <c r="B41" s="1819"/>
      <c r="C41" s="1819"/>
      <c r="D41" s="1819"/>
      <c r="E41" s="1820"/>
      <c r="F41" s="1907"/>
      <c r="G41" s="1907"/>
      <c r="H41" s="1907"/>
      <c r="I41" s="1907"/>
      <c r="J41" s="1907"/>
      <c r="K41" s="1907"/>
      <c r="L41" s="1907"/>
      <c r="M41" s="1907"/>
      <c r="N41" s="1907"/>
      <c r="O41" s="1907"/>
      <c r="P41" s="1907"/>
      <c r="Q41" s="1907"/>
      <c r="R41" s="1907"/>
      <c r="S41" s="1910"/>
      <c r="T41" s="1907"/>
      <c r="U41" s="1907"/>
      <c r="V41" s="1907"/>
      <c r="W41" s="1907"/>
      <c r="X41" s="1907"/>
      <c r="Y41" s="1907"/>
      <c r="Z41" s="1907"/>
      <c r="AA41" s="1907"/>
      <c r="AB41" s="1907"/>
      <c r="AC41" s="1907"/>
      <c r="AD41" s="1907"/>
      <c r="AE41" s="1911"/>
      <c r="AF41" s="1914"/>
      <c r="AG41" s="1915"/>
      <c r="AH41" s="1915"/>
      <c r="AI41" s="1915"/>
      <c r="AJ41" s="1915"/>
      <c r="AK41" s="1915"/>
      <c r="AL41" s="1915"/>
      <c r="AM41" s="1915"/>
      <c r="AN41" s="1915"/>
      <c r="AO41" s="1915"/>
      <c r="AP41" s="1915"/>
      <c r="AQ41" s="1915"/>
      <c r="AR41" s="1916"/>
      <c r="AS41" s="1910"/>
      <c r="AT41" s="1907"/>
      <c r="AU41" s="1907"/>
      <c r="AV41" s="1907"/>
      <c r="AW41" s="1907"/>
      <c r="AX41" s="1907"/>
      <c r="AY41" s="1907"/>
      <c r="AZ41" s="1907"/>
      <c r="BA41" s="1907"/>
      <c r="BB41" s="1907"/>
      <c r="BC41" s="1907"/>
      <c r="BD41" s="1907"/>
      <c r="BE41" s="1911"/>
      <c r="BF41" s="1934"/>
      <c r="BG41" s="1935"/>
      <c r="BH41" s="1935"/>
      <c r="BI41" s="1935"/>
      <c r="BJ41" s="1935"/>
      <c r="BK41" s="1935"/>
      <c r="BL41" s="1935"/>
      <c r="BM41" s="1935"/>
      <c r="BN41" s="1935"/>
      <c r="BO41" s="1935"/>
      <c r="BP41" s="1935"/>
      <c r="BQ41" s="1935"/>
      <c r="BR41" s="277"/>
      <c r="BW41" s="126"/>
    </row>
    <row r="42" spans="1:75" ht="12" customHeight="1">
      <c r="A42" s="1919" t="s">
        <v>676</v>
      </c>
      <c r="B42" s="1920"/>
      <c r="C42" s="1920"/>
      <c r="D42" s="1920"/>
      <c r="E42" s="1921"/>
      <c r="F42" s="1939">
        <v>174218</v>
      </c>
      <c r="G42" s="1940"/>
      <c r="H42" s="1940"/>
      <c r="I42" s="1940"/>
      <c r="J42" s="1940"/>
      <c r="K42" s="1940"/>
      <c r="L42" s="1940"/>
      <c r="M42" s="1940"/>
      <c r="N42" s="1940"/>
      <c r="O42" s="1940"/>
      <c r="P42" s="1940"/>
      <c r="Q42" s="1940"/>
      <c r="R42" s="1940"/>
      <c r="S42" s="1937">
        <v>101.6</v>
      </c>
      <c r="T42" s="1938"/>
      <c r="U42" s="1938"/>
      <c r="V42" s="1938"/>
      <c r="W42" s="1938"/>
      <c r="X42" s="1938"/>
      <c r="Y42" s="1938"/>
      <c r="Z42" s="1938"/>
      <c r="AA42" s="1938"/>
      <c r="AB42" s="1938"/>
      <c r="AC42" s="1938"/>
      <c r="AD42" s="1938"/>
      <c r="AE42" s="1938"/>
      <c r="AF42" s="1939">
        <v>89368</v>
      </c>
      <c r="AG42" s="1940"/>
      <c r="AH42" s="1940"/>
      <c r="AI42" s="1940"/>
      <c r="AJ42" s="1940"/>
      <c r="AK42" s="1940"/>
      <c r="AL42" s="1940"/>
      <c r="AM42" s="1940"/>
      <c r="AN42" s="1940"/>
      <c r="AO42" s="1940"/>
      <c r="AP42" s="1940"/>
      <c r="AQ42" s="1940"/>
      <c r="AR42" s="1940"/>
      <c r="AS42" s="1937">
        <v>104.6</v>
      </c>
      <c r="AT42" s="1938"/>
      <c r="AU42" s="1938"/>
      <c r="AV42" s="1938"/>
      <c r="AW42" s="1938"/>
      <c r="AX42" s="1938"/>
      <c r="AY42" s="1938"/>
      <c r="AZ42" s="1938"/>
      <c r="BA42" s="1938"/>
      <c r="BB42" s="1938"/>
      <c r="BC42" s="1938"/>
      <c r="BD42" s="1938"/>
      <c r="BE42" s="1938"/>
      <c r="BF42" s="1936">
        <v>84851</v>
      </c>
      <c r="BG42" s="1936"/>
      <c r="BH42" s="1936"/>
      <c r="BI42" s="1936"/>
      <c r="BJ42" s="1936"/>
      <c r="BK42" s="1936"/>
      <c r="BL42" s="1936"/>
      <c r="BM42" s="1936"/>
      <c r="BN42" s="1936"/>
      <c r="BO42" s="1936"/>
      <c r="BP42" s="1936"/>
      <c r="BQ42" s="1936"/>
      <c r="BR42" s="277"/>
      <c r="BW42" s="126"/>
    </row>
    <row r="43" spans="1:75" ht="18.75" customHeight="1">
      <c r="A43" s="360"/>
      <c r="B43" s="361"/>
      <c r="C43" s="362"/>
      <c r="D43" s="362"/>
      <c r="E43" s="363"/>
      <c r="F43" s="1115"/>
      <c r="G43" s="1115"/>
      <c r="H43" s="1115"/>
      <c r="I43" s="1115"/>
      <c r="J43" s="1115"/>
      <c r="K43" s="1116"/>
      <c r="L43" s="1115"/>
      <c r="M43" s="1117"/>
      <c r="N43" s="1118"/>
      <c r="O43" s="1118"/>
      <c r="P43" s="1118"/>
      <c r="Q43" s="1118"/>
      <c r="R43" s="1118"/>
      <c r="S43" s="1118"/>
      <c r="T43" s="1118"/>
      <c r="U43" s="1118"/>
      <c r="V43" s="1118"/>
      <c r="W43" s="1118"/>
      <c r="X43" s="1118"/>
      <c r="Y43" s="1119"/>
      <c r="Z43" s="1115"/>
      <c r="AA43" s="1115"/>
      <c r="AB43" s="1115"/>
      <c r="AC43" s="1115"/>
      <c r="AD43" s="1115"/>
      <c r="AE43" s="1115"/>
      <c r="AF43" s="1115"/>
      <c r="AG43" s="1115"/>
      <c r="AH43" s="1115"/>
      <c r="AI43" s="1115"/>
      <c r="AJ43" s="1116"/>
      <c r="AK43" s="1117"/>
      <c r="AL43" s="1115"/>
      <c r="AM43" s="1115"/>
      <c r="AN43" s="1115"/>
      <c r="AO43" s="1115"/>
      <c r="AP43" s="1115"/>
      <c r="AQ43" s="1115"/>
      <c r="AR43" s="1115"/>
      <c r="AS43" s="1118"/>
      <c r="AT43" s="1118"/>
      <c r="AU43" s="1118"/>
      <c r="AV43" s="1118"/>
      <c r="AW43" s="1119"/>
      <c r="AX43" s="1115"/>
      <c r="AY43" s="1115"/>
      <c r="AZ43" s="1115"/>
      <c r="BA43" s="1115"/>
      <c r="BB43" s="1115"/>
      <c r="BC43" s="1115"/>
      <c r="BD43" s="1115"/>
      <c r="BE43" s="338"/>
      <c r="BF43" s="338"/>
      <c r="BG43" s="338"/>
      <c r="BH43" s="338"/>
      <c r="BI43" s="338"/>
      <c r="BJ43" s="338"/>
      <c r="BK43" s="338"/>
      <c r="BL43" s="117"/>
      <c r="BM43" s="117"/>
      <c r="BN43" s="117"/>
      <c r="BO43" s="117"/>
      <c r="BP43" s="117"/>
      <c r="BQ43" s="394"/>
      <c r="BW43" s="126"/>
    </row>
    <row r="44" spans="1:75" ht="16.5" customHeight="1">
      <c r="A44" s="1928" t="s">
        <v>173</v>
      </c>
      <c r="B44" s="1929"/>
      <c r="C44" s="1929"/>
      <c r="D44" s="1929"/>
      <c r="E44" s="1930"/>
      <c r="F44" s="1925">
        <v>150122</v>
      </c>
      <c r="G44" s="1931"/>
      <c r="H44" s="1931"/>
      <c r="I44" s="1931"/>
      <c r="J44" s="1931"/>
      <c r="K44" s="1931"/>
      <c r="L44" s="1931"/>
      <c r="M44" s="1931"/>
      <c r="N44" s="1931"/>
      <c r="O44" s="1931"/>
      <c r="P44" s="1931"/>
      <c r="Q44" s="1931"/>
      <c r="R44" s="1931"/>
      <c r="S44" s="1922">
        <v>105.5</v>
      </c>
      <c r="T44" s="1927"/>
      <c r="U44" s="1927"/>
      <c r="V44" s="1927"/>
      <c r="W44" s="1927"/>
      <c r="X44" s="1927"/>
      <c r="Y44" s="1927"/>
      <c r="Z44" s="1927"/>
      <c r="AA44" s="1927"/>
      <c r="AB44" s="1927"/>
      <c r="AC44" s="1927"/>
      <c r="AD44" s="1927"/>
      <c r="AE44" s="1927"/>
      <c r="AF44" s="1925">
        <v>85303</v>
      </c>
      <c r="AG44" s="1931"/>
      <c r="AH44" s="1931"/>
      <c r="AI44" s="1931"/>
      <c r="AJ44" s="1931"/>
      <c r="AK44" s="1931"/>
      <c r="AL44" s="1931"/>
      <c r="AM44" s="1931"/>
      <c r="AN44" s="1931"/>
      <c r="AO44" s="1931"/>
      <c r="AP44" s="1931"/>
      <c r="AQ44" s="1931"/>
      <c r="AR44" s="1931"/>
      <c r="AS44" s="1922">
        <v>105.7</v>
      </c>
      <c r="AT44" s="1927"/>
      <c r="AU44" s="1927"/>
      <c r="AV44" s="1927"/>
      <c r="AW44" s="1927"/>
      <c r="AX44" s="1927"/>
      <c r="AY44" s="1927"/>
      <c r="AZ44" s="1927"/>
      <c r="BA44" s="1927"/>
      <c r="BB44" s="1927"/>
      <c r="BC44" s="1927"/>
      <c r="BD44" s="1927"/>
      <c r="BE44" s="1927"/>
      <c r="BF44" s="1925">
        <v>64819</v>
      </c>
      <c r="BG44" s="1925"/>
      <c r="BH44" s="1925"/>
      <c r="BI44" s="1925"/>
      <c r="BJ44" s="1925"/>
      <c r="BK44" s="1925"/>
      <c r="BL44" s="1925"/>
      <c r="BM44" s="1925"/>
      <c r="BN44" s="1925"/>
      <c r="BO44" s="1925"/>
      <c r="BP44" s="1925"/>
      <c r="BQ44" s="1925"/>
      <c r="BR44" s="117"/>
      <c r="BW44" s="126"/>
    </row>
    <row r="45" spans="1:70" ht="16.5" customHeight="1">
      <c r="A45" s="1928" t="s">
        <v>172</v>
      </c>
      <c r="B45" s="1929"/>
      <c r="C45" s="1929"/>
      <c r="D45" s="1929"/>
      <c r="E45" s="1930"/>
      <c r="F45" s="1925">
        <v>873</v>
      </c>
      <c r="G45" s="1931"/>
      <c r="H45" s="1931"/>
      <c r="I45" s="1931"/>
      <c r="J45" s="1931"/>
      <c r="K45" s="1931"/>
      <c r="L45" s="1931"/>
      <c r="M45" s="1931"/>
      <c r="N45" s="1931"/>
      <c r="O45" s="1931"/>
      <c r="P45" s="1931"/>
      <c r="Q45" s="1931"/>
      <c r="R45" s="1931"/>
      <c r="S45" s="1922">
        <v>100.9</v>
      </c>
      <c r="T45" s="1927"/>
      <c r="U45" s="1927"/>
      <c r="V45" s="1927"/>
      <c r="W45" s="1927"/>
      <c r="X45" s="1927"/>
      <c r="Y45" s="1927"/>
      <c r="Z45" s="1927"/>
      <c r="AA45" s="1927"/>
      <c r="AB45" s="1927"/>
      <c r="AC45" s="1927"/>
      <c r="AD45" s="1927"/>
      <c r="AE45" s="1927"/>
      <c r="AF45" s="1925">
        <v>2776</v>
      </c>
      <c r="AG45" s="1931"/>
      <c r="AH45" s="1931"/>
      <c r="AI45" s="1931"/>
      <c r="AJ45" s="1931"/>
      <c r="AK45" s="1931"/>
      <c r="AL45" s="1931"/>
      <c r="AM45" s="1931"/>
      <c r="AN45" s="1931"/>
      <c r="AO45" s="1931"/>
      <c r="AP45" s="1931"/>
      <c r="AQ45" s="1931"/>
      <c r="AR45" s="1931"/>
      <c r="AS45" s="1922">
        <v>86.8</v>
      </c>
      <c r="AT45" s="1927"/>
      <c r="AU45" s="1927"/>
      <c r="AV45" s="1927"/>
      <c r="AW45" s="1927"/>
      <c r="AX45" s="1927"/>
      <c r="AY45" s="1927"/>
      <c r="AZ45" s="1927"/>
      <c r="BA45" s="1927"/>
      <c r="BB45" s="1927"/>
      <c r="BC45" s="1927"/>
      <c r="BD45" s="1927"/>
      <c r="BE45" s="1927"/>
      <c r="BF45" s="1925">
        <v>-1903</v>
      </c>
      <c r="BG45" s="1925"/>
      <c r="BH45" s="1925"/>
      <c r="BI45" s="1925"/>
      <c r="BJ45" s="1925"/>
      <c r="BK45" s="1925"/>
      <c r="BL45" s="1925"/>
      <c r="BM45" s="1925"/>
      <c r="BN45" s="1925"/>
      <c r="BO45" s="1925"/>
      <c r="BP45" s="1925"/>
      <c r="BQ45" s="1925"/>
      <c r="BR45" s="364"/>
    </row>
    <row r="46" spans="1:69" ht="16.5" customHeight="1">
      <c r="A46" s="1928" t="s">
        <v>677</v>
      </c>
      <c r="B46" s="1929"/>
      <c r="C46" s="1929"/>
      <c r="D46" s="1929"/>
      <c r="E46" s="1930"/>
      <c r="F46" s="1925">
        <v>23224</v>
      </c>
      <c r="G46" s="1926"/>
      <c r="H46" s="1926"/>
      <c r="I46" s="1926"/>
      <c r="J46" s="1926"/>
      <c r="K46" s="1926"/>
      <c r="L46" s="1926"/>
      <c r="M46" s="1926"/>
      <c r="N46" s="1926"/>
      <c r="O46" s="1926"/>
      <c r="P46" s="1926"/>
      <c r="Q46" s="1926"/>
      <c r="R46" s="1926"/>
      <c r="S46" s="1922">
        <v>82.1</v>
      </c>
      <c r="T46" s="1923"/>
      <c r="U46" s="1923"/>
      <c r="V46" s="1923"/>
      <c r="W46" s="1923"/>
      <c r="X46" s="1923"/>
      <c r="Y46" s="1923"/>
      <c r="Z46" s="1923"/>
      <c r="AA46" s="1923"/>
      <c r="AB46" s="1923"/>
      <c r="AC46" s="1923"/>
      <c r="AD46" s="1923"/>
      <c r="AE46" s="1923"/>
      <c r="AF46" s="1925">
        <v>1277</v>
      </c>
      <c r="AG46" s="1926"/>
      <c r="AH46" s="1926"/>
      <c r="AI46" s="1926"/>
      <c r="AJ46" s="1926"/>
      <c r="AK46" s="1926"/>
      <c r="AL46" s="1926"/>
      <c r="AM46" s="1926"/>
      <c r="AN46" s="1926"/>
      <c r="AO46" s="1926"/>
      <c r="AP46" s="1926"/>
      <c r="AQ46" s="1926"/>
      <c r="AR46" s="1926"/>
      <c r="AS46" s="1922">
        <v>85.2</v>
      </c>
      <c r="AT46" s="1923"/>
      <c r="AU46" s="1923"/>
      <c r="AV46" s="1923"/>
      <c r="AW46" s="1923"/>
      <c r="AX46" s="1923"/>
      <c r="AY46" s="1923"/>
      <c r="AZ46" s="1923"/>
      <c r="BA46" s="1923"/>
      <c r="BB46" s="1923"/>
      <c r="BC46" s="1923"/>
      <c r="BD46" s="1923"/>
      <c r="BE46" s="1923"/>
      <c r="BF46" s="1925">
        <v>21947</v>
      </c>
      <c r="BG46" s="1925"/>
      <c r="BH46" s="1925"/>
      <c r="BI46" s="1925"/>
      <c r="BJ46" s="1925"/>
      <c r="BK46" s="1925"/>
      <c r="BL46" s="1925"/>
      <c r="BM46" s="1925"/>
      <c r="BN46" s="1925"/>
      <c r="BO46" s="1925"/>
      <c r="BP46" s="1925"/>
      <c r="BQ46" s="1925"/>
    </row>
    <row r="47" spans="1:69" ht="16.5" customHeight="1">
      <c r="A47" s="1868" t="s">
        <v>561</v>
      </c>
      <c r="B47" s="1869"/>
      <c r="C47" s="1869"/>
      <c r="D47" s="1869"/>
      <c r="E47" s="1870"/>
      <c r="F47" s="1867" t="s">
        <v>165</v>
      </c>
      <c r="G47" s="1871"/>
      <c r="H47" s="1871"/>
      <c r="I47" s="1871"/>
      <c r="J47" s="1871"/>
      <c r="K47" s="1871"/>
      <c r="L47" s="1871"/>
      <c r="M47" s="1871"/>
      <c r="N47" s="1871"/>
      <c r="O47" s="1871"/>
      <c r="P47" s="1871"/>
      <c r="Q47" s="1871"/>
      <c r="R47" s="1871"/>
      <c r="S47" s="1865" t="s">
        <v>90</v>
      </c>
      <c r="T47" s="1866"/>
      <c r="U47" s="1866"/>
      <c r="V47" s="1866"/>
      <c r="W47" s="1866"/>
      <c r="X47" s="1866"/>
      <c r="Y47" s="1866"/>
      <c r="Z47" s="1866"/>
      <c r="AA47" s="1866"/>
      <c r="AB47" s="1866"/>
      <c r="AC47" s="1866"/>
      <c r="AD47" s="1866"/>
      <c r="AE47" s="1866"/>
      <c r="AF47" s="1867">
        <v>13</v>
      </c>
      <c r="AG47" s="1871"/>
      <c r="AH47" s="1871"/>
      <c r="AI47" s="1871"/>
      <c r="AJ47" s="1871"/>
      <c r="AK47" s="1871"/>
      <c r="AL47" s="1871"/>
      <c r="AM47" s="1871"/>
      <c r="AN47" s="1871"/>
      <c r="AO47" s="1871"/>
      <c r="AP47" s="1871"/>
      <c r="AQ47" s="1871"/>
      <c r="AR47" s="1871"/>
      <c r="AS47" s="1865">
        <v>88.5</v>
      </c>
      <c r="AT47" s="1866"/>
      <c r="AU47" s="1866"/>
      <c r="AV47" s="1866"/>
      <c r="AW47" s="1866"/>
      <c r="AX47" s="1866"/>
      <c r="AY47" s="1866"/>
      <c r="AZ47" s="1866"/>
      <c r="BA47" s="1866"/>
      <c r="BB47" s="1866"/>
      <c r="BC47" s="1866"/>
      <c r="BD47" s="1866"/>
      <c r="BE47" s="1866"/>
      <c r="BF47" s="1867">
        <v>-13</v>
      </c>
      <c r="BG47" s="1867"/>
      <c r="BH47" s="1867"/>
      <c r="BI47" s="1867"/>
      <c r="BJ47" s="1867"/>
      <c r="BK47" s="1867"/>
      <c r="BL47" s="1867"/>
      <c r="BM47" s="1867"/>
      <c r="BN47" s="1867"/>
      <c r="BO47" s="1867"/>
      <c r="BP47" s="1867"/>
      <c r="BQ47" s="1867"/>
    </row>
    <row r="48" spans="1:69" ht="13.5">
      <c r="A48" s="1033" t="s">
        <v>833</v>
      </c>
      <c r="B48" s="365"/>
      <c r="C48" s="277"/>
      <c r="D48" s="277"/>
      <c r="E48" s="365"/>
      <c r="F48" s="277"/>
      <c r="G48" s="277"/>
      <c r="H48" s="277"/>
      <c r="I48" s="277"/>
      <c r="J48" s="277"/>
      <c r="K48" s="277"/>
      <c r="L48" s="277"/>
      <c r="M48" s="126"/>
      <c r="N48" s="117"/>
      <c r="O48" s="117"/>
      <c r="P48" s="117"/>
      <c r="Q48" s="117"/>
      <c r="R48" s="117"/>
      <c r="S48" s="117"/>
      <c r="T48" s="117"/>
      <c r="U48" s="117"/>
      <c r="V48" s="117"/>
      <c r="W48" s="117"/>
      <c r="X48" s="117"/>
      <c r="Y48" s="117"/>
      <c r="Z48" s="117"/>
      <c r="AA48" s="117"/>
      <c r="AB48" s="117"/>
      <c r="AC48" s="117"/>
      <c r="AD48" s="117"/>
      <c r="AE48" s="117"/>
      <c r="AF48" s="117"/>
      <c r="AJ48" s="53"/>
      <c r="AM48" s="124"/>
      <c r="AN48" s="117"/>
      <c r="AO48" s="117"/>
      <c r="AP48" s="124"/>
      <c r="AQ48" s="125"/>
      <c r="AR48" s="125"/>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368"/>
    </row>
    <row r="49" spans="2:69" ht="13.5">
      <c r="B49" s="365"/>
      <c r="C49" s="277"/>
      <c r="D49" s="277"/>
      <c r="E49" s="365"/>
      <c r="F49" s="277"/>
      <c r="G49" s="277"/>
      <c r="H49" s="277"/>
      <c r="I49" s="277"/>
      <c r="J49" s="277"/>
      <c r="K49" s="277"/>
      <c r="L49" s="277"/>
      <c r="M49" s="126"/>
      <c r="N49" s="117"/>
      <c r="O49" s="117"/>
      <c r="P49" s="117"/>
      <c r="Q49" s="117"/>
      <c r="R49" s="117"/>
      <c r="S49" s="117"/>
      <c r="T49" s="117"/>
      <c r="U49" s="117"/>
      <c r="V49" s="117"/>
      <c r="W49" s="117"/>
      <c r="X49" s="117"/>
      <c r="Y49" s="117"/>
      <c r="Z49" s="117"/>
      <c r="AA49" s="117"/>
      <c r="AB49" s="117"/>
      <c r="AC49" s="117"/>
      <c r="AD49" s="117"/>
      <c r="AE49" s="117"/>
      <c r="AF49" s="117"/>
      <c r="AJ49" s="53"/>
      <c r="AM49" s="124"/>
      <c r="AN49" s="117"/>
      <c r="AO49" s="117"/>
      <c r="AP49" s="124"/>
      <c r="AQ49" s="125"/>
      <c r="AR49" s="125"/>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368"/>
    </row>
    <row r="50" spans="2:69" ht="13.5">
      <c r="B50" s="365"/>
      <c r="C50" s="277"/>
      <c r="D50" s="277"/>
      <c r="E50" s="365"/>
      <c r="F50" s="277"/>
      <c r="G50" s="277"/>
      <c r="H50" s="277"/>
      <c r="I50" s="277"/>
      <c r="J50" s="277"/>
      <c r="K50" s="277"/>
      <c r="L50" s="277"/>
      <c r="M50" s="126"/>
      <c r="N50" s="117"/>
      <c r="O50" s="117"/>
      <c r="P50" s="117"/>
      <c r="Q50" s="117"/>
      <c r="R50" s="117"/>
      <c r="S50" s="117"/>
      <c r="T50" s="117"/>
      <c r="U50" s="117"/>
      <c r="V50" s="117"/>
      <c r="W50" s="117"/>
      <c r="X50" s="117"/>
      <c r="Y50" s="117"/>
      <c r="Z50" s="117"/>
      <c r="AA50" s="117"/>
      <c r="AB50" s="117"/>
      <c r="AC50" s="117"/>
      <c r="AD50" s="117"/>
      <c r="AE50" s="117"/>
      <c r="AF50" s="117"/>
      <c r="AJ50" s="53"/>
      <c r="AM50" s="124"/>
      <c r="AN50" s="117"/>
      <c r="AO50" s="117"/>
      <c r="AP50" s="124"/>
      <c r="AQ50" s="125"/>
      <c r="AR50" s="125"/>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368"/>
    </row>
    <row r="51" spans="1:68" ht="12">
      <c r="A51" s="52" t="s">
        <v>680</v>
      </c>
      <c r="B51" s="48"/>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J51" s="48"/>
      <c r="AM51" s="124"/>
      <c r="AN51" s="117"/>
      <c r="AO51" s="117"/>
      <c r="AP51" s="128"/>
      <c r="AQ51" s="129"/>
      <c r="AR51" s="125"/>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row>
    <row r="52" spans="2:67" ht="12">
      <c r="B52" s="53"/>
      <c r="D52" s="117"/>
      <c r="E52" s="124"/>
      <c r="F52" s="124"/>
      <c r="G52" s="125"/>
      <c r="H52" s="125"/>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J52" s="48"/>
      <c r="AM52" s="124"/>
      <c r="AN52" s="277"/>
      <c r="AP52" s="128"/>
      <c r="AQ52" s="129"/>
      <c r="AR52" s="125"/>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row>
    <row r="53" spans="2:39" ht="12">
      <c r="B53" s="48"/>
      <c r="D53" s="117"/>
      <c r="E53" s="160"/>
      <c r="F53" s="160"/>
      <c r="G53" s="161"/>
      <c r="H53" s="161"/>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48"/>
      <c r="AM53" s="124"/>
    </row>
    <row r="54" spans="2:67" ht="11.25" customHeight="1">
      <c r="B54" s="48"/>
      <c r="D54" s="117"/>
      <c r="E54" s="160"/>
      <c r="F54" s="124"/>
      <c r="G54" s="125"/>
      <c r="H54" s="125"/>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28"/>
      <c r="AM54" s="28"/>
      <c r="AP54" s="117"/>
      <c r="AQ54" s="117"/>
      <c r="AR54" s="117"/>
      <c r="AS54" s="117"/>
      <c r="AT54" s="117"/>
      <c r="AU54" s="126"/>
      <c r="AV54" s="117"/>
      <c r="AW54" s="117"/>
      <c r="AX54" s="117"/>
      <c r="AY54" s="117"/>
      <c r="AZ54" s="117"/>
      <c r="BA54" s="117"/>
      <c r="BB54" s="117"/>
      <c r="BC54" s="117"/>
      <c r="BD54" s="117"/>
      <c r="BE54" s="117"/>
      <c r="BF54" s="117"/>
      <c r="BG54" s="117"/>
      <c r="BH54" s="117"/>
      <c r="BI54" s="117"/>
      <c r="BJ54" s="117"/>
      <c r="BK54" s="117"/>
      <c r="BL54" s="117"/>
      <c r="BM54" s="117"/>
      <c r="BN54" s="117"/>
      <c r="BO54" s="117"/>
    </row>
    <row r="55" spans="2:67" ht="12">
      <c r="B55" s="48"/>
      <c r="D55" s="117"/>
      <c r="E55" s="124"/>
      <c r="F55" s="124"/>
      <c r="G55" s="125"/>
      <c r="H55" s="125"/>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J55" s="28"/>
      <c r="AM55" s="126"/>
      <c r="AP55" s="117"/>
      <c r="AQ55" s="117"/>
      <c r="AR55" s="117"/>
      <c r="AS55" s="117"/>
      <c r="AT55" s="117"/>
      <c r="AV55" s="117"/>
      <c r="AW55" s="117"/>
      <c r="AX55" s="117"/>
      <c r="AY55" s="117"/>
      <c r="AZ55" s="117"/>
      <c r="BA55" s="117"/>
      <c r="BB55" s="117"/>
      <c r="BC55" s="117"/>
      <c r="BD55" s="117"/>
      <c r="BE55" s="117"/>
      <c r="BF55" s="117"/>
      <c r="BG55" s="117"/>
      <c r="BH55" s="117"/>
      <c r="BI55" s="117"/>
      <c r="BJ55" s="117"/>
      <c r="BK55" s="117"/>
      <c r="BL55" s="117"/>
      <c r="BM55" s="117"/>
      <c r="BN55" s="117"/>
      <c r="BO55" s="117"/>
    </row>
    <row r="56" spans="2:67" ht="12">
      <c r="B56" s="48"/>
      <c r="D56" s="117"/>
      <c r="E56" s="124"/>
      <c r="F56" s="124"/>
      <c r="G56" s="125"/>
      <c r="H56" s="125"/>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J56" s="28"/>
      <c r="AM56" s="126"/>
      <c r="AP56" s="117"/>
      <c r="AQ56" s="117"/>
      <c r="AR56" s="117"/>
      <c r="AS56" s="117"/>
      <c r="AT56" s="117"/>
      <c r="AU56" s="126"/>
      <c r="AV56" s="117"/>
      <c r="AW56" s="117"/>
      <c r="AX56" s="117"/>
      <c r="AY56" s="117"/>
      <c r="AZ56" s="117"/>
      <c r="BA56" s="117"/>
      <c r="BB56" s="117"/>
      <c r="BC56" s="117"/>
      <c r="BD56" s="117"/>
      <c r="BE56" s="117"/>
      <c r="BF56" s="117"/>
      <c r="BG56" s="117"/>
      <c r="BH56" s="117"/>
      <c r="BI56" s="117"/>
      <c r="BJ56" s="117"/>
      <c r="BK56" s="117"/>
      <c r="BL56" s="117"/>
      <c r="BM56" s="117"/>
      <c r="BN56" s="117"/>
      <c r="BO56" s="117"/>
    </row>
    <row r="57" spans="2:47" ht="12">
      <c r="B57" s="48"/>
      <c r="D57" s="117"/>
      <c r="E57" s="124"/>
      <c r="F57" s="124"/>
      <c r="G57" s="125"/>
      <c r="H57" s="125"/>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J57" s="28"/>
      <c r="AM57" s="126"/>
      <c r="AU57" s="126"/>
    </row>
    <row r="58" spans="7:68" ht="12">
      <c r="G58" s="125"/>
      <c r="H58" s="125"/>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J58" s="48"/>
      <c r="AM58" s="52"/>
      <c r="AN58" s="117"/>
      <c r="AO58" s="117"/>
      <c r="AP58" s="117"/>
      <c r="AQ58" s="117"/>
      <c r="AR58" s="117"/>
      <c r="AS58" s="117"/>
      <c r="AT58" s="117"/>
      <c r="AU58" s="126"/>
      <c r="AV58" s="117"/>
      <c r="AW58" s="117"/>
      <c r="AX58" s="117"/>
      <c r="AY58" s="117"/>
      <c r="AZ58" s="117"/>
      <c r="BA58" s="117"/>
      <c r="BB58" s="117"/>
      <c r="BC58" s="117"/>
      <c r="BD58" s="117"/>
      <c r="BE58" s="117"/>
      <c r="BF58" s="117"/>
      <c r="BG58" s="117"/>
      <c r="BH58" s="117"/>
      <c r="BI58" s="117"/>
      <c r="BJ58" s="117"/>
      <c r="BK58" s="117"/>
      <c r="BL58" s="117"/>
      <c r="BM58" s="117"/>
      <c r="BN58" s="117"/>
      <c r="BO58" s="117"/>
      <c r="BP58" s="117"/>
    </row>
    <row r="59" spans="2:68" ht="12">
      <c r="B59" s="53"/>
      <c r="E59" s="124"/>
      <c r="F59" s="124"/>
      <c r="G59" s="125"/>
      <c r="H59" s="125"/>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J59" s="53"/>
      <c r="AM59" s="124"/>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row>
    <row r="60" spans="2:68" ht="12">
      <c r="B60" s="53"/>
      <c r="D60" s="117"/>
      <c r="E60" s="124"/>
      <c r="F60" s="124"/>
      <c r="G60" s="125"/>
      <c r="H60" s="125"/>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J60" s="53"/>
      <c r="AM60" s="124"/>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row>
    <row r="61" spans="2:68" ht="12">
      <c r="B61" s="48"/>
      <c r="D61" s="117"/>
      <c r="E61" s="124"/>
      <c r="F61" s="124"/>
      <c r="G61" s="125"/>
      <c r="H61" s="125"/>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J61" s="53"/>
      <c r="AM61" s="124"/>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row>
    <row r="62" spans="2:68" ht="12">
      <c r="B62" s="48"/>
      <c r="D62" s="117"/>
      <c r="E62" s="124"/>
      <c r="F62" s="124"/>
      <c r="G62" s="125"/>
      <c r="H62" s="125"/>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J62" s="53"/>
      <c r="AM62" s="124"/>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row>
    <row r="63" spans="2:68" ht="12">
      <c r="B63" s="48"/>
      <c r="D63" s="117"/>
      <c r="E63" s="124"/>
      <c r="F63" s="124"/>
      <c r="G63" s="125"/>
      <c r="H63" s="125"/>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J63" s="53"/>
      <c r="AM63" s="124"/>
      <c r="AN63" s="117"/>
      <c r="AO63" s="124"/>
      <c r="AP63" s="117"/>
      <c r="AQ63" s="117"/>
      <c r="AR63" s="117"/>
      <c r="AS63" s="117"/>
      <c r="AT63" s="117"/>
      <c r="AU63" s="117"/>
      <c r="AV63" s="117"/>
      <c r="AW63" s="117"/>
      <c r="AX63" s="117"/>
      <c r="AY63" s="117"/>
      <c r="AZ63" s="117"/>
      <c r="BA63" s="117"/>
      <c r="BB63" s="117"/>
      <c r="BC63" s="117"/>
      <c r="BD63" s="117"/>
      <c r="BE63" s="117"/>
      <c r="BF63" s="117"/>
      <c r="BG63" s="117"/>
      <c r="BH63" s="117"/>
      <c r="BI63" s="117"/>
      <c r="BJ63" s="117"/>
      <c r="BK63" s="117"/>
      <c r="BL63" s="117"/>
      <c r="BM63" s="117"/>
      <c r="BN63" s="117"/>
      <c r="BO63" s="117"/>
      <c r="BP63" s="117"/>
    </row>
    <row r="64" spans="5:75" ht="10.5" customHeight="1">
      <c r="E64" s="1902"/>
      <c r="F64" s="1903"/>
      <c r="G64" s="1903"/>
      <c r="H64" s="1903"/>
      <c r="I64" s="1903"/>
      <c r="J64" s="1903"/>
      <c r="K64" s="1903"/>
      <c r="L64" s="1903"/>
      <c r="M64" s="1903"/>
      <c r="N64" s="1903"/>
      <c r="O64" s="1903"/>
      <c r="P64" s="1903"/>
      <c r="Q64" s="1903"/>
      <c r="R64" s="1903"/>
      <c r="S64" s="1903"/>
      <c r="T64" s="1903"/>
      <c r="U64" s="1518"/>
      <c r="V64" s="1518"/>
      <c r="W64" s="1518"/>
      <c r="X64" s="1518"/>
      <c r="Y64" s="1518"/>
      <c r="Z64" s="1518"/>
      <c r="AA64" s="1518"/>
      <c r="AB64" s="1518"/>
      <c r="AC64" s="1518"/>
      <c r="AD64" s="1518"/>
      <c r="AE64" s="1518"/>
      <c r="AF64" s="1518"/>
      <c r="AG64" s="1518"/>
      <c r="AH64" s="1518"/>
      <c r="AI64" s="1518"/>
      <c r="AJ64" s="1518"/>
      <c r="AK64" s="117"/>
      <c r="AL64" s="117"/>
      <c r="AM64" s="117"/>
      <c r="AN64" s="117"/>
      <c r="AO64" s="117"/>
      <c r="AP64" s="117"/>
      <c r="BC64" s="48"/>
      <c r="BP64" s="51"/>
      <c r="BW64" s="126"/>
    </row>
    <row r="65" spans="2:69" ht="12">
      <c r="B65" s="48"/>
      <c r="D65" s="117"/>
      <c r="F65" s="124"/>
      <c r="G65" s="129"/>
      <c r="H65" s="129"/>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BQ65" s="333"/>
    </row>
    <row r="66" spans="5:30" ht="12">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sheetData>
  <sheetProtection/>
  <mergeCells count="184">
    <mergeCell ref="BS4:BU5"/>
    <mergeCell ref="B7:L7"/>
    <mergeCell ref="M7:W7"/>
    <mergeCell ref="X7:AH7"/>
    <mergeCell ref="AI7:AS7"/>
    <mergeCell ref="AI4:BP4"/>
    <mergeCell ref="AI5:AS5"/>
    <mergeCell ref="AT5:BD5"/>
    <mergeCell ref="BE5:BP5"/>
    <mergeCell ref="BE6:BP6"/>
    <mergeCell ref="AZ34:BP34"/>
    <mergeCell ref="S34:AI34"/>
    <mergeCell ref="AJ34:AY34"/>
    <mergeCell ref="A34:B34"/>
    <mergeCell ref="C34:R34"/>
    <mergeCell ref="AF45:AR45"/>
    <mergeCell ref="AF42:AR42"/>
    <mergeCell ref="F42:R42"/>
    <mergeCell ref="S42:AE42"/>
    <mergeCell ref="S44:AE44"/>
    <mergeCell ref="S45:AE45"/>
    <mergeCell ref="AF44:AR44"/>
    <mergeCell ref="AS46:BE46"/>
    <mergeCell ref="BF40:BQ41"/>
    <mergeCell ref="BF42:BQ42"/>
    <mergeCell ref="BF44:BQ44"/>
    <mergeCell ref="BF45:BQ45"/>
    <mergeCell ref="BF46:BQ46"/>
    <mergeCell ref="AS44:BE44"/>
    <mergeCell ref="AS42:BE42"/>
    <mergeCell ref="AS40:BE41"/>
    <mergeCell ref="A46:E46"/>
    <mergeCell ref="F44:R44"/>
    <mergeCell ref="F45:R45"/>
    <mergeCell ref="F46:R46"/>
    <mergeCell ref="A44:E44"/>
    <mergeCell ref="A45:E45"/>
    <mergeCell ref="S46:AE46"/>
    <mergeCell ref="DR23:EH23"/>
    <mergeCell ref="CK23:DA23"/>
    <mergeCell ref="S31:AI31"/>
    <mergeCell ref="CK24:DA24"/>
    <mergeCell ref="AZ28:BP28"/>
    <mergeCell ref="CK25:DA25"/>
    <mergeCell ref="DR25:EH25"/>
    <mergeCell ref="AF46:AR46"/>
    <mergeCell ref="AS45:BE45"/>
    <mergeCell ref="E64:AJ64"/>
    <mergeCell ref="DB23:DQ23"/>
    <mergeCell ref="BB37:BN37"/>
    <mergeCell ref="S26:AI26"/>
    <mergeCell ref="C26:R26"/>
    <mergeCell ref="F40:R41"/>
    <mergeCell ref="S40:AE41"/>
    <mergeCell ref="AF40:AR41"/>
    <mergeCell ref="A40:E41"/>
    <mergeCell ref="A42:E42"/>
    <mergeCell ref="AZ20:BP20"/>
    <mergeCell ref="AJ20:AY20"/>
    <mergeCell ref="S20:AI20"/>
    <mergeCell ref="X11:AH11"/>
    <mergeCell ref="AI11:AS11"/>
    <mergeCell ref="M11:W11"/>
    <mergeCell ref="AI12:AS12"/>
    <mergeCell ref="AT12:BD12"/>
    <mergeCell ref="AZ19:BP19"/>
    <mergeCell ref="M12:W12"/>
    <mergeCell ref="AZ21:BP21"/>
    <mergeCell ref="A23:B23"/>
    <mergeCell ref="C27:R27"/>
    <mergeCell ref="S27:AI27"/>
    <mergeCell ref="C21:R21"/>
    <mergeCell ref="S23:AI23"/>
    <mergeCell ref="C22:R22"/>
    <mergeCell ref="S22:AI22"/>
    <mergeCell ref="AZ22:BP22"/>
    <mergeCell ref="S25:AI25"/>
    <mergeCell ref="M8:W8"/>
    <mergeCell ref="M9:W9"/>
    <mergeCell ref="C19:R19"/>
    <mergeCell ref="BE8:BP8"/>
    <mergeCell ref="AJ18:BP18"/>
    <mergeCell ref="B8:L8"/>
    <mergeCell ref="AI10:AS10"/>
    <mergeCell ref="B11:L11"/>
    <mergeCell ref="A18:B19"/>
    <mergeCell ref="B12:L12"/>
    <mergeCell ref="AI9:AS9"/>
    <mergeCell ref="AT6:BD6"/>
    <mergeCell ref="AT10:BD10"/>
    <mergeCell ref="AZ26:BP26"/>
    <mergeCell ref="AJ26:AY26"/>
    <mergeCell ref="AT9:BD9"/>
    <mergeCell ref="AJ19:AY19"/>
    <mergeCell ref="A13:BP13"/>
    <mergeCell ref="BE10:BP10"/>
    <mergeCell ref="B9:L9"/>
    <mergeCell ref="A28:B28"/>
    <mergeCell ref="A25:B25"/>
    <mergeCell ref="A4:A5"/>
    <mergeCell ref="B4:AH4"/>
    <mergeCell ref="B5:L5"/>
    <mergeCell ref="M5:W5"/>
    <mergeCell ref="X5:AH5"/>
    <mergeCell ref="X6:AH6"/>
    <mergeCell ref="X8:AH8"/>
    <mergeCell ref="X9:AH9"/>
    <mergeCell ref="C23:R23"/>
    <mergeCell ref="AJ23:AY23"/>
    <mergeCell ref="B6:L6"/>
    <mergeCell ref="M6:W6"/>
    <mergeCell ref="S19:AI19"/>
    <mergeCell ref="C20:R20"/>
    <mergeCell ref="A22:B22"/>
    <mergeCell ref="S21:AI21"/>
    <mergeCell ref="A21:B21"/>
    <mergeCell ref="AI6:AS6"/>
    <mergeCell ref="AZ23:BP23"/>
    <mergeCell ref="S29:AI29"/>
    <mergeCell ref="S28:AI28"/>
    <mergeCell ref="AJ31:AY31"/>
    <mergeCell ref="AZ25:BP25"/>
    <mergeCell ref="AJ28:AY28"/>
    <mergeCell ref="AJ29:AY29"/>
    <mergeCell ref="S24:AI24"/>
    <mergeCell ref="DR24:EH24"/>
    <mergeCell ref="AZ24:BP24"/>
    <mergeCell ref="DB25:DQ25"/>
    <mergeCell ref="C24:R24"/>
    <mergeCell ref="DB24:DQ24"/>
    <mergeCell ref="AJ24:AY24"/>
    <mergeCell ref="AJ25:AY25"/>
    <mergeCell ref="C25:R25"/>
    <mergeCell ref="A31:B31"/>
    <mergeCell ref="C30:R30"/>
    <mergeCell ref="S30:AI30"/>
    <mergeCell ref="C29:R29"/>
    <mergeCell ref="A30:B30"/>
    <mergeCell ref="AZ32:BP32"/>
    <mergeCell ref="AZ33:BP33"/>
    <mergeCell ref="A27:B27"/>
    <mergeCell ref="A29:B29"/>
    <mergeCell ref="AJ32:AY32"/>
    <mergeCell ref="AJ33:AY33"/>
    <mergeCell ref="AZ31:BP31"/>
    <mergeCell ref="AJ27:AY27"/>
    <mergeCell ref="AZ27:BP27"/>
    <mergeCell ref="A32:B32"/>
    <mergeCell ref="S32:AI32"/>
    <mergeCell ref="S33:AI33"/>
    <mergeCell ref="C18:AI18"/>
    <mergeCell ref="A20:B20"/>
    <mergeCell ref="C32:R32"/>
    <mergeCell ref="C33:R33"/>
    <mergeCell ref="A26:B26"/>
    <mergeCell ref="A24:B24"/>
    <mergeCell ref="C31:R31"/>
    <mergeCell ref="C28:R28"/>
    <mergeCell ref="X12:AH12"/>
    <mergeCell ref="A33:B33"/>
    <mergeCell ref="AT11:BD11"/>
    <mergeCell ref="BE12:BP12"/>
    <mergeCell ref="BE11:BP11"/>
    <mergeCell ref="AZ30:BP30"/>
    <mergeCell ref="AJ30:AY30"/>
    <mergeCell ref="AZ29:BP29"/>
    <mergeCell ref="AJ21:AY21"/>
    <mergeCell ref="AJ22:AY22"/>
    <mergeCell ref="BV4:BX4"/>
    <mergeCell ref="BY4:CA4"/>
    <mergeCell ref="B10:L10"/>
    <mergeCell ref="M10:W10"/>
    <mergeCell ref="X10:AH10"/>
    <mergeCell ref="AI8:AS8"/>
    <mergeCell ref="AT8:BD8"/>
    <mergeCell ref="AT7:BD7"/>
    <mergeCell ref="BE7:BP7"/>
    <mergeCell ref="BE9:BP9"/>
    <mergeCell ref="AS47:BE47"/>
    <mergeCell ref="BF47:BQ47"/>
    <mergeCell ref="A47:E47"/>
    <mergeCell ref="F47:R47"/>
    <mergeCell ref="S47:AE47"/>
    <mergeCell ref="AF47:AR47"/>
  </mergeCells>
  <dataValidations count="1">
    <dataValidation allowBlank="1" showInputMessage="1" showErrorMessage="1" imeMode="off" sqref="BV6:CA12 BT6 BT8:BT12"/>
  </dataValidations>
  <printOptions horizontalCentered="1"/>
  <pageMargins left="0.55"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14.xml><?xml version="1.0" encoding="utf-8"?>
<worksheet xmlns="http://schemas.openxmlformats.org/spreadsheetml/2006/main" xmlns:r="http://schemas.openxmlformats.org/officeDocument/2006/relationships">
  <sheetPr codeName="Sheet16"/>
  <dimension ref="A1:M80"/>
  <sheetViews>
    <sheetView zoomScaleSheetLayoutView="100" zoomScalePageLayoutView="0" workbookViewId="0" topLeftCell="A1">
      <selection activeCell="B45" sqref="B45:E45"/>
    </sheetView>
  </sheetViews>
  <sheetFormatPr defaultColWidth="9.00390625" defaultRowHeight="13.5"/>
  <cols>
    <col min="1" max="1" width="2.625" style="223" customWidth="1"/>
    <col min="2" max="2" width="3.625" style="223" customWidth="1"/>
    <col min="3" max="3" width="7.625" style="223" customWidth="1"/>
    <col min="4" max="4" width="14.625" style="223" customWidth="1"/>
    <col min="5" max="5" width="10.625" style="223" customWidth="1"/>
    <col min="6" max="6" width="7.625" style="223" customWidth="1"/>
    <col min="7" max="7" width="2.625" style="315" customWidth="1"/>
    <col min="8" max="8" width="3.625" style="315" customWidth="1"/>
    <col min="9" max="9" width="7.375" style="315" customWidth="1"/>
    <col min="10" max="10" width="14.625" style="315" customWidth="1"/>
    <col min="11" max="11" width="10.625" style="315" customWidth="1"/>
    <col min="12" max="12" width="10.00390625" style="223" customWidth="1"/>
    <col min="13" max="13" width="9.00390625" style="307" customWidth="1"/>
    <col min="14" max="16384" width="9.00390625" style="223" customWidth="1"/>
  </cols>
  <sheetData>
    <row r="1" spans="1:12" ht="18" customHeight="1">
      <c r="A1" s="1951" t="s">
        <v>129</v>
      </c>
      <c r="B1" s="1951"/>
      <c r="C1" s="1951"/>
      <c r="D1" s="1951"/>
      <c r="E1" s="1951"/>
      <c r="F1" s="1951"/>
      <c r="G1" s="1952" t="s">
        <v>130</v>
      </c>
      <c r="H1" s="1952"/>
      <c r="I1" s="1952"/>
      <c r="J1" s="1952"/>
      <c r="K1" s="1952"/>
      <c r="L1" s="1952"/>
    </row>
    <row r="2" spans="1:13" ht="22.5" customHeight="1">
      <c r="A2" s="1956" t="s">
        <v>124</v>
      </c>
      <c r="B2" s="1956"/>
      <c r="C2" s="1956"/>
      <c r="D2" s="1957"/>
      <c r="E2" s="193" t="s">
        <v>485</v>
      </c>
      <c r="F2" s="264" t="s">
        <v>860</v>
      </c>
      <c r="G2" s="1958" t="s">
        <v>124</v>
      </c>
      <c r="H2" s="1956"/>
      <c r="I2" s="1956"/>
      <c r="J2" s="1957"/>
      <c r="K2" s="193" t="s">
        <v>485</v>
      </c>
      <c r="L2" s="263" t="s">
        <v>860</v>
      </c>
      <c r="M2" s="237"/>
    </row>
    <row r="3" spans="1:13" ht="14.25" customHeight="1">
      <c r="A3" s="1953" t="s">
        <v>136</v>
      </c>
      <c r="B3" s="1953"/>
      <c r="C3" s="1953"/>
      <c r="D3" s="1954"/>
      <c r="E3" s="432">
        <v>174218263</v>
      </c>
      <c r="F3" s="433">
        <v>101.63370607</v>
      </c>
      <c r="G3" s="1955" t="s">
        <v>137</v>
      </c>
      <c r="H3" s="1955"/>
      <c r="I3" s="1955"/>
      <c r="J3" s="1955"/>
      <c r="K3" s="432">
        <v>89367701</v>
      </c>
      <c r="L3" s="603">
        <v>104.64078787</v>
      </c>
      <c r="M3" s="237"/>
    </row>
    <row r="4" spans="1:13" ht="14.25" customHeight="1">
      <c r="A4" s="309" t="s">
        <v>580</v>
      </c>
      <c r="B4" s="56"/>
      <c r="C4" s="56"/>
      <c r="D4" s="56"/>
      <c r="E4" s="434">
        <v>1328095</v>
      </c>
      <c r="F4" s="435">
        <v>128.61796901</v>
      </c>
      <c r="G4" s="310" t="s">
        <v>580</v>
      </c>
      <c r="H4" s="54"/>
      <c r="I4" s="54"/>
      <c r="J4" s="54"/>
      <c r="K4" s="434">
        <v>23160210</v>
      </c>
      <c r="L4" s="604">
        <v>98.70662254</v>
      </c>
      <c r="M4" s="237"/>
    </row>
    <row r="5" spans="1:13" ht="14.25" customHeight="1">
      <c r="A5" s="309"/>
      <c r="B5" s="309" t="s">
        <v>1042</v>
      </c>
      <c r="C5" s="56"/>
      <c r="D5" s="56"/>
      <c r="E5" s="511">
        <v>474755</v>
      </c>
      <c r="F5" s="514">
        <v>151.33369885</v>
      </c>
      <c r="G5" s="309"/>
      <c r="H5" s="309" t="s">
        <v>733</v>
      </c>
      <c r="I5" s="56"/>
      <c r="J5" s="56"/>
      <c r="K5" s="511">
        <v>15807315</v>
      </c>
      <c r="L5" s="605">
        <v>91.55238051</v>
      </c>
      <c r="M5" s="237"/>
    </row>
    <row r="6" spans="1:13" ht="14.25" customHeight="1">
      <c r="A6" s="309"/>
      <c r="B6" s="309" t="s">
        <v>721</v>
      </c>
      <c r="C6" s="56"/>
      <c r="D6" s="56"/>
      <c r="E6" s="511">
        <v>439942</v>
      </c>
      <c r="F6" s="514">
        <v>148.19348536</v>
      </c>
      <c r="G6" s="309"/>
      <c r="H6" s="56"/>
      <c r="I6" s="309" t="s">
        <v>646</v>
      </c>
      <c r="J6" s="56"/>
      <c r="K6" s="511">
        <v>12468892</v>
      </c>
      <c r="L6" s="605">
        <v>89.87691319</v>
      </c>
      <c r="M6" s="237"/>
    </row>
    <row r="7" spans="1:13" ht="14.25" customHeight="1">
      <c r="A7" s="309"/>
      <c r="B7" s="56"/>
      <c r="C7" s="309" t="s">
        <v>465</v>
      </c>
      <c r="D7" s="58"/>
      <c r="E7" s="512">
        <v>339012</v>
      </c>
      <c r="F7" s="515">
        <v>148.49603806</v>
      </c>
      <c r="G7" s="311"/>
      <c r="H7" s="309" t="s">
        <v>699</v>
      </c>
      <c r="I7" s="56"/>
      <c r="J7" s="56"/>
      <c r="K7" s="511">
        <v>123979</v>
      </c>
      <c r="L7" s="605">
        <v>45.84564411</v>
      </c>
      <c r="M7" s="237"/>
    </row>
    <row r="8" spans="1:13" ht="14.25" customHeight="1">
      <c r="A8" s="310" t="s">
        <v>581</v>
      </c>
      <c r="B8" s="54"/>
      <c r="C8" s="54"/>
      <c r="D8" s="56"/>
      <c r="E8" s="434">
        <v>823116</v>
      </c>
      <c r="F8" s="435">
        <v>66.73931551</v>
      </c>
      <c r="G8" s="309"/>
      <c r="H8" s="309" t="s">
        <v>700</v>
      </c>
      <c r="I8" s="56"/>
      <c r="J8" s="56"/>
      <c r="K8" s="511">
        <v>1489230</v>
      </c>
      <c r="L8" s="605">
        <v>103.14598617</v>
      </c>
      <c r="M8" s="237"/>
    </row>
    <row r="9" spans="1:13" ht="14.25" customHeight="1">
      <c r="A9" s="312"/>
      <c r="B9" s="312" t="s">
        <v>461</v>
      </c>
      <c r="C9" s="58"/>
      <c r="D9" s="56"/>
      <c r="E9" s="512">
        <v>436625</v>
      </c>
      <c r="F9" s="515">
        <v>46.39009863</v>
      </c>
      <c r="G9" s="309"/>
      <c r="H9" s="309" t="s">
        <v>701</v>
      </c>
      <c r="I9" s="56"/>
      <c r="J9" s="56"/>
      <c r="K9" s="511">
        <v>474741</v>
      </c>
      <c r="L9" s="605">
        <v>92.80314804</v>
      </c>
      <c r="M9" s="237"/>
    </row>
    <row r="10" spans="1:13" ht="14.25" customHeight="1">
      <c r="A10" s="309" t="s">
        <v>583</v>
      </c>
      <c r="B10" s="56"/>
      <c r="C10" s="56"/>
      <c r="D10" s="54"/>
      <c r="E10" s="434">
        <v>148304</v>
      </c>
      <c r="F10" s="435">
        <v>106.40874781</v>
      </c>
      <c r="G10" s="309"/>
      <c r="H10" s="309" t="s">
        <v>702</v>
      </c>
      <c r="I10" s="56"/>
      <c r="J10" s="56"/>
      <c r="K10" s="511">
        <v>944239</v>
      </c>
      <c r="L10" s="605">
        <v>132.10555696</v>
      </c>
      <c r="M10" s="237"/>
    </row>
    <row r="11" spans="1:13" ht="14.25" customHeight="1">
      <c r="A11" s="309"/>
      <c r="B11" s="309" t="s">
        <v>722</v>
      </c>
      <c r="C11" s="56"/>
      <c r="D11" s="58"/>
      <c r="E11" s="512">
        <v>137050</v>
      </c>
      <c r="F11" s="515">
        <v>102.54088916</v>
      </c>
      <c r="G11" s="311"/>
      <c r="H11" s="309" t="s">
        <v>703</v>
      </c>
      <c r="I11" s="56"/>
      <c r="J11" s="57"/>
      <c r="K11" s="511">
        <v>688349</v>
      </c>
      <c r="L11" s="605">
        <v>111.33721306</v>
      </c>
      <c r="M11" s="237"/>
    </row>
    <row r="12" spans="1:13" ht="14.25" customHeight="1">
      <c r="A12" s="310" t="s">
        <v>584</v>
      </c>
      <c r="B12" s="54"/>
      <c r="C12" s="54"/>
      <c r="D12" s="56"/>
      <c r="E12" s="434">
        <v>12466373</v>
      </c>
      <c r="F12" s="435">
        <v>124.68229519</v>
      </c>
      <c r="G12" s="311"/>
      <c r="H12" s="56" t="s">
        <v>704</v>
      </c>
      <c r="I12" s="56"/>
      <c r="J12" s="56"/>
      <c r="K12" s="511">
        <v>743479</v>
      </c>
      <c r="L12" s="605">
        <v>101.50091811</v>
      </c>
      <c r="M12" s="237"/>
    </row>
    <row r="13" spans="1:13" ht="14.25" customHeight="1">
      <c r="A13" s="309"/>
      <c r="B13" s="309" t="s">
        <v>1043</v>
      </c>
      <c r="C13" s="56"/>
      <c r="D13" s="56"/>
      <c r="E13" s="511">
        <v>1586153</v>
      </c>
      <c r="F13" s="514">
        <v>146.66421942</v>
      </c>
      <c r="G13" s="313"/>
      <c r="H13" s="58" t="s">
        <v>134</v>
      </c>
      <c r="I13" s="58"/>
      <c r="J13" s="58"/>
      <c r="K13" s="512">
        <v>528426</v>
      </c>
      <c r="L13" s="606">
        <v>251.84729768</v>
      </c>
      <c r="M13" s="237"/>
    </row>
    <row r="14" spans="1:13" ht="14.25" customHeight="1">
      <c r="A14" s="309"/>
      <c r="B14" s="309" t="s">
        <v>723</v>
      </c>
      <c r="C14" s="56"/>
      <c r="D14" s="56"/>
      <c r="E14" s="511">
        <v>746343</v>
      </c>
      <c r="F14" s="514">
        <v>86.4022922</v>
      </c>
      <c r="G14" s="309" t="s">
        <v>581</v>
      </c>
      <c r="H14" s="309"/>
      <c r="I14" s="56"/>
      <c r="J14" s="56"/>
      <c r="K14" s="434">
        <v>7543752</v>
      </c>
      <c r="L14" s="604">
        <v>102.2979417</v>
      </c>
      <c r="M14" s="237"/>
    </row>
    <row r="15" spans="1:13" ht="14.25" customHeight="1">
      <c r="A15" s="309"/>
      <c r="B15" s="309" t="s">
        <v>707</v>
      </c>
      <c r="C15" s="56"/>
      <c r="D15" s="56"/>
      <c r="E15" s="511">
        <v>810588</v>
      </c>
      <c r="F15" s="514">
        <v>89.02932871</v>
      </c>
      <c r="G15" s="309"/>
      <c r="H15" s="309" t="s">
        <v>705</v>
      </c>
      <c r="I15" s="56"/>
      <c r="J15" s="56"/>
      <c r="K15" s="511">
        <v>897753</v>
      </c>
      <c r="L15" s="605">
        <v>141.36929742</v>
      </c>
      <c r="M15" s="237"/>
    </row>
    <row r="16" spans="1:13" ht="14.25" customHeight="1">
      <c r="A16" s="309"/>
      <c r="B16" s="309" t="s">
        <v>644</v>
      </c>
      <c r="C16" s="56"/>
      <c r="D16" s="56"/>
      <c r="E16" s="511">
        <v>46678</v>
      </c>
      <c r="F16" s="514">
        <v>27.89927619</v>
      </c>
      <c r="G16" s="309"/>
      <c r="H16" s="56" t="s">
        <v>728</v>
      </c>
      <c r="I16" s="309"/>
      <c r="J16" s="56"/>
      <c r="K16" s="511">
        <v>955621</v>
      </c>
      <c r="L16" s="605">
        <v>90.23762872</v>
      </c>
      <c r="M16" s="237"/>
    </row>
    <row r="17" spans="1:13" ht="14.25" customHeight="1">
      <c r="A17" s="312"/>
      <c r="B17" s="312" t="s">
        <v>640</v>
      </c>
      <c r="C17" s="180"/>
      <c r="D17" s="178"/>
      <c r="E17" s="512">
        <v>4782038</v>
      </c>
      <c r="F17" s="515">
        <v>96.32227865</v>
      </c>
      <c r="G17" s="309"/>
      <c r="H17" s="309"/>
      <c r="I17" s="56" t="s">
        <v>459</v>
      </c>
      <c r="J17" s="56"/>
      <c r="K17" s="511">
        <v>955621</v>
      </c>
      <c r="L17" s="605">
        <v>90.26882629</v>
      </c>
      <c r="M17" s="237"/>
    </row>
    <row r="18" spans="1:13" ht="14.25" customHeight="1">
      <c r="A18" s="309" t="s">
        <v>585</v>
      </c>
      <c r="B18" s="56"/>
      <c r="C18" s="56"/>
      <c r="D18" s="54"/>
      <c r="E18" s="434">
        <v>14144927</v>
      </c>
      <c r="F18" s="435">
        <v>110.98013896</v>
      </c>
      <c r="G18" s="309"/>
      <c r="H18" s="345" t="s">
        <v>706</v>
      </c>
      <c r="I18" s="309"/>
      <c r="J18" s="56"/>
      <c r="K18" s="511">
        <v>499803</v>
      </c>
      <c r="L18" s="605">
        <v>94.03295084</v>
      </c>
      <c r="M18" s="237"/>
    </row>
    <row r="19" spans="1:13" ht="14.25" customHeight="1">
      <c r="A19" s="309"/>
      <c r="B19" s="309" t="s">
        <v>641</v>
      </c>
      <c r="C19" s="56"/>
      <c r="D19" s="56"/>
      <c r="E19" s="511">
        <v>1360371</v>
      </c>
      <c r="F19" s="514">
        <v>113.36547813</v>
      </c>
      <c r="G19" s="309"/>
      <c r="H19" s="56"/>
      <c r="I19" s="309" t="s">
        <v>460</v>
      </c>
      <c r="J19" s="56"/>
      <c r="K19" s="511">
        <v>491805</v>
      </c>
      <c r="L19" s="605">
        <v>95.2728266</v>
      </c>
      <c r="M19" s="237"/>
    </row>
    <row r="20" spans="1:13" ht="14.25" customHeight="1">
      <c r="A20" s="309"/>
      <c r="B20" s="309" t="s">
        <v>642</v>
      </c>
      <c r="C20" s="56"/>
      <c r="D20" s="56"/>
      <c r="E20" s="511">
        <v>2690035</v>
      </c>
      <c r="F20" s="514">
        <v>118.0357613</v>
      </c>
      <c r="G20" s="309"/>
      <c r="H20" s="309" t="s">
        <v>574</v>
      </c>
      <c r="I20" s="56"/>
      <c r="J20" s="56"/>
      <c r="K20" s="511">
        <v>4040157</v>
      </c>
      <c r="L20" s="605">
        <v>106.48617961</v>
      </c>
      <c r="M20" s="237"/>
    </row>
    <row r="21" spans="1:13" ht="14.25" customHeight="1">
      <c r="A21" s="309"/>
      <c r="B21" s="309"/>
      <c r="C21" s="56" t="s">
        <v>724</v>
      </c>
      <c r="D21" s="56"/>
      <c r="E21" s="511">
        <v>2360791</v>
      </c>
      <c r="F21" s="514">
        <v>121.65927851</v>
      </c>
      <c r="G21" s="313"/>
      <c r="H21" s="312" t="s">
        <v>461</v>
      </c>
      <c r="I21" s="58"/>
      <c r="J21" s="59"/>
      <c r="K21" s="511">
        <v>220267</v>
      </c>
      <c r="L21" s="605">
        <v>111.06197814</v>
      </c>
      <c r="M21" s="237"/>
    </row>
    <row r="22" spans="1:13" ht="14.25" customHeight="1">
      <c r="A22" s="309"/>
      <c r="B22" s="309" t="s">
        <v>652</v>
      </c>
      <c r="C22" s="56"/>
      <c r="D22" s="56"/>
      <c r="E22" s="511">
        <v>1462957</v>
      </c>
      <c r="F22" s="514">
        <v>121.55368959</v>
      </c>
      <c r="G22" s="309" t="s">
        <v>583</v>
      </c>
      <c r="H22" s="309"/>
      <c r="I22" s="56"/>
      <c r="J22" s="56"/>
      <c r="K22" s="434">
        <v>3784891</v>
      </c>
      <c r="L22" s="604">
        <v>93.360715</v>
      </c>
      <c r="M22" s="237"/>
    </row>
    <row r="23" spans="1:13" ht="14.25" customHeight="1">
      <c r="A23" s="309"/>
      <c r="B23" s="56" t="s">
        <v>653</v>
      </c>
      <c r="C23" s="309"/>
      <c r="D23" s="56"/>
      <c r="E23" s="511">
        <v>1503472</v>
      </c>
      <c r="F23" s="514">
        <v>110.71083794</v>
      </c>
      <c r="G23" s="311"/>
      <c r="H23" s="56" t="s">
        <v>729</v>
      </c>
      <c r="I23" s="309"/>
      <c r="J23" s="56"/>
      <c r="K23" s="511">
        <v>3656603</v>
      </c>
      <c r="L23" s="605">
        <v>106.05240085</v>
      </c>
      <c r="M23" s="237"/>
    </row>
    <row r="24" spans="1:13" ht="14.25" customHeight="1">
      <c r="A24" s="309"/>
      <c r="B24" s="309"/>
      <c r="C24" s="56" t="s">
        <v>655</v>
      </c>
      <c r="D24" s="56"/>
      <c r="E24" s="511">
        <v>176001</v>
      </c>
      <c r="F24" s="514">
        <v>70.04011366</v>
      </c>
      <c r="G24" s="313"/>
      <c r="H24" s="58"/>
      <c r="I24" s="58" t="s">
        <v>462</v>
      </c>
      <c r="J24" s="58"/>
      <c r="K24" s="512">
        <v>3656603</v>
      </c>
      <c r="L24" s="606">
        <v>106.05240085</v>
      </c>
      <c r="M24" s="237"/>
    </row>
    <row r="25" spans="1:13" ht="14.25" customHeight="1">
      <c r="A25" s="309"/>
      <c r="B25" s="309" t="s">
        <v>725</v>
      </c>
      <c r="C25" s="56"/>
      <c r="D25" s="56"/>
      <c r="E25" s="511">
        <v>1348453</v>
      </c>
      <c r="F25" s="514">
        <v>117.30360205</v>
      </c>
      <c r="G25" s="309" t="s">
        <v>584</v>
      </c>
      <c r="H25" s="309"/>
      <c r="I25" s="56"/>
      <c r="J25" s="56"/>
      <c r="K25" s="434">
        <v>13148662</v>
      </c>
      <c r="L25" s="604">
        <v>118.20016498</v>
      </c>
      <c r="M25" s="237"/>
    </row>
    <row r="26" spans="1:13" ht="14.25" customHeight="1">
      <c r="A26" s="309"/>
      <c r="B26" s="56"/>
      <c r="C26" s="309" t="s">
        <v>726</v>
      </c>
      <c r="D26" s="56"/>
      <c r="E26" s="511">
        <v>1075641</v>
      </c>
      <c r="F26" s="514">
        <v>113.35387592</v>
      </c>
      <c r="G26" s="309"/>
      <c r="H26" s="309" t="s">
        <v>1043</v>
      </c>
      <c r="I26" s="56"/>
      <c r="J26" s="56"/>
      <c r="K26" s="511">
        <v>3865964</v>
      </c>
      <c r="L26" s="605">
        <v>119.46212496</v>
      </c>
      <c r="M26" s="237"/>
    </row>
    <row r="27" spans="1:13" ht="14.25" customHeight="1">
      <c r="A27" s="309"/>
      <c r="B27" s="309" t="s">
        <v>656</v>
      </c>
      <c r="C27" s="56"/>
      <c r="D27" s="56"/>
      <c r="E27" s="511">
        <v>1637613</v>
      </c>
      <c r="F27" s="514">
        <v>116.48337657</v>
      </c>
      <c r="G27" s="309"/>
      <c r="H27" s="309" t="s">
        <v>723</v>
      </c>
      <c r="I27" s="56"/>
      <c r="J27" s="56"/>
      <c r="K27" s="511">
        <v>1602788</v>
      </c>
      <c r="L27" s="605">
        <v>109.07163204</v>
      </c>
      <c r="M27" s="237"/>
    </row>
    <row r="28" spans="1:13" ht="14.25" customHeight="1">
      <c r="A28" s="309"/>
      <c r="B28" s="56"/>
      <c r="C28" s="309" t="s">
        <v>657</v>
      </c>
      <c r="D28" s="56"/>
      <c r="E28" s="511">
        <v>1556946</v>
      </c>
      <c r="F28" s="514">
        <v>119.57458541</v>
      </c>
      <c r="G28" s="309"/>
      <c r="H28" s="309" t="s">
        <v>707</v>
      </c>
      <c r="I28" s="56"/>
      <c r="J28" s="56"/>
      <c r="K28" s="511">
        <v>836498</v>
      </c>
      <c r="L28" s="605">
        <v>90.91826032</v>
      </c>
      <c r="M28" s="237"/>
    </row>
    <row r="29" spans="1:13" ht="14.25" customHeight="1">
      <c r="A29" s="309"/>
      <c r="B29" s="56" t="s">
        <v>658</v>
      </c>
      <c r="C29" s="309"/>
      <c r="D29" s="56"/>
      <c r="E29" s="511">
        <v>4105607</v>
      </c>
      <c r="F29" s="514">
        <v>99.70433112</v>
      </c>
      <c r="G29" s="311"/>
      <c r="H29" s="309" t="s">
        <v>463</v>
      </c>
      <c r="I29" s="56"/>
      <c r="J29" s="56"/>
      <c r="K29" s="511">
        <v>897628</v>
      </c>
      <c r="L29" s="965">
        <v>155.44526336</v>
      </c>
      <c r="M29" s="237"/>
    </row>
    <row r="30" spans="1:13" ht="14.25" customHeight="1">
      <c r="A30" s="309"/>
      <c r="B30" s="56"/>
      <c r="C30" s="56" t="s">
        <v>466</v>
      </c>
      <c r="D30" s="57"/>
      <c r="E30" s="511">
        <v>1709982</v>
      </c>
      <c r="F30" s="514">
        <v>107.3449853</v>
      </c>
      <c r="G30" s="311"/>
      <c r="H30" s="56" t="s">
        <v>957</v>
      </c>
      <c r="I30" s="56"/>
      <c r="J30" s="56"/>
      <c r="K30" s="511">
        <v>552253</v>
      </c>
      <c r="L30" s="965">
        <v>98.69997337</v>
      </c>
      <c r="M30" s="237"/>
    </row>
    <row r="31" spans="1:13" ht="14.25" customHeight="1">
      <c r="A31" s="312"/>
      <c r="B31" s="312"/>
      <c r="C31" s="58" t="s">
        <v>659</v>
      </c>
      <c r="D31" s="59"/>
      <c r="E31" s="512">
        <v>1110378</v>
      </c>
      <c r="F31" s="963">
        <v>75.11949066</v>
      </c>
      <c r="G31" s="311"/>
      <c r="H31" s="56" t="s">
        <v>640</v>
      </c>
      <c r="I31" s="56"/>
      <c r="J31" s="56"/>
      <c r="K31" s="511">
        <v>3225267</v>
      </c>
      <c r="L31" s="965">
        <v>138.85230954</v>
      </c>
      <c r="M31" s="237"/>
    </row>
    <row r="32" spans="1:13" ht="14.25" customHeight="1">
      <c r="A32" s="309" t="s">
        <v>586</v>
      </c>
      <c r="B32" s="309"/>
      <c r="C32" s="56"/>
      <c r="D32" s="57"/>
      <c r="E32" s="434">
        <v>45573338</v>
      </c>
      <c r="F32" s="964">
        <v>107.07765529</v>
      </c>
      <c r="G32" s="313"/>
      <c r="H32" s="58" t="s">
        <v>647</v>
      </c>
      <c r="I32" s="58"/>
      <c r="J32" s="58"/>
      <c r="K32" s="512">
        <v>636447</v>
      </c>
      <c r="L32" s="606">
        <v>98.65498726</v>
      </c>
      <c r="M32" s="237"/>
    </row>
    <row r="33" spans="1:13" ht="14.25" customHeight="1">
      <c r="A33" s="309"/>
      <c r="B33" s="309" t="s">
        <v>660</v>
      </c>
      <c r="C33" s="56"/>
      <c r="D33" s="57"/>
      <c r="E33" s="511">
        <v>20688499</v>
      </c>
      <c r="F33" s="514">
        <v>111.78546332</v>
      </c>
      <c r="G33" s="309" t="s">
        <v>585</v>
      </c>
      <c r="H33" s="309"/>
      <c r="I33" s="56"/>
      <c r="J33" s="56"/>
      <c r="K33" s="516">
        <v>10727640</v>
      </c>
      <c r="L33" s="607">
        <v>98.59618874</v>
      </c>
      <c r="M33" s="237"/>
    </row>
    <row r="34" spans="1:13" ht="14.25" customHeight="1">
      <c r="A34" s="309"/>
      <c r="B34" s="56" t="s">
        <v>672</v>
      </c>
      <c r="C34" s="309"/>
      <c r="D34" s="57"/>
      <c r="E34" s="511">
        <v>1551863</v>
      </c>
      <c r="F34" s="514">
        <v>110.81126433</v>
      </c>
      <c r="G34" s="309"/>
      <c r="H34" s="309" t="s">
        <v>641</v>
      </c>
      <c r="I34" s="56"/>
      <c r="J34" s="56"/>
      <c r="K34" s="511">
        <v>491633</v>
      </c>
      <c r="L34" s="605">
        <v>95.45141255</v>
      </c>
      <c r="M34" s="237"/>
    </row>
    <row r="35" spans="1:13" ht="14.25" customHeight="1">
      <c r="A35" s="309"/>
      <c r="B35" s="309" t="s">
        <v>673</v>
      </c>
      <c r="C35" s="56"/>
      <c r="D35" s="57"/>
      <c r="E35" s="511">
        <v>1136838</v>
      </c>
      <c r="F35" s="514">
        <v>70.21011689</v>
      </c>
      <c r="G35" s="309"/>
      <c r="H35" s="309" t="s">
        <v>730</v>
      </c>
      <c r="I35" s="56"/>
      <c r="J35" s="56"/>
      <c r="K35" s="511">
        <v>523895</v>
      </c>
      <c r="L35" s="605">
        <v>156.46316406</v>
      </c>
      <c r="M35" s="237"/>
    </row>
    <row r="36" spans="1:13" ht="14.25" customHeight="1">
      <c r="A36" s="309"/>
      <c r="B36" s="309"/>
      <c r="C36" s="56" t="s">
        <v>467</v>
      </c>
      <c r="D36" s="57"/>
      <c r="E36" s="511">
        <v>666126</v>
      </c>
      <c r="F36" s="514">
        <v>81.97253086</v>
      </c>
      <c r="G36" s="309"/>
      <c r="H36" s="309" t="s">
        <v>732</v>
      </c>
      <c r="I36" s="56"/>
      <c r="J36" s="56"/>
      <c r="K36" s="511">
        <v>305769</v>
      </c>
      <c r="L36" s="605">
        <v>96.42941616</v>
      </c>
      <c r="M36" s="237"/>
    </row>
    <row r="37" spans="1:13" ht="14.25" customHeight="1">
      <c r="A37" s="309"/>
      <c r="B37" s="56" t="s">
        <v>681</v>
      </c>
      <c r="C37" s="309"/>
      <c r="D37" s="57"/>
      <c r="E37" s="511">
        <v>3468595</v>
      </c>
      <c r="F37" s="514">
        <v>137.02165701</v>
      </c>
      <c r="G37" s="309"/>
      <c r="H37" s="309" t="s">
        <v>648</v>
      </c>
      <c r="I37" s="56"/>
      <c r="J37" s="56"/>
      <c r="K37" s="511">
        <v>1040876</v>
      </c>
      <c r="L37" s="605">
        <v>103.61996311</v>
      </c>
      <c r="M37" s="237"/>
    </row>
    <row r="38" spans="1:13" ht="14.25" customHeight="1">
      <c r="A38" s="309"/>
      <c r="B38" s="309" t="s">
        <v>682</v>
      </c>
      <c r="C38" s="56"/>
      <c r="D38" s="57"/>
      <c r="E38" s="511">
        <v>4448920</v>
      </c>
      <c r="F38" s="514">
        <v>114.95578683</v>
      </c>
      <c r="G38" s="309"/>
      <c r="H38" s="309" t="s">
        <v>642</v>
      </c>
      <c r="I38" s="56"/>
      <c r="J38" s="56"/>
      <c r="K38" s="511">
        <v>1488217</v>
      </c>
      <c r="L38" s="605">
        <v>80.69405201</v>
      </c>
      <c r="M38" s="237"/>
    </row>
    <row r="39" spans="1:13" ht="14.25" customHeight="1">
      <c r="A39" s="309"/>
      <c r="B39" s="309"/>
      <c r="C39" s="56" t="s">
        <v>464</v>
      </c>
      <c r="D39" s="57"/>
      <c r="E39" s="511">
        <v>3352007</v>
      </c>
      <c r="F39" s="514">
        <v>110.41710038</v>
      </c>
      <c r="G39" s="309"/>
      <c r="H39" s="309"/>
      <c r="I39" s="56" t="s">
        <v>724</v>
      </c>
      <c r="J39" s="56"/>
      <c r="K39" s="511">
        <v>1318686</v>
      </c>
      <c r="L39" s="605">
        <v>78.81584319</v>
      </c>
      <c r="M39" s="237"/>
    </row>
    <row r="40" spans="1:13" ht="14.25" customHeight="1">
      <c r="A40" s="309"/>
      <c r="B40" s="56" t="s">
        <v>683</v>
      </c>
      <c r="C40" s="56"/>
      <c r="D40" s="57"/>
      <c r="E40" s="511">
        <v>2891653</v>
      </c>
      <c r="F40" s="514">
        <v>96.61231627</v>
      </c>
      <c r="G40" s="309"/>
      <c r="H40" s="309" t="s">
        <v>652</v>
      </c>
      <c r="I40" s="56"/>
      <c r="J40" s="56"/>
      <c r="K40" s="511">
        <v>1316068</v>
      </c>
      <c r="L40" s="605">
        <v>108.79769057</v>
      </c>
      <c r="M40" s="237"/>
    </row>
    <row r="41" spans="1:13" ht="14.25" customHeight="1">
      <c r="A41" s="309"/>
      <c r="B41" s="56" t="s">
        <v>133</v>
      </c>
      <c r="C41" s="56"/>
      <c r="D41" s="57"/>
      <c r="E41" s="511">
        <v>214936</v>
      </c>
      <c r="F41" s="514">
        <v>93.12288516</v>
      </c>
      <c r="G41" s="309"/>
      <c r="H41" s="309" t="s">
        <v>653</v>
      </c>
      <c r="I41" s="56"/>
      <c r="J41" s="56"/>
      <c r="K41" s="511">
        <v>1048266</v>
      </c>
      <c r="L41" s="605">
        <v>80.43303117</v>
      </c>
      <c r="M41" s="237"/>
    </row>
    <row r="42" spans="1:13" ht="14.25" customHeight="1">
      <c r="A42" s="309"/>
      <c r="B42" s="309" t="s">
        <v>684</v>
      </c>
      <c r="C42" s="56"/>
      <c r="D42" s="57"/>
      <c r="E42" s="511">
        <v>1151197</v>
      </c>
      <c r="F42" s="514">
        <v>101.06144643</v>
      </c>
      <c r="G42" s="311"/>
      <c r="H42" s="309" t="s">
        <v>725</v>
      </c>
      <c r="I42" s="56"/>
      <c r="J42" s="56"/>
      <c r="K42" s="511">
        <v>626770</v>
      </c>
      <c r="L42" s="605">
        <v>85.41125553</v>
      </c>
      <c r="M42" s="237"/>
    </row>
    <row r="43" spans="1:13" ht="14.25" customHeight="1">
      <c r="A43" s="312"/>
      <c r="B43" s="312" t="s">
        <v>956</v>
      </c>
      <c r="C43" s="58"/>
      <c r="D43" s="59"/>
      <c r="E43" s="512">
        <v>119270</v>
      </c>
      <c r="F43" s="515">
        <v>44.4566206</v>
      </c>
      <c r="G43" s="311"/>
      <c r="H43" s="56" t="s">
        <v>708</v>
      </c>
      <c r="I43" s="56"/>
      <c r="J43" s="56"/>
      <c r="K43" s="511">
        <v>1911377</v>
      </c>
      <c r="L43" s="605">
        <v>112.72716442</v>
      </c>
      <c r="M43" s="237"/>
    </row>
    <row r="44" spans="1:13" ht="14.25" customHeight="1">
      <c r="A44" s="309" t="s">
        <v>637</v>
      </c>
      <c r="B44" s="309"/>
      <c r="C44" s="56"/>
      <c r="D44" s="57"/>
      <c r="E44" s="434">
        <v>29298398</v>
      </c>
      <c r="F44" s="435">
        <v>109.16048907</v>
      </c>
      <c r="G44" s="313"/>
      <c r="H44" s="312" t="s">
        <v>610</v>
      </c>
      <c r="I44" s="58"/>
      <c r="J44" s="58"/>
      <c r="K44" s="512">
        <v>1351659</v>
      </c>
      <c r="L44" s="606">
        <v>99.47892862</v>
      </c>
      <c r="M44" s="237"/>
    </row>
    <row r="45" spans="1:13" ht="14.25" customHeight="1">
      <c r="A45" s="309"/>
      <c r="B45" s="309" t="s">
        <v>685</v>
      </c>
      <c r="C45" s="56"/>
      <c r="D45" s="57"/>
      <c r="E45" s="511">
        <v>3878862</v>
      </c>
      <c r="F45" s="514">
        <v>119.03384898</v>
      </c>
      <c r="G45" s="309" t="s">
        <v>586</v>
      </c>
      <c r="H45" s="309"/>
      <c r="I45" s="56"/>
      <c r="J45" s="56"/>
      <c r="K45" s="516">
        <v>7765146</v>
      </c>
      <c r="L45" s="607">
        <v>112.4828074</v>
      </c>
      <c r="M45" s="237"/>
    </row>
    <row r="46" spans="1:13" ht="14.25" customHeight="1">
      <c r="A46" s="309"/>
      <c r="B46" s="309" t="s">
        <v>686</v>
      </c>
      <c r="C46" s="56"/>
      <c r="D46" s="57"/>
      <c r="E46" s="511">
        <v>5657402</v>
      </c>
      <c r="F46" s="514">
        <v>105.81574928</v>
      </c>
      <c r="G46" s="309"/>
      <c r="H46" s="56" t="s">
        <v>660</v>
      </c>
      <c r="I46" s="309"/>
      <c r="J46" s="56"/>
      <c r="K46" s="511">
        <v>328941</v>
      </c>
      <c r="L46" s="605">
        <v>151.6583985</v>
      </c>
      <c r="M46" s="237"/>
    </row>
    <row r="47" spans="1:13" ht="14.25" customHeight="1">
      <c r="A47" s="309"/>
      <c r="B47" s="56" t="s">
        <v>687</v>
      </c>
      <c r="C47" s="309"/>
      <c r="D47" s="181"/>
      <c r="E47" s="511">
        <v>1723785</v>
      </c>
      <c r="F47" s="514">
        <v>107.32436984</v>
      </c>
      <c r="G47" s="309"/>
      <c r="H47" s="309" t="s">
        <v>672</v>
      </c>
      <c r="I47" s="56"/>
      <c r="J47" s="56"/>
      <c r="K47" s="511">
        <v>780792</v>
      </c>
      <c r="L47" s="605">
        <v>105.21924044</v>
      </c>
      <c r="M47" s="237"/>
    </row>
    <row r="48" spans="1:13" ht="14.25" customHeight="1">
      <c r="A48" s="309"/>
      <c r="B48" s="309" t="s">
        <v>688</v>
      </c>
      <c r="C48" s="56"/>
      <c r="D48" s="57"/>
      <c r="E48" s="511">
        <v>222302</v>
      </c>
      <c r="F48" s="514">
        <v>91.3259605</v>
      </c>
      <c r="G48" s="309"/>
      <c r="H48" s="309" t="s">
        <v>673</v>
      </c>
      <c r="I48" s="56"/>
      <c r="J48" s="56"/>
      <c r="K48" s="511">
        <v>432871</v>
      </c>
      <c r="L48" s="605">
        <v>79.04168546</v>
      </c>
      <c r="M48" s="237"/>
    </row>
    <row r="49" spans="1:13" ht="14.25" customHeight="1">
      <c r="A49" s="309"/>
      <c r="B49" s="309" t="s">
        <v>468</v>
      </c>
      <c r="C49" s="56"/>
      <c r="D49" s="57"/>
      <c r="E49" s="511">
        <v>548535</v>
      </c>
      <c r="F49" s="514">
        <v>91.37422395</v>
      </c>
      <c r="G49" s="309"/>
      <c r="H49" s="309" t="s">
        <v>651</v>
      </c>
      <c r="I49" s="56"/>
      <c r="J49" s="56"/>
      <c r="K49" s="511">
        <v>771571</v>
      </c>
      <c r="L49" s="605">
        <v>145.51930429</v>
      </c>
      <c r="M49" s="237"/>
    </row>
    <row r="50" spans="1:13" ht="14.25" customHeight="1">
      <c r="A50" s="309"/>
      <c r="B50" s="309" t="s">
        <v>689</v>
      </c>
      <c r="C50" s="56"/>
      <c r="D50" s="57"/>
      <c r="E50" s="511">
        <v>4008022</v>
      </c>
      <c r="F50" s="514">
        <v>115.80688903</v>
      </c>
      <c r="G50" s="311"/>
      <c r="H50" s="309" t="s">
        <v>682</v>
      </c>
      <c r="I50" s="56"/>
      <c r="J50" s="56"/>
      <c r="K50" s="511">
        <v>1764641</v>
      </c>
      <c r="L50" s="605">
        <v>82.38721277</v>
      </c>
      <c r="M50" s="237"/>
    </row>
    <row r="51" spans="1:13" ht="14.25" customHeight="1">
      <c r="A51" s="309"/>
      <c r="B51" s="56"/>
      <c r="C51" s="309" t="s">
        <v>470</v>
      </c>
      <c r="D51" s="57"/>
      <c r="E51" s="511">
        <v>1776490</v>
      </c>
      <c r="F51" s="514">
        <v>138.86205171</v>
      </c>
      <c r="G51" s="311"/>
      <c r="H51" s="56"/>
      <c r="I51" s="56" t="s">
        <v>464</v>
      </c>
      <c r="J51" s="56"/>
      <c r="K51" s="511">
        <v>714769</v>
      </c>
      <c r="L51" s="605">
        <v>86.66272214</v>
      </c>
      <c r="M51" s="237"/>
    </row>
    <row r="52" spans="1:13" ht="14.25" customHeight="1">
      <c r="A52" s="309"/>
      <c r="B52" s="56"/>
      <c r="C52" s="309" t="s">
        <v>471</v>
      </c>
      <c r="D52" s="57"/>
      <c r="E52" s="511">
        <v>1189521</v>
      </c>
      <c r="F52" s="514">
        <v>88.12846451</v>
      </c>
      <c r="G52" s="313"/>
      <c r="H52" s="312" t="s">
        <v>683</v>
      </c>
      <c r="I52" s="58"/>
      <c r="J52" s="58"/>
      <c r="K52" s="512">
        <v>1530904</v>
      </c>
      <c r="L52" s="608">
        <v>123.2028637</v>
      </c>
      <c r="M52" s="237"/>
    </row>
    <row r="53" spans="1:13" ht="14.25" customHeight="1">
      <c r="A53" s="309"/>
      <c r="B53" s="309" t="s">
        <v>690</v>
      </c>
      <c r="C53" s="56"/>
      <c r="D53" s="57"/>
      <c r="E53" s="511">
        <v>2356515</v>
      </c>
      <c r="F53" s="514">
        <v>103.94182471</v>
      </c>
      <c r="G53" s="309" t="s">
        <v>637</v>
      </c>
      <c r="H53" s="309"/>
      <c r="I53" s="56"/>
      <c r="J53" s="56"/>
      <c r="K53" s="516">
        <v>10110013</v>
      </c>
      <c r="L53" s="604">
        <v>121.66899073</v>
      </c>
      <c r="M53" s="237"/>
    </row>
    <row r="54" spans="1:13" ht="14.25" customHeight="1">
      <c r="A54" s="312"/>
      <c r="B54" s="312" t="s">
        <v>691</v>
      </c>
      <c r="C54" s="58"/>
      <c r="D54" s="59"/>
      <c r="E54" s="510">
        <v>4140151</v>
      </c>
      <c r="F54" s="513">
        <v>126.2126105</v>
      </c>
      <c r="G54" s="309"/>
      <c r="H54" s="309" t="s">
        <v>685</v>
      </c>
      <c r="I54" s="56"/>
      <c r="J54" s="56"/>
      <c r="K54" s="511">
        <v>1082373</v>
      </c>
      <c r="L54" s="605">
        <v>106.81874704</v>
      </c>
      <c r="M54" s="237"/>
    </row>
    <row r="55" spans="1:13" ht="14.25" customHeight="1">
      <c r="A55" s="309" t="s">
        <v>638</v>
      </c>
      <c r="B55" s="56"/>
      <c r="C55" s="56"/>
      <c r="D55" s="56"/>
      <c r="E55" s="434">
        <v>42379633</v>
      </c>
      <c r="F55" s="435">
        <v>87.67224653</v>
      </c>
      <c r="G55" s="309"/>
      <c r="H55" s="309" t="s">
        <v>686</v>
      </c>
      <c r="I55" s="56"/>
      <c r="J55" s="56"/>
      <c r="K55" s="511">
        <v>824377</v>
      </c>
      <c r="L55" s="605">
        <v>106.08732244</v>
      </c>
      <c r="M55" s="237"/>
    </row>
    <row r="56" spans="1:13" ht="14.25" customHeight="1">
      <c r="A56" s="309"/>
      <c r="B56" s="309" t="s">
        <v>692</v>
      </c>
      <c r="C56" s="56"/>
      <c r="D56" s="56"/>
      <c r="E56" s="511">
        <v>10890234</v>
      </c>
      <c r="F56" s="514">
        <v>76.66625671</v>
      </c>
      <c r="G56" s="311"/>
      <c r="H56" s="309" t="s">
        <v>687</v>
      </c>
      <c r="I56" s="56"/>
      <c r="J56" s="56"/>
      <c r="K56" s="511">
        <v>2102393</v>
      </c>
      <c r="L56" s="605">
        <v>106.0691278</v>
      </c>
      <c r="M56" s="237"/>
    </row>
    <row r="57" spans="1:13" ht="14.25" customHeight="1">
      <c r="A57" s="309"/>
      <c r="B57" s="56"/>
      <c r="C57" s="309" t="s">
        <v>474</v>
      </c>
      <c r="D57" s="56"/>
      <c r="E57" s="511">
        <v>9850054</v>
      </c>
      <c r="F57" s="514">
        <v>72.19884141</v>
      </c>
      <c r="G57" s="309"/>
      <c r="H57" s="56" t="s">
        <v>709</v>
      </c>
      <c r="I57" s="56"/>
      <c r="J57" s="56"/>
      <c r="K57" s="511">
        <v>476086</v>
      </c>
      <c r="L57" s="605">
        <v>112.88158821</v>
      </c>
      <c r="M57" s="237"/>
    </row>
    <row r="58" spans="1:13" ht="14.25" customHeight="1">
      <c r="A58" s="309"/>
      <c r="B58" s="56"/>
      <c r="C58" s="309" t="s">
        <v>475</v>
      </c>
      <c r="D58" s="56"/>
      <c r="E58" s="511">
        <v>1040180</v>
      </c>
      <c r="F58" s="514">
        <v>185.15920936</v>
      </c>
      <c r="G58" s="309"/>
      <c r="H58" s="309" t="s">
        <v>958</v>
      </c>
      <c r="I58" s="83"/>
      <c r="J58" s="83"/>
      <c r="K58" s="511">
        <v>461327</v>
      </c>
      <c r="L58" s="605">
        <v>176.35026396</v>
      </c>
      <c r="M58" s="237"/>
    </row>
    <row r="59" spans="1:13" ht="14.25" customHeight="1">
      <c r="A59" s="309"/>
      <c r="B59" s="309" t="s">
        <v>693</v>
      </c>
      <c r="C59" s="56"/>
      <c r="D59" s="56"/>
      <c r="E59" s="511">
        <v>23354019</v>
      </c>
      <c r="F59" s="514">
        <v>100.02527399</v>
      </c>
      <c r="G59" s="309"/>
      <c r="H59" s="309" t="s">
        <v>135</v>
      </c>
      <c r="I59" s="83"/>
      <c r="J59" s="83"/>
      <c r="K59" s="511">
        <v>439886</v>
      </c>
      <c r="L59" s="605">
        <v>117.0373366</v>
      </c>
      <c r="M59" s="237"/>
    </row>
    <row r="60" spans="1:13" ht="14.25" customHeight="1">
      <c r="A60" s="309"/>
      <c r="B60" s="309" t="s">
        <v>694</v>
      </c>
      <c r="C60" s="56"/>
      <c r="D60" s="56"/>
      <c r="E60" s="511">
        <v>7329149</v>
      </c>
      <c r="F60" s="514">
        <v>72.19704773</v>
      </c>
      <c r="G60" s="313"/>
      <c r="H60" s="312" t="s">
        <v>689</v>
      </c>
      <c r="I60" s="82"/>
      <c r="J60" s="82"/>
      <c r="K60" s="512">
        <v>1022698</v>
      </c>
      <c r="L60" s="606">
        <v>87.01761372</v>
      </c>
      <c r="M60" s="237"/>
    </row>
    <row r="61" spans="1:13" ht="14.25" customHeight="1">
      <c r="A61" s="309"/>
      <c r="B61" s="56"/>
      <c r="C61" s="309" t="s">
        <v>476</v>
      </c>
      <c r="D61" s="56"/>
      <c r="E61" s="511">
        <v>6589534</v>
      </c>
      <c r="F61" s="514">
        <v>69.93432713</v>
      </c>
      <c r="G61" s="309" t="s">
        <v>638</v>
      </c>
      <c r="H61" s="83"/>
      <c r="I61" s="83"/>
      <c r="J61" s="83"/>
      <c r="K61" s="434">
        <v>4040529</v>
      </c>
      <c r="L61" s="604">
        <v>74.78190234</v>
      </c>
      <c r="M61" s="237"/>
    </row>
    <row r="62" spans="1:13" ht="13.5">
      <c r="A62" s="309"/>
      <c r="B62" s="56" t="s">
        <v>645</v>
      </c>
      <c r="C62" s="309"/>
      <c r="D62" s="56"/>
      <c r="E62" s="511">
        <v>595088</v>
      </c>
      <c r="F62" s="514">
        <v>148.78390271</v>
      </c>
      <c r="G62" s="309"/>
      <c r="H62" s="309" t="s">
        <v>693</v>
      </c>
      <c r="I62" s="83"/>
      <c r="J62" s="83"/>
      <c r="K62" s="511">
        <v>2623769</v>
      </c>
      <c r="L62" s="605">
        <v>113.93597919</v>
      </c>
      <c r="M62" s="237"/>
    </row>
    <row r="63" spans="1:13" ht="13.5">
      <c r="A63" s="309"/>
      <c r="B63" s="309" t="s">
        <v>695</v>
      </c>
      <c r="C63" s="56"/>
      <c r="D63" s="56"/>
      <c r="E63" s="512">
        <v>138928</v>
      </c>
      <c r="F63" s="513">
        <v>190.00519708</v>
      </c>
      <c r="G63" s="313"/>
      <c r="H63" s="312" t="s">
        <v>694</v>
      </c>
      <c r="I63" s="82"/>
      <c r="J63" s="82"/>
      <c r="K63" s="512">
        <v>1151133</v>
      </c>
      <c r="L63" s="606">
        <v>51.1094713</v>
      </c>
      <c r="M63" s="237"/>
    </row>
    <row r="64" spans="1:13" ht="13.5">
      <c r="A64" s="310" t="s">
        <v>639</v>
      </c>
      <c r="B64" s="54"/>
      <c r="C64" s="54"/>
      <c r="D64" s="55"/>
      <c r="E64" s="434">
        <v>28056079</v>
      </c>
      <c r="F64" s="435">
        <v>98.34208044</v>
      </c>
      <c r="G64" s="309" t="s">
        <v>639</v>
      </c>
      <c r="H64" s="309"/>
      <c r="I64" s="83"/>
      <c r="J64" s="83"/>
      <c r="K64" s="434">
        <v>9086858</v>
      </c>
      <c r="L64" s="604">
        <v>115.14210078</v>
      </c>
      <c r="M64" s="237"/>
    </row>
    <row r="65" spans="1:13" ht="13.5">
      <c r="A65" s="309"/>
      <c r="B65" s="309" t="s">
        <v>711</v>
      </c>
      <c r="C65" s="83"/>
      <c r="D65" s="182"/>
      <c r="E65" s="511">
        <v>7744539</v>
      </c>
      <c r="F65" s="514">
        <v>81.08177801</v>
      </c>
      <c r="G65" s="309"/>
      <c r="H65" s="309" t="s">
        <v>710</v>
      </c>
      <c r="I65" s="179"/>
      <c r="J65" s="179"/>
      <c r="K65" s="511">
        <v>1020308</v>
      </c>
      <c r="L65" s="605">
        <v>101.60436647</v>
      </c>
      <c r="M65" s="237"/>
    </row>
    <row r="66" spans="1:13" ht="13.5">
      <c r="A66" s="309"/>
      <c r="B66" s="309" t="s">
        <v>727</v>
      </c>
      <c r="C66" s="83"/>
      <c r="D66" s="314"/>
      <c r="E66" s="511">
        <v>4460216</v>
      </c>
      <c r="F66" s="514">
        <v>101.16839299</v>
      </c>
      <c r="G66" s="309"/>
      <c r="H66" s="309" t="s">
        <v>649</v>
      </c>
      <c r="I66" s="179"/>
      <c r="J66" s="179"/>
      <c r="K66" s="511">
        <v>761308</v>
      </c>
      <c r="L66" s="605">
        <v>92.79106446</v>
      </c>
      <c r="M66" s="237"/>
    </row>
    <row r="67" spans="1:13" ht="13.5">
      <c r="A67" s="309"/>
      <c r="B67" s="309" t="s">
        <v>696</v>
      </c>
      <c r="C67" s="83"/>
      <c r="D67" s="314"/>
      <c r="E67" s="511">
        <v>3362462</v>
      </c>
      <c r="F67" s="514">
        <v>104.55059062</v>
      </c>
      <c r="G67" s="309"/>
      <c r="H67" s="309" t="s">
        <v>650</v>
      </c>
      <c r="I67" s="179"/>
      <c r="J67" s="179"/>
      <c r="K67" s="511">
        <v>280368</v>
      </c>
      <c r="L67" s="605">
        <v>89.27268212</v>
      </c>
      <c r="M67" s="237"/>
    </row>
    <row r="68" spans="1:13" ht="13.5">
      <c r="A68" s="309"/>
      <c r="B68" s="309" t="s">
        <v>697</v>
      </c>
      <c r="C68" s="83"/>
      <c r="D68" s="314"/>
      <c r="E68" s="511">
        <v>2058019</v>
      </c>
      <c r="F68" s="514">
        <v>105.00841641</v>
      </c>
      <c r="G68" s="309"/>
      <c r="H68" s="309" t="s">
        <v>711</v>
      </c>
      <c r="I68" s="179"/>
      <c r="J68" s="179"/>
      <c r="K68" s="511">
        <v>865403</v>
      </c>
      <c r="L68" s="605">
        <v>99.45686214</v>
      </c>
      <c r="M68" s="237"/>
    </row>
    <row r="69" spans="1:13" ht="13.5">
      <c r="A69" s="309"/>
      <c r="B69" s="309" t="s">
        <v>698</v>
      </c>
      <c r="C69" s="83"/>
      <c r="D69" s="314"/>
      <c r="E69" s="511">
        <v>908920</v>
      </c>
      <c r="F69" s="514">
        <v>131.58641457</v>
      </c>
      <c r="G69" s="311"/>
      <c r="H69" s="179" t="s">
        <v>697</v>
      </c>
      <c r="I69" s="179"/>
      <c r="J69" s="179"/>
      <c r="K69" s="518">
        <v>1614577</v>
      </c>
      <c r="L69" s="609">
        <v>108.32815593</v>
      </c>
      <c r="M69" s="237"/>
    </row>
    <row r="70" spans="1:12" ht="13.5">
      <c r="A70" s="307"/>
      <c r="B70" s="307"/>
      <c r="C70" s="307"/>
      <c r="D70" s="307"/>
      <c r="E70" s="966"/>
      <c r="F70" s="966"/>
      <c r="G70" s="657"/>
      <c r="H70" s="179" t="s">
        <v>712</v>
      </c>
      <c r="I70" s="179"/>
      <c r="J70" s="179"/>
      <c r="K70" s="658">
        <v>1469057</v>
      </c>
      <c r="L70" s="712">
        <v>421.06233143</v>
      </c>
    </row>
    <row r="71" spans="1:12" ht="13.5">
      <c r="A71" s="344"/>
      <c r="B71" s="344"/>
      <c r="C71" s="344"/>
      <c r="D71" s="344"/>
      <c r="E71" s="387"/>
      <c r="F71" s="387"/>
      <c r="G71" s="654"/>
      <c r="H71" s="655" t="s">
        <v>10</v>
      </c>
      <c r="I71" s="656"/>
      <c r="J71" s="656"/>
      <c r="K71" s="517">
        <v>348715</v>
      </c>
      <c r="L71" s="610">
        <v>81.39920308</v>
      </c>
    </row>
    <row r="76" ht="13.5">
      <c r="J76" s="325"/>
    </row>
    <row r="80" ht="13.5">
      <c r="D80" s="307"/>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3" r:id="rId1"/>
</worksheet>
</file>

<file path=xl/worksheets/sheet15.xml><?xml version="1.0" encoding="utf-8"?>
<worksheet xmlns="http://schemas.openxmlformats.org/spreadsheetml/2006/main" xmlns:r="http://schemas.openxmlformats.org/officeDocument/2006/relationships">
  <sheetPr codeName="Sheet17"/>
  <dimension ref="A1:GB71"/>
  <sheetViews>
    <sheetView zoomScaleSheetLayoutView="100" zoomScalePageLayoutView="0" workbookViewId="0" topLeftCell="DD22">
      <selection activeCell="DP35" sqref="DP35"/>
    </sheetView>
  </sheetViews>
  <sheetFormatPr defaultColWidth="9.00390625" defaultRowHeight="13.5"/>
  <cols>
    <col min="1" max="1" width="5.875" style="61" customWidth="1"/>
    <col min="2" max="2" width="2.625" style="61" customWidth="1"/>
    <col min="3" max="3" width="3.00390625" style="61" customWidth="1"/>
    <col min="4" max="10" width="1.00390625" style="61" customWidth="1"/>
    <col min="11" max="93" width="0.875" style="61" customWidth="1"/>
    <col min="94" max="94" width="9.00390625" style="61" customWidth="1"/>
    <col min="95" max="95" width="4.50390625" style="61" customWidth="1"/>
    <col min="96" max="96" width="5.75390625" style="61" customWidth="1"/>
    <col min="97" max="97" width="3.625" style="61" customWidth="1"/>
    <col min="98" max="109" width="6.625" style="61" customWidth="1"/>
    <col min="110" max="110" width="5.25390625" style="61" customWidth="1"/>
    <col min="111" max="111" width="5.625" style="61" customWidth="1"/>
    <col min="112" max="112" width="4.50390625" style="61" customWidth="1"/>
    <col min="113" max="127" width="5.625" style="61" customWidth="1"/>
    <col min="128" max="129" width="6.625" style="61" customWidth="1"/>
    <col min="130" max="144" width="5.625" style="61" customWidth="1"/>
    <col min="145" max="16384" width="9.00390625" style="61" customWidth="1"/>
  </cols>
  <sheetData>
    <row r="1" spans="3:93" ht="18" customHeight="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row>
    <row r="2" spans="3:93" ht="21" customHeight="1">
      <c r="C2" s="60"/>
      <c r="D2" s="60"/>
      <c r="E2" s="60"/>
      <c r="F2" s="60"/>
      <c r="G2" s="60"/>
      <c r="H2" s="60"/>
      <c r="I2" s="60"/>
      <c r="J2" s="60"/>
      <c r="K2" s="60"/>
      <c r="L2" s="60"/>
      <c r="M2" s="60"/>
      <c r="N2" s="60"/>
      <c r="O2" s="60"/>
      <c r="P2" s="60"/>
      <c r="Q2" s="60"/>
      <c r="R2" s="60"/>
      <c r="S2" s="22"/>
      <c r="T2" s="60"/>
      <c r="U2" s="60"/>
      <c r="V2" s="60"/>
      <c r="W2" s="60"/>
      <c r="X2" s="60"/>
      <c r="Y2" s="1999" t="s">
        <v>602</v>
      </c>
      <c r="Z2" s="2000"/>
      <c r="AA2" s="2000"/>
      <c r="AB2" s="2000"/>
      <c r="AC2" s="2000"/>
      <c r="AD2" s="2000"/>
      <c r="AE2" s="2000"/>
      <c r="AF2" s="2000"/>
      <c r="AG2" s="2000"/>
      <c r="AH2" s="2000"/>
      <c r="AI2" s="2000"/>
      <c r="AJ2" s="2000"/>
      <c r="AK2" s="2000"/>
      <c r="AL2" s="2000"/>
      <c r="AM2" s="2000"/>
      <c r="AN2" s="2000"/>
      <c r="AO2" s="2000"/>
      <c r="AP2" s="2000"/>
      <c r="AQ2" s="2000"/>
      <c r="AR2" s="2000"/>
      <c r="AS2" s="2000"/>
      <c r="AT2" s="2000"/>
      <c r="AU2" s="2000"/>
      <c r="AV2" s="2000"/>
      <c r="AW2" s="2000"/>
      <c r="AX2" s="2000"/>
      <c r="AY2" s="2000"/>
      <c r="AZ2" s="2000"/>
      <c r="BA2" s="2000"/>
      <c r="BB2" s="2000"/>
      <c r="BC2" s="2000"/>
      <c r="BD2" s="2000"/>
      <c r="BE2" s="2000"/>
      <c r="BF2" s="2000"/>
      <c r="BG2" s="2000"/>
      <c r="BH2" s="2000"/>
      <c r="BI2" s="2000"/>
      <c r="BJ2" s="2000"/>
      <c r="BK2" s="2000"/>
      <c r="BL2" s="2000"/>
      <c r="BM2" s="355"/>
      <c r="BN2" s="60"/>
      <c r="BO2" s="60"/>
      <c r="BP2" s="60"/>
      <c r="BQ2" s="60"/>
      <c r="BR2" s="355"/>
      <c r="BS2" s="355"/>
      <c r="BT2" s="355"/>
      <c r="BU2" s="355"/>
      <c r="BV2" s="355"/>
      <c r="BW2" s="60"/>
      <c r="BX2" s="60"/>
      <c r="BY2" s="60"/>
      <c r="BZ2" s="60"/>
      <c r="CA2" s="60"/>
      <c r="CB2" s="60"/>
      <c r="CC2" s="60"/>
      <c r="CD2" s="60"/>
      <c r="CE2" s="60"/>
      <c r="CF2" s="60"/>
      <c r="CG2" s="60"/>
      <c r="CH2" s="60"/>
      <c r="CI2" s="60"/>
      <c r="CJ2" s="60"/>
      <c r="CK2" s="60"/>
      <c r="CL2" s="60"/>
      <c r="CM2" s="60"/>
      <c r="CN2" s="60"/>
      <c r="CO2" s="60"/>
    </row>
    <row r="3" spans="1:93" ht="15" customHeight="1">
      <c r="A3" s="61" t="s">
        <v>140</v>
      </c>
      <c r="C3" s="62"/>
      <c r="D3" s="60"/>
      <c r="E3" s="60"/>
      <c r="F3" s="60"/>
      <c r="G3" s="60"/>
      <c r="H3" s="60"/>
      <c r="I3" s="60"/>
      <c r="J3" s="60"/>
      <c r="K3" s="60"/>
      <c r="L3" s="60"/>
      <c r="M3" s="60"/>
      <c r="N3" s="60"/>
      <c r="O3" s="60"/>
      <c r="P3" s="60"/>
      <c r="Q3" s="60"/>
      <c r="R3" s="355"/>
      <c r="S3" s="355"/>
      <c r="T3" s="355"/>
      <c r="U3" s="355"/>
      <c r="V3" s="355"/>
      <c r="W3" s="355"/>
      <c r="X3" s="355"/>
      <c r="Y3" s="355"/>
      <c r="Z3" s="355"/>
      <c r="AA3" s="355"/>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3" t="s">
        <v>1046</v>
      </c>
    </row>
    <row r="4" spans="1:109" ht="15" customHeight="1">
      <c r="A4" s="1978"/>
      <c r="B4" s="1430"/>
      <c r="C4" s="1430"/>
      <c r="D4" s="1978"/>
      <c r="E4" s="1978"/>
      <c r="F4" s="1978"/>
      <c r="G4" s="1978"/>
      <c r="H4" s="1978"/>
      <c r="I4" s="1978"/>
      <c r="J4" s="1978"/>
      <c r="K4" s="1978"/>
      <c r="L4" s="1978"/>
      <c r="M4" s="1978"/>
      <c r="N4" s="1978"/>
      <c r="O4" s="1978"/>
      <c r="P4" s="1978"/>
      <c r="Q4" s="1978"/>
      <c r="R4" s="1978"/>
      <c r="S4" s="1978"/>
      <c r="T4" s="1978"/>
      <c r="U4" s="1978"/>
      <c r="V4" s="1978"/>
      <c r="W4" s="1978"/>
      <c r="X4" s="1978"/>
      <c r="Y4" s="1978"/>
      <c r="Z4" s="1978"/>
      <c r="AA4" s="1978"/>
      <c r="AB4" s="1978"/>
      <c r="AC4" s="1978"/>
      <c r="AD4" s="1978"/>
      <c r="AE4" s="1978"/>
      <c r="AF4" s="1978"/>
      <c r="AG4" s="1978"/>
      <c r="AH4" s="1978"/>
      <c r="AI4" s="1978"/>
      <c r="AJ4" s="1978"/>
      <c r="AK4" s="1978"/>
      <c r="AL4" s="1978"/>
      <c r="AM4" s="1978"/>
      <c r="AN4" s="1978"/>
      <c r="AO4" s="1978"/>
      <c r="AP4" s="1978"/>
      <c r="AQ4" s="1978"/>
      <c r="AR4" s="1978"/>
      <c r="AS4" s="1978"/>
      <c r="AT4" s="1978"/>
      <c r="AU4" s="1978"/>
      <c r="AV4" s="1978"/>
      <c r="AW4" s="1978"/>
      <c r="AX4" s="1978"/>
      <c r="AY4" s="1978"/>
      <c r="AZ4" s="1978"/>
      <c r="BA4" s="1978"/>
      <c r="BB4" s="1978"/>
      <c r="BC4" s="1978"/>
      <c r="BD4" s="1978"/>
      <c r="BE4" s="1978"/>
      <c r="BF4" s="1978"/>
      <c r="BG4" s="1978"/>
      <c r="BH4" s="1978"/>
      <c r="BI4" s="1978"/>
      <c r="BJ4" s="1978"/>
      <c r="BK4" s="1978"/>
      <c r="BL4" s="1978"/>
      <c r="BM4" s="1978"/>
      <c r="BN4" s="1978"/>
      <c r="BO4" s="1978"/>
      <c r="BP4" s="1978"/>
      <c r="BQ4" s="1978"/>
      <c r="BR4" s="1978"/>
      <c r="BS4" s="1978"/>
      <c r="BT4" s="1978"/>
      <c r="BU4" s="1978"/>
      <c r="BV4" s="1978"/>
      <c r="BW4" s="1978"/>
      <c r="BX4" s="1978"/>
      <c r="BY4" s="1978"/>
      <c r="BZ4" s="1978"/>
      <c r="CA4" s="1978"/>
      <c r="CB4" s="1978"/>
      <c r="CC4" s="1978"/>
      <c r="CD4" s="1978"/>
      <c r="CE4" s="1978"/>
      <c r="CF4" s="1978"/>
      <c r="CG4" s="1978"/>
      <c r="CH4" s="1978"/>
      <c r="CI4" s="1978"/>
      <c r="CJ4" s="1978"/>
      <c r="CK4" s="1978"/>
      <c r="CL4" s="1978"/>
      <c r="CM4" s="1978"/>
      <c r="CN4" s="1978"/>
      <c r="CO4" s="1978"/>
      <c r="CQ4" s="1978" t="s">
        <v>1081</v>
      </c>
      <c r="CR4" s="1978"/>
      <c r="CS4" s="2002"/>
      <c r="CT4" s="2005" t="s">
        <v>1082</v>
      </c>
      <c r="CU4" s="2006"/>
      <c r="CV4" s="2005" t="s">
        <v>1048</v>
      </c>
      <c r="CW4" s="2006"/>
      <c r="CX4" s="2005" t="s">
        <v>1049</v>
      </c>
      <c r="CY4" s="2006"/>
      <c r="CZ4" s="2005" t="s">
        <v>1083</v>
      </c>
      <c r="DA4" s="2006"/>
      <c r="DB4" s="2005" t="s">
        <v>1084</v>
      </c>
      <c r="DC4" s="2006"/>
      <c r="DD4" s="2005" t="s">
        <v>1085</v>
      </c>
      <c r="DE4" s="2007"/>
    </row>
    <row r="5" spans="1:109" ht="15" customHeight="1">
      <c r="A5" s="1432"/>
      <c r="B5" s="1432"/>
      <c r="C5" s="1432"/>
      <c r="D5" s="1967"/>
      <c r="E5" s="1967"/>
      <c r="F5" s="1967"/>
      <c r="G5" s="1967"/>
      <c r="H5" s="1967"/>
      <c r="I5" s="1967"/>
      <c r="J5" s="1967"/>
      <c r="K5" s="1967"/>
      <c r="L5" s="1967"/>
      <c r="M5" s="1967"/>
      <c r="N5" s="1967"/>
      <c r="O5" s="1967"/>
      <c r="P5" s="1967"/>
      <c r="Q5" s="1967"/>
      <c r="R5" s="1967"/>
      <c r="S5" s="1967"/>
      <c r="T5" s="1967"/>
      <c r="U5" s="1967"/>
      <c r="V5" s="1967"/>
      <c r="W5" s="1967"/>
      <c r="X5" s="1967"/>
      <c r="Y5" s="1967"/>
      <c r="Z5" s="1967"/>
      <c r="AA5" s="1967"/>
      <c r="AB5" s="1967"/>
      <c r="AC5" s="1967"/>
      <c r="AD5" s="1967"/>
      <c r="AE5" s="1967"/>
      <c r="AF5" s="1967"/>
      <c r="AG5" s="1967"/>
      <c r="AH5" s="1967"/>
      <c r="AI5" s="1967"/>
      <c r="AJ5" s="1967"/>
      <c r="AK5" s="1967"/>
      <c r="AL5" s="1967"/>
      <c r="AM5" s="1967"/>
      <c r="AN5" s="1967"/>
      <c r="AO5" s="1967"/>
      <c r="AP5" s="1967"/>
      <c r="AQ5" s="1967"/>
      <c r="AR5" s="1967"/>
      <c r="AS5" s="1967"/>
      <c r="AT5" s="1967"/>
      <c r="AU5" s="1967"/>
      <c r="AV5" s="1967"/>
      <c r="AW5" s="1967"/>
      <c r="AX5" s="1967"/>
      <c r="AY5" s="1967"/>
      <c r="AZ5" s="1967"/>
      <c r="BA5" s="1967"/>
      <c r="BB5" s="1967"/>
      <c r="BC5" s="1967"/>
      <c r="BD5" s="1967"/>
      <c r="BE5" s="1967"/>
      <c r="BF5" s="1967"/>
      <c r="BG5" s="1967"/>
      <c r="BH5" s="1967"/>
      <c r="BI5" s="1967"/>
      <c r="BJ5" s="1967"/>
      <c r="BK5" s="1967"/>
      <c r="BL5" s="1967"/>
      <c r="BM5" s="1967"/>
      <c r="BN5" s="1967"/>
      <c r="BO5" s="1967"/>
      <c r="BP5" s="1967"/>
      <c r="BQ5" s="1967"/>
      <c r="BR5" s="1967"/>
      <c r="BS5" s="1967"/>
      <c r="BT5" s="1967"/>
      <c r="BU5" s="1967"/>
      <c r="BV5" s="1967"/>
      <c r="BW5" s="1967"/>
      <c r="BX5" s="1967"/>
      <c r="BY5" s="1967"/>
      <c r="BZ5" s="1967"/>
      <c r="CA5" s="1967"/>
      <c r="CB5" s="1967"/>
      <c r="CC5" s="1967"/>
      <c r="CD5" s="1967"/>
      <c r="CE5" s="1967"/>
      <c r="CF5" s="1967"/>
      <c r="CG5" s="1967"/>
      <c r="CH5" s="1967"/>
      <c r="CI5" s="1967"/>
      <c r="CJ5" s="1967"/>
      <c r="CK5" s="1967"/>
      <c r="CL5" s="1967"/>
      <c r="CM5" s="1967"/>
      <c r="CN5" s="1967"/>
      <c r="CO5" s="1967"/>
      <c r="CQ5" s="2003"/>
      <c r="CR5" s="2003"/>
      <c r="CS5" s="2004"/>
      <c r="CT5" s="756" t="s">
        <v>178</v>
      </c>
      <c r="CU5" s="756" t="s">
        <v>179</v>
      </c>
      <c r="CV5" s="756" t="s">
        <v>178</v>
      </c>
      <c r="CW5" s="756" t="s">
        <v>179</v>
      </c>
      <c r="CX5" s="756" t="s">
        <v>178</v>
      </c>
      <c r="CY5" s="756" t="s">
        <v>179</v>
      </c>
      <c r="CZ5" s="756" t="s">
        <v>178</v>
      </c>
      <c r="DA5" s="756" t="s">
        <v>179</v>
      </c>
      <c r="DB5" s="756" t="s">
        <v>178</v>
      </c>
      <c r="DC5" s="756" t="s">
        <v>179</v>
      </c>
      <c r="DD5" s="756" t="s">
        <v>178</v>
      </c>
      <c r="DE5" s="756" t="s">
        <v>179</v>
      </c>
    </row>
    <row r="6" spans="1:109" ht="17.25" customHeight="1">
      <c r="A6" s="1991"/>
      <c r="B6" s="1992"/>
      <c r="C6" s="1992"/>
      <c r="D6" s="1993"/>
      <c r="E6" s="1994"/>
      <c r="F6" s="1994"/>
      <c r="G6" s="1994"/>
      <c r="H6" s="1994"/>
      <c r="I6" s="1994"/>
      <c r="J6" s="1994"/>
      <c r="K6" s="1986"/>
      <c r="L6" s="1987"/>
      <c r="M6" s="1987"/>
      <c r="N6" s="1987"/>
      <c r="O6" s="1987"/>
      <c r="P6" s="1987"/>
      <c r="Q6" s="1987"/>
      <c r="R6" s="1987"/>
      <c r="S6" s="1986"/>
      <c r="T6" s="1987"/>
      <c r="U6" s="1987"/>
      <c r="V6" s="1987"/>
      <c r="W6" s="1987"/>
      <c r="X6" s="1987"/>
      <c r="Y6" s="1987"/>
      <c r="Z6" s="1986"/>
      <c r="AA6" s="1987"/>
      <c r="AB6" s="1987"/>
      <c r="AC6" s="1987"/>
      <c r="AD6" s="1987"/>
      <c r="AE6" s="1987"/>
      <c r="AF6" s="1987"/>
      <c r="AG6" s="1987"/>
      <c r="AH6" s="1986"/>
      <c r="AI6" s="1987"/>
      <c r="AJ6" s="1987"/>
      <c r="AK6" s="1987"/>
      <c r="AL6" s="1987"/>
      <c r="AM6" s="1987"/>
      <c r="AN6" s="1987"/>
      <c r="AO6" s="1986"/>
      <c r="AP6" s="1987"/>
      <c r="AQ6" s="1987"/>
      <c r="AR6" s="1987"/>
      <c r="AS6" s="1987"/>
      <c r="AT6" s="1987"/>
      <c r="AU6" s="1987"/>
      <c r="AV6" s="1987"/>
      <c r="AW6" s="1987"/>
      <c r="AX6" s="1987"/>
      <c r="AY6" s="1987"/>
      <c r="AZ6" s="1987"/>
      <c r="BA6" s="1987"/>
      <c r="BB6" s="1987"/>
      <c r="BC6" s="1987"/>
      <c r="BD6" s="1987"/>
      <c r="BE6" s="1987"/>
      <c r="BF6" s="1987"/>
      <c r="BG6" s="1987"/>
      <c r="BH6" s="1987"/>
      <c r="BI6" s="1987"/>
      <c r="BJ6" s="1987"/>
      <c r="BK6" s="1987"/>
      <c r="BL6" s="1997"/>
      <c r="BM6" s="1997"/>
      <c r="BN6" s="1997"/>
      <c r="BO6" s="1997"/>
      <c r="BP6" s="1997"/>
      <c r="BQ6" s="1997"/>
      <c r="BR6" s="1997"/>
      <c r="BS6" s="1997"/>
      <c r="BT6" s="1997"/>
      <c r="BU6" s="1997"/>
      <c r="BV6" s="1997"/>
      <c r="BW6" s="1997"/>
      <c r="BX6" s="1997"/>
      <c r="BY6" s="1997"/>
      <c r="BZ6" s="1997"/>
      <c r="CA6" s="1987"/>
      <c r="CB6" s="1987"/>
      <c r="CC6" s="1987"/>
      <c r="CD6" s="1987"/>
      <c r="CE6" s="1987"/>
      <c r="CF6" s="1987"/>
      <c r="CG6" s="1987"/>
      <c r="CH6" s="1987"/>
      <c r="CI6" s="1987"/>
      <c r="CJ6" s="1987"/>
      <c r="CK6" s="1987"/>
      <c r="CL6" s="1987"/>
      <c r="CM6" s="1987"/>
      <c r="CN6" s="1987"/>
      <c r="CO6" s="1987"/>
      <c r="CQ6" s="757" t="s">
        <v>0</v>
      </c>
      <c r="CR6" s="1035" t="s">
        <v>527</v>
      </c>
      <c r="CS6" s="757" t="s">
        <v>798</v>
      </c>
      <c r="CT6" s="811">
        <v>8271</v>
      </c>
      <c r="CU6" s="812">
        <v>39940</v>
      </c>
      <c r="CV6" s="812">
        <v>1729</v>
      </c>
      <c r="CW6" s="812">
        <v>33335</v>
      </c>
      <c r="CX6" s="812">
        <v>5517</v>
      </c>
      <c r="CY6" s="812">
        <v>5948</v>
      </c>
      <c r="CZ6" s="813">
        <v>209</v>
      </c>
      <c r="DA6" s="813">
        <v>97</v>
      </c>
      <c r="DB6" s="820" t="s">
        <v>440</v>
      </c>
      <c r="DC6" s="820" t="s">
        <v>440</v>
      </c>
      <c r="DD6" s="813">
        <v>816</v>
      </c>
      <c r="DE6" s="813">
        <v>559</v>
      </c>
    </row>
    <row r="7" spans="1:109" ht="17.25" customHeight="1">
      <c r="A7" s="442"/>
      <c r="B7" s="153"/>
      <c r="C7" s="817"/>
      <c r="D7" s="1993"/>
      <c r="E7" s="1994"/>
      <c r="F7" s="1994"/>
      <c r="G7" s="1994"/>
      <c r="H7" s="1994"/>
      <c r="I7" s="1994"/>
      <c r="J7" s="1994"/>
      <c r="K7" s="1986"/>
      <c r="L7" s="1987"/>
      <c r="M7" s="1987"/>
      <c r="N7" s="1987"/>
      <c r="O7" s="1987"/>
      <c r="P7" s="1987"/>
      <c r="Q7" s="1987"/>
      <c r="R7" s="1987"/>
      <c r="S7" s="1986"/>
      <c r="T7" s="1987"/>
      <c r="U7" s="1987"/>
      <c r="V7" s="1987"/>
      <c r="W7" s="1987"/>
      <c r="X7" s="1987"/>
      <c r="Y7" s="1987"/>
      <c r="Z7" s="1986"/>
      <c r="AA7" s="1987"/>
      <c r="AB7" s="1987"/>
      <c r="AC7" s="1987"/>
      <c r="AD7" s="1987"/>
      <c r="AE7" s="1987"/>
      <c r="AF7" s="1987"/>
      <c r="AG7" s="1987"/>
      <c r="AH7" s="1986"/>
      <c r="AI7" s="1987"/>
      <c r="AJ7" s="1987"/>
      <c r="AK7" s="1987"/>
      <c r="AL7" s="1987"/>
      <c r="AM7" s="1987"/>
      <c r="AN7" s="1987"/>
      <c r="AO7" s="1986"/>
      <c r="AP7" s="1987"/>
      <c r="AQ7" s="1987"/>
      <c r="AR7" s="1987"/>
      <c r="AS7" s="1987"/>
      <c r="AT7" s="1987"/>
      <c r="AU7" s="1987"/>
      <c r="AV7" s="1987"/>
      <c r="AW7" s="1987"/>
      <c r="AX7" s="1987"/>
      <c r="AY7" s="1987"/>
      <c r="AZ7" s="1987"/>
      <c r="BA7" s="1987"/>
      <c r="BB7" s="1987"/>
      <c r="BC7" s="1987"/>
      <c r="BD7" s="1987"/>
      <c r="BE7" s="1987"/>
      <c r="BF7" s="1987"/>
      <c r="BG7" s="1987"/>
      <c r="BH7" s="1987"/>
      <c r="BI7" s="1987"/>
      <c r="BJ7" s="1987"/>
      <c r="BK7" s="1987"/>
      <c r="BL7" s="1997"/>
      <c r="BM7" s="1997"/>
      <c r="BN7" s="1997"/>
      <c r="BO7" s="1997"/>
      <c r="BP7" s="1997"/>
      <c r="BQ7" s="1997"/>
      <c r="BR7" s="1997"/>
      <c r="BS7" s="1997"/>
      <c r="BT7" s="1997"/>
      <c r="BU7" s="1997"/>
      <c r="BV7" s="1997"/>
      <c r="BW7" s="1997"/>
      <c r="BX7" s="1997"/>
      <c r="BY7" s="1997"/>
      <c r="BZ7" s="1997"/>
      <c r="CA7" s="1986"/>
      <c r="CB7" s="1987"/>
      <c r="CC7" s="1987"/>
      <c r="CD7" s="1987"/>
      <c r="CE7" s="1987"/>
      <c r="CF7" s="1987"/>
      <c r="CG7" s="1987"/>
      <c r="CH7" s="1986"/>
      <c r="CI7" s="1987"/>
      <c r="CJ7" s="1987"/>
      <c r="CK7" s="1987"/>
      <c r="CL7" s="1987"/>
      <c r="CM7" s="1987"/>
      <c r="CN7" s="1987"/>
      <c r="CO7" s="1987"/>
      <c r="CQ7" s="821"/>
      <c r="CR7" s="153">
        <v>28</v>
      </c>
      <c r="CS7" s="821"/>
      <c r="CT7" s="760">
        <v>8314</v>
      </c>
      <c r="CU7" s="761">
        <v>42842</v>
      </c>
      <c r="CV7" s="761">
        <v>1821</v>
      </c>
      <c r="CW7" s="761">
        <v>35774</v>
      </c>
      <c r="CX7" s="761">
        <v>5495</v>
      </c>
      <c r="CY7" s="761">
        <v>6374</v>
      </c>
      <c r="CZ7" s="758">
        <v>163</v>
      </c>
      <c r="DA7" s="758">
        <v>72</v>
      </c>
      <c r="DB7" s="759" t="s">
        <v>440</v>
      </c>
      <c r="DC7" s="759" t="s">
        <v>440</v>
      </c>
      <c r="DD7" s="761">
        <v>835</v>
      </c>
      <c r="DE7" s="761">
        <v>623</v>
      </c>
    </row>
    <row r="8" spans="1:109" s="155" customFormat="1" ht="17.25" customHeight="1">
      <c r="A8" s="148"/>
      <c r="B8" s="508"/>
      <c r="C8" s="519"/>
      <c r="D8" s="1993"/>
      <c r="E8" s="1994"/>
      <c r="F8" s="1994"/>
      <c r="G8" s="1994"/>
      <c r="H8" s="1994"/>
      <c r="I8" s="1994"/>
      <c r="J8" s="1994"/>
      <c r="K8" s="1986"/>
      <c r="L8" s="1987"/>
      <c r="M8" s="1987"/>
      <c r="N8" s="1987"/>
      <c r="O8" s="1987"/>
      <c r="P8" s="1987"/>
      <c r="Q8" s="1987"/>
      <c r="R8" s="1987"/>
      <c r="S8" s="1986"/>
      <c r="T8" s="1987"/>
      <c r="U8" s="1987"/>
      <c r="V8" s="1987"/>
      <c r="W8" s="1987"/>
      <c r="X8" s="1987"/>
      <c r="Y8" s="1987"/>
      <c r="Z8" s="1986"/>
      <c r="AA8" s="1987"/>
      <c r="AB8" s="1987"/>
      <c r="AC8" s="1987"/>
      <c r="AD8" s="1987"/>
      <c r="AE8" s="1987"/>
      <c r="AF8" s="1987"/>
      <c r="AG8" s="1987"/>
      <c r="AH8" s="1986"/>
      <c r="AI8" s="1987"/>
      <c r="AJ8" s="1987"/>
      <c r="AK8" s="1987"/>
      <c r="AL8" s="1987"/>
      <c r="AM8" s="1987"/>
      <c r="AN8" s="1987"/>
      <c r="AO8" s="1986"/>
      <c r="AP8" s="1987"/>
      <c r="AQ8" s="1987"/>
      <c r="AR8" s="1987"/>
      <c r="AS8" s="1987"/>
      <c r="AT8" s="1987"/>
      <c r="AU8" s="1987"/>
      <c r="AV8" s="1987"/>
      <c r="AW8" s="1987"/>
      <c r="AX8" s="1987"/>
      <c r="AY8" s="1987"/>
      <c r="AZ8" s="1987"/>
      <c r="BA8" s="1987"/>
      <c r="BB8" s="1987"/>
      <c r="BC8" s="1987"/>
      <c r="BD8" s="1987"/>
      <c r="BE8" s="1987"/>
      <c r="BF8" s="1987"/>
      <c r="BG8" s="1987"/>
      <c r="BH8" s="1987"/>
      <c r="BI8" s="1987"/>
      <c r="BJ8" s="1987"/>
      <c r="BK8" s="1987"/>
      <c r="BL8" s="1997"/>
      <c r="BM8" s="1997"/>
      <c r="BN8" s="1997"/>
      <c r="BO8" s="1997"/>
      <c r="BP8" s="1997"/>
      <c r="BQ8" s="1997"/>
      <c r="BR8" s="1997"/>
      <c r="BS8" s="1997"/>
      <c r="BT8" s="1997"/>
      <c r="BU8" s="1997"/>
      <c r="BV8" s="1997"/>
      <c r="BW8" s="1997"/>
      <c r="BX8" s="1997"/>
      <c r="BY8" s="1997"/>
      <c r="BZ8" s="1997"/>
      <c r="CA8" s="1986"/>
      <c r="CB8" s="1987"/>
      <c r="CC8" s="1987"/>
      <c r="CD8" s="1987"/>
      <c r="CE8" s="1987"/>
      <c r="CF8" s="1987"/>
      <c r="CG8" s="1987"/>
      <c r="CH8" s="1986"/>
      <c r="CI8" s="1987"/>
      <c r="CJ8" s="1987"/>
      <c r="CK8" s="1987"/>
      <c r="CL8" s="1987"/>
      <c r="CM8" s="1987"/>
      <c r="CN8" s="1987"/>
      <c r="CO8" s="1987"/>
      <c r="CQ8" s="822"/>
      <c r="CR8" s="508">
        <v>29</v>
      </c>
      <c r="CS8" s="822"/>
      <c r="CT8" s="760">
        <v>8346</v>
      </c>
      <c r="CU8" s="761">
        <v>45762</v>
      </c>
      <c r="CV8" s="761">
        <v>1907</v>
      </c>
      <c r="CW8" s="761">
        <v>37914</v>
      </c>
      <c r="CX8" s="761">
        <v>5536</v>
      </c>
      <c r="CY8" s="761">
        <v>7463</v>
      </c>
      <c r="CZ8" s="758">
        <v>178</v>
      </c>
      <c r="DA8" s="758">
        <v>75</v>
      </c>
      <c r="DB8" s="759" t="s">
        <v>495</v>
      </c>
      <c r="DC8" s="759" t="s">
        <v>495</v>
      </c>
      <c r="DD8" s="761">
        <v>725</v>
      </c>
      <c r="DE8" s="761">
        <v>310</v>
      </c>
    </row>
    <row r="9" spans="1:110" ht="17.25" customHeight="1">
      <c r="A9" s="445"/>
      <c r="B9" s="445"/>
      <c r="C9" s="445"/>
      <c r="D9" s="1995"/>
      <c r="E9" s="1995"/>
      <c r="F9" s="1995"/>
      <c r="G9" s="1995"/>
      <c r="H9" s="1995"/>
      <c r="I9" s="1995"/>
      <c r="J9" s="1995"/>
      <c r="K9" s="1963"/>
      <c r="L9" s="1963"/>
      <c r="M9" s="1963"/>
      <c r="N9" s="1963"/>
      <c r="O9" s="1963"/>
      <c r="P9" s="1963"/>
      <c r="Q9" s="1963"/>
      <c r="R9" s="1963"/>
      <c r="S9" s="1963"/>
      <c r="T9" s="1963"/>
      <c r="U9" s="1963"/>
      <c r="V9" s="1963"/>
      <c r="W9" s="1963"/>
      <c r="X9" s="1963"/>
      <c r="Y9" s="1963"/>
      <c r="Z9" s="1963"/>
      <c r="AA9" s="1963"/>
      <c r="AB9" s="1963"/>
      <c r="AC9" s="1963"/>
      <c r="AD9" s="1963"/>
      <c r="AE9" s="1963"/>
      <c r="AF9" s="1963"/>
      <c r="AG9" s="1963"/>
      <c r="AH9" s="1963"/>
      <c r="AI9" s="1963"/>
      <c r="AJ9" s="1963"/>
      <c r="AK9" s="1963"/>
      <c r="AL9" s="1963"/>
      <c r="AM9" s="1963"/>
      <c r="AN9" s="1963"/>
      <c r="AO9" s="1963"/>
      <c r="AP9" s="1963"/>
      <c r="AQ9" s="1963"/>
      <c r="AR9" s="1963"/>
      <c r="AS9" s="1963"/>
      <c r="AT9" s="1963"/>
      <c r="AU9" s="1963"/>
      <c r="AV9" s="1963"/>
      <c r="AW9" s="1963"/>
      <c r="AX9" s="1963"/>
      <c r="AY9" s="1963"/>
      <c r="AZ9" s="1963"/>
      <c r="BA9" s="1963"/>
      <c r="BB9" s="1963"/>
      <c r="BC9" s="1963"/>
      <c r="BD9" s="1963"/>
      <c r="BE9" s="1963"/>
      <c r="BF9" s="1963"/>
      <c r="BG9" s="1963"/>
      <c r="BH9" s="1963"/>
      <c r="BI9" s="1963"/>
      <c r="BJ9" s="1963"/>
      <c r="BK9" s="1963"/>
      <c r="BL9" s="1998"/>
      <c r="BM9" s="1998"/>
      <c r="BN9" s="1998"/>
      <c r="BO9" s="1998"/>
      <c r="BP9" s="1998"/>
      <c r="BQ9" s="1998"/>
      <c r="BR9" s="1998"/>
      <c r="BS9" s="1998"/>
      <c r="BT9" s="1998"/>
      <c r="BU9" s="1998"/>
      <c r="BV9" s="1998"/>
      <c r="BW9" s="1998"/>
      <c r="BX9" s="1998"/>
      <c r="BY9" s="1998"/>
      <c r="BZ9" s="1998"/>
      <c r="CA9" s="1963"/>
      <c r="CB9" s="1963"/>
      <c r="CC9" s="1963"/>
      <c r="CD9" s="1963"/>
      <c r="CE9" s="1963"/>
      <c r="CF9" s="1963"/>
      <c r="CG9" s="1963"/>
      <c r="CH9" s="1963"/>
      <c r="CI9" s="1963"/>
      <c r="CJ9" s="1963"/>
      <c r="CK9" s="1963"/>
      <c r="CL9" s="1963"/>
      <c r="CM9" s="1963"/>
      <c r="CN9" s="1963"/>
      <c r="CO9" s="1963"/>
      <c r="CQ9" s="827" t="s">
        <v>562</v>
      </c>
      <c r="CR9" s="1036" t="s">
        <v>50</v>
      </c>
      <c r="CS9" s="827" t="s">
        <v>717</v>
      </c>
      <c r="CT9" s="1335">
        <v>618</v>
      </c>
      <c r="CU9" s="1324">
        <v>3642</v>
      </c>
      <c r="CV9" s="1324">
        <v>150</v>
      </c>
      <c r="CW9" s="1324">
        <v>2881</v>
      </c>
      <c r="CX9" s="1324">
        <v>426</v>
      </c>
      <c r="CY9" s="1324">
        <v>751</v>
      </c>
      <c r="CZ9" s="1324">
        <v>8</v>
      </c>
      <c r="DA9" s="1324">
        <v>4</v>
      </c>
      <c r="DB9" s="1324" t="s">
        <v>440</v>
      </c>
      <c r="DC9" s="1324" t="s">
        <v>440</v>
      </c>
      <c r="DD9" s="1324">
        <v>34</v>
      </c>
      <c r="DE9" s="1324">
        <v>7</v>
      </c>
      <c r="DF9" s="1252"/>
    </row>
    <row r="10" spans="1:109" ht="17.25" customHeight="1">
      <c r="A10" s="79"/>
      <c r="B10" s="445"/>
      <c r="C10" s="79"/>
      <c r="D10" s="1995"/>
      <c r="E10" s="1995"/>
      <c r="F10" s="1995"/>
      <c r="G10" s="1995"/>
      <c r="H10" s="1995"/>
      <c r="I10" s="1995"/>
      <c r="J10" s="1995"/>
      <c r="K10" s="1963"/>
      <c r="L10" s="1963"/>
      <c r="M10" s="1963"/>
      <c r="N10" s="1963"/>
      <c r="O10" s="1963"/>
      <c r="P10" s="1963"/>
      <c r="Q10" s="1963"/>
      <c r="R10" s="1963"/>
      <c r="S10" s="1963"/>
      <c r="T10" s="1963"/>
      <c r="U10" s="1963"/>
      <c r="V10" s="1963"/>
      <c r="W10" s="1963"/>
      <c r="X10" s="1963"/>
      <c r="Y10" s="1963"/>
      <c r="Z10" s="1963"/>
      <c r="AA10" s="1963"/>
      <c r="AB10" s="1963"/>
      <c r="AC10" s="1963"/>
      <c r="AD10" s="1963"/>
      <c r="AE10" s="1963"/>
      <c r="AF10" s="1963"/>
      <c r="AG10" s="1963"/>
      <c r="AH10" s="1963"/>
      <c r="AI10" s="1963"/>
      <c r="AJ10" s="1963"/>
      <c r="AK10" s="1963"/>
      <c r="AL10" s="1963"/>
      <c r="AM10" s="1963"/>
      <c r="AN10" s="1963"/>
      <c r="AO10" s="1963"/>
      <c r="AP10" s="1963"/>
      <c r="AQ10" s="1963"/>
      <c r="AR10" s="1963"/>
      <c r="AS10" s="1963"/>
      <c r="AT10" s="1963"/>
      <c r="AU10" s="1963"/>
      <c r="AV10" s="1963"/>
      <c r="AW10" s="1963"/>
      <c r="AX10" s="1963"/>
      <c r="AY10" s="1963"/>
      <c r="AZ10" s="1963"/>
      <c r="BA10" s="1963"/>
      <c r="BB10" s="1963"/>
      <c r="BC10" s="1963"/>
      <c r="BD10" s="1963"/>
      <c r="BE10" s="1963"/>
      <c r="BF10" s="1963"/>
      <c r="BG10" s="1963"/>
      <c r="BH10" s="1963"/>
      <c r="BI10" s="1963"/>
      <c r="BJ10" s="1963"/>
      <c r="BK10" s="1963"/>
      <c r="BL10" s="1998"/>
      <c r="BM10" s="1998"/>
      <c r="BN10" s="1998"/>
      <c r="BO10" s="1998"/>
      <c r="BP10" s="1998"/>
      <c r="BQ10" s="1998"/>
      <c r="BR10" s="1998"/>
      <c r="BS10" s="1998"/>
      <c r="BT10" s="1998"/>
      <c r="BU10" s="1998"/>
      <c r="BV10" s="1998"/>
      <c r="BW10" s="1998"/>
      <c r="BX10" s="1998"/>
      <c r="BY10" s="1998"/>
      <c r="BZ10" s="1998"/>
      <c r="CA10" s="1963"/>
      <c r="CB10" s="1963"/>
      <c r="CC10" s="1963"/>
      <c r="CD10" s="1963"/>
      <c r="CE10" s="1963"/>
      <c r="CF10" s="1963"/>
      <c r="CG10" s="1963"/>
      <c r="CH10" s="1963"/>
      <c r="CI10" s="1963"/>
      <c r="CJ10" s="1963"/>
      <c r="CK10" s="1963"/>
      <c r="CL10" s="1963"/>
      <c r="CM10" s="1963"/>
      <c r="CN10" s="1963"/>
      <c r="CO10" s="1963"/>
      <c r="CQ10" s="827"/>
      <c r="CR10" s="445">
        <v>6</v>
      </c>
      <c r="CS10" s="827"/>
      <c r="CT10" s="1335">
        <v>637</v>
      </c>
      <c r="CU10" s="1324">
        <v>3692.3210000000004</v>
      </c>
      <c r="CV10" s="1324">
        <v>152</v>
      </c>
      <c r="CW10" s="1324">
        <v>2890.425</v>
      </c>
      <c r="CX10" s="1324">
        <v>430</v>
      </c>
      <c r="CY10" s="1324">
        <v>789.785</v>
      </c>
      <c r="CZ10" s="1324">
        <v>14</v>
      </c>
      <c r="DA10" s="1324">
        <v>6.003</v>
      </c>
      <c r="DB10" s="1324" t="s">
        <v>440</v>
      </c>
      <c r="DC10" s="1324" t="s">
        <v>440</v>
      </c>
      <c r="DD10" s="1324">
        <v>41</v>
      </c>
      <c r="DE10" s="1324">
        <v>6.108</v>
      </c>
    </row>
    <row r="11" spans="1:112" ht="17.25" customHeight="1">
      <c r="A11" s="661"/>
      <c r="B11" s="474"/>
      <c r="C11" s="661"/>
      <c r="D11" s="1990"/>
      <c r="E11" s="1990"/>
      <c r="F11" s="1990"/>
      <c r="G11" s="1990"/>
      <c r="H11" s="1990"/>
      <c r="I11" s="1990"/>
      <c r="J11" s="1990"/>
      <c r="K11" s="1964"/>
      <c r="L11" s="1964"/>
      <c r="M11" s="1964"/>
      <c r="N11" s="1964"/>
      <c r="O11" s="1964"/>
      <c r="P11" s="1964"/>
      <c r="Q11" s="1964"/>
      <c r="R11" s="1964"/>
      <c r="S11" s="1964"/>
      <c r="T11" s="1964"/>
      <c r="U11" s="1964"/>
      <c r="V11" s="1964"/>
      <c r="W11" s="1964"/>
      <c r="X11" s="1964"/>
      <c r="Y11" s="1964"/>
      <c r="Z11" s="1964"/>
      <c r="AA11" s="1964"/>
      <c r="AB11" s="1964"/>
      <c r="AC11" s="1964"/>
      <c r="AD11" s="1964"/>
      <c r="AE11" s="1964"/>
      <c r="AF11" s="1964"/>
      <c r="AG11" s="1964"/>
      <c r="AH11" s="1964"/>
      <c r="AI11" s="1964"/>
      <c r="AJ11" s="1964"/>
      <c r="AK11" s="1964"/>
      <c r="AL11" s="1964"/>
      <c r="AM11" s="1964"/>
      <c r="AN11" s="1964"/>
      <c r="AO11" s="1964"/>
      <c r="AP11" s="1964"/>
      <c r="AQ11" s="1964"/>
      <c r="AR11" s="1964"/>
      <c r="AS11" s="1964"/>
      <c r="AT11" s="1964"/>
      <c r="AU11" s="1964"/>
      <c r="AV11" s="1964"/>
      <c r="AW11" s="1964"/>
      <c r="AX11" s="1964"/>
      <c r="AY11" s="1964"/>
      <c r="AZ11" s="1964"/>
      <c r="BA11" s="1964"/>
      <c r="BB11" s="1964"/>
      <c r="BC11" s="1964"/>
      <c r="BD11" s="1964"/>
      <c r="BE11" s="1964"/>
      <c r="BF11" s="1964"/>
      <c r="BG11" s="1964"/>
      <c r="BH11" s="1964"/>
      <c r="BI11" s="1964"/>
      <c r="BJ11" s="1964"/>
      <c r="BK11" s="1964"/>
      <c r="BL11" s="2001"/>
      <c r="BM11" s="2001"/>
      <c r="BN11" s="2001"/>
      <c r="BO11" s="2001"/>
      <c r="BP11" s="2001"/>
      <c r="BQ11" s="2001"/>
      <c r="BR11" s="2001"/>
      <c r="BS11" s="2001"/>
      <c r="BT11" s="2001"/>
      <c r="BU11" s="2001"/>
      <c r="BV11" s="2001"/>
      <c r="BW11" s="2001"/>
      <c r="BX11" s="2001"/>
      <c r="BY11" s="2001"/>
      <c r="BZ11" s="2001"/>
      <c r="CA11" s="1964"/>
      <c r="CB11" s="1964"/>
      <c r="CC11" s="1964"/>
      <c r="CD11" s="1964"/>
      <c r="CE11" s="1964"/>
      <c r="CF11" s="1964"/>
      <c r="CG11" s="1964"/>
      <c r="CH11" s="1964"/>
      <c r="CI11" s="1964"/>
      <c r="CJ11" s="1964"/>
      <c r="CK11" s="1964"/>
      <c r="CL11" s="1964"/>
      <c r="CM11" s="1964"/>
      <c r="CN11" s="1964"/>
      <c r="CO11" s="1964"/>
      <c r="CP11" s="155"/>
      <c r="CQ11" s="1053"/>
      <c r="CR11" s="474">
        <v>7</v>
      </c>
      <c r="CS11" s="997"/>
      <c r="CT11" s="1342">
        <v>700</v>
      </c>
      <c r="CU11" s="1343">
        <v>3771</v>
      </c>
      <c r="CV11" s="1343">
        <v>155</v>
      </c>
      <c r="CW11" s="1343">
        <v>2879</v>
      </c>
      <c r="CX11" s="1343">
        <v>454</v>
      </c>
      <c r="CY11" s="1343">
        <v>863</v>
      </c>
      <c r="CZ11" s="1343">
        <v>8</v>
      </c>
      <c r="DA11" s="1343">
        <v>4</v>
      </c>
      <c r="DB11" s="1343" t="s">
        <v>870</v>
      </c>
      <c r="DC11" s="1343" t="s">
        <v>870</v>
      </c>
      <c r="DD11" s="1343">
        <v>83</v>
      </c>
      <c r="DE11" s="1343">
        <v>26</v>
      </c>
      <c r="DF11" s="155"/>
      <c r="DG11" s="155"/>
      <c r="DH11" s="155"/>
    </row>
    <row r="12" spans="1:109" ht="15.75" customHeight="1" hidden="1">
      <c r="A12" s="1988"/>
      <c r="B12" s="1989"/>
      <c r="C12" s="1989"/>
      <c r="D12" s="1989"/>
      <c r="E12" s="1989"/>
      <c r="F12" s="1989"/>
      <c r="G12" s="1989"/>
      <c r="H12" s="1989"/>
      <c r="I12" s="1989"/>
      <c r="J12" s="1989"/>
      <c r="K12" s="1989"/>
      <c r="L12" s="1989"/>
      <c r="M12" s="1989"/>
      <c r="N12" s="1989"/>
      <c r="O12" s="1989"/>
      <c r="P12" s="1989"/>
      <c r="Q12" s="1989"/>
      <c r="R12" s="1989"/>
      <c r="S12" s="1989"/>
      <c r="T12" s="1989"/>
      <c r="U12" s="1989"/>
      <c r="V12" s="1989"/>
      <c r="W12" s="1989"/>
      <c r="X12" s="1989"/>
      <c r="Y12" s="1989"/>
      <c r="Z12" s="1989"/>
      <c r="AA12" s="1989"/>
      <c r="AB12" s="1989"/>
      <c r="AC12" s="1989"/>
      <c r="AD12" s="1989"/>
      <c r="AE12" s="1989"/>
      <c r="AF12" s="1989"/>
      <c r="AG12" s="1989"/>
      <c r="AH12" s="1989"/>
      <c r="AI12" s="1989"/>
      <c r="AJ12" s="1989"/>
      <c r="AK12" s="1989"/>
      <c r="AL12" s="1989"/>
      <c r="AM12" s="1989"/>
      <c r="AN12" s="1989"/>
      <c r="AO12" s="1989"/>
      <c r="AP12" s="1989"/>
      <c r="AQ12" s="1989"/>
      <c r="AR12" s="1989"/>
      <c r="AS12" s="1989"/>
      <c r="AT12" s="1989"/>
      <c r="AU12" s="1989"/>
      <c r="AV12" s="1989"/>
      <c r="AW12" s="1989"/>
      <c r="AX12" s="1989"/>
      <c r="AY12" s="1989"/>
      <c r="AZ12" s="1989"/>
      <c r="BA12" s="1989"/>
      <c r="BB12" s="1989"/>
      <c r="BC12" s="1989"/>
      <c r="BD12" s="1989"/>
      <c r="BE12" s="1989"/>
      <c r="BF12" s="1989"/>
      <c r="BG12" s="1989"/>
      <c r="BH12" s="1989"/>
      <c r="BI12" s="1989"/>
      <c r="BJ12" s="1989"/>
      <c r="BK12" s="1989"/>
      <c r="BL12" s="1989"/>
      <c r="BM12" s="1989"/>
      <c r="BN12" s="1989"/>
      <c r="BO12" s="1989"/>
      <c r="BP12" s="1989"/>
      <c r="BQ12" s="1989"/>
      <c r="BR12" s="1989"/>
      <c r="BS12" s="1989"/>
      <c r="BT12" s="1989"/>
      <c r="BU12" s="1989"/>
      <c r="BV12" s="1989"/>
      <c r="BW12" s="1989"/>
      <c r="BX12" s="1989"/>
      <c r="BY12" s="1989"/>
      <c r="BZ12" s="1989"/>
      <c r="CA12" s="1989"/>
      <c r="CB12" s="1989"/>
      <c r="CC12" s="1989"/>
      <c r="CD12" s="1989"/>
      <c r="CE12" s="1989"/>
      <c r="CF12" s="1989"/>
      <c r="CG12" s="1989"/>
      <c r="CH12" s="1989"/>
      <c r="CI12" s="1989"/>
      <c r="CJ12" s="1989"/>
      <c r="CK12" s="1989"/>
      <c r="CL12" s="1989"/>
      <c r="CM12" s="1989"/>
      <c r="CN12" s="1989"/>
      <c r="CO12" s="1989"/>
      <c r="CQ12" s="815"/>
      <c r="CR12" s="815"/>
      <c r="CS12" s="815"/>
      <c r="CT12" s="818"/>
      <c r="CU12" s="733"/>
      <c r="CV12" s="733"/>
      <c r="CW12" s="733"/>
      <c r="CX12" s="733"/>
      <c r="CY12" s="733"/>
      <c r="CZ12" s="733"/>
      <c r="DA12" s="733"/>
      <c r="DB12" s="814"/>
      <c r="DC12" s="814"/>
      <c r="DD12" s="733"/>
      <c r="DE12" s="733"/>
    </row>
    <row r="13" spans="95:109" ht="21" customHeight="1">
      <c r="CQ13" s="815"/>
      <c r="CR13" s="815"/>
      <c r="CS13" s="815"/>
      <c r="CT13" s="810"/>
      <c r="CU13" s="808"/>
      <c r="CV13" s="808"/>
      <c r="CW13" s="808"/>
      <c r="CX13" s="808"/>
      <c r="CY13" s="808"/>
      <c r="CZ13" s="808"/>
      <c r="DA13" s="808"/>
      <c r="DB13" s="814"/>
      <c r="DC13" s="814"/>
      <c r="DD13" s="808"/>
      <c r="DE13" s="808"/>
    </row>
    <row r="14" spans="3:93" ht="24" customHeight="1">
      <c r="C14" s="60"/>
      <c r="D14" s="60"/>
      <c r="E14" s="60"/>
      <c r="F14" s="60"/>
      <c r="G14" s="60"/>
      <c r="H14" s="60"/>
      <c r="I14" s="60"/>
      <c r="J14" s="60"/>
      <c r="K14" s="60"/>
      <c r="L14" s="60"/>
      <c r="M14" s="60"/>
      <c r="N14" s="60"/>
      <c r="O14" s="60"/>
      <c r="P14" s="60"/>
      <c r="Q14" s="60"/>
      <c r="R14" s="60"/>
      <c r="S14" s="60"/>
      <c r="T14" s="60"/>
      <c r="U14" s="60"/>
      <c r="W14" s="60"/>
      <c r="X14" s="60"/>
      <c r="Y14" s="64" t="s">
        <v>604</v>
      </c>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row>
    <row r="15" spans="1:93" ht="15" customHeight="1">
      <c r="A15" s="61" t="s">
        <v>140</v>
      </c>
      <c r="C15" s="62"/>
      <c r="D15" s="60"/>
      <c r="E15" s="60"/>
      <c r="F15" s="60"/>
      <c r="G15" s="60"/>
      <c r="H15" s="60"/>
      <c r="I15" s="60"/>
      <c r="J15" s="60"/>
      <c r="K15" s="60"/>
      <c r="L15" s="60"/>
      <c r="M15" s="60"/>
      <c r="N15" s="355"/>
      <c r="O15" s="355"/>
      <c r="P15" s="355"/>
      <c r="Q15" s="355"/>
      <c r="R15" s="355"/>
      <c r="S15" s="355"/>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3" t="s">
        <v>194</v>
      </c>
    </row>
    <row r="16" spans="1:109" ht="15" customHeight="1">
      <c r="A16" s="1978"/>
      <c r="B16" s="1430"/>
      <c r="C16" s="1430"/>
      <c r="D16" s="1978"/>
      <c r="E16" s="1978"/>
      <c r="F16" s="1978"/>
      <c r="G16" s="1978"/>
      <c r="H16" s="1978"/>
      <c r="I16" s="1978"/>
      <c r="J16" s="1978"/>
      <c r="K16" s="1978"/>
      <c r="L16" s="1978"/>
      <c r="M16" s="1978"/>
      <c r="N16" s="1978"/>
      <c r="O16" s="1978"/>
      <c r="P16" s="1978"/>
      <c r="Q16" s="1978"/>
      <c r="R16" s="1978"/>
      <c r="S16" s="1978"/>
      <c r="T16" s="1978"/>
      <c r="U16" s="1978"/>
      <c r="V16" s="1978"/>
      <c r="W16" s="1978"/>
      <c r="X16" s="1978"/>
      <c r="Y16" s="1978"/>
      <c r="Z16" s="1978"/>
      <c r="AA16" s="1978"/>
      <c r="AB16" s="1978"/>
      <c r="AC16" s="1978"/>
      <c r="AD16" s="1978"/>
      <c r="AE16" s="1978"/>
      <c r="AF16" s="1978"/>
      <c r="AG16" s="1978"/>
      <c r="AH16" s="1978"/>
      <c r="AI16" s="1978"/>
      <c r="AJ16" s="1978"/>
      <c r="AK16" s="1978"/>
      <c r="AL16" s="1978"/>
      <c r="AM16" s="1978"/>
      <c r="AN16" s="1978"/>
      <c r="AO16" s="1978"/>
      <c r="AP16" s="1978"/>
      <c r="AQ16" s="1978"/>
      <c r="AR16" s="1978"/>
      <c r="AS16" s="1978"/>
      <c r="AT16" s="1978"/>
      <c r="AU16" s="1978"/>
      <c r="AV16" s="1978"/>
      <c r="AW16" s="1978"/>
      <c r="AX16" s="1978"/>
      <c r="AY16" s="1978"/>
      <c r="AZ16" s="1978"/>
      <c r="BA16" s="1978"/>
      <c r="BB16" s="1978"/>
      <c r="BC16" s="1978"/>
      <c r="BD16" s="1978"/>
      <c r="BE16" s="1978"/>
      <c r="BF16" s="1978"/>
      <c r="BG16" s="1978"/>
      <c r="BH16" s="1978"/>
      <c r="BI16" s="1978"/>
      <c r="BJ16" s="1978"/>
      <c r="BK16" s="1978"/>
      <c r="BL16" s="1978"/>
      <c r="BM16" s="1978"/>
      <c r="BN16" s="1978"/>
      <c r="BO16" s="1978"/>
      <c r="BP16" s="1978"/>
      <c r="BQ16" s="1978"/>
      <c r="BR16" s="1978"/>
      <c r="BS16" s="1978"/>
      <c r="BT16" s="1978"/>
      <c r="BU16" s="1978"/>
      <c r="BV16" s="1978"/>
      <c r="BW16" s="1978"/>
      <c r="BX16" s="1978"/>
      <c r="BY16" s="1978"/>
      <c r="BZ16" s="1978"/>
      <c r="CA16" s="1978"/>
      <c r="CB16" s="1978"/>
      <c r="CC16" s="1978"/>
      <c r="CD16" s="1978"/>
      <c r="CE16" s="1978"/>
      <c r="CF16" s="1978"/>
      <c r="CG16" s="1978"/>
      <c r="CH16" s="1978"/>
      <c r="CI16" s="1978"/>
      <c r="CJ16" s="1978"/>
      <c r="CK16" s="1978"/>
      <c r="CL16" s="1978"/>
      <c r="CM16" s="1978"/>
      <c r="CN16" s="1978"/>
      <c r="CO16" s="1978"/>
      <c r="CQ16" s="1978" t="s">
        <v>1081</v>
      </c>
      <c r="CR16" s="1978"/>
      <c r="CS16" s="2002"/>
      <c r="CT16" s="2005" t="s">
        <v>1082</v>
      </c>
      <c r="CU16" s="2006"/>
      <c r="CV16" s="2005" t="s">
        <v>1048</v>
      </c>
      <c r="CW16" s="2006"/>
      <c r="CX16" s="2005" t="s">
        <v>1049</v>
      </c>
      <c r="CY16" s="2006"/>
      <c r="CZ16" s="2005" t="s">
        <v>1083</v>
      </c>
      <c r="DA16" s="2006"/>
      <c r="DB16" s="2005" t="s">
        <v>1084</v>
      </c>
      <c r="DC16" s="2006"/>
      <c r="DD16" s="2005" t="s">
        <v>1085</v>
      </c>
      <c r="DE16" s="2007"/>
    </row>
    <row r="17" spans="1:109" ht="15" customHeight="1">
      <c r="A17" s="1432"/>
      <c r="B17" s="1432"/>
      <c r="C17" s="1432"/>
      <c r="D17" s="1967"/>
      <c r="E17" s="1967"/>
      <c r="F17" s="1967"/>
      <c r="G17" s="1967"/>
      <c r="H17" s="1967"/>
      <c r="I17" s="1967"/>
      <c r="J17" s="1967"/>
      <c r="K17" s="1967"/>
      <c r="L17" s="1967"/>
      <c r="M17" s="1967"/>
      <c r="N17" s="1967"/>
      <c r="O17" s="1967"/>
      <c r="P17" s="1967"/>
      <c r="Q17" s="1967"/>
      <c r="R17" s="1967"/>
      <c r="S17" s="1967"/>
      <c r="T17" s="1967"/>
      <c r="U17" s="1967"/>
      <c r="V17" s="1967"/>
      <c r="W17" s="1967"/>
      <c r="X17" s="1967"/>
      <c r="Y17" s="1967"/>
      <c r="Z17" s="1967"/>
      <c r="AA17" s="1967"/>
      <c r="AB17" s="1967"/>
      <c r="AC17" s="1967"/>
      <c r="AD17" s="1967"/>
      <c r="AE17" s="1967"/>
      <c r="AF17" s="1967"/>
      <c r="AG17" s="1967"/>
      <c r="AH17" s="1967"/>
      <c r="AI17" s="1967"/>
      <c r="AJ17" s="1967"/>
      <c r="AK17" s="1967"/>
      <c r="AL17" s="1967"/>
      <c r="AM17" s="1967"/>
      <c r="AN17" s="1967"/>
      <c r="AO17" s="1967"/>
      <c r="AP17" s="1967"/>
      <c r="AQ17" s="1967"/>
      <c r="AR17" s="1967"/>
      <c r="AS17" s="1967"/>
      <c r="AT17" s="1967"/>
      <c r="AU17" s="1967"/>
      <c r="AV17" s="1967"/>
      <c r="AW17" s="1967"/>
      <c r="AX17" s="1967"/>
      <c r="AY17" s="1967"/>
      <c r="AZ17" s="1967"/>
      <c r="BA17" s="1967"/>
      <c r="BB17" s="1967"/>
      <c r="BC17" s="1967"/>
      <c r="BD17" s="1967"/>
      <c r="BE17" s="1967"/>
      <c r="BF17" s="1967"/>
      <c r="BG17" s="1967"/>
      <c r="BH17" s="1967"/>
      <c r="BI17" s="1967"/>
      <c r="BJ17" s="1967"/>
      <c r="BK17" s="1967"/>
      <c r="BL17" s="1967"/>
      <c r="BM17" s="1967"/>
      <c r="BN17" s="1967"/>
      <c r="BO17" s="1967"/>
      <c r="BP17" s="1967"/>
      <c r="BQ17" s="1967"/>
      <c r="BR17" s="1967"/>
      <c r="BS17" s="1967"/>
      <c r="BT17" s="1967"/>
      <c r="BU17" s="1967"/>
      <c r="BV17" s="1967"/>
      <c r="BW17" s="1967"/>
      <c r="BX17" s="1967"/>
      <c r="BY17" s="1967"/>
      <c r="BZ17" s="1967"/>
      <c r="CA17" s="1967"/>
      <c r="CB17" s="1967"/>
      <c r="CC17" s="1967"/>
      <c r="CD17" s="1967"/>
      <c r="CE17" s="1967"/>
      <c r="CF17" s="1967"/>
      <c r="CG17" s="1967"/>
      <c r="CH17" s="1967"/>
      <c r="CI17" s="1967"/>
      <c r="CJ17" s="1967"/>
      <c r="CK17" s="1967"/>
      <c r="CL17" s="1967"/>
      <c r="CM17" s="1967"/>
      <c r="CN17" s="1967"/>
      <c r="CO17" s="1967"/>
      <c r="CQ17" s="2003"/>
      <c r="CR17" s="2003"/>
      <c r="CS17" s="2004"/>
      <c r="CT17" s="756" t="s">
        <v>178</v>
      </c>
      <c r="CU17" s="756" t="s">
        <v>179</v>
      </c>
      <c r="CV17" s="756" t="s">
        <v>178</v>
      </c>
      <c r="CW17" s="756" t="s">
        <v>179</v>
      </c>
      <c r="CX17" s="756" t="s">
        <v>178</v>
      </c>
      <c r="CY17" s="756" t="s">
        <v>179</v>
      </c>
      <c r="CZ17" s="756" t="s">
        <v>178</v>
      </c>
      <c r="DA17" s="756" t="s">
        <v>179</v>
      </c>
      <c r="DB17" s="756" t="s">
        <v>178</v>
      </c>
      <c r="DC17" s="756" t="s">
        <v>179</v>
      </c>
      <c r="DD17" s="756" t="s">
        <v>178</v>
      </c>
      <c r="DE17" s="756" t="s">
        <v>179</v>
      </c>
    </row>
    <row r="18" spans="1:109" ht="17.25" customHeight="1">
      <c r="A18" s="1991"/>
      <c r="B18" s="1992"/>
      <c r="C18" s="1992"/>
      <c r="D18" s="1968"/>
      <c r="E18" s="1968"/>
      <c r="F18" s="1968"/>
      <c r="G18" s="1968"/>
      <c r="H18" s="1968"/>
      <c r="I18" s="1968"/>
      <c r="J18" s="1968"/>
      <c r="K18" s="1968"/>
      <c r="L18" s="1968"/>
      <c r="M18" s="1968"/>
      <c r="N18" s="1968"/>
      <c r="O18" s="1968"/>
      <c r="P18" s="1968"/>
      <c r="Q18" s="1968"/>
      <c r="R18" s="1968"/>
      <c r="S18" s="1968"/>
      <c r="T18" s="1968"/>
      <c r="U18" s="1968"/>
      <c r="V18" s="1968"/>
      <c r="W18" s="1968"/>
      <c r="X18" s="1968"/>
      <c r="Y18" s="1968"/>
      <c r="Z18" s="1968"/>
      <c r="AA18" s="1968"/>
      <c r="AB18" s="1968"/>
      <c r="AC18" s="1968"/>
      <c r="AD18" s="1968"/>
      <c r="AE18" s="1968"/>
      <c r="AF18" s="1968"/>
      <c r="AG18" s="1968"/>
      <c r="AH18" s="1968"/>
      <c r="AI18" s="1968"/>
      <c r="AJ18" s="1968"/>
      <c r="AK18" s="1968"/>
      <c r="AL18" s="1968"/>
      <c r="AM18" s="1968"/>
      <c r="AN18" s="1968"/>
      <c r="AO18" s="1968"/>
      <c r="AP18" s="1968"/>
      <c r="AQ18" s="1968"/>
      <c r="AR18" s="1968"/>
      <c r="AS18" s="1968"/>
      <c r="AT18" s="1968"/>
      <c r="AU18" s="1968"/>
      <c r="AV18" s="1968"/>
      <c r="AW18" s="1983"/>
      <c r="AX18" s="1983"/>
      <c r="AY18" s="1983"/>
      <c r="AZ18" s="1983"/>
      <c r="BA18" s="1983"/>
      <c r="BB18" s="1983"/>
      <c r="BC18" s="1983"/>
      <c r="BD18" s="1983"/>
      <c r="BE18" s="1983"/>
      <c r="BF18" s="1983"/>
      <c r="BG18" s="1983"/>
      <c r="BH18" s="1983"/>
      <c r="BI18" s="1983"/>
      <c r="BJ18" s="1983"/>
      <c r="BK18" s="1983"/>
      <c r="BL18" s="1983"/>
      <c r="BM18" s="1983"/>
      <c r="BN18" s="1983"/>
      <c r="BO18" s="1983"/>
      <c r="BP18" s="1983"/>
      <c r="BQ18" s="1983"/>
      <c r="BR18" s="1983"/>
      <c r="BS18" s="1983"/>
      <c r="BT18" s="1983"/>
      <c r="BU18" s="1983"/>
      <c r="BV18" s="1983"/>
      <c r="BW18" s="1983"/>
      <c r="BX18" s="1983"/>
      <c r="BY18" s="1983"/>
      <c r="BZ18" s="1983"/>
      <c r="CA18" s="1983"/>
      <c r="CB18" s="1983"/>
      <c r="CC18" s="1983"/>
      <c r="CD18" s="1983"/>
      <c r="CE18" s="1983"/>
      <c r="CF18" s="1983"/>
      <c r="CG18" s="1983"/>
      <c r="CH18" s="1983"/>
      <c r="CI18" s="1983"/>
      <c r="CJ18" s="1983"/>
      <c r="CK18" s="1983"/>
      <c r="CL18" s="1983"/>
      <c r="CM18" s="1983"/>
      <c r="CN18" s="1983"/>
      <c r="CO18" s="1983"/>
      <c r="CQ18" s="757" t="s">
        <v>0</v>
      </c>
      <c r="CR18" s="1035" t="s">
        <v>527</v>
      </c>
      <c r="CS18" s="757" t="s">
        <v>798</v>
      </c>
      <c r="CT18" s="823">
        <v>2039</v>
      </c>
      <c r="CU18" s="824">
        <v>3100</v>
      </c>
      <c r="CV18" s="824">
        <v>124</v>
      </c>
      <c r="CW18" s="824">
        <v>1236</v>
      </c>
      <c r="CX18" s="824">
        <v>1915</v>
      </c>
      <c r="CY18" s="824">
        <v>1864</v>
      </c>
      <c r="CZ18" s="967" t="s">
        <v>444</v>
      </c>
      <c r="DA18" s="967" t="s">
        <v>444</v>
      </c>
      <c r="DB18" s="967" t="s">
        <v>444</v>
      </c>
      <c r="DC18" s="967" t="s">
        <v>444</v>
      </c>
      <c r="DD18" s="967" t="s">
        <v>444</v>
      </c>
      <c r="DE18" s="967" t="s">
        <v>444</v>
      </c>
    </row>
    <row r="19" spans="1:109" ht="17.25" customHeight="1">
      <c r="A19" s="442"/>
      <c r="B19" s="153"/>
      <c r="C19" s="817"/>
      <c r="D19" s="1965"/>
      <c r="E19" s="1965"/>
      <c r="F19" s="1965"/>
      <c r="G19" s="1965"/>
      <c r="H19" s="1965"/>
      <c r="I19" s="1965"/>
      <c r="J19" s="1965"/>
      <c r="K19" s="1965"/>
      <c r="L19" s="1965"/>
      <c r="M19" s="1965"/>
      <c r="N19" s="1965"/>
      <c r="O19" s="1965"/>
      <c r="P19" s="1965"/>
      <c r="Q19" s="1965"/>
      <c r="R19" s="1965"/>
      <c r="S19" s="1965"/>
      <c r="T19" s="1965"/>
      <c r="U19" s="1965"/>
      <c r="V19" s="1965"/>
      <c r="W19" s="1965"/>
      <c r="X19" s="1965"/>
      <c r="Y19" s="1965"/>
      <c r="Z19" s="1965"/>
      <c r="AA19" s="1965"/>
      <c r="AB19" s="1965"/>
      <c r="AC19" s="1965"/>
      <c r="AD19" s="1965"/>
      <c r="AE19" s="1965"/>
      <c r="AF19" s="1965"/>
      <c r="AG19" s="1965"/>
      <c r="AH19" s="1965"/>
      <c r="AI19" s="1965"/>
      <c r="AJ19" s="1965"/>
      <c r="AK19" s="1965"/>
      <c r="AL19" s="1965"/>
      <c r="AM19" s="1965"/>
      <c r="AN19" s="1965"/>
      <c r="AO19" s="1965"/>
      <c r="AP19" s="1965"/>
      <c r="AQ19" s="1965"/>
      <c r="AR19" s="1965"/>
      <c r="AS19" s="1965"/>
      <c r="AT19" s="1965"/>
      <c r="AU19" s="1965"/>
      <c r="AV19" s="1965"/>
      <c r="AW19" s="1983"/>
      <c r="AX19" s="1983"/>
      <c r="AY19" s="1983"/>
      <c r="AZ19" s="1983"/>
      <c r="BA19" s="1983"/>
      <c r="BB19" s="1983"/>
      <c r="BC19" s="1983"/>
      <c r="BD19" s="1983"/>
      <c r="BE19" s="1983"/>
      <c r="BF19" s="1983"/>
      <c r="BG19" s="1983"/>
      <c r="BH19" s="1983"/>
      <c r="BI19" s="1983"/>
      <c r="BJ19" s="1983"/>
      <c r="BK19" s="1983"/>
      <c r="BL19" s="1983"/>
      <c r="BM19" s="1983"/>
      <c r="BN19" s="1983"/>
      <c r="BO19" s="1983"/>
      <c r="BP19" s="1983"/>
      <c r="BQ19" s="1983"/>
      <c r="BR19" s="1983"/>
      <c r="BS19" s="1983"/>
      <c r="BT19" s="1983"/>
      <c r="BU19" s="1983"/>
      <c r="BV19" s="1983"/>
      <c r="BW19" s="1983"/>
      <c r="BX19" s="1983"/>
      <c r="BY19" s="1983"/>
      <c r="BZ19" s="1983"/>
      <c r="CA19" s="1983"/>
      <c r="CB19" s="1983"/>
      <c r="CC19" s="1983"/>
      <c r="CD19" s="1983"/>
      <c r="CE19" s="1983"/>
      <c r="CF19" s="1983"/>
      <c r="CG19" s="1983"/>
      <c r="CH19" s="1983"/>
      <c r="CI19" s="1983"/>
      <c r="CJ19" s="1983"/>
      <c r="CK19" s="1983"/>
      <c r="CL19" s="1983"/>
      <c r="CM19" s="1983"/>
      <c r="CN19" s="1983"/>
      <c r="CO19" s="1983"/>
      <c r="CQ19" s="821"/>
      <c r="CR19" s="153">
        <v>28</v>
      </c>
      <c r="CS19" s="821"/>
      <c r="CT19" s="825">
        <v>1936</v>
      </c>
      <c r="CU19" s="826">
        <v>3304</v>
      </c>
      <c r="CV19" s="826">
        <v>108</v>
      </c>
      <c r="CW19" s="826">
        <v>1416</v>
      </c>
      <c r="CX19" s="826">
        <v>1828</v>
      </c>
      <c r="CY19" s="826">
        <v>1888</v>
      </c>
      <c r="CZ19" s="932" t="s">
        <v>444</v>
      </c>
      <c r="DA19" s="932" t="s">
        <v>444</v>
      </c>
      <c r="DB19" s="932" t="s">
        <v>444</v>
      </c>
      <c r="DC19" s="932" t="s">
        <v>444</v>
      </c>
      <c r="DD19" s="932" t="s">
        <v>444</v>
      </c>
      <c r="DE19" s="932" t="s">
        <v>444</v>
      </c>
    </row>
    <row r="20" spans="1:109" s="155" customFormat="1" ht="17.25" customHeight="1">
      <c r="A20" s="148"/>
      <c r="B20" s="508"/>
      <c r="C20" s="503"/>
      <c r="D20" s="1965"/>
      <c r="E20" s="1965"/>
      <c r="F20" s="1965"/>
      <c r="G20" s="1965"/>
      <c r="H20" s="1965"/>
      <c r="I20" s="1965"/>
      <c r="J20" s="1965"/>
      <c r="K20" s="1965"/>
      <c r="L20" s="1965"/>
      <c r="M20" s="1965"/>
      <c r="N20" s="1965"/>
      <c r="O20" s="1965"/>
      <c r="P20" s="1965"/>
      <c r="Q20" s="1965"/>
      <c r="R20" s="1965"/>
      <c r="S20" s="1965"/>
      <c r="T20" s="1965"/>
      <c r="U20" s="1965"/>
      <c r="V20" s="1965"/>
      <c r="W20" s="1965"/>
      <c r="X20" s="1965"/>
      <c r="Y20" s="1965"/>
      <c r="Z20" s="1965"/>
      <c r="AA20" s="1965"/>
      <c r="AB20" s="1965"/>
      <c r="AC20" s="1965"/>
      <c r="AD20" s="1965"/>
      <c r="AE20" s="1965"/>
      <c r="AF20" s="1965"/>
      <c r="AG20" s="1965"/>
      <c r="AH20" s="1965"/>
      <c r="AI20" s="1965"/>
      <c r="AJ20" s="1965"/>
      <c r="AK20" s="1965"/>
      <c r="AL20" s="1965"/>
      <c r="AM20" s="1965"/>
      <c r="AN20" s="1965"/>
      <c r="AO20" s="1965"/>
      <c r="AP20" s="1965"/>
      <c r="AQ20" s="1965"/>
      <c r="AR20" s="1965"/>
      <c r="AS20" s="1965"/>
      <c r="AT20" s="1965"/>
      <c r="AU20" s="1965"/>
      <c r="AV20" s="1965"/>
      <c r="AW20" s="1983"/>
      <c r="AX20" s="1983"/>
      <c r="AY20" s="1983"/>
      <c r="AZ20" s="1983"/>
      <c r="BA20" s="1983"/>
      <c r="BB20" s="1983"/>
      <c r="BC20" s="1983"/>
      <c r="BD20" s="1983"/>
      <c r="BE20" s="1983"/>
      <c r="BF20" s="1983"/>
      <c r="BG20" s="1983"/>
      <c r="BH20" s="1983"/>
      <c r="BI20" s="1983"/>
      <c r="BJ20" s="1983"/>
      <c r="BK20" s="1983"/>
      <c r="BL20" s="1983"/>
      <c r="BM20" s="1983"/>
      <c r="BN20" s="1983"/>
      <c r="BO20" s="1983"/>
      <c r="BP20" s="1983"/>
      <c r="BQ20" s="1983"/>
      <c r="BR20" s="1983"/>
      <c r="BS20" s="1983"/>
      <c r="BT20" s="1983"/>
      <c r="BU20" s="1983"/>
      <c r="BV20" s="1983"/>
      <c r="BW20" s="1983"/>
      <c r="BX20" s="1983"/>
      <c r="BY20" s="1983"/>
      <c r="BZ20" s="1983"/>
      <c r="CA20" s="1983"/>
      <c r="CB20" s="1983"/>
      <c r="CC20" s="1983"/>
      <c r="CD20" s="1983"/>
      <c r="CE20" s="1983"/>
      <c r="CF20" s="1983"/>
      <c r="CG20" s="1983"/>
      <c r="CH20" s="1983"/>
      <c r="CI20" s="1983"/>
      <c r="CJ20" s="1983"/>
      <c r="CK20" s="1983"/>
      <c r="CL20" s="1983"/>
      <c r="CM20" s="1983"/>
      <c r="CN20" s="1983"/>
      <c r="CO20" s="1983"/>
      <c r="CQ20" s="822"/>
      <c r="CR20" s="508">
        <v>29</v>
      </c>
      <c r="CS20" s="822"/>
      <c r="CT20" s="825">
        <v>1828</v>
      </c>
      <c r="CU20" s="826">
        <v>3276</v>
      </c>
      <c r="CV20" s="826">
        <v>113</v>
      </c>
      <c r="CW20" s="826">
        <v>1437</v>
      </c>
      <c r="CX20" s="826">
        <v>1715</v>
      </c>
      <c r="CY20" s="826">
        <v>1839</v>
      </c>
      <c r="CZ20" s="932" t="s">
        <v>444</v>
      </c>
      <c r="DA20" s="932" t="s">
        <v>444</v>
      </c>
      <c r="DB20" s="932" t="s">
        <v>444</v>
      </c>
      <c r="DC20" s="932" t="s">
        <v>444</v>
      </c>
      <c r="DD20" s="932" t="s">
        <v>444</v>
      </c>
      <c r="DE20" s="932" t="s">
        <v>444</v>
      </c>
    </row>
    <row r="21" spans="1:109" ht="17.25" customHeight="1">
      <c r="A21" s="445"/>
      <c r="B21" s="445"/>
      <c r="C21" s="445"/>
      <c r="D21" s="1960"/>
      <c r="E21" s="1960"/>
      <c r="F21" s="1960"/>
      <c r="G21" s="1960"/>
      <c r="H21" s="1960"/>
      <c r="I21" s="1960"/>
      <c r="J21" s="1960"/>
      <c r="K21" s="1960"/>
      <c r="L21" s="1960"/>
      <c r="M21" s="1960"/>
      <c r="N21" s="1960"/>
      <c r="O21" s="1960"/>
      <c r="P21" s="1960"/>
      <c r="Q21" s="1960"/>
      <c r="R21" s="1960"/>
      <c r="S21" s="1960"/>
      <c r="T21" s="1960"/>
      <c r="U21" s="1960"/>
      <c r="V21" s="1960"/>
      <c r="W21" s="1960"/>
      <c r="X21" s="1960"/>
      <c r="Y21" s="1960"/>
      <c r="Z21" s="1960"/>
      <c r="AA21" s="1960"/>
      <c r="AB21" s="1960"/>
      <c r="AC21" s="1960"/>
      <c r="AD21" s="1960"/>
      <c r="AE21" s="1960"/>
      <c r="AF21" s="1960"/>
      <c r="AG21" s="1960"/>
      <c r="AH21" s="1960"/>
      <c r="AI21" s="1960"/>
      <c r="AJ21" s="1960"/>
      <c r="AK21" s="1960"/>
      <c r="AL21" s="1960"/>
      <c r="AM21" s="1960"/>
      <c r="AN21" s="1960"/>
      <c r="AO21" s="1960"/>
      <c r="AP21" s="1960"/>
      <c r="AQ21" s="1960"/>
      <c r="AR21" s="1960"/>
      <c r="AS21" s="1960"/>
      <c r="AT21" s="1960"/>
      <c r="AU21" s="1960"/>
      <c r="AV21" s="1960"/>
      <c r="AW21" s="1983"/>
      <c r="AX21" s="1983"/>
      <c r="AY21" s="1983"/>
      <c r="AZ21" s="1983"/>
      <c r="BA21" s="1983"/>
      <c r="BB21" s="1983"/>
      <c r="BC21" s="1983"/>
      <c r="BD21" s="1970"/>
      <c r="BE21" s="1970"/>
      <c r="BF21" s="1970"/>
      <c r="BG21" s="1970"/>
      <c r="BH21" s="1970"/>
      <c r="BI21" s="1970"/>
      <c r="BJ21" s="1970"/>
      <c r="BK21" s="1970"/>
      <c r="BL21" s="1983"/>
      <c r="BM21" s="1983"/>
      <c r="BN21" s="1983"/>
      <c r="BO21" s="1983"/>
      <c r="BP21" s="1983"/>
      <c r="BQ21" s="1983"/>
      <c r="BR21" s="1983"/>
      <c r="BS21" s="1970"/>
      <c r="BT21" s="1970"/>
      <c r="BU21" s="1970"/>
      <c r="BV21" s="1970"/>
      <c r="BW21" s="1970"/>
      <c r="BX21" s="1970"/>
      <c r="BY21" s="1970"/>
      <c r="BZ21" s="1970"/>
      <c r="CA21" s="1983"/>
      <c r="CB21" s="1983"/>
      <c r="CC21" s="1983"/>
      <c r="CD21" s="1983"/>
      <c r="CE21" s="1983"/>
      <c r="CF21" s="1983"/>
      <c r="CG21" s="1983"/>
      <c r="CH21" s="1970"/>
      <c r="CI21" s="1970"/>
      <c r="CJ21" s="1970"/>
      <c r="CK21" s="1970"/>
      <c r="CL21" s="1970"/>
      <c r="CM21" s="1970"/>
      <c r="CN21" s="1970"/>
      <c r="CO21" s="1970"/>
      <c r="CQ21" s="827" t="s">
        <v>562</v>
      </c>
      <c r="CR21" s="1036" t="s">
        <v>541</v>
      </c>
      <c r="CS21" s="827" t="s">
        <v>717</v>
      </c>
      <c r="CT21" s="771">
        <v>140</v>
      </c>
      <c r="CU21" s="1326">
        <v>254</v>
      </c>
      <c r="CV21" s="1326">
        <v>9</v>
      </c>
      <c r="CW21" s="1326">
        <v>87</v>
      </c>
      <c r="CX21" s="1326">
        <v>131</v>
      </c>
      <c r="CY21" s="1326">
        <v>167</v>
      </c>
      <c r="CZ21" s="932" t="s">
        <v>444</v>
      </c>
      <c r="DA21" s="106" t="s">
        <v>444</v>
      </c>
      <c r="DB21" s="932" t="s">
        <v>444</v>
      </c>
      <c r="DC21" s="106" t="s">
        <v>444</v>
      </c>
      <c r="DD21" s="932" t="s">
        <v>444</v>
      </c>
      <c r="DE21" s="106" t="s">
        <v>444</v>
      </c>
    </row>
    <row r="22" spans="1:109" ht="17.25" customHeight="1">
      <c r="A22" s="445"/>
      <c r="B22" s="445"/>
      <c r="C22" s="79"/>
      <c r="D22" s="1960"/>
      <c r="E22" s="1960"/>
      <c r="F22" s="1960"/>
      <c r="G22" s="1960"/>
      <c r="H22" s="1960"/>
      <c r="I22" s="1960"/>
      <c r="J22" s="1960"/>
      <c r="K22" s="1960"/>
      <c r="L22" s="1960"/>
      <c r="M22" s="1960"/>
      <c r="N22" s="1960"/>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60"/>
      <c r="AK22" s="1960"/>
      <c r="AL22" s="1960"/>
      <c r="AM22" s="1960"/>
      <c r="AN22" s="1960"/>
      <c r="AO22" s="1960"/>
      <c r="AP22" s="1960"/>
      <c r="AQ22" s="1960"/>
      <c r="AR22" s="1960"/>
      <c r="AS22" s="1960"/>
      <c r="AT22" s="1960"/>
      <c r="AU22" s="1960"/>
      <c r="AV22" s="1960"/>
      <c r="AW22" s="1983"/>
      <c r="AX22" s="1983"/>
      <c r="AY22" s="1983"/>
      <c r="AZ22" s="1983"/>
      <c r="BA22" s="1983"/>
      <c r="BB22" s="1983"/>
      <c r="BC22" s="1983"/>
      <c r="BD22" s="1970"/>
      <c r="BE22" s="1970"/>
      <c r="BF22" s="1970"/>
      <c r="BG22" s="1970"/>
      <c r="BH22" s="1970"/>
      <c r="BI22" s="1970"/>
      <c r="BJ22" s="1970"/>
      <c r="BK22" s="1970"/>
      <c r="BL22" s="1983"/>
      <c r="BM22" s="1983"/>
      <c r="BN22" s="1983"/>
      <c r="BO22" s="1983"/>
      <c r="BP22" s="1983"/>
      <c r="BQ22" s="1983"/>
      <c r="BR22" s="1983"/>
      <c r="BS22" s="1970"/>
      <c r="BT22" s="1970"/>
      <c r="BU22" s="1970"/>
      <c r="BV22" s="1970"/>
      <c r="BW22" s="1970"/>
      <c r="BX22" s="1970"/>
      <c r="BY22" s="1970"/>
      <c r="BZ22" s="1970"/>
      <c r="CA22" s="1983"/>
      <c r="CB22" s="1983"/>
      <c r="CC22" s="1983"/>
      <c r="CD22" s="1983"/>
      <c r="CE22" s="1983"/>
      <c r="CF22" s="1983"/>
      <c r="CG22" s="1983"/>
      <c r="CH22" s="1970"/>
      <c r="CI22" s="1970"/>
      <c r="CJ22" s="1970"/>
      <c r="CK22" s="1970"/>
      <c r="CL22" s="1970"/>
      <c r="CM22" s="1970"/>
      <c r="CN22" s="1970"/>
      <c r="CO22" s="1970"/>
      <c r="CQ22" s="827"/>
      <c r="CR22" s="1206">
        <v>6</v>
      </c>
      <c r="CS22" s="827"/>
      <c r="CT22" s="771">
        <v>148</v>
      </c>
      <c r="CU22" s="1326">
        <v>261</v>
      </c>
      <c r="CV22" s="1326">
        <v>11</v>
      </c>
      <c r="CW22" s="1326">
        <v>103</v>
      </c>
      <c r="CX22" s="1326">
        <v>137</v>
      </c>
      <c r="CY22" s="1326">
        <v>158</v>
      </c>
      <c r="CZ22" s="932" t="s">
        <v>444</v>
      </c>
      <c r="DA22" s="106" t="s">
        <v>444</v>
      </c>
      <c r="DB22" s="932" t="s">
        <v>444</v>
      </c>
      <c r="DC22" s="106" t="s">
        <v>444</v>
      </c>
      <c r="DD22" s="932" t="s">
        <v>444</v>
      </c>
      <c r="DE22" s="106" t="s">
        <v>444</v>
      </c>
    </row>
    <row r="23" spans="1:109" ht="17.25" customHeight="1">
      <c r="A23" s="79"/>
      <c r="B23" s="153"/>
      <c r="C23" s="79"/>
      <c r="D23" s="1961"/>
      <c r="E23" s="1961"/>
      <c r="F23" s="1961"/>
      <c r="G23" s="1961"/>
      <c r="H23" s="1961"/>
      <c r="I23" s="1961"/>
      <c r="J23" s="1961"/>
      <c r="K23" s="1961"/>
      <c r="L23" s="1961"/>
      <c r="M23" s="1961"/>
      <c r="N23" s="1961"/>
      <c r="O23" s="1961"/>
      <c r="P23" s="1961"/>
      <c r="Q23" s="1961"/>
      <c r="R23" s="1961"/>
      <c r="S23" s="1961"/>
      <c r="T23" s="1961"/>
      <c r="U23" s="1961"/>
      <c r="V23" s="1961"/>
      <c r="W23" s="1961"/>
      <c r="X23" s="1961"/>
      <c r="Y23" s="1961"/>
      <c r="Z23" s="1961"/>
      <c r="AA23" s="1961"/>
      <c r="AB23" s="1961"/>
      <c r="AC23" s="1961"/>
      <c r="AD23" s="1961"/>
      <c r="AE23" s="1961"/>
      <c r="AF23" s="1961"/>
      <c r="AG23" s="1961"/>
      <c r="AH23" s="1961"/>
      <c r="AI23" s="1961"/>
      <c r="AJ23" s="1961"/>
      <c r="AK23" s="1961"/>
      <c r="AL23" s="1961"/>
      <c r="AM23" s="1961"/>
      <c r="AN23" s="1961"/>
      <c r="AO23" s="1961"/>
      <c r="AP23" s="1961"/>
      <c r="AQ23" s="1961"/>
      <c r="AR23" s="1961"/>
      <c r="AS23" s="1961"/>
      <c r="AT23" s="1961"/>
      <c r="AU23" s="1961"/>
      <c r="AV23" s="1961"/>
      <c r="AW23" s="1983"/>
      <c r="AX23" s="1983"/>
      <c r="AY23" s="1983"/>
      <c r="AZ23" s="1983"/>
      <c r="BA23" s="1983"/>
      <c r="BB23" s="1983"/>
      <c r="BC23" s="1983"/>
      <c r="BD23" s="1970"/>
      <c r="BE23" s="1970"/>
      <c r="BF23" s="1970"/>
      <c r="BG23" s="1970"/>
      <c r="BH23" s="1970"/>
      <c r="BI23" s="1970"/>
      <c r="BJ23" s="1970"/>
      <c r="BK23" s="1970"/>
      <c r="BL23" s="1983"/>
      <c r="BM23" s="1983"/>
      <c r="BN23" s="1983"/>
      <c r="BO23" s="1983"/>
      <c r="BP23" s="1983"/>
      <c r="BQ23" s="1983"/>
      <c r="BR23" s="1983"/>
      <c r="BS23" s="1970"/>
      <c r="BT23" s="1970"/>
      <c r="BU23" s="1970"/>
      <c r="BV23" s="1970"/>
      <c r="BW23" s="1970"/>
      <c r="BX23" s="1970"/>
      <c r="BY23" s="1970"/>
      <c r="BZ23" s="1970"/>
      <c r="CA23" s="1983"/>
      <c r="CB23" s="1983"/>
      <c r="CC23" s="1983"/>
      <c r="CD23" s="1983"/>
      <c r="CE23" s="1983"/>
      <c r="CF23" s="1983"/>
      <c r="CG23" s="1983"/>
      <c r="CH23" s="1970"/>
      <c r="CI23" s="1970"/>
      <c r="CJ23" s="1970"/>
      <c r="CK23" s="1970"/>
      <c r="CL23" s="1970"/>
      <c r="CM23" s="1970"/>
      <c r="CN23" s="1970"/>
      <c r="CO23" s="1970"/>
      <c r="CQ23" s="1053"/>
      <c r="CR23" s="1207">
        <v>7</v>
      </c>
      <c r="CS23" s="997"/>
      <c r="CT23" s="1347">
        <v>132</v>
      </c>
      <c r="CU23" s="1348">
        <v>312</v>
      </c>
      <c r="CV23" s="1348">
        <v>11</v>
      </c>
      <c r="CW23" s="1348">
        <v>145</v>
      </c>
      <c r="CX23" s="1348">
        <v>121</v>
      </c>
      <c r="CY23" s="1348">
        <v>167</v>
      </c>
      <c r="CZ23" s="1325" t="s">
        <v>444</v>
      </c>
      <c r="DA23" s="1251" t="s">
        <v>444</v>
      </c>
      <c r="DB23" s="1325" t="s">
        <v>444</v>
      </c>
      <c r="DC23" s="1251" t="s">
        <v>444</v>
      </c>
      <c r="DD23" s="1325" t="s">
        <v>444</v>
      </c>
      <c r="DE23" s="1251" t="s">
        <v>444</v>
      </c>
    </row>
    <row r="24" spans="3:93" ht="15" customHeight="1">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row>
    <row r="25" spans="3:93" ht="24" customHeight="1">
      <c r="C25" s="60"/>
      <c r="D25" s="60"/>
      <c r="E25" s="60"/>
      <c r="F25" s="60"/>
      <c r="G25" s="60"/>
      <c r="H25" s="60"/>
      <c r="I25" s="60"/>
      <c r="J25" s="60"/>
      <c r="K25" s="60"/>
      <c r="L25" s="60"/>
      <c r="M25" s="60"/>
      <c r="N25" s="60"/>
      <c r="O25" s="60"/>
      <c r="P25" s="60"/>
      <c r="Q25" s="60"/>
      <c r="R25" s="60"/>
      <c r="S25" s="60"/>
      <c r="T25" s="60"/>
      <c r="U25" s="60"/>
      <c r="V25" s="60"/>
      <c r="W25" s="60"/>
      <c r="X25" s="60"/>
      <c r="Y25" s="64" t="s">
        <v>605</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60"/>
      <c r="BK25" s="60"/>
      <c r="BL25" s="60"/>
      <c r="BM25" s="241"/>
      <c r="BN25" s="241"/>
      <c r="BO25" s="241"/>
      <c r="BP25" s="241"/>
      <c r="BQ25" s="241"/>
      <c r="BR25" s="241"/>
      <c r="BS25" s="241"/>
      <c r="BT25" s="241"/>
      <c r="BU25" s="241"/>
      <c r="BV25" s="60"/>
      <c r="BW25" s="60"/>
      <c r="BX25" s="60"/>
      <c r="BY25" s="60"/>
      <c r="BZ25" s="60"/>
      <c r="CA25" s="60"/>
      <c r="CB25" s="60"/>
      <c r="CC25" s="60"/>
      <c r="CD25" s="60"/>
      <c r="CE25" s="60"/>
      <c r="CF25" s="60"/>
      <c r="CG25" s="60"/>
      <c r="CH25" s="60"/>
      <c r="CI25" s="60"/>
      <c r="CJ25" s="60"/>
      <c r="CK25" s="60"/>
      <c r="CL25" s="60"/>
      <c r="CM25" s="60"/>
      <c r="CN25" s="60"/>
      <c r="CO25" s="60"/>
    </row>
    <row r="26" spans="1:93" ht="15" customHeight="1">
      <c r="A26" s="79" t="s">
        <v>142</v>
      </c>
      <c r="B26" s="79"/>
      <c r="C26" s="1134"/>
      <c r="D26" s="1984" t="s">
        <v>1024</v>
      </c>
      <c r="E26" s="1984"/>
      <c r="F26" s="1984"/>
      <c r="G26" s="1984"/>
      <c r="H26" s="1984"/>
      <c r="I26" s="1984"/>
      <c r="J26" s="1984"/>
      <c r="K26" s="1984"/>
      <c r="L26" s="1984"/>
      <c r="M26" s="1984"/>
      <c r="N26" s="1984"/>
      <c r="O26" s="1984"/>
      <c r="P26" s="1984"/>
      <c r="Q26" s="1984"/>
      <c r="R26" s="1984"/>
      <c r="S26" s="1984"/>
      <c r="T26" s="1984"/>
      <c r="U26" s="1984"/>
      <c r="V26" s="1984"/>
      <c r="W26" s="1984"/>
      <c r="X26" s="1984"/>
      <c r="Y26" s="1984"/>
      <c r="Z26" s="1984"/>
      <c r="AA26" s="1984"/>
      <c r="AB26" s="1984"/>
      <c r="AC26" s="1984"/>
      <c r="AD26" s="1984"/>
      <c r="AE26" s="1984"/>
      <c r="AF26" s="1984"/>
      <c r="AG26" s="1984"/>
      <c r="AH26" s="1984"/>
      <c r="AI26" s="1984"/>
      <c r="AJ26" s="1984"/>
      <c r="AK26" s="1984"/>
      <c r="AL26" s="1984"/>
      <c r="AM26" s="1984"/>
      <c r="AN26" s="1984"/>
      <c r="AO26" s="1984"/>
      <c r="AP26" s="1984"/>
      <c r="AQ26" s="1984"/>
      <c r="AR26" s="1984"/>
      <c r="AS26" s="1984"/>
      <c r="AT26" s="1984"/>
      <c r="AU26" s="1984"/>
      <c r="AV26" s="1984"/>
      <c r="AW26" s="1984"/>
      <c r="AX26" s="1984"/>
      <c r="AY26" s="1984"/>
      <c r="AZ26" s="1984"/>
      <c r="BA26" s="1984"/>
      <c r="BB26" s="1984"/>
      <c r="BC26" s="1984"/>
      <c r="BD26" s="1984"/>
      <c r="BE26" s="1984"/>
      <c r="BF26" s="1984"/>
      <c r="BG26" s="1984"/>
      <c r="BH26" s="1984"/>
      <c r="BI26" s="1984"/>
      <c r="BJ26" s="1984"/>
      <c r="BK26" s="1984"/>
      <c r="BL26" s="1984"/>
      <c r="BM26" s="1984"/>
      <c r="BN26" s="1984"/>
      <c r="BO26" s="1984"/>
      <c r="BP26" s="1984"/>
      <c r="BQ26" s="1984"/>
      <c r="BR26" s="1984"/>
      <c r="BS26" s="1984"/>
      <c r="BT26" s="1984"/>
      <c r="BU26" s="1984"/>
      <c r="BV26" s="1984"/>
      <c r="BW26" s="1984"/>
      <c r="BX26" s="1984"/>
      <c r="BY26" s="1984"/>
      <c r="BZ26" s="1984"/>
      <c r="CA26" s="1984"/>
      <c r="CB26" s="1984"/>
      <c r="CC26" s="1984"/>
      <c r="CD26" s="1984"/>
      <c r="CE26" s="1984"/>
      <c r="CF26" s="1984"/>
      <c r="CG26" s="1984"/>
      <c r="CH26" s="1984"/>
      <c r="CI26" s="1984"/>
      <c r="CJ26" s="1984"/>
      <c r="CK26" s="1984"/>
      <c r="CL26" s="1984"/>
      <c r="CM26" s="1984"/>
      <c r="CN26" s="1984"/>
      <c r="CO26" s="1984"/>
    </row>
    <row r="27" spans="1:127" ht="15" customHeight="1">
      <c r="A27" s="1967"/>
      <c r="B27" s="1432"/>
      <c r="C27" s="1432"/>
      <c r="D27" s="1967"/>
      <c r="E27" s="1967"/>
      <c r="F27" s="1967"/>
      <c r="G27" s="1967"/>
      <c r="H27" s="1967"/>
      <c r="I27" s="1967"/>
      <c r="J27" s="1967"/>
      <c r="K27" s="1967"/>
      <c r="L27" s="1967"/>
      <c r="M27" s="1967"/>
      <c r="N27" s="1967"/>
      <c r="O27" s="1967"/>
      <c r="P27" s="1967"/>
      <c r="Q27" s="1967"/>
      <c r="R27" s="1967"/>
      <c r="S27" s="1967"/>
      <c r="T27" s="1967"/>
      <c r="U27" s="1967"/>
      <c r="V27" s="1967"/>
      <c r="W27" s="1967"/>
      <c r="X27" s="1967"/>
      <c r="Y27" s="1967"/>
      <c r="Z27" s="1967"/>
      <c r="AA27" s="1967"/>
      <c r="AB27" s="1967"/>
      <c r="AC27" s="1967"/>
      <c r="AD27" s="1967"/>
      <c r="AE27" s="1967"/>
      <c r="AF27" s="1967"/>
      <c r="AG27" s="1967"/>
      <c r="AH27" s="1967"/>
      <c r="AI27" s="1967"/>
      <c r="AJ27" s="1967"/>
      <c r="AK27" s="1967"/>
      <c r="AL27" s="1967"/>
      <c r="AM27" s="1967"/>
      <c r="AN27" s="1967"/>
      <c r="AO27" s="1967"/>
      <c r="AP27" s="1967"/>
      <c r="AQ27" s="1967"/>
      <c r="AR27" s="1967"/>
      <c r="AS27" s="1967"/>
      <c r="AT27" s="1967"/>
      <c r="AU27" s="1967"/>
      <c r="AV27" s="1967"/>
      <c r="AW27" s="1967"/>
      <c r="AX27" s="1967"/>
      <c r="AY27" s="1967"/>
      <c r="AZ27" s="1967"/>
      <c r="BA27" s="1967"/>
      <c r="BB27" s="1967"/>
      <c r="BC27" s="1967"/>
      <c r="BD27" s="1967"/>
      <c r="BE27" s="1967"/>
      <c r="BF27" s="1967"/>
      <c r="BG27" s="1967"/>
      <c r="BH27" s="1967"/>
      <c r="BI27" s="1967"/>
      <c r="BJ27" s="1967"/>
      <c r="BK27" s="1967"/>
      <c r="BL27" s="1967"/>
      <c r="BM27" s="1967"/>
      <c r="BN27" s="1967"/>
      <c r="BO27" s="1967"/>
      <c r="BP27" s="1967"/>
      <c r="BQ27" s="1967"/>
      <c r="BR27" s="1967"/>
      <c r="BS27" s="1967"/>
      <c r="BT27" s="1967"/>
      <c r="BU27" s="1967"/>
      <c r="BV27" s="1967"/>
      <c r="BW27" s="1967"/>
      <c r="BX27" s="1967"/>
      <c r="BY27" s="1967"/>
      <c r="BZ27" s="1967"/>
      <c r="CA27" s="1967"/>
      <c r="CB27" s="1967"/>
      <c r="CC27" s="1967"/>
      <c r="CD27" s="1967"/>
      <c r="CE27" s="1967"/>
      <c r="CF27" s="1967"/>
      <c r="CG27" s="1967"/>
      <c r="CH27" s="1967"/>
      <c r="CI27" s="1967"/>
      <c r="CJ27" s="1967"/>
      <c r="CK27" s="1967"/>
      <c r="CL27" s="1967"/>
      <c r="CM27" s="1967"/>
      <c r="CN27" s="1967"/>
      <c r="CO27" s="1967"/>
      <c r="CQ27" s="816"/>
      <c r="CR27" s="816"/>
      <c r="CS27" s="816"/>
      <c r="CT27" s="816"/>
      <c r="CU27" s="816"/>
      <c r="CV27" s="816"/>
      <c r="CW27" s="816"/>
      <c r="CX27" s="816"/>
      <c r="CY27" s="816"/>
      <c r="CZ27" s="816"/>
      <c r="DA27" s="816"/>
      <c r="DB27" s="816"/>
      <c r="DC27" s="816"/>
      <c r="DD27" s="816"/>
      <c r="DE27" s="816"/>
      <c r="DF27" s="1978" t="s">
        <v>1081</v>
      </c>
      <c r="DG27" s="1978"/>
      <c r="DH27" s="2002"/>
      <c r="DI27" s="2005" t="s">
        <v>1086</v>
      </c>
      <c r="DJ27" s="2007"/>
      <c r="DK27" s="2007"/>
      <c r="DL27" s="2007"/>
      <c r="DM27" s="2006"/>
      <c r="DN27" s="2005" t="s">
        <v>143</v>
      </c>
      <c r="DO27" s="2007"/>
      <c r="DP27" s="2007"/>
      <c r="DQ27" s="2007"/>
      <c r="DR27" s="2006"/>
      <c r="DS27" s="2005" t="s">
        <v>144</v>
      </c>
      <c r="DT27" s="2007"/>
      <c r="DU27" s="2007"/>
      <c r="DV27" s="2007"/>
      <c r="DW27" s="2007"/>
    </row>
    <row r="28" spans="1:127" ht="15" customHeight="1">
      <c r="A28" s="1432"/>
      <c r="B28" s="1432"/>
      <c r="C28" s="1432"/>
      <c r="D28" s="1967"/>
      <c r="E28" s="1967"/>
      <c r="F28" s="1967"/>
      <c r="G28" s="1967"/>
      <c r="H28" s="1967"/>
      <c r="I28" s="1967"/>
      <c r="J28" s="1967"/>
      <c r="K28" s="1967"/>
      <c r="L28" s="1967"/>
      <c r="M28" s="1967"/>
      <c r="N28" s="1967"/>
      <c r="O28" s="1967"/>
      <c r="P28" s="1967"/>
      <c r="Q28" s="1967"/>
      <c r="R28" s="1967"/>
      <c r="S28" s="1967"/>
      <c r="T28" s="1967"/>
      <c r="U28" s="1967"/>
      <c r="V28" s="1967"/>
      <c r="W28" s="1967"/>
      <c r="X28" s="1967"/>
      <c r="Y28" s="1967"/>
      <c r="Z28" s="1967"/>
      <c r="AA28" s="1967"/>
      <c r="AB28" s="1967"/>
      <c r="AC28" s="1967"/>
      <c r="AD28" s="1967"/>
      <c r="AE28" s="1967"/>
      <c r="AF28" s="1967"/>
      <c r="AG28" s="1967"/>
      <c r="AH28" s="1967"/>
      <c r="AI28" s="1967"/>
      <c r="AJ28" s="1967"/>
      <c r="AK28" s="1967"/>
      <c r="AL28" s="1967"/>
      <c r="AM28" s="1967"/>
      <c r="AN28" s="1967"/>
      <c r="AO28" s="1967"/>
      <c r="AP28" s="1967"/>
      <c r="AQ28" s="1967"/>
      <c r="AR28" s="1967"/>
      <c r="AS28" s="1967"/>
      <c r="AT28" s="1967"/>
      <c r="AU28" s="1967"/>
      <c r="AV28" s="1967"/>
      <c r="AW28" s="1967"/>
      <c r="AX28" s="1967"/>
      <c r="AY28" s="1967"/>
      <c r="AZ28" s="1967"/>
      <c r="BA28" s="1967"/>
      <c r="BB28" s="1967"/>
      <c r="BC28" s="1967"/>
      <c r="BD28" s="1967"/>
      <c r="BE28" s="1967"/>
      <c r="BF28" s="1967"/>
      <c r="BG28" s="1967"/>
      <c r="BH28" s="1967"/>
      <c r="BI28" s="1967"/>
      <c r="BJ28" s="1967"/>
      <c r="BK28" s="1967"/>
      <c r="BL28" s="1967"/>
      <c r="BM28" s="1967"/>
      <c r="BN28" s="1967"/>
      <c r="BO28" s="1967"/>
      <c r="BP28" s="1967"/>
      <c r="BQ28" s="1967"/>
      <c r="BR28" s="1967"/>
      <c r="BS28" s="1967"/>
      <c r="BT28" s="1967"/>
      <c r="BU28" s="1967"/>
      <c r="BV28" s="1967"/>
      <c r="BW28" s="1967"/>
      <c r="BX28" s="1967"/>
      <c r="BY28" s="1967"/>
      <c r="BZ28" s="1967"/>
      <c r="CA28" s="1967"/>
      <c r="CB28" s="1967"/>
      <c r="CC28" s="1967"/>
      <c r="CD28" s="1967"/>
      <c r="CE28" s="1967"/>
      <c r="CF28" s="1967"/>
      <c r="CG28" s="1967"/>
      <c r="CH28" s="1967"/>
      <c r="CI28" s="1967"/>
      <c r="CJ28" s="1967"/>
      <c r="CK28" s="1967"/>
      <c r="CL28" s="1967"/>
      <c r="CM28" s="1967"/>
      <c r="CN28" s="1967"/>
      <c r="CO28" s="1967"/>
      <c r="CQ28" s="816"/>
      <c r="CR28" s="816"/>
      <c r="CS28" s="816"/>
      <c r="CT28" s="816"/>
      <c r="CU28" s="816"/>
      <c r="CV28" s="816"/>
      <c r="CW28" s="816"/>
      <c r="CX28" s="816"/>
      <c r="CY28" s="816"/>
      <c r="CZ28" s="816"/>
      <c r="DA28" s="816"/>
      <c r="DB28" s="816"/>
      <c r="DC28" s="816"/>
      <c r="DD28" s="816"/>
      <c r="DE28" s="816"/>
      <c r="DF28" s="1967"/>
      <c r="DG28" s="1967"/>
      <c r="DH28" s="2008"/>
      <c r="DI28" s="2013" t="s">
        <v>1087</v>
      </c>
      <c r="DJ28" s="2005" t="s">
        <v>176</v>
      </c>
      <c r="DK28" s="2006"/>
      <c r="DL28" s="2005" t="s">
        <v>177</v>
      </c>
      <c r="DM28" s="2006"/>
      <c r="DN28" s="2013" t="s">
        <v>1087</v>
      </c>
      <c r="DO28" s="2005" t="s">
        <v>176</v>
      </c>
      <c r="DP28" s="2006"/>
      <c r="DQ28" s="2005" t="s">
        <v>177</v>
      </c>
      <c r="DR28" s="2006"/>
      <c r="DS28" s="2013" t="s">
        <v>1087</v>
      </c>
      <c r="DT28" s="2005" t="s">
        <v>176</v>
      </c>
      <c r="DU28" s="2006"/>
      <c r="DV28" s="2005" t="s">
        <v>177</v>
      </c>
      <c r="DW28" s="2007"/>
    </row>
    <row r="29" spans="1:127" ht="15" customHeight="1">
      <c r="A29" s="1432"/>
      <c r="B29" s="1432"/>
      <c r="C29" s="1432"/>
      <c r="D29" s="1967"/>
      <c r="E29" s="1967"/>
      <c r="F29" s="1967"/>
      <c r="G29" s="1967"/>
      <c r="H29" s="1967"/>
      <c r="I29" s="1967"/>
      <c r="J29" s="1967"/>
      <c r="K29" s="1967"/>
      <c r="L29" s="1967"/>
      <c r="M29" s="1967"/>
      <c r="N29" s="1967"/>
      <c r="O29" s="1967"/>
      <c r="P29" s="1967"/>
      <c r="Q29" s="1967"/>
      <c r="R29" s="1967"/>
      <c r="S29" s="1967"/>
      <c r="T29" s="1967"/>
      <c r="U29" s="1967"/>
      <c r="V29" s="1967"/>
      <c r="W29" s="1967"/>
      <c r="X29" s="1967"/>
      <c r="Y29" s="1967"/>
      <c r="Z29" s="1967"/>
      <c r="AA29" s="1967"/>
      <c r="AB29" s="1967"/>
      <c r="AC29" s="1967"/>
      <c r="AD29" s="1967"/>
      <c r="AE29" s="1967"/>
      <c r="AF29" s="1967"/>
      <c r="AG29" s="1967"/>
      <c r="AH29" s="1967"/>
      <c r="AI29" s="1967"/>
      <c r="AJ29" s="1967"/>
      <c r="AK29" s="1967"/>
      <c r="AL29" s="1967"/>
      <c r="AM29" s="1967"/>
      <c r="AN29" s="1967"/>
      <c r="AO29" s="1967"/>
      <c r="AP29" s="1967"/>
      <c r="AQ29" s="1967"/>
      <c r="AR29" s="1967"/>
      <c r="AS29" s="1967"/>
      <c r="AT29" s="1967"/>
      <c r="AU29" s="1967"/>
      <c r="AV29" s="1967"/>
      <c r="AW29" s="1967"/>
      <c r="AX29" s="1967"/>
      <c r="AY29" s="1967"/>
      <c r="AZ29" s="1967"/>
      <c r="BA29" s="1967"/>
      <c r="BB29" s="1967"/>
      <c r="BC29" s="1967"/>
      <c r="BD29" s="1967"/>
      <c r="BE29" s="1967"/>
      <c r="BF29" s="1967"/>
      <c r="BG29" s="1967"/>
      <c r="BH29" s="1967"/>
      <c r="BI29" s="1967"/>
      <c r="BJ29" s="1967"/>
      <c r="BK29" s="1967"/>
      <c r="BL29" s="1967"/>
      <c r="BM29" s="1967"/>
      <c r="BN29" s="1967"/>
      <c r="BO29" s="1967"/>
      <c r="BP29" s="1967"/>
      <c r="BQ29" s="1967"/>
      <c r="BR29" s="1967"/>
      <c r="BS29" s="1967"/>
      <c r="BT29" s="1967"/>
      <c r="BU29" s="1967"/>
      <c r="BV29" s="1967"/>
      <c r="BW29" s="1967"/>
      <c r="BX29" s="1967"/>
      <c r="BY29" s="1967"/>
      <c r="BZ29" s="1967"/>
      <c r="CA29" s="1967"/>
      <c r="CB29" s="1967"/>
      <c r="CC29" s="1967"/>
      <c r="CD29" s="1967"/>
      <c r="CE29" s="1967"/>
      <c r="CF29" s="1967"/>
      <c r="CG29" s="1967"/>
      <c r="CH29" s="1967"/>
      <c r="CI29" s="1967"/>
      <c r="CJ29" s="1967"/>
      <c r="CK29" s="1967"/>
      <c r="CL29" s="1967"/>
      <c r="CM29" s="1967"/>
      <c r="CN29" s="1967"/>
      <c r="CO29" s="1967"/>
      <c r="CQ29" s="816"/>
      <c r="CR29" s="816"/>
      <c r="CS29" s="816"/>
      <c r="CT29" s="816"/>
      <c r="CU29" s="765"/>
      <c r="CV29" s="765"/>
      <c r="CW29" s="765"/>
      <c r="CX29" s="765"/>
      <c r="CY29" s="816"/>
      <c r="CZ29" s="765"/>
      <c r="DA29" s="765"/>
      <c r="DB29" s="765"/>
      <c r="DC29" s="765"/>
      <c r="DD29" s="816"/>
      <c r="DE29" s="765"/>
      <c r="DF29" s="2003"/>
      <c r="DG29" s="2003"/>
      <c r="DH29" s="2004"/>
      <c r="DI29" s="2014"/>
      <c r="DJ29" s="756" t="s">
        <v>1088</v>
      </c>
      <c r="DK29" s="756" t="s">
        <v>181</v>
      </c>
      <c r="DL29" s="756" t="s">
        <v>182</v>
      </c>
      <c r="DM29" s="756" t="s">
        <v>183</v>
      </c>
      <c r="DN29" s="2014"/>
      <c r="DO29" s="756" t="s">
        <v>180</v>
      </c>
      <c r="DP29" s="756" t="s">
        <v>181</v>
      </c>
      <c r="DQ29" s="756" t="s">
        <v>182</v>
      </c>
      <c r="DR29" s="756" t="s">
        <v>183</v>
      </c>
      <c r="DS29" s="2014"/>
      <c r="DT29" s="756" t="s">
        <v>180</v>
      </c>
      <c r="DU29" s="756" t="s">
        <v>181</v>
      </c>
      <c r="DV29" s="756" t="s">
        <v>182</v>
      </c>
      <c r="DW29" s="756" t="s">
        <v>183</v>
      </c>
    </row>
    <row r="30" spans="1:127" ht="17.25" customHeight="1">
      <c r="A30" s="520"/>
      <c r="B30" s="520"/>
      <c r="C30" s="521"/>
      <c r="D30" s="1985"/>
      <c r="E30" s="1985"/>
      <c r="F30" s="1985"/>
      <c r="G30" s="1985"/>
      <c r="H30" s="1985"/>
      <c r="I30" s="1985"/>
      <c r="J30" s="1985"/>
      <c r="K30" s="1985"/>
      <c r="L30" s="1985"/>
      <c r="M30" s="1985"/>
      <c r="N30" s="1985"/>
      <c r="O30" s="1985"/>
      <c r="P30" s="1985"/>
      <c r="Q30" s="1985"/>
      <c r="R30" s="1985"/>
      <c r="S30" s="1985"/>
      <c r="T30" s="1985"/>
      <c r="U30" s="1985"/>
      <c r="V30" s="1985"/>
      <c r="W30" s="1985"/>
      <c r="X30" s="1985"/>
      <c r="Y30" s="1985"/>
      <c r="Z30" s="1985"/>
      <c r="AA30" s="1985"/>
      <c r="AB30" s="1985"/>
      <c r="AC30" s="1985"/>
      <c r="AD30" s="1985"/>
      <c r="AE30" s="1985"/>
      <c r="AF30" s="1985"/>
      <c r="AG30" s="1985"/>
      <c r="AH30" s="1982"/>
      <c r="AI30" s="1996"/>
      <c r="AJ30" s="1996"/>
      <c r="AK30" s="1996"/>
      <c r="AL30" s="1996"/>
      <c r="AM30" s="1996"/>
      <c r="AN30" s="1982"/>
      <c r="AO30" s="1996"/>
      <c r="AP30" s="1996"/>
      <c r="AQ30" s="1996"/>
      <c r="AR30" s="1996"/>
      <c r="AS30" s="1996"/>
      <c r="AT30" s="1982"/>
      <c r="AU30" s="1996"/>
      <c r="AV30" s="1996"/>
      <c r="AW30" s="1996"/>
      <c r="AX30" s="1996"/>
      <c r="AY30" s="1996"/>
      <c r="AZ30" s="1982"/>
      <c r="BA30" s="1996"/>
      <c r="BB30" s="1996"/>
      <c r="BC30" s="1996"/>
      <c r="BD30" s="1996"/>
      <c r="BE30" s="1996"/>
      <c r="BF30" s="1982"/>
      <c r="BG30" s="1996"/>
      <c r="BH30" s="1996"/>
      <c r="BI30" s="1996"/>
      <c r="BJ30" s="1996"/>
      <c r="BK30" s="1996"/>
      <c r="BL30" s="1982"/>
      <c r="BM30" s="1982"/>
      <c r="BN30" s="1982"/>
      <c r="BO30" s="1982"/>
      <c r="BP30" s="1982"/>
      <c r="BQ30" s="1982"/>
      <c r="BR30" s="1982"/>
      <c r="BS30" s="1982"/>
      <c r="BT30" s="1982"/>
      <c r="BU30" s="1982"/>
      <c r="BV30" s="1982"/>
      <c r="BW30" s="1982"/>
      <c r="BX30" s="1982"/>
      <c r="BY30" s="1982"/>
      <c r="BZ30" s="1982"/>
      <c r="CA30" s="1982"/>
      <c r="CB30" s="1982"/>
      <c r="CC30" s="1982"/>
      <c r="CD30" s="1982"/>
      <c r="CE30" s="1982"/>
      <c r="CF30" s="1982"/>
      <c r="CG30" s="1982"/>
      <c r="CH30" s="1982"/>
      <c r="CI30" s="1982"/>
      <c r="CJ30" s="1982"/>
      <c r="CK30" s="1982"/>
      <c r="CL30" s="1982"/>
      <c r="CM30" s="1982"/>
      <c r="CN30" s="1982"/>
      <c r="CO30" s="1982"/>
      <c r="CQ30" s="828"/>
      <c r="CR30" s="828"/>
      <c r="CS30" s="828"/>
      <c r="CT30" s="829"/>
      <c r="CU30" s="829"/>
      <c r="CV30" s="829"/>
      <c r="CW30" s="829"/>
      <c r="CX30" s="829"/>
      <c r="CY30" s="558"/>
      <c r="CZ30" s="558"/>
      <c r="DA30" s="558"/>
      <c r="DB30" s="558"/>
      <c r="DC30" s="558"/>
      <c r="DD30" s="558"/>
      <c r="DE30" s="558"/>
      <c r="DF30" s="828" t="s">
        <v>611</v>
      </c>
      <c r="DG30" s="520">
        <v>28</v>
      </c>
      <c r="DH30" s="828" t="s">
        <v>798</v>
      </c>
      <c r="DI30" s="1327">
        <v>14964</v>
      </c>
      <c r="DJ30" s="1328">
        <v>3870</v>
      </c>
      <c r="DK30" s="1328">
        <v>6223</v>
      </c>
      <c r="DL30" s="1328">
        <v>1235</v>
      </c>
      <c r="DM30" s="1328">
        <v>3638</v>
      </c>
      <c r="DN30" s="830">
        <v>3581</v>
      </c>
      <c r="DO30" s="558">
        <v>57</v>
      </c>
      <c r="DP30" s="558">
        <v>1021</v>
      </c>
      <c r="DQ30" s="558">
        <v>304</v>
      </c>
      <c r="DR30" s="558">
        <v>2199</v>
      </c>
      <c r="DS30" s="830">
        <v>2665</v>
      </c>
      <c r="DT30" s="558">
        <v>758</v>
      </c>
      <c r="DU30" s="558">
        <v>118</v>
      </c>
      <c r="DV30" s="558">
        <v>1086</v>
      </c>
      <c r="DW30" s="558">
        <v>703</v>
      </c>
    </row>
    <row r="31" spans="1:127" ht="17.25" customHeight="1">
      <c r="A31" s="520"/>
      <c r="B31" s="520"/>
      <c r="C31" s="521"/>
      <c r="D31" s="1969"/>
      <c r="E31" s="1969"/>
      <c r="F31" s="1969"/>
      <c r="G31" s="1969"/>
      <c r="H31" s="1969"/>
      <c r="I31" s="1969"/>
      <c r="J31" s="1969"/>
      <c r="K31" s="1969"/>
      <c r="L31" s="1969"/>
      <c r="M31" s="1969"/>
      <c r="N31" s="1969"/>
      <c r="O31" s="1969"/>
      <c r="P31" s="1969"/>
      <c r="Q31" s="1969"/>
      <c r="R31" s="1969"/>
      <c r="S31" s="1969"/>
      <c r="T31" s="1969"/>
      <c r="U31" s="1969"/>
      <c r="V31" s="1969"/>
      <c r="W31" s="1969"/>
      <c r="X31" s="1969"/>
      <c r="Y31" s="1969"/>
      <c r="Z31" s="1969"/>
      <c r="AA31" s="1969"/>
      <c r="AB31" s="1969"/>
      <c r="AC31" s="1969"/>
      <c r="AD31" s="1969"/>
      <c r="AE31" s="1969"/>
      <c r="AF31" s="1969"/>
      <c r="AG31" s="1969"/>
      <c r="AH31" s="1982"/>
      <c r="AI31" s="1982"/>
      <c r="AJ31" s="1982"/>
      <c r="AK31" s="1982"/>
      <c r="AL31" s="1982"/>
      <c r="AM31" s="1982"/>
      <c r="AN31" s="1982"/>
      <c r="AO31" s="1982"/>
      <c r="AP31" s="1982"/>
      <c r="AQ31" s="1982"/>
      <c r="AR31" s="1982"/>
      <c r="AS31" s="1982"/>
      <c r="AT31" s="1982"/>
      <c r="AU31" s="1982"/>
      <c r="AV31" s="1982"/>
      <c r="AW31" s="1982"/>
      <c r="AX31" s="1982"/>
      <c r="AY31" s="1982"/>
      <c r="AZ31" s="1982"/>
      <c r="BA31" s="1982"/>
      <c r="BB31" s="1982"/>
      <c r="BC31" s="1982"/>
      <c r="BD31" s="1982"/>
      <c r="BE31" s="1982"/>
      <c r="BF31" s="1982"/>
      <c r="BG31" s="1982"/>
      <c r="BH31" s="1982"/>
      <c r="BI31" s="1982"/>
      <c r="BJ31" s="1982"/>
      <c r="BK31" s="1982"/>
      <c r="BL31" s="1982"/>
      <c r="BM31" s="1982"/>
      <c r="BN31" s="1982"/>
      <c r="BO31" s="1982"/>
      <c r="BP31" s="1982"/>
      <c r="BQ31" s="1982"/>
      <c r="BR31" s="1982"/>
      <c r="BS31" s="1982"/>
      <c r="BT31" s="1982"/>
      <c r="BU31" s="1982"/>
      <c r="BV31" s="1982"/>
      <c r="BW31" s="1982"/>
      <c r="BX31" s="1982"/>
      <c r="BY31" s="1982"/>
      <c r="BZ31" s="1982"/>
      <c r="CA31" s="1982"/>
      <c r="CB31" s="1982"/>
      <c r="CC31" s="1982"/>
      <c r="CD31" s="1982"/>
      <c r="CE31" s="1982"/>
      <c r="CF31" s="1982"/>
      <c r="CG31" s="1982"/>
      <c r="CH31" s="1982"/>
      <c r="CI31" s="1982"/>
      <c r="CJ31" s="1982"/>
      <c r="CK31" s="1982"/>
      <c r="CL31" s="1982"/>
      <c r="CM31" s="1982"/>
      <c r="CN31" s="1982"/>
      <c r="CO31" s="1982"/>
      <c r="CQ31" s="831"/>
      <c r="CR31" s="831"/>
      <c r="CS31" s="831"/>
      <c r="CT31" s="809"/>
      <c r="CU31" s="809"/>
      <c r="CV31" s="809"/>
      <c r="CW31" s="809"/>
      <c r="CX31" s="809"/>
      <c r="CY31" s="558"/>
      <c r="CZ31" s="558"/>
      <c r="DA31" s="558"/>
      <c r="DB31" s="558"/>
      <c r="DC31" s="558"/>
      <c r="DD31" s="558"/>
      <c r="DE31" s="558"/>
      <c r="DF31" s="831"/>
      <c r="DG31" s="520">
        <v>29</v>
      </c>
      <c r="DH31" s="831"/>
      <c r="DI31" s="1327">
        <v>16150</v>
      </c>
      <c r="DJ31" s="1328">
        <v>4251.397</v>
      </c>
      <c r="DK31" s="1328">
        <v>6488.601000000001</v>
      </c>
      <c r="DL31" s="1328">
        <v>1423.258</v>
      </c>
      <c r="DM31" s="1328">
        <v>3986.247</v>
      </c>
      <c r="DN31" s="830">
        <v>3602</v>
      </c>
      <c r="DO31" s="558">
        <v>91</v>
      </c>
      <c r="DP31" s="558">
        <v>1002</v>
      </c>
      <c r="DQ31" s="558">
        <v>311</v>
      </c>
      <c r="DR31" s="558">
        <v>2198</v>
      </c>
      <c r="DS31" s="830">
        <v>3346</v>
      </c>
      <c r="DT31" s="558">
        <v>1493</v>
      </c>
      <c r="DU31" s="558">
        <v>131</v>
      </c>
      <c r="DV31" s="558">
        <v>1079</v>
      </c>
      <c r="DW31" s="558">
        <v>644</v>
      </c>
    </row>
    <row r="32" spans="1:127" ht="17.25" customHeight="1">
      <c r="A32" s="148"/>
      <c r="B32" s="445"/>
      <c r="C32" s="445"/>
      <c r="D32" s="1966"/>
      <c r="E32" s="1966"/>
      <c r="F32" s="1966"/>
      <c r="G32" s="1966"/>
      <c r="H32" s="1966"/>
      <c r="I32" s="1966"/>
      <c r="J32" s="1966"/>
      <c r="K32" s="1966"/>
      <c r="L32" s="1966"/>
      <c r="M32" s="1966"/>
      <c r="N32" s="1966"/>
      <c r="O32" s="1966"/>
      <c r="P32" s="1966"/>
      <c r="Q32" s="1966"/>
      <c r="R32" s="1966"/>
      <c r="S32" s="1966"/>
      <c r="T32" s="1966"/>
      <c r="U32" s="1966"/>
      <c r="V32" s="1966"/>
      <c r="W32" s="1966"/>
      <c r="X32" s="1966"/>
      <c r="Y32" s="1966"/>
      <c r="Z32" s="1966"/>
      <c r="AA32" s="1966"/>
      <c r="AB32" s="1966"/>
      <c r="AC32" s="1966"/>
      <c r="AD32" s="1966"/>
      <c r="AE32" s="1966"/>
      <c r="AF32" s="1966"/>
      <c r="AG32" s="1966"/>
      <c r="AH32" s="1960"/>
      <c r="AI32" s="1960"/>
      <c r="AJ32" s="1960"/>
      <c r="AK32" s="1960"/>
      <c r="AL32" s="1960"/>
      <c r="AM32" s="1960"/>
      <c r="AN32" s="1960"/>
      <c r="AO32" s="1960"/>
      <c r="AP32" s="1960"/>
      <c r="AQ32" s="1960"/>
      <c r="AR32" s="1960"/>
      <c r="AS32" s="1960"/>
      <c r="AT32" s="1960"/>
      <c r="AU32" s="1960"/>
      <c r="AV32" s="1960"/>
      <c r="AW32" s="1960"/>
      <c r="AX32" s="1960"/>
      <c r="AY32" s="1960"/>
      <c r="AZ32" s="1960"/>
      <c r="BA32" s="1960"/>
      <c r="BB32" s="1960"/>
      <c r="BC32" s="1960"/>
      <c r="BD32" s="1960"/>
      <c r="BE32" s="1960"/>
      <c r="BF32" s="1960"/>
      <c r="BG32" s="1960"/>
      <c r="BH32" s="1960"/>
      <c r="BI32" s="1960"/>
      <c r="BJ32" s="1960"/>
      <c r="BK32" s="1960"/>
      <c r="BL32" s="1960"/>
      <c r="BM32" s="1960"/>
      <c r="BN32" s="1960"/>
      <c r="BO32" s="1960"/>
      <c r="BP32" s="1960"/>
      <c r="BQ32" s="1960"/>
      <c r="BR32" s="1960"/>
      <c r="BS32" s="1960"/>
      <c r="BT32" s="1960"/>
      <c r="BU32" s="1960"/>
      <c r="BV32" s="1960"/>
      <c r="BW32" s="1960"/>
      <c r="BX32" s="1960"/>
      <c r="BY32" s="1960"/>
      <c r="BZ32" s="1960"/>
      <c r="CA32" s="1960"/>
      <c r="CB32" s="1960"/>
      <c r="CC32" s="1960"/>
      <c r="CD32" s="1960"/>
      <c r="CE32" s="1960"/>
      <c r="CF32" s="1960"/>
      <c r="CG32" s="1960"/>
      <c r="CH32" s="1960"/>
      <c r="CI32" s="1960"/>
      <c r="CJ32" s="1960"/>
      <c r="CK32" s="1960"/>
      <c r="CL32" s="1960"/>
      <c r="CM32" s="1960"/>
      <c r="CN32" s="1960"/>
      <c r="CO32" s="1960"/>
      <c r="CQ32" s="148"/>
      <c r="CR32" s="148"/>
      <c r="CS32" s="148"/>
      <c r="CT32" s="832"/>
      <c r="CU32" s="832"/>
      <c r="CV32" s="832"/>
      <c r="CW32" s="832"/>
      <c r="CX32" s="832"/>
      <c r="CY32" s="241"/>
      <c r="CZ32" s="241"/>
      <c r="DA32" s="241"/>
      <c r="DB32" s="241"/>
      <c r="DC32" s="241"/>
      <c r="DD32" s="241"/>
      <c r="DE32" s="241"/>
      <c r="DF32" s="1137" t="s">
        <v>562</v>
      </c>
      <c r="DG32" s="1138" t="s">
        <v>17</v>
      </c>
      <c r="DH32" s="1137" t="s">
        <v>717</v>
      </c>
      <c r="DI32" s="1335">
        <v>1862.019</v>
      </c>
      <c r="DJ32" s="1324">
        <v>376.284</v>
      </c>
      <c r="DK32" s="1324">
        <v>1008.015</v>
      </c>
      <c r="DL32" s="1324">
        <v>131.289</v>
      </c>
      <c r="DM32" s="1324">
        <v>346.431</v>
      </c>
      <c r="DN32" s="1253">
        <v>367</v>
      </c>
      <c r="DO32" s="1254" t="s">
        <v>440</v>
      </c>
      <c r="DP32" s="1254">
        <v>137</v>
      </c>
      <c r="DQ32" s="1254">
        <v>38</v>
      </c>
      <c r="DR32" s="1254">
        <v>192</v>
      </c>
      <c r="DS32" s="1253">
        <v>316</v>
      </c>
      <c r="DT32" s="1254">
        <v>158</v>
      </c>
      <c r="DU32" s="1254">
        <v>16</v>
      </c>
      <c r="DV32" s="1254">
        <v>96</v>
      </c>
      <c r="DW32" s="1254">
        <v>47</v>
      </c>
    </row>
    <row r="33" spans="1:127" ht="17.25" customHeight="1">
      <c r="A33" s="79"/>
      <c r="B33" s="445"/>
      <c r="C33" s="79"/>
      <c r="D33" s="1966"/>
      <c r="E33" s="1966"/>
      <c r="F33" s="1966"/>
      <c r="G33" s="1966"/>
      <c r="H33" s="1966"/>
      <c r="I33" s="1966"/>
      <c r="J33" s="1966"/>
      <c r="K33" s="1966"/>
      <c r="L33" s="1966"/>
      <c r="M33" s="1966"/>
      <c r="N33" s="1966"/>
      <c r="O33" s="1966"/>
      <c r="P33" s="1966"/>
      <c r="Q33" s="1966"/>
      <c r="R33" s="1966"/>
      <c r="S33" s="1966"/>
      <c r="T33" s="1966"/>
      <c r="U33" s="1966"/>
      <c r="V33" s="1966"/>
      <c r="W33" s="1966"/>
      <c r="X33" s="1966"/>
      <c r="Y33" s="1966"/>
      <c r="Z33" s="1966"/>
      <c r="AA33" s="1966"/>
      <c r="AB33" s="1966"/>
      <c r="AC33" s="1966"/>
      <c r="AD33" s="1966"/>
      <c r="AE33" s="1966"/>
      <c r="AF33" s="1966"/>
      <c r="AG33" s="1966"/>
      <c r="AH33" s="1960"/>
      <c r="AI33" s="1960"/>
      <c r="AJ33" s="1960"/>
      <c r="AK33" s="1960"/>
      <c r="AL33" s="1960"/>
      <c r="AM33" s="1960"/>
      <c r="AN33" s="1960"/>
      <c r="AO33" s="1960"/>
      <c r="AP33" s="1960"/>
      <c r="AQ33" s="1960"/>
      <c r="AR33" s="1960"/>
      <c r="AS33" s="1960"/>
      <c r="AT33" s="1960"/>
      <c r="AU33" s="1960"/>
      <c r="AV33" s="1960"/>
      <c r="AW33" s="1960"/>
      <c r="AX33" s="1960"/>
      <c r="AY33" s="1960"/>
      <c r="AZ33" s="1960"/>
      <c r="BA33" s="1960"/>
      <c r="BB33" s="1960"/>
      <c r="BC33" s="1960"/>
      <c r="BD33" s="1960"/>
      <c r="BE33" s="1960"/>
      <c r="BF33" s="1960"/>
      <c r="BG33" s="1960"/>
      <c r="BH33" s="1960"/>
      <c r="BI33" s="1960"/>
      <c r="BJ33" s="1960"/>
      <c r="BK33" s="1960"/>
      <c r="BL33" s="1960"/>
      <c r="BM33" s="1960"/>
      <c r="BN33" s="1960"/>
      <c r="BO33" s="1960"/>
      <c r="BP33" s="1960"/>
      <c r="BQ33" s="1960"/>
      <c r="BR33" s="1960"/>
      <c r="BS33" s="1960"/>
      <c r="BT33" s="1960"/>
      <c r="BU33" s="1960"/>
      <c r="BV33" s="1960"/>
      <c r="BW33" s="1960"/>
      <c r="BX33" s="1960"/>
      <c r="BY33" s="1960"/>
      <c r="BZ33" s="1960"/>
      <c r="CA33" s="1960"/>
      <c r="CB33" s="1960"/>
      <c r="CC33" s="1960"/>
      <c r="CD33" s="1960"/>
      <c r="CE33" s="1960"/>
      <c r="CF33" s="1960"/>
      <c r="CG33" s="1960"/>
      <c r="CH33" s="1960"/>
      <c r="CI33" s="1960"/>
      <c r="CJ33" s="1960"/>
      <c r="CK33" s="1960"/>
      <c r="CL33" s="1960"/>
      <c r="CM33" s="1960"/>
      <c r="CN33" s="1960"/>
      <c r="CO33" s="1960"/>
      <c r="CQ33" s="833"/>
      <c r="CR33" s="833"/>
      <c r="CS33" s="833"/>
      <c r="CT33" s="832"/>
      <c r="CU33" s="832"/>
      <c r="CV33" s="832"/>
      <c r="CW33" s="832"/>
      <c r="CX33" s="832"/>
      <c r="CY33" s="241"/>
      <c r="CZ33" s="241"/>
      <c r="DA33" s="241"/>
      <c r="DB33" s="241"/>
      <c r="DC33" s="241"/>
      <c r="DD33" s="241"/>
      <c r="DE33" s="241"/>
      <c r="DF33" s="1137"/>
      <c r="DG33" s="445">
        <v>5</v>
      </c>
      <c r="DH33" s="1137"/>
      <c r="DI33" s="1335">
        <v>1368</v>
      </c>
      <c r="DJ33" s="1324">
        <v>305</v>
      </c>
      <c r="DK33" s="1324">
        <v>593</v>
      </c>
      <c r="DL33" s="1324">
        <v>125</v>
      </c>
      <c r="DM33" s="1324">
        <v>344</v>
      </c>
      <c r="DN33" s="1253">
        <v>263</v>
      </c>
      <c r="DO33" s="1254">
        <v>6</v>
      </c>
      <c r="DP33" s="1254">
        <v>45</v>
      </c>
      <c r="DQ33" s="1254">
        <v>23</v>
      </c>
      <c r="DR33" s="1254">
        <v>189</v>
      </c>
      <c r="DS33" s="1253">
        <v>306</v>
      </c>
      <c r="DT33" s="1254">
        <v>149</v>
      </c>
      <c r="DU33" s="1254">
        <v>16</v>
      </c>
      <c r="DV33" s="1254">
        <v>89</v>
      </c>
      <c r="DW33" s="1254">
        <v>51</v>
      </c>
    </row>
    <row r="34" spans="1:127" ht="17.25" customHeight="1">
      <c r="A34" s="79"/>
      <c r="B34" s="445"/>
      <c r="C34" s="79"/>
      <c r="D34" s="1966"/>
      <c r="E34" s="1966"/>
      <c r="F34" s="1966"/>
      <c r="G34" s="1966"/>
      <c r="H34" s="1966"/>
      <c r="I34" s="1966"/>
      <c r="J34" s="1966"/>
      <c r="K34" s="1966"/>
      <c r="L34" s="1966"/>
      <c r="M34" s="1966"/>
      <c r="N34" s="1966"/>
      <c r="O34" s="1966"/>
      <c r="P34" s="1966"/>
      <c r="Q34" s="1966"/>
      <c r="R34" s="1966"/>
      <c r="S34" s="1966"/>
      <c r="T34" s="1966"/>
      <c r="U34" s="1966"/>
      <c r="V34" s="1966"/>
      <c r="W34" s="1966"/>
      <c r="X34" s="1966"/>
      <c r="Y34" s="1966"/>
      <c r="Z34" s="1966"/>
      <c r="AA34" s="1966"/>
      <c r="AB34" s="1966"/>
      <c r="AC34" s="1966"/>
      <c r="AD34" s="1966"/>
      <c r="AE34" s="1966"/>
      <c r="AF34" s="1966"/>
      <c r="AG34" s="1966"/>
      <c r="AH34" s="1960"/>
      <c r="AI34" s="1960"/>
      <c r="AJ34" s="1960"/>
      <c r="AK34" s="1960"/>
      <c r="AL34" s="1960"/>
      <c r="AM34" s="1960"/>
      <c r="AN34" s="1960"/>
      <c r="AO34" s="1960"/>
      <c r="AP34" s="1960"/>
      <c r="AQ34" s="1960"/>
      <c r="AR34" s="1960"/>
      <c r="AS34" s="1960"/>
      <c r="AT34" s="1960"/>
      <c r="AU34" s="1960"/>
      <c r="AV34" s="1960"/>
      <c r="AW34" s="1960"/>
      <c r="AX34" s="1960"/>
      <c r="AY34" s="1960"/>
      <c r="AZ34" s="1960"/>
      <c r="BA34" s="1960"/>
      <c r="BB34" s="1960"/>
      <c r="BC34" s="1960"/>
      <c r="BD34" s="1960"/>
      <c r="BE34" s="1960"/>
      <c r="BF34" s="1960"/>
      <c r="BG34" s="1960"/>
      <c r="BH34" s="1960"/>
      <c r="BI34" s="1960"/>
      <c r="BJ34" s="1960"/>
      <c r="BK34" s="1960"/>
      <c r="BL34" s="1960"/>
      <c r="BM34" s="1960"/>
      <c r="BN34" s="1960"/>
      <c r="BO34" s="1960"/>
      <c r="BP34" s="1960"/>
      <c r="BQ34" s="1960"/>
      <c r="BR34" s="1960"/>
      <c r="BS34" s="1960"/>
      <c r="BT34" s="1960"/>
      <c r="BU34" s="1960"/>
      <c r="BV34" s="1960"/>
      <c r="BW34" s="1960"/>
      <c r="BX34" s="1960"/>
      <c r="BY34" s="1960"/>
      <c r="BZ34" s="1960"/>
      <c r="CA34" s="1960"/>
      <c r="CB34" s="1960"/>
      <c r="CC34" s="1960"/>
      <c r="CD34" s="1960"/>
      <c r="CE34" s="1960"/>
      <c r="CF34" s="1960"/>
      <c r="CG34" s="1960"/>
      <c r="CH34" s="1960"/>
      <c r="CI34" s="1960"/>
      <c r="CJ34" s="1960"/>
      <c r="CK34" s="1960"/>
      <c r="CL34" s="1960"/>
      <c r="CM34" s="1960"/>
      <c r="CN34" s="1960"/>
      <c r="CO34" s="1960"/>
      <c r="CQ34" s="833"/>
      <c r="CR34" s="833"/>
      <c r="CS34" s="833"/>
      <c r="CT34" s="832"/>
      <c r="CU34" s="832"/>
      <c r="CV34" s="832"/>
      <c r="CW34" s="832"/>
      <c r="CX34" s="832"/>
      <c r="CY34" s="241"/>
      <c r="CZ34" s="241"/>
      <c r="DA34" s="241"/>
      <c r="DB34" s="241"/>
      <c r="DC34" s="241"/>
      <c r="DD34" s="241"/>
      <c r="DE34" s="241"/>
      <c r="DF34" s="1137"/>
      <c r="DG34" s="445">
        <v>6</v>
      </c>
      <c r="DH34" s="1137"/>
      <c r="DI34" s="1335">
        <v>1293.934</v>
      </c>
      <c r="DJ34" s="1324">
        <v>385.451</v>
      </c>
      <c r="DK34" s="1324">
        <v>459.428</v>
      </c>
      <c r="DL34" s="1324">
        <v>112.903</v>
      </c>
      <c r="DM34" s="1324">
        <v>336.152</v>
      </c>
      <c r="DN34" s="1253">
        <v>292</v>
      </c>
      <c r="DO34" s="1254">
        <v>6</v>
      </c>
      <c r="DP34" s="1254">
        <v>81</v>
      </c>
      <c r="DQ34" s="1254">
        <v>25</v>
      </c>
      <c r="DR34" s="1254">
        <v>179</v>
      </c>
      <c r="DS34" s="1253" t="s">
        <v>519</v>
      </c>
      <c r="DT34" s="1254" t="s">
        <v>520</v>
      </c>
      <c r="DU34" s="1254" t="s">
        <v>521</v>
      </c>
      <c r="DV34" s="1254" t="s">
        <v>522</v>
      </c>
      <c r="DW34" s="1254" t="s">
        <v>523</v>
      </c>
    </row>
    <row r="35" spans="1:127" ht="17.25" customHeight="1">
      <c r="A35" s="819"/>
      <c r="B35" s="153"/>
      <c r="C35" s="153"/>
      <c r="D35" s="1959"/>
      <c r="E35" s="1959"/>
      <c r="F35" s="1959"/>
      <c r="G35" s="1959"/>
      <c r="H35" s="1959"/>
      <c r="I35" s="1959"/>
      <c r="J35" s="1959"/>
      <c r="K35" s="1959"/>
      <c r="L35" s="1959"/>
      <c r="M35" s="1959"/>
      <c r="N35" s="1959"/>
      <c r="O35" s="1959"/>
      <c r="P35" s="1959"/>
      <c r="Q35" s="1959"/>
      <c r="R35" s="1959"/>
      <c r="S35" s="1959"/>
      <c r="T35" s="1959"/>
      <c r="U35" s="1959"/>
      <c r="V35" s="1959"/>
      <c r="W35" s="1959"/>
      <c r="X35" s="1959"/>
      <c r="Y35" s="1959"/>
      <c r="Z35" s="1959"/>
      <c r="AA35" s="1959"/>
      <c r="AB35" s="1959"/>
      <c r="AC35" s="1959"/>
      <c r="AD35" s="1959"/>
      <c r="AE35" s="1959"/>
      <c r="AF35" s="1959"/>
      <c r="AG35" s="1959"/>
      <c r="AH35" s="1961"/>
      <c r="AI35" s="1961"/>
      <c r="AJ35" s="1961"/>
      <c r="AK35" s="1961"/>
      <c r="AL35" s="1961"/>
      <c r="AM35" s="1961"/>
      <c r="AN35" s="1961"/>
      <c r="AO35" s="1961"/>
      <c r="AP35" s="1961"/>
      <c r="AQ35" s="1961"/>
      <c r="AR35" s="1961"/>
      <c r="AS35" s="1961"/>
      <c r="AT35" s="1961"/>
      <c r="AU35" s="1961"/>
      <c r="AV35" s="1961"/>
      <c r="AW35" s="1961"/>
      <c r="AX35" s="1961"/>
      <c r="AY35" s="1961"/>
      <c r="AZ35" s="1961"/>
      <c r="BA35" s="1961"/>
      <c r="BB35" s="1961"/>
      <c r="BC35" s="1961"/>
      <c r="BD35" s="1961"/>
      <c r="BE35" s="1961"/>
      <c r="BF35" s="1961"/>
      <c r="BG35" s="1961"/>
      <c r="BH35" s="1961"/>
      <c r="BI35" s="1961"/>
      <c r="BJ35" s="1961"/>
      <c r="BK35" s="1961"/>
      <c r="BL35" s="1961"/>
      <c r="BM35" s="1961"/>
      <c r="BN35" s="1961"/>
      <c r="BO35" s="1961"/>
      <c r="BP35" s="1961"/>
      <c r="BQ35" s="1961"/>
      <c r="BR35" s="1961"/>
      <c r="BS35" s="1961"/>
      <c r="BT35" s="1961"/>
      <c r="BU35" s="1961"/>
      <c r="BV35" s="1961"/>
      <c r="BW35" s="1961"/>
      <c r="BX35" s="1961"/>
      <c r="BY35" s="1961"/>
      <c r="BZ35" s="1961"/>
      <c r="CA35" s="1961"/>
      <c r="CB35" s="1961"/>
      <c r="CC35" s="1961"/>
      <c r="CD35" s="1961"/>
      <c r="CE35" s="1961"/>
      <c r="CF35" s="1961"/>
      <c r="CG35" s="1961"/>
      <c r="CH35" s="1961"/>
      <c r="CI35" s="1961"/>
      <c r="CJ35" s="1961"/>
      <c r="CK35" s="1961"/>
      <c r="CL35" s="1961"/>
      <c r="CM35" s="1961"/>
      <c r="CN35" s="1961"/>
      <c r="CO35" s="1961"/>
      <c r="CQ35" s="834"/>
      <c r="CR35" s="834"/>
      <c r="CS35" s="834"/>
      <c r="CT35" s="809"/>
      <c r="CU35" s="809"/>
      <c r="CV35" s="809"/>
      <c r="CW35" s="809"/>
      <c r="CX35" s="809"/>
      <c r="CY35" s="835"/>
      <c r="CZ35" s="835"/>
      <c r="DA35" s="835"/>
      <c r="DB35" s="835"/>
      <c r="DC35" s="835"/>
      <c r="DD35" s="835"/>
      <c r="DE35" s="835"/>
      <c r="DF35" s="1273"/>
      <c r="DG35" s="474">
        <v>7</v>
      </c>
      <c r="DH35" s="1274"/>
      <c r="DI35" s="1342">
        <v>1543</v>
      </c>
      <c r="DJ35" s="1343">
        <v>354</v>
      </c>
      <c r="DK35" s="1343">
        <v>609</v>
      </c>
      <c r="DL35" s="1343">
        <v>162</v>
      </c>
      <c r="DM35" s="1343">
        <v>419</v>
      </c>
      <c r="DN35" s="1338">
        <v>309</v>
      </c>
      <c r="DO35" s="1339">
        <v>3</v>
      </c>
      <c r="DP35" s="1339">
        <v>90</v>
      </c>
      <c r="DQ35" s="1339">
        <v>21</v>
      </c>
      <c r="DR35" s="1339">
        <v>195</v>
      </c>
      <c r="DS35" s="1377">
        <v>291</v>
      </c>
      <c r="DT35" s="1378">
        <v>129</v>
      </c>
      <c r="DU35" s="1378">
        <v>17</v>
      </c>
      <c r="DV35" s="1378">
        <v>97</v>
      </c>
      <c r="DW35" s="1378">
        <v>49</v>
      </c>
    </row>
    <row r="36" spans="1:127" ht="14.25" customHeight="1">
      <c r="A36" s="1981" t="s">
        <v>900</v>
      </c>
      <c r="B36" s="1981"/>
      <c r="C36" s="1981"/>
      <c r="D36" s="1981"/>
      <c r="E36" s="1981"/>
      <c r="F36" s="1981"/>
      <c r="G36" s="1981"/>
      <c r="H36" s="1981"/>
      <c r="I36" s="1981"/>
      <c r="J36" s="1981"/>
      <c r="K36" s="1981"/>
      <c r="L36" s="1981"/>
      <c r="M36" s="1981"/>
      <c r="N36" s="1981"/>
      <c r="O36" s="1981"/>
      <c r="P36" s="1981"/>
      <c r="Q36" s="1981"/>
      <c r="R36" s="1981"/>
      <c r="S36" s="1981"/>
      <c r="T36" s="1981"/>
      <c r="U36" s="1981"/>
      <c r="V36" s="1981"/>
      <c r="W36" s="1981"/>
      <c r="X36" s="1981"/>
      <c r="Y36" s="1981"/>
      <c r="Z36" s="1981"/>
      <c r="AA36" s="1981"/>
      <c r="AB36" s="1981"/>
      <c r="AC36" s="1981"/>
      <c r="AD36" s="1981"/>
      <c r="AE36" s="1981"/>
      <c r="AF36" s="1981"/>
      <c r="AG36" s="1981"/>
      <c r="AH36" s="1981"/>
      <c r="AI36" s="1981"/>
      <c r="AJ36" s="1981"/>
      <c r="AK36" s="1981"/>
      <c r="AL36" s="1981"/>
      <c r="AM36" s="1981"/>
      <c r="AN36" s="1981"/>
      <c r="AO36" s="1981"/>
      <c r="AP36" s="1981"/>
      <c r="AQ36" s="1981"/>
      <c r="AR36" s="1981"/>
      <c r="AS36" s="1981"/>
      <c r="AT36" s="1981"/>
      <c r="AU36" s="1981"/>
      <c r="AV36" s="1981"/>
      <c r="AW36" s="1981"/>
      <c r="AX36" s="1981"/>
      <c r="AY36" s="1981"/>
      <c r="AZ36" s="1981"/>
      <c r="BA36" s="1981"/>
      <c r="BB36" s="1981"/>
      <c r="BC36" s="1981"/>
      <c r="BD36" s="1981"/>
      <c r="BE36" s="1981"/>
      <c r="BF36" s="1981"/>
      <c r="BG36" s="1981"/>
      <c r="BH36" s="1981"/>
      <c r="BI36" s="1981"/>
      <c r="BJ36" s="1981"/>
      <c r="BK36" s="1981"/>
      <c r="BL36" s="1981"/>
      <c r="BM36" s="1981"/>
      <c r="BN36" s="1981"/>
      <c r="BO36" s="1981"/>
      <c r="BP36" s="1981"/>
      <c r="BQ36" s="1981"/>
      <c r="BR36" s="1981"/>
      <c r="BS36" s="1981"/>
      <c r="BT36" s="1981"/>
      <c r="BU36" s="1981"/>
      <c r="BV36" s="1981"/>
      <c r="BW36" s="1981"/>
      <c r="BX36" s="1981"/>
      <c r="BY36" s="1981"/>
      <c r="BZ36" s="1981"/>
      <c r="CA36" s="1981"/>
      <c r="CB36" s="1981"/>
      <c r="CC36" s="1981"/>
      <c r="CD36" s="1981"/>
      <c r="CE36" s="1981"/>
      <c r="CF36" s="1981"/>
      <c r="CG36" s="1981"/>
      <c r="CH36" s="1981"/>
      <c r="CI36" s="1981"/>
      <c r="CJ36" s="1981"/>
      <c r="CK36" s="1981"/>
      <c r="CL36" s="1981"/>
      <c r="CM36" s="1981"/>
      <c r="CN36" s="1981"/>
      <c r="CO36" s="1981"/>
      <c r="DF36" s="816"/>
      <c r="DG36" s="816"/>
      <c r="DH36" s="816"/>
      <c r="DI36" s="816"/>
      <c r="DJ36" s="816"/>
      <c r="DK36" s="816"/>
      <c r="DL36" s="816"/>
      <c r="DM36" s="816"/>
      <c r="DN36" s="816"/>
      <c r="DO36" s="816"/>
      <c r="DP36" s="816"/>
      <c r="DQ36" s="816"/>
      <c r="DR36" s="816"/>
      <c r="DS36" s="816"/>
      <c r="DT36" s="816"/>
      <c r="DU36" s="816"/>
      <c r="DV36" s="816"/>
      <c r="DW36" s="816"/>
    </row>
    <row r="37" spans="1:127" ht="15.75" customHeight="1">
      <c r="A37" s="1962"/>
      <c r="B37" s="1962"/>
      <c r="C37" s="1962"/>
      <c r="D37" s="1962"/>
      <c r="E37" s="1962"/>
      <c r="F37" s="1962"/>
      <c r="G37" s="1962"/>
      <c r="H37" s="1962"/>
      <c r="I37" s="1962"/>
      <c r="J37" s="1962"/>
      <c r="K37" s="1962"/>
      <c r="L37" s="1962"/>
      <c r="M37" s="1962"/>
      <c r="N37" s="1962"/>
      <c r="O37" s="1962"/>
      <c r="P37" s="1962"/>
      <c r="Q37" s="1962"/>
      <c r="R37" s="1962"/>
      <c r="S37" s="1962"/>
      <c r="T37" s="1962"/>
      <c r="U37" s="1962"/>
      <c r="V37" s="1962"/>
      <c r="W37" s="1962"/>
      <c r="X37" s="1962"/>
      <c r="Y37" s="1962"/>
      <c r="Z37" s="1962"/>
      <c r="AA37" s="1962"/>
      <c r="AB37" s="1962"/>
      <c r="AC37" s="1962"/>
      <c r="AD37" s="1962"/>
      <c r="AE37" s="1962"/>
      <c r="AF37" s="1962"/>
      <c r="AG37" s="1962"/>
      <c r="AH37" s="1962"/>
      <c r="AI37" s="1962"/>
      <c r="AJ37" s="1962"/>
      <c r="AK37" s="1962"/>
      <c r="AL37" s="1962"/>
      <c r="AM37" s="1962"/>
      <c r="AN37" s="1962"/>
      <c r="AO37" s="1962"/>
      <c r="AP37" s="1962"/>
      <c r="AQ37" s="1962"/>
      <c r="AR37" s="1962"/>
      <c r="AS37" s="1962"/>
      <c r="AT37" s="1962"/>
      <c r="AU37" s="1962"/>
      <c r="AV37" s="1962"/>
      <c r="AW37" s="1962"/>
      <c r="AX37" s="1962"/>
      <c r="AY37" s="1962"/>
      <c r="AZ37" s="1962"/>
      <c r="BA37" s="1962"/>
      <c r="BB37" s="1962"/>
      <c r="BC37" s="1962"/>
      <c r="BD37" s="1962"/>
      <c r="BE37" s="1962"/>
      <c r="BF37" s="1962"/>
      <c r="BG37" s="1962"/>
      <c r="BH37" s="1962"/>
      <c r="BI37" s="1962"/>
      <c r="BJ37" s="1962"/>
      <c r="BK37" s="1962"/>
      <c r="BL37" s="1962"/>
      <c r="BM37" s="1962"/>
      <c r="BN37" s="1962"/>
      <c r="BO37" s="1962"/>
      <c r="BP37" s="1962"/>
      <c r="BQ37" s="1962"/>
      <c r="BR37" s="1962"/>
      <c r="BS37" s="1962"/>
      <c r="BT37" s="1962"/>
      <c r="BU37" s="1962"/>
      <c r="BV37" s="1962"/>
      <c r="BW37" s="1962"/>
      <c r="BX37" s="1962"/>
      <c r="BY37" s="1962"/>
      <c r="BZ37" s="1962"/>
      <c r="CA37" s="1962"/>
      <c r="CB37" s="1962"/>
      <c r="CC37" s="1962"/>
      <c r="CD37" s="1962"/>
      <c r="CE37" s="1962"/>
      <c r="CF37" s="1962"/>
      <c r="CG37" s="1962"/>
      <c r="CH37" s="1962"/>
      <c r="CI37" s="1962"/>
      <c r="CJ37" s="1962"/>
      <c r="CK37" s="1962"/>
      <c r="CL37" s="1962"/>
      <c r="CM37" s="1962"/>
      <c r="CN37" s="1962"/>
      <c r="CO37" s="1962"/>
      <c r="DF37" s="816"/>
      <c r="DG37" s="816"/>
      <c r="DH37" s="816"/>
      <c r="DI37" s="816"/>
      <c r="DJ37" s="816"/>
      <c r="DK37" s="816"/>
      <c r="DL37" s="816"/>
      <c r="DM37" s="816"/>
      <c r="DN37" s="816"/>
      <c r="DO37" s="816"/>
      <c r="DP37" s="816"/>
      <c r="DQ37" s="816"/>
      <c r="DR37" s="816"/>
      <c r="DS37" s="816"/>
      <c r="DT37" s="816"/>
      <c r="DU37" s="816"/>
      <c r="DV37" s="816"/>
      <c r="DW37" s="816"/>
    </row>
    <row r="38" spans="1:127" s="13" customFormat="1" ht="24" customHeight="1">
      <c r="A38" s="118"/>
      <c r="B38" s="12"/>
      <c r="C38" s="12"/>
      <c r="D38" s="12"/>
      <c r="E38" s="12"/>
      <c r="F38" s="12"/>
      <c r="G38" s="12"/>
      <c r="H38" s="12"/>
      <c r="I38" s="12"/>
      <c r="J38" s="12"/>
      <c r="K38" s="12"/>
      <c r="L38" s="12"/>
      <c r="M38" s="12"/>
      <c r="N38" s="12"/>
      <c r="O38" s="12"/>
      <c r="P38" s="12"/>
      <c r="Q38" s="12"/>
      <c r="R38" s="12"/>
      <c r="S38" s="12"/>
      <c r="T38" s="12"/>
      <c r="U38" s="12"/>
      <c r="W38" s="64"/>
      <c r="X38" s="64"/>
      <c r="Y38" s="64" t="s">
        <v>1056</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12"/>
      <c r="BN38" s="12"/>
      <c r="BO38" s="12"/>
      <c r="BP38" s="118"/>
      <c r="BQ38" s="118"/>
      <c r="BR38" s="118"/>
      <c r="BS38" s="118"/>
      <c r="BT38" s="118"/>
      <c r="BU38" s="118"/>
      <c r="BV38" s="118"/>
      <c r="BW38" s="12"/>
      <c r="BX38" s="12"/>
      <c r="BY38" s="12"/>
      <c r="BZ38" s="12"/>
      <c r="CA38" s="12"/>
      <c r="CB38" s="12"/>
      <c r="CC38" s="12"/>
      <c r="CD38" s="12"/>
      <c r="CE38" s="12"/>
      <c r="CF38" s="12"/>
      <c r="CG38" s="12"/>
      <c r="CH38" s="61"/>
      <c r="CI38" s="61"/>
      <c r="CJ38" s="61"/>
      <c r="CK38" s="61"/>
      <c r="CL38" s="61"/>
      <c r="CM38" s="61"/>
      <c r="CN38" s="61"/>
      <c r="CO38" s="61"/>
      <c r="DF38" s="816"/>
      <c r="DG38" s="816"/>
      <c r="DH38" s="816"/>
      <c r="DI38" s="816"/>
      <c r="DJ38" s="765"/>
      <c r="DK38" s="765"/>
      <c r="DL38" s="765"/>
      <c r="DM38" s="765"/>
      <c r="DN38" s="816"/>
      <c r="DO38" s="765"/>
      <c r="DP38" s="765"/>
      <c r="DQ38" s="765"/>
      <c r="DR38" s="765"/>
      <c r="DS38" s="816"/>
      <c r="DT38" s="765"/>
      <c r="DU38" s="765"/>
      <c r="DV38" s="765"/>
      <c r="DW38" s="765"/>
    </row>
    <row r="39" spans="1:127" s="13" customFormat="1" ht="14.25" customHeight="1">
      <c r="A39" s="118"/>
      <c r="B39" s="12"/>
      <c r="C39" s="12"/>
      <c r="D39" s="1701" t="s">
        <v>1024</v>
      </c>
      <c r="E39" s="1701"/>
      <c r="F39" s="1701"/>
      <c r="G39" s="1701"/>
      <c r="H39" s="1701"/>
      <c r="I39" s="1701"/>
      <c r="J39" s="1701"/>
      <c r="K39" s="1701"/>
      <c r="L39" s="1701"/>
      <c r="M39" s="1701"/>
      <c r="N39" s="1701"/>
      <c r="O39" s="1701"/>
      <c r="P39" s="1701"/>
      <c r="Q39" s="1701"/>
      <c r="R39" s="1701"/>
      <c r="S39" s="1701"/>
      <c r="T39" s="1701"/>
      <c r="U39" s="1701"/>
      <c r="V39" s="1701"/>
      <c r="W39" s="1701"/>
      <c r="X39" s="1701"/>
      <c r="Y39" s="1701"/>
      <c r="Z39" s="1701"/>
      <c r="AA39" s="1701"/>
      <c r="AB39" s="1701"/>
      <c r="AC39" s="1701"/>
      <c r="AD39" s="1701"/>
      <c r="AE39" s="1701"/>
      <c r="AF39" s="1701"/>
      <c r="AG39" s="1701"/>
      <c r="AH39" s="1701"/>
      <c r="AI39" s="1701"/>
      <c r="AJ39" s="1701"/>
      <c r="AK39" s="1701"/>
      <c r="AL39" s="1701"/>
      <c r="AM39" s="1701"/>
      <c r="AN39" s="1701"/>
      <c r="AO39" s="1701"/>
      <c r="AP39" s="1701"/>
      <c r="AQ39" s="1701"/>
      <c r="AR39" s="1701"/>
      <c r="AS39" s="1701"/>
      <c r="AT39" s="1701"/>
      <c r="AU39" s="1701"/>
      <c r="AV39" s="1701"/>
      <c r="AW39" s="1701"/>
      <c r="AX39" s="1701"/>
      <c r="AY39" s="1701"/>
      <c r="AZ39" s="1701"/>
      <c r="BA39" s="1701"/>
      <c r="BB39" s="1701"/>
      <c r="BC39" s="1701"/>
      <c r="BD39" s="1701"/>
      <c r="BE39" s="1701"/>
      <c r="BF39" s="1701"/>
      <c r="BG39" s="1701"/>
      <c r="BH39" s="1701"/>
      <c r="BI39" s="1701"/>
      <c r="BJ39" s="1701"/>
      <c r="BK39" s="1701"/>
      <c r="BL39" s="1701"/>
      <c r="BM39" s="1701"/>
      <c r="BN39" s="1701"/>
      <c r="BO39" s="1701"/>
      <c r="BP39" s="1701"/>
      <c r="BQ39" s="1701"/>
      <c r="BR39" s="1701"/>
      <c r="BS39" s="1701"/>
      <c r="BT39" s="1701"/>
      <c r="BU39" s="1701"/>
      <c r="BV39" s="1701"/>
      <c r="BW39" s="1701"/>
      <c r="BX39" s="1701"/>
      <c r="BY39" s="1701"/>
      <c r="BZ39" s="1701"/>
      <c r="CA39" s="1701"/>
      <c r="CB39" s="1701"/>
      <c r="CC39" s="1701"/>
      <c r="CD39" s="1701"/>
      <c r="CE39" s="1701"/>
      <c r="CF39" s="1701"/>
      <c r="CG39" s="1701"/>
      <c r="CH39" s="1701"/>
      <c r="CI39" s="1701"/>
      <c r="CJ39" s="1701"/>
      <c r="CK39" s="1701"/>
      <c r="CL39" s="1701"/>
      <c r="CM39" s="1701"/>
      <c r="CN39" s="1701"/>
      <c r="CO39" s="1701"/>
      <c r="DF39" s="828"/>
      <c r="DG39" s="828"/>
      <c r="DH39" s="828"/>
      <c r="DI39" s="829"/>
      <c r="DJ39" s="829"/>
      <c r="DK39" s="829"/>
      <c r="DL39" s="829"/>
      <c r="DM39" s="829"/>
      <c r="DN39" s="558"/>
      <c r="DO39" s="558"/>
      <c r="DP39" s="558"/>
      <c r="DQ39" s="558"/>
      <c r="DR39" s="558"/>
      <c r="DS39" s="558"/>
      <c r="DT39" s="558"/>
      <c r="DU39" s="558"/>
      <c r="DV39" s="558"/>
      <c r="DW39" s="558"/>
    </row>
    <row r="40" spans="1:127" ht="14.25" customHeight="1">
      <c r="A40" s="60" t="s">
        <v>1045</v>
      </c>
      <c r="B40" s="12"/>
      <c r="C40" s="12"/>
      <c r="D40" s="1850" t="s">
        <v>1104</v>
      </c>
      <c r="E40" s="1850"/>
      <c r="F40" s="1850"/>
      <c r="G40" s="1850"/>
      <c r="H40" s="1850"/>
      <c r="I40" s="1850"/>
      <c r="J40" s="1850"/>
      <c r="K40" s="1850"/>
      <c r="L40" s="1850"/>
      <c r="M40" s="1850"/>
      <c r="N40" s="1850"/>
      <c r="O40" s="1850"/>
      <c r="P40" s="1850"/>
      <c r="Q40" s="1850"/>
      <c r="R40" s="1850"/>
      <c r="S40" s="1850"/>
      <c r="T40" s="1850"/>
      <c r="U40" s="1850"/>
      <c r="V40" s="1850"/>
      <c r="W40" s="1850"/>
      <c r="X40" s="1850"/>
      <c r="Y40" s="1850"/>
      <c r="Z40" s="1850"/>
      <c r="AA40" s="1850"/>
      <c r="AB40" s="1850"/>
      <c r="AC40" s="1850"/>
      <c r="AD40" s="1850"/>
      <c r="AE40" s="1850"/>
      <c r="AF40" s="1850"/>
      <c r="AG40" s="1850"/>
      <c r="AH40" s="1850" t="str">
        <f>D40</f>
        <v>（平成30年7月分）</v>
      </c>
      <c r="AI40" s="1850"/>
      <c r="AJ40" s="1850"/>
      <c r="AK40" s="1850"/>
      <c r="AL40" s="1850"/>
      <c r="AM40" s="1850"/>
      <c r="AN40" s="1850"/>
      <c r="AO40" s="1850"/>
      <c r="AP40" s="1850"/>
      <c r="AQ40" s="1850"/>
      <c r="AR40" s="1850"/>
      <c r="AS40" s="1850"/>
      <c r="AT40" s="1850"/>
      <c r="AU40" s="1850"/>
      <c r="AV40" s="1850"/>
      <c r="AW40" s="1850"/>
      <c r="AX40" s="1850"/>
      <c r="AY40" s="1850"/>
      <c r="AZ40" s="1850"/>
      <c r="BA40" s="1850"/>
      <c r="BB40" s="1850"/>
      <c r="BC40" s="1850"/>
      <c r="BD40" s="1850"/>
      <c r="BE40" s="1850"/>
      <c r="BF40" s="1850"/>
      <c r="BG40" s="1850"/>
      <c r="BH40" s="1850"/>
      <c r="BI40" s="1850"/>
      <c r="BJ40" s="1850"/>
      <c r="BK40" s="1850"/>
      <c r="BL40" s="1971" t="str">
        <f>D40</f>
        <v>（平成30年7月分）</v>
      </c>
      <c r="BM40" s="1971"/>
      <c r="BN40" s="1971"/>
      <c r="BO40" s="1971"/>
      <c r="BP40" s="1971"/>
      <c r="BQ40" s="1971"/>
      <c r="BR40" s="1971"/>
      <c r="BS40" s="1971"/>
      <c r="BT40" s="1971"/>
      <c r="BU40" s="1971"/>
      <c r="BV40" s="1971"/>
      <c r="BW40" s="1971"/>
      <c r="BX40" s="1971"/>
      <c r="BY40" s="1971"/>
      <c r="BZ40" s="1971"/>
      <c r="CA40" s="1971"/>
      <c r="CB40" s="1971"/>
      <c r="CC40" s="1971"/>
      <c r="CD40" s="1971"/>
      <c r="CE40" s="1971"/>
      <c r="CF40" s="1971"/>
      <c r="CG40" s="1971"/>
      <c r="CH40" s="1971"/>
      <c r="CI40" s="1971"/>
      <c r="CJ40" s="1971"/>
      <c r="CK40" s="1971"/>
      <c r="CL40" s="1971"/>
      <c r="CM40" s="1971"/>
      <c r="CN40" s="1971"/>
      <c r="CO40" s="1971"/>
      <c r="DF40" s="831"/>
      <c r="DG40" s="831"/>
      <c r="DH40" s="831"/>
      <c r="DI40" s="809"/>
      <c r="DJ40" s="809"/>
      <c r="DK40" s="809"/>
      <c r="DL40" s="809"/>
      <c r="DM40" s="809"/>
      <c r="DN40" s="558"/>
      <c r="DO40" s="558"/>
      <c r="DP40" s="558"/>
      <c r="DQ40" s="558"/>
      <c r="DR40" s="558"/>
      <c r="DS40" s="558"/>
      <c r="DT40" s="558"/>
      <c r="DU40" s="558"/>
      <c r="DV40" s="558"/>
      <c r="DW40" s="558"/>
    </row>
    <row r="41" spans="1:184" ht="13.5" customHeight="1">
      <c r="A41" s="1978"/>
      <c r="B41" s="1978"/>
      <c r="C41" s="1978"/>
      <c r="D41" s="1978"/>
      <c r="E41" s="1978"/>
      <c r="F41" s="1978"/>
      <c r="G41" s="1978"/>
      <c r="H41" s="1978"/>
      <c r="I41" s="1978"/>
      <c r="J41" s="1978"/>
      <c r="K41" s="1978"/>
      <c r="L41" s="1978"/>
      <c r="M41" s="1978"/>
      <c r="N41" s="1978"/>
      <c r="O41" s="1978"/>
      <c r="P41" s="1978"/>
      <c r="Q41" s="1978"/>
      <c r="R41" s="1978"/>
      <c r="S41" s="1978"/>
      <c r="T41" s="1978"/>
      <c r="U41" s="1978"/>
      <c r="V41" s="1978"/>
      <c r="W41" s="1978"/>
      <c r="X41" s="1978"/>
      <c r="Y41" s="1978"/>
      <c r="Z41" s="1978"/>
      <c r="AA41" s="1978"/>
      <c r="AB41" s="1978"/>
      <c r="AC41" s="1978"/>
      <c r="AD41" s="1978"/>
      <c r="AE41" s="1978"/>
      <c r="AF41" s="1978"/>
      <c r="AG41" s="1978"/>
      <c r="AH41" s="1978"/>
      <c r="AI41" s="1978"/>
      <c r="AJ41" s="1978"/>
      <c r="AK41" s="1978"/>
      <c r="AL41" s="1978"/>
      <c r="AM41" s="1978"/>
      <c r="AN41" s="1978"/>
      <c r="AO41" s="1978"/>
      <c r="AP41" s="1978"/>
      <c r="AQ41" s="1978"/>
      <c r="AR41" s="1978"/>
      <c r="AS41" s="1978"/>
      <c r="AT41" s="1978"/>
      <c r="AU41" s="1978"/>
      <c r="AV41" s="1978"/>
      <c r="AW41" s="1978"/>
      <c r="AX41" s="1978"/>
      <c r="AY41" s="1978"/>
      <c r="AZ41" s="1978"/>
      <c r="BA41" s="1978"/>
      <c r="BB41" s="1978"/>
      <c r="BC41" s="1978"/>
      <c r="BD41" s="1978"/>
      <c r="BE41" s="1978"/>
      <c r="BF41" s="1978"/>
      <c r="BG41" s="1978"/>
      <c r="BH41" s="1978"/>
      <c r="BI41" s="1978"/>
      <c r="BJ41" s="1978"/>
      <c r="BK41" s="1978"/>
      <c r="BL41" s="1978"/>
      <c r="BM41" s="1978"/>
      <c r="BN41" s="1978"/>
      <c r="BO41" s="1978"/>
      <c r="BP41" s="1978"/>
      <c r="BQ41" s="1978"/>
      <c r="BR41" s="1978"/>
      <c r="BS41" s="1978"/>
      <c r="BT41" s="1978"/>
      <c r="BU41" s="1978"/>
      <c r="BV41" s="1978"/>
      <c r="BW41" s="1978"/>
      <c r="BX41" s="1978"/>
      <c r="BY41" s="1978"/>
      <c r="BZ41" s="1978"/>
      <c r="CA41" s="1978"/>
      <c r="CB41" s="1978"/>
      <c r="CC41" s="1978"/>
      <c r="CD41" s="1978"/>
      <c r="CE41" s="1978"/>
      <c r="CF41" s="1978"/>
      <c r="CG41" s="1978"/>
      <c r="CH41" s="1978"/>
      <c r="CI41" s="1978"/>
      <c r="CJ41" s="1978"/>
      <c r="CK41" s="1978"/>
      <c r="CL41" s="1978"/>
      <c r="CM41" s="1978"/>
      <c r="CN41" s="1978"/>
      <c r="CO41" s="1978"/>
      <c r="CP41" s="241"/>
      <c r="CQ41" s="816"/>
      <c r="CR41" s="816"/>
      <c r="CS41" s="816"/>
      <c r="CT41" s="838"/>
      <c r="CU41" s="816"/>
      <c r="CV41" s="816"/>
      <c r="CW41" s="816"/>
      <c r="CX41" s="816"/>
      <c r="CY41" s="816"/>
      <c r="CZ41" s="369"/>
      <c r="DA41" s="369"/>
      <c r="DB41" s="369"/>
      <c r="DC41" s="369"/>
      <c r="DD41" s="369"/>
      <c r="DE41" s="369"/>
      <c r="DF41" s="842"/>
      <c r="DG41" s="842"/>
      <c r="DH41" s="842"/>
      <c r="DI41" s="832"/>
      <c r="DJ41" s="832"/>
      <c r="DK41" s="832"/>
      <c r="DL41" s="832"/>
      <c r="DM41" s="832"/>
      <c r="DN41" s="241"/>
      <c r="DO41" s="241"/>
      <c r="DP41" s="241"/>
      <c r="DQ41" s="241"/>
      <c r="DR41" s="241"/>
      <c r="DS41" s="241"/>
      <c r="DT41" s="241"/>
      <c r="DU41" s="241"/>
      <c r="DV41" s="241"/>
      <c r="DW41" s="241"/>
      <c r="DX41" s="1978" t="s">
        <v>1089</v>
      </c>
      <c r="DY41" s="2009"/>
      <c r="DZ41" s="2005" t="s">
        <v>1090</v>
      </c>
      <c r="EA41" s="2007"/>
      <c r="EB41" s="2007"/>
      <c r="EC41" s="2007"/>
      <c r="ED41" s="2006"/>
      <c r="EE41" s="2005" t="s">
        <v>1091</v>
      </c>
      <c r="EF41" s="2007"/>
      <c r="EG41" s="2007"/>
      <c r="EH41" s="2007"/>
      <c r="EI41" s="2006"/>
      <c r="EJ41" s="2005" t="s">
        <v>1092</v>
      </c>
      <c r="EK41" s="2007"/>
      <c r="EL41" s="2007"/>
      <c r="EM41" s="2007"/>
      <c r="EN41" s="2007"/>
      <c r="EO41" s="355"/>
      <c r="EP41" s="355"/>
      <c r="EQ41" s="355"/>
      <c r="ER41" s="355"/>
      <c r="ES41" s="355"/>
      <c r="ET41" s="355"/>
      <c r="EU41" s="355"/>
      <c r="EV41" s="355"/>
      <c r="EW41" s="355"/>
      <c r="EX41" s="355"/>
      <c r="EY41" s="355"/>
      <c r="EZ41" s="355"/>
      <c r="FA41" s="355"/>
      <c r="FB41" s="355"/>
      <c r="FC41" s="355"/>
      <c r="FD41" s="1976"/>
      <c r="FE41" s="1976"/>
      <c r="FF41" s="1976"/>
      <c r="FG41" s="1976"/>
      <c r="FH41" s="1976"/>
      <c r="FI41" s="1976"/>
      <c r="FJ41" s="1976"/>
      <c r="FK41" s="1976"/>
      <c r="FL41" s="1976"/>
      <c r="FM41" s="1976"/>
      <c r="FN41" s="1976"/>
      <c r="FO41" s="1976"/>
      <c r="FP41" s="1976"/>
      <c r="FQ41" s="1976"/>
      <c r="FR41" s="1976"/>
      <c r="FS41" s="1976"/>
      <c r="FT41" s="1976"/>
      <c r="FU41" s="1976"/>
      <c r="FV41" s="1976"/>
      <c r="FW41" s="1976"/>
      <c r="FX41" s="1976"/>
      <c r="FY41" s="1976"/>
      <c r="FZ41" s="1976"/>
      <c r="GA41" s="1976"/>
      <c r="GB41" s="1976"/>
    </row>
    <row r="42" spans="1:184" ht="12" customHeight="1">
      <c r="A42" s="1967"/>
      <c r="B42" s="1967"/>
      <c r="C42" s="1967"/>
      <c r="D42" s="1967"/>
      <c r="E42" s="1967"/>
      <c r="F42" s="1967"/>
      <c r="G42" s="1967"/>
      <c r="H42" s="1967"/>
      <c r="I42" s="1967"/>
      <c r="J42" s="1967"/>
      <c r="K42" s="1967"/>
      <c r="L42" s="1967"/>
      <c r="M42" s="1967"/>
      <c r="N42" s="1967"/>
      <c r="O42" s="1967"/>
      <c r="P42" s="1967"/>
      <c r="Q42" s="1967"/>
      <c r="R42" s="1967"/>
      <c r="S42" s="1967"/>
      <c r="T42" s="1967"/>
      <c r="U42" s="1967"/>
      <c r="V42" s="1967"/>
      <c r="W42" s="1967"/>
      <c r="X42" s="1967"/>
      <c r="Y42" s="1967"/>
      <c r="Z42" s="1967"/>
      <c r="AA42" s="1967"/>
      <c r="AB42" s="1967"/>
      <c r="AC42" s="1967"/>
      <c r="AD42" s="1967"/>
      <c r="AE42" s="1967"/>
      <c r="AF42" s="1967"/>
      <c r="AG42" s="1967"/>
      <c r="AH42" s="1967"/>
      <c r="AI42" s="1967"/>
      <c r="AJ42" s="1967"/>
      <c r="AK42" s="1967"/>
      <c r="AL42" s="1967"/>
      <c r="AM42" s="1967"/>
      <c r="AN42" s="1967"/>
      <c r="AO42" s="1967"/>
      <c r="AP42" s="1967"/>
      <c r="AQ42" s="1967"/>
      <c r="AR42" s="1967"/>
      <c r="AS42" s="1967"/>
      <c r="AT42" s="1967"/>
      <c r="AU42" s="1967"/>
      <c r="AV42" s="1967"/>
      <c r="AW42" s="1967"/>
      <c r="AX42" s="1967"/>
      <c r="AY42" s="1967"/>
      <c r="AZ42" s="1967"/>
      <c r="BA42" s="1967"/>
      <c r="BB42" s="1967"/>
      <c r="BC42" s="1967"/>
      <c r="BD42" s="1967"/>
      <c r="BE42" s="1967"/>
      <c r="BF42" s="1967"/>
      <c r="BG42" s="1967"/>
      <c r="BH42" s="1967"/>
      <c r="BI42" s="1967"/>
      <c r="BJ42" s="1967"/>
      <c r="BK42" s="1967"/>
      <c r="BL42" s="1967"/>
      <c r="BM42" s="1967"/>
      <c r="BN42" s="1967"/>
      <c r="BO42" s="1967"/>
      <c r="BP42" s="1967"/>
      <c r="BQ42" s="1967"/>
      <c r="BR42" s="1967"/>
      <c r="BS42" s="1967"/>
      <c r="BT42" s="1967"/>
      <c r="BU42" s="1967"/>
      <c r="BV42" s="1967"/>
      <c r="BW42" s="1967"/>
      <c r="BX42" s="1967"/>
      <c r="BY42" s="1967"/>
      <c r="BZ42" s="1967"/>
      <c r="CA42" s="1967"/>
      <c r="CB42" s="1967"/>
      <c r="CC42" s="1967"/>
      <c r="CD42" s="1967"/>
      <c r="CE42" s="1967"/>
      <c r="CF42" s="1967"/>
      <c r="CG42" s="1967"/>
      <c r="CH42" s="1967"/>
      <c r="CI42" s="1967"/>
      <c r="CJ42" s="1967"/>
      <c r="CK42" s="1967"/>
      <c r="CL42" s="1967"/>
      <c r="CM42" s="1967"/>
      <c r="CN42" s="1967"/>
      <c r="CO42" s="1967"/>
      <c r="CP42" s="79"/>
      <c r="CQ42" s="838"/>
      <c r="CR42" s="838"/>
      <c r="CS42" s="838"/>
      <c r="CT42" s="838"/>
      <c r="CU42" s="816"/>
      <c r="CV42" s="765"/>
      <c r="CW42" s="765"/>
      <c r="CX42" s="765"/>
      <c r="CY42" s="765"/>
      <c r="CZ42" s="765"/>
      <c r="DA42" s="765"/>
      <c r="DB42" s="765"/>
      <c r="DC42" s="765"/>
      <c r="DD42" s="765"/>
      <c r="DE42" s="765"/>
      <c r="DF42" s="833"/>
      <c r="DG42" s="833"/>
      <c r="DH42" s="833"/>
      <c r="DI42" s="832"/>
      <c r="DJ42" s="832"/>
      <c r="DK42" s="832"/>
      <c r="DL42" s="832"/>
      <c r="DM42" s="832"/>
      <c r="DN42" s="241"/>
      <c r="DO42" s="241"/>
      <c r="DP42" s="241"/>
      <c r="DQ42" s="241"/>
      <c r="DR42" s="241"/>
      <c r="DS42" s="241"/>
      <c r="DT42" s="241"/>
      <c r="DU42" s="241"/>
      <c r="DV42" s="241"/>
      <c r="DW42" s="241"/>
      <c r="DX42" s="2010"/>
      <c r="DY42" s="2010"/>
      <c r="DZ42" s="756" t="s">
        <v>1093</v>
      </c>
      <c r="EA42" s="756" t="s">
        <v>1094</v>
      </c>
      <c r="EB42" s="756" t="s">
        <v>1095</v>
      </c>
      <c r="EC42" s="756" t="s">
        <v>1096</v>
      </c>
      <c r="ED42" s="756" t="s">
        <v>1097</v>
      </c>
      <c r="EE42" s="756" t="s">
        <v>1093</v>
      </c>
      <c r="EF42" s="756" t="s">
        <v>1094</v>
      </c>
      <c r="EG42" s="756" t="s">
        <v>1095</v>
      </c>
      <c r="EH42" s="756" t="s">
        <v>1096</v>
      </c>
      <c r="EI42" s="756" t="s">
        <v>1097</v>
      </c>
      <c r="EJ42" s="756" t="s">
        <v>1093</v>
      </c>
      <c r="EK42" s="756" t="s">
        <v>1094</v>
      </c>
      <c r="EL42" s="756" t="s">
        <v>1095</v>
      </c>
      <c r="EM42" s="756" t="s">
        <v>1096</v>
      </c>
      <c r="EN42" s="756" t="s">
        <v>1097</v>
      </c>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row>
    <row r="43" spans="1:144" ht="12">
      <c r="A43" s="1980"/>
      <c r="B43" s="1980"/>
      <c r="C43" s="1980"/>
      <c r="D43" s="1975"/>
      <c r="E43" s="1975"/>
      <c r="F43" s="1975"/>
      <c r="G43" s="1975"/>
      <c r="H43" s="1975"/>
      <c r="I43" s="1975"/>
      <c r="J43" s="1975"/>
      <c r="K43" s="1975"/>
      <c r="L43" s="1975"/>
      <c r="M43" s="1975"/>
      <c r="N43" s="1975"/>
      <c r="O43" s="1975"/>
      <c r="P43" s="1975"/>
      <c r="Q43" s="1975"/>
      <c r="R43" s="1975"/>
      <c r="S43" s="1975"/>
      <c r="T43" s="1975"/>
      <c r="U43" s="1975"/>
      <c r="V43" s="1959"/>
      <c r="W43" s="1959"/>
      <c r="X43" s="1959"/>
      <c r="Y43" s="1959"/>
      <c r="Z43" s="1959"/>
      <c r="AA43" s="1959"/>
      <c r="AB43" s="1977"/>
      <c r="AC43" s="1977"/>
      <c r="AD43" s="1977"/>
      <c r="AE43" s="1977"/>
      <c r="AF43" s="1977"/>
      <c r="AG43" s="1977"/>
      <c r="AH43" s="1975"/>
      <c r="AI43" s="1975"/>
      <c r="AJ43" s="1975"/>
      <c r="AK43" s="1975"/>
      <c r="AL43" s="1975"/>
      <c r="AM43" s="1975"/>
      <c r="AN43" s="1975"/>
      <c r="AO43" s="1975"/>
      <c r="AP43" s="1975"/>
      <c r="AQ43" s="1975"/>
      <c r="AR43" s="1975"/>
      <c r="AS43" s="1975"/>
      <c r="AT43" s="1975"/>
      <c r="AU43" s="1975"/>
      <c r="AV43" s="1975"/>
      <c r="AW43" s="1975"/>
      <c r="AX43" s="1975"/>
      <c r="AY43" s="1975"/>
      <c r="AZ43" s="1959"/>
      <c r="BA43" s="1959"/>
      <c r="BB43" s="1959"/>
      <c r="BC43" s="1959"/>
      <c r="BD43" s="1959"/>
      <c r="BE43" s="1959"/>
      <c r="BF43" s="1977"/>
      <c r="BG43" s="1977"/>
      <c r="BH43" s="1977"/>
      <c r="BI43" s="1977"/>
      <c r="BJ43" s="1977"/>
      <c r="BK43" s="1977"/>
      <c r="BL43" s="1975"/>
      <c r="BM43" s="1975"/>
      <c r="BN43" s="1975"/>
      <c r="BO43" s="1975"/>
      <c r="BP43" s="1975"/>
      <c r="BQ43" s="1975"/>
      <c r="BR43" s="1959"/>
      <c r="BS43" s="1959"/>
      <c r="BT43" s="1959"/>
      <c r="BU43" s="1959"/>
      <c r="BV43" s="1959"/>
      <c r="BW43" s="1959"/>
      <c r="BX43" s="1977"/>
      <c r="BY43" s="1977"/>
      <c r="BZ43" s="1977"/>
      <c r="CA43" s="1977"/>
      <c r="CB43" s="1977"/>
      <c r="CC43" s="1977"/>
      <c r="CD43" s="1975"/>
      <c r="CE43" s="1975"/>
      <c r="CF43" s="1975"/>
      <c r="CG43" s="1975"/>
      <c r="CH43" s="1975"/>
      <c r="CI43" s="1975"/>
      <c r="CJ43" s="1975"/>
      <c r="CK43" s="1975"/>
      <c r="CL43" s="1975"/>
      <c r="CM43" s="1975"/>
      <c r="CN43" s="1975"/>
      <c r="CO43" s="1975"/>
      <c r="CP43" s="79"/>
      <c r="CQ43" s="839"/>
      <c r="CR43" s="839"/>
      <c r="CS43" s="839"/>
      <c r="CT43" s="839"/>
      <c r="CU43" s="808"/>
      <c r="CV43" s="762"/>
      <c r="CW43" s="762"/>
      <c r="CX43" s="763"/>
      <c r="CY43" s="764"/>
      <c r="CZ43" s="762"/>
      <c r="DA43" s="762"/>
      <c r="DB43" s="762"/>
      <c r="DC43" s="763"/>
      <c r="DD43" s="764"/>
      <c r="DE43" s="762"/>
      <c r="DF43" s="833"/>
      <c r="DG43" s="833"/>
      <c r="DH43" s="833"/>
      <c r="DI43" s="832"/>
      <c r="DJ43" s="832"/>
      <c r="DK43" s="832"/>
      <c r="DL43" s="832"/>
      <c r="DM43" s="832"/>
      <c r="DN43" s="241"/>
      <c r="DO43" s="241"/>
      <c r="DP43" s="241"/>
      <c r="DQ43" s="241"/>
      <c r="DR43" s="241"/>
      <c r="DS43" s="241"/>
      <c r="DT43" s="241"/>
      <c r="DU43" s="241"/>
      <c r="DV43" s="241"/>
      <c r="DW43" s="241"/>
      <c r="DX43" s="2011" t="s">
        <v>1098</v>
      </c>
      <c r="DY43" s="2011"/>
      <c r="DZ43" s="1340">
        <v>1509</v>
      </c>
      <c r="EA43" s="1341">
        <v>354</v>
      </c>
      <c r="EB43" s="1341">
        <v>609</v>
      </c>
      <c r="EC43" s="1341">
        <v>145</v>
      </c>
      <c r="ED43" s="1341">
        <v>402</v>
      </c>
      <c r="EE43" s="1148">
        <v>309</v>
      </c>
      <c r="EF43" s="1149">
        <v>3</v>
      </c>
      <c r="EG43" s="1149">
        <v>90</v>
      </c>
      <c r="EH43" s="1150">
        <v>21</v>
      </c>
      <c r="EI43" s="1151">
        <v>195</v>
      </c>
      <c r="EJ43" s="1148">
        <v>291</v>
      </c>
      <c r="EK43" s="1150">
        <v>129</v>
      </c>
      <c r="EL43" s="1151">
        <v>17</v>
      </c>
      <c r="EM43" s="1149">
        <v>97</v>
      </c>
      <c r="EN43" s="1149">
        <v>49</v>
      </c>
    </row>
    <row r="44" spans="1:144" ht="12">
      <c r="A44" s="177"/>
      <c r="B44" s="177"/>
      <c r="C44" s="177"/>
      <c r="D44" s="837"/>
      <c r="E44" s="733"/>
      <c r="F44" s="733"/>
      <c r="G44" s="733"/>
      <c r="H44" s="733"/>
      <c r="I44" s="733"/>
      <c r="J44" s="733"/>
      <c r="K44" s="733"/>
      <c r="L44" s="733"/>
      <c r="M44" s="733"/>
      <c r="N44" s="733"/>
      <c r="O44" s="733"/>
      <c r="P44" s="733"/>
      <c r="Q44" s="733"/>
      <c r="R44" s="733"/>
      <c r="S44" s="734"/>
      <c r="T44" s="734"/>
      <c r="U44" s="734"/>
      <c r="V44" s="734"/>
      <c r="W44" s="734"/>
      <c r="X44" s="734"/>
      <c r="Y44" s="734"/>
      <c r="Z44" s="734"/>
      <c r="AA44" s="734"/>
      <c r="AB44" s="734"/>
      <c r="AC44" s="734"/>
      <c r="AD44" s="734"/>
      <c r="AE44" s="734"/>
      <c r="AF44" s="734"/>
      <c r="AG44" s="734"/>
      <c r="AH44" s="396"/>
      <c r="AI44" s="396"/>
      <c r="AJ44" s="396"/>
      <c r="AK44" s="396"/>
      <c r="AL44" s="396"/>
      <c r="AM44" s="396"/>
      <c r="AN44" s="396"/>
      <c r="AO44" s="396"/>
      <c r="AP44" s="396"/>
      <c r="AQ44" s="396"/>
      <c r="AR44" s="396"/>
      <c r="AS44" s="396"/>
      <c r="AT44" s="396"/>
      <c r="AU44" s="396"/>
      <c r="AV44" s="396"/>
      <c r="AW44" s="399"/>
      <c r="AX44" s="399"/>
      <c r="AY44" s="399"/>
      <c r="AZ44" s="399"/>
      <c r="BA44" s="399"/>
      <c r="BB44" s="399"/>
      <c r="BC44" s="399"/>
      <c r="BD44" s="399"/>
      <c r="BE44" s="399"/>
      <c r="BF44" s="399"/>
      <c r="BG44" s="399"/>
      <c r="BH44" s="399"/>
      <c r="BI44" s="399"/>
      <c r="BJ44" s="399"/>
      <c r="BK44" s="399"/>
      <c r="BL44" s="396"/>
      <c r="BM44" s="396"/>
      <c r="BN44" s="396"/>
      <c r="BO44" s="396"/>
      <c r="BP44" s="396"/>
      <c r="BQ44" s="396"/>
      <c r="BR44" s="399"/>
      <c r="BS44" s="399"/>
      <c r="BT44" s="399"/>
      <c r="BU44" s="399"/>
      <c r="BV44" s="399"/>
      <c r="BW44" s="399"/>
      <c r="BX44" s="399"/>
      <c r="BY44" s="399"/>
      <c r="BZ44" s="399"/>
      <c r="CA44" s="399"/>
      <c r="CB44" s="399"/>
      <c r="CC44" s="399"/>
      <c r="CD44" s="396"/>
      <c r="CE44" s="396"/>
      <c r="CF44" s="396"/>
      <c r="CG44" s="396"/>
      <c r="CH44" s="396"/>
      <c r="CI44" s="396"/>
      <c r="CJ44" s="396"/>
      <c r="CK44" s="396"/>
      <c r="CL44" s="396"/>
      <c r="CM44" s="399"/>
      <c r="CN44" s="399"/>
      <c r="CO44" s="399"/>
      <c r="CQ44" s="177"/>
      <c r="CR44" s="177"/>
      <c r="CS44" s="177"/>
      <c r="CT44" s="177"/>
      <c r="CU44" s="396"/>
      <c r="CV44" s="396"/>
      <c r="CW44" s="396"/>
      <c r="CX44" s="836"/>
      <c r="CY44" s="836"/>
      <c r="CZ44" s="396"/>
      <c r="DA44" s="396"/>
      <c r="DB44" s="396"/>
      <c r="DC44" s="836"/>
      <c r="DD44" s="836"/>
      <c r="DE44" s="396"/>
      <c r="DF44" s="834"/>
      <c r="DG44" s="834"/>
      <c r="DH44" s="834"/>
      <c r="DI44" s="809"/>
      <c r="DJ44" s="809"/>
      <c r="DK44" s="809"/>
      <c r="DL44" s="809"/>
      <c r="DM44" s="809"/>
      <c r="DN44" s="835"/>
      <c r="DO44" s="835"/>
      <c r="DP44" s="835"/>
      <c r="DQ44" s="835"/>
      <c r="DR44" s="835"/>
      <c r="DS44" s="835"/>
      <c r="DT44" s="835"/>
      <c r="DU44" s="835"/>
      <c r="DV44" s="835"/>
      <c r="DW44" s="835"/>
      <c r="DX44" s="177"/>
      <c r="DY44" s="177"/>
      <c r="DZ44" s="1152"/>
      <c r="EA44" s="1153"/>
      <c r="EB44" s="1153"/>
      <c r="EC44" s="1154"/>
      <c r="ED44" s="1154"/>
      <c r="EE44" s="1152"/>
      <c r="EF44" s="1153"/>
      <c r="EG44" s="1153"/>
      <c r="EH44" s="1154"/>
      <c r="EI44" s="1154"/>
      <c r="EJ44" s="1152"/>
      <c r="EK44" s="1154"/>
      <c r="EL44" s="1154"/>
      <c r="EM44" s="1153"/>
      <c r="EN44" s="1153"/>
    </row>
    <row r="45" spans="1:144" ht="12" customHeight="1">
      <c r="A45" s="1973"/>
      <c r="B45" s="1973"/>
      <c r="C45" s="1973"/>
      <c r="D45" s="1963"/>
      <c r="E45" s="1963"/>
      <c r="F45" s="1963"/>
      <c r="G45" s="1963"/>
      <c r="H45" s="1963"/>
      <c r="I45" s="1963"/>
      <c r="J45" s="1963"/>
      <c r="K45" s="1963"/>
      <c r="L45" s="1963"/>
      <c r="M45" s="1963"/>
      <c r="N45" s="1963"/>
      <c r="O45" s="1963"/>
      <c r="P45" s="1963"/>
      <c r="Q45" s="1963"/>
      <c r="R45" s="1963"/>
      <c r="S45" s="1963"/>
      <c r="T45" s="1963"/>
      <c r="U45" s="1963"/>
      <c r="V45" s="1972"/>
      <c r="W45" s="1972"/>
      <c r="X45" s="1972"/>
      <c r="Y45" s="1972"/>
      <c r="Z45" s="1972"/>
      <c r="AA45" s="1972"/>
      <c r="AB45" s="1972"/>
      <c r="AC45" s="1972"/>
      <c r="AD45" s="1972"/>
      <c r="AE45" s="1972"/>
      <c r="AF45" s="1972"/>
      <c r="AG45" s="1972"/>
      <c r="AH45" s="1963"/>
      <c r="AI45" s="1963"/>
      <c r="AJ45" s="1963"/>
      <c r="AK45" s="1963"/>
      <c r="AL45" s="1963"/>
      <c r="AM45" s="1963"/>
      <c r="AN45" s="1963"/>
      <c r="AO45" s="1963"/>
      <c r="AP45" s="1963"/>
      <c r="AQ45" s="1963"/>
      <c r="AR45" s="1963"/>
      <c r="AS45" s="1963"/>
      <c r="AT45" s="1963"/>
      <c r="AU45" s="1963"/>
      <c r="AV45" s="1963"/>
      <c r="AW45" s="1963"/>
      <c r="AX45" s="1963"/>
      <c r="AY45" s="1963"/>
      <c r="AZ45" s="1963"/>
      <c r="BA45" s="1963"/>
      <c r="BB45" s="1963"/>
      <c r="BC45" s="1963"/>
      <c r="BD45" s="1963"/>
      <c r="BE45" s="1963"/>
      <c r="BF45" s="1963"/>
      <c r="BG45" s="1963"/>
      <c r="BH45" s="1963"/>
      <c r="BI45" s="1963"/>
      <c r="BJ45" s="1963"/>
      <c r="BK45" s="1963"/>
      <c r="BL45" s="1963"/>
      <c r="BM45" s="1963"/>
      <c r="BN45" s="1963"/>
      <c r="BO45" s="1963"/>
      <c r="BP45" s="1963"/>
      <c r="BQ45" s="1963"/>
      <c r="BR45" s="1963"/>
      <c r="BS45" s="1963"/>
      <c r="BT45" s="1963"/>
      <c r="BU45" s="1963"/>
      <c r="BV45" s="1963"/>
      <c r="BW45" s="1963"/>
      <c r="BX45" s="1963"/>
      <c r="BY45" s="1963"/>
      <c r="BZ45" s="1963"/>
      <c r="CA45" s="1963"/>
      <c r="CB45" s="1963"/>
      <c r="CC45" s="1963"/>
      <c r="CD45" s="1963"/>
      <c r="CE45" s="1963"/>
      <c r="CF45" s="1963"/>
      <c r="CG45" s="1963"/>
      <c r="CH45" s="1963"/>
      <c r="CI45" s="1963"/>
      <c r="CJ45" s="1963"/>
      <c r="CK45" s="1963"/>
      <c r="CL45" s="1963"/>
      <c r="CM45" s="1963"/>
      <c r="CN45" s="1963"/>
      <c r="CO45" s="1963"/>
      <c r="CQ45" s="177"/>
      <c r="CR45" s="177"/>
      <c r="CS45" s="177"/>
      <c r="CT45" s="177"/>
      <c r="CU45" s="733"/>
      <c r="CV45" s="396"/>
      <c r="CW45" s="396"/>
      <c r="CX45" s="836"/>
      <c r="CY45" s="836"/>
      <c r="CZ45" s="396"/>
      <c r="DA45" s="396"/>
      <c r="DB45" s="396"/>
      <c r="DC45" s="396"/>
      <c r="DD45" s="396"/>
      <c r="DE45" s="396"/>
      <c r="DF45" s="396"/>
      <c r="DG45" s="396"/>
      <c r="DH45" s="396"/>
      <c r="DI45" s="396"/>
      <c r="DJ45" s="396"/>
      <c r="DX45" s="1973" t="s">
        <v>184</v>
      </c>
      <c r="DY45" s="1973"/>
      <c r="DZ45" s="1335">
        <v>76</v>
      </c>
      <c r="EA45" s="1324">
        <v>5</v>
      </c>
      <c r="EB45" s="1324">
        <v>50</v>
      </c>
      <c r="EC45" s="1324">
        <v>4</v>
      </c>
      <c r="ED45" s="1324">
        <v>18</v>
      </c>
      <c r="EE45" s="1152">
        <v>14</v>
      </c>
      <c r="EF45" s="1153" t="s">
        <v>165</v>
      </c>
      <c r="EG45" s="1153" t="s">
        <v>835</v>
      </c>
      <c r="EH45" s="1153" t="s">
        <v>165</v>
      </c>
      <c r="EI45" s="1153">
        <v>14</v>
      </c>
      <c r="EJ45" s="1152">
        <v>1</v>
      </c>
      <c r="EK45" s="1153" t="s">
        <v>870</v>
      </c>
      <c r="EL45" s="1153">
        <v>0</v>
      </c>
      <c r="EM45" s="1153" t="s">
        <v>870</v>
      </c>
      <c r="EN45" s="1153">
        <v>0</v>
      </c>
    </row>
    <row r="46" spans="1:144" ht="13.5" customHeight="1">
      <c r="A46" s="1973"/>
      <c r="B46" s="1973"/>
      <c r="C46" s="1973"/>
      <c r="D46" s="1963"/>
      <c r="E46" s="1963"/>
      <c r="F46" s="1963"/>
      <c r="G46" s="1963"/>
      <c r="H46" s="1963"/>
      <c r="I46" s="1963"/>
      <c r="J46" s="1963"/>
      <c r="K46" s="1963"/>
      <c r="L46" s="1963"/>
      <c r="M46" s="1963"/>
      <c r="N46" s="1963"/>
      <c r="O46" s="1963"/>
      <c r="P46" s="1963"/>
      <c r="Q46" s="1963"/>
      <c r="R46" s="1963"/>
      <c r="S46" s="1963"/>
      <c r="T46" s="1963"/>
      <c r="U46" s="1963"/>
      <c r="V46" s="1972"/>
      <c r="W46" s="1972"/>
      <c r="X46" s="1972"/>
      <c r="Y46" s="1972"/>
      <c r="Z46" s="1972"/>
      <c r="AA46" s="1972"/>
      <c r="AB46" s="1972"/>
      <c r="AC46" s="1972"/>
      <c r="AD46" s="1972"/>
      <c r="AE46" s="1972"/>
      <c r="AF46" s="1972"/>
      <c r="AG46" s="1972"/>
      <c r="AH46" s="1963"/>
      <c r="AI46" s="1963"/>
      <c r="AJ46" s="1963"/>
      <c r="AK46" s="1963"/>
      <c r="AL46" s="1963"/>
      <c r="AM46" s="1963"/>
      <c r="AN46" s="1963"/>
      <c r="AO46" s="1963"/>
      <c r="AP46" s="1963"/>
      <c r="AQ46" s="1963"/>
      <c r="AR46" s="1963"/>
      <c r="AS46" s="1963"/>
      <c r="AT46" s="1963"/>
      <c r="AU46" s="1963"/>
      <c r="AV46" s="1963"/>
      <c r="AW46" s="1963"/>
      <c r="AX46" s="1963"/>
      <c r="AY46" s="1963"/>
      <c r="AZ46" s="1963"/>
      <c r="BA46" s="1963"/>
      <c r="BB46" s="1963"/>
      <c r="BC46" s="1963"/>
      <c r="BD46" s="1963"/>
      <c r="BE46" s="1963"/>
      <c r="BF46" s="1963"/>
      <c r="BG46" s="1963"/>
      <c r="BH46" s="1963"/>
      <c r="BI46" s="1963"/>
      <c r="BJ46" s="1963"/>
      <c r="BK46" s="1963"/>
      <c r="BL46" s="1963"/>
      <c r="BM46" s="1963"/>
      <c r="BN46" s="1963"/>
      <c r="BO46" s="1963"/>
      <c r="BP46" s="1963"/>
      <c r="BQ46" s="1963"/>
      <c r="BR46" s="1963"/>
      <c r="BS46" s="1963"/>
      <c r="BT46" s="1963"/>
      <c r="BU46" s="1963"/>
      <c r="BV46" s="1963"/>
      <c r="BW46" s="1963"/>
      <c r="BX46" s="1963"/>
      <c r="BY46" s="1963"/>
      <c r="BZ46" s="1963"/>
      <c r="CA46" s="1963"/>
      <c r="CB46" s="1963"/>
      <c r="CC46" s="1963"/>
      <c r="CD46" s="1963"/>
      <c r="CE46" s="1963"/>
      <c r="CF46" s="1963"/>
      <c r="CG46" s="1963"/>
      <c r="CH46" s="1963"/>
      <c r="CI46" s="1963"/>
      <c r="CJ46" s="1963"/>
      <c r="CK46" s="1963"/>
      <c r="CL46" s="1963"/>
      <c r="CM46" s="1963"/>
      <c r="CN46" s="1963"/>
      <c r="CO46" s="1963"/>
      <c r="CQ46" s="177"/>
      <c r="CR46" s="177"/>
      <c r="CS46" s="177"/>
      <c r="CT46" s="177"/>
      <c r="CU46" s="733"/>
      <c r="CV46" s="396"/>
      <c r="CW46" s="396"/>
      <c r="CX46" s="836"/>
      <c r="CY46" s="836"/>
      <c r="CZ46" s="396"/>
      <c r="DA46" s="396"/>
      <c r="DB46" s="396"/>
      <c r="DC46" s="396"/>
      <c r="DD46" s="396"/>
      <c r="DE46" s="396"/>
      <c r="DF46" s="396"/>
      <c r="DG46" s="396"/>
      <c r="DH46" s="396"/>
      <c r="DI46" s="396"/>
      <c r="DJ46" s="396"/>
      <c r="DX46" s="1973" t="s">
        <v>185</v>
      </c>
      <c r="DY46" s="1973"/>
      <c r="DZ46" s="1335">
        <v>77</v>
      </c>
      <c r="EA46" s="1324">
        <v>10</v>
      </c>
      <c r="EB46" s="1324">
        <v>56</v>
      </c>
      <c r="EC46" s="1324">
        <v>0</v>
      </c>
      <c r="ED46" s="1324">
        <v>10</v>
      </c>
      <c r="EE46" s="1152" t="s">
        <v>165</v>
      </c>
      <c r="EF46" s="1153" t="s">
        <v>165</v>
      </c>
      <c r="EG46" s="1153" t="s">
        <v>165</v>
      </c>
      <c r="EH46" s="1153" t="s">
        <v>165</v>
      </c>
      <c r="EI46" s="1153" t="s">
        <v>165</v>
      </c>
      <c r="EJ46" s="1152" t="s">
        <v>88</v>
      </c>
      <c r="EK46" s="1153" t="s">
        <v>165</v>
      </c>
      <c r="EL46" s="1153" t="s">
        <v>165</v>
      </c>
      <c r="EM46" s="1153" t="s">
        <v>165</v>
      </c>
      <c r="EN46" s="1153" t="s">
        <v>165</v>
      </c>
    </row>
    <row r="47" spans="1:144" ht="13.5" customHeight="1">
      <c r="A47" s="1973"/>
      <c r="B47" s="1973"/>
      <c r="C47" s="1973"/>
      <c r="D47" s="1963"/>
      <c r="E47" s="1963"/>
      <c r="F47" s="1963"/>
      <c r="G47" s="1963"/>
      <c r="H47" s="1963"/>
      <c r="I47" s="1963"/>
      <c r="J47" s="1963"/>
      <c r="K47" s="1963"/>
      <c r="L47" s="1963"/>
      <c r="M47" s="1963"/>
      <c r="N47" s="1963"/>
      <c r="O47" s="1963"/>
      <c r="P47" s="1963"/>
      <c r="Q47" s="1963"/>
      <c r="R47" s="1963"/>
      <c r="S47" s="1963"/>
      <c r="T47" s="1963"/>
      <c r="U47" s="1963"/>
      <c r="V47" s="1963"/>
      <c r="W47" s="1963"/>
      <c r="X47" s="1963"/>
      <c r="Y47" s="1963"/>
      <c r="Z47" s="1963"/>
      <c r="AA47" s="1963"/>
      <c r="AB47" s="1972"/>
      <c r="AC47" s="1972"/>
      <c r="AD47" s="1972"/>
      <c r="AE47" s="1972"/>
      <c r="AF47" s="1972"/>
      <c r="AG47" s="1972"/>
      <c r="AH47" s="1963"/>
      <c r="AI47" s="1963"/>
      <c r="AJ47" s="1963"/>
      <c r="AK47" s="1963"/>
      <c r="AL47" s="1963"/>
      <c r="AM47" s="1963"/>
      <c r="AN47" s="1963"/>
      <c r="AO47" s="1963"/>
      <c r="AP47" s="1963"/>
      <c r="AQ47" s="1963"/>
      <c r="AR47" s="1963"/>
      <c r="AS47" s="1963"/>
      <c r="AT47" s="1963"/>
      <c r="AU47" s="1963"/>
      <c r="AV47" s="1963"/>
      <c r="AW47" s="1963"/>
      <c r="AX47" s="1963"/>
      <c r="AY47" s="1963"/>
      <c r="AZ47" s="1972"/>
      <c r="BA47" s="1972"/>
      <c r="BB47" s="1972"/>
      <c r="BC47" s="1972"/>
      <c r="BD47" s="1972"/>
      <c r="BE47" s="1972"/>
      <c r="BF47" s="1972"/>
      <c r="BG47" s="1972"/>
      <c r="BH47" s="1972"/>
      <c r="BI47" s="1972"/>
      <c r="BJ47" s="1972"/>
      <c r="BK47" s="1972"/>
      <c r="BL47" s="1963"/>
      <c r="BM47" s="1963"/>
      <c r="BN47" s="1963"/>
      <c r="BO47" s="1963"/>
      <c r="BP47" s="1963"/>
      <c r="BQ47" s="1963"/>
      <c r="BR47" s="1963"/>
      <c r="BS47" s="1963"/>
      <c r="BT47" s="1963"/>
      <c r="BU47" s="1963"/>
      <c r="BV47" s="1963"/>
      <c r="BW47" s="1963"/>
      <c r="BX47" s="1963"/>
      <c r="BY47" s="1963"/>
      <c r="BZ47" s="1963"/>
      <c r="CA47" s="1963"/>
      <c r="CB47" s="1963"/>
      <c r="CC47" s="1963"/>
      <c r="CD47" s="1963"/>
      <c r="CE47" s="1963"/>
      <c r="CF47" s="1963"/>
      <c r="CG47" s="1963"/>
      <c r="CH47" s="1963"/>
      <c r="CI47" s="1963"/>
      <c r="CJ47" s="1963"/>
      <c r="CK47" s="1963"/>
      <c r="CL47" s="1963"/>
      <c r="CM47" s="1963"/>
      <c r="CN47" s="1963"/>
      <c r="CO47" s="1963"/>
      <c r="CQ47" s="177"/>
      <c r="CR47" s="177"/>
      <c r="CS47" s="177"/>
      <c r="CT47" s="177"/>
      <c r="CU47" s="733"/>
      <c r="CV47" s="396"/>
      <c r="CW47" s="396"/>
      <c r="CX47" s="396"/>
      <c r="CY47" s="836"/>
      <c r="CZ47" s="396"/>
      <c r="DA47" s="396"/>
      <c r="DB47" s="396"/>
      <c r="DC47" s="836"/>
      <c r="DD47" s="836"/>
      <c r="DE47" s="396"/>
      <c r="DF47" s="396"/>
      <c r="DG47" s="396"/>
      <c r="DH47" s="396"/>
      <c r="DI47" s="396"/>
      <c r="DJ47" s="396"/>
      <c r="DX47" s="1973" t="s">
        <v>186</v>
      </c>
      <c r="DY47" s="1973"/>
      <c r="DZ47" s="1335">
        <v>5</v>
      </c>
      <c r="EA47" s="1324">
        <v>1</v>
      </c>
      <c r="EB47" s="1324">
        <v>2</v>
      </c>
      <c r="EC47" s="1324" t="s">
        <v>582</v>
      </c>
      <c r="ED47" s="1324">
        <v>2</v>
      </c>
      <c r="EE47" s="1152">
        <v>93</v>
      </c>
      <c r="EF47" s="1153" t="s">
        <v>165</v>
      </c>
      <c r="EG47" s="1153">
        <v>81</v>
      </c>
      <c r="EH47" s="1154">
        <v>1</v>
      </c>
      <c r="EI47" s="1154">
        <v>11</v>
      </c>
      <c r="EJ47" s="1152">
        <v>28</v>
      </c>
      <c r="EK47" s="1153" t="s">
        <v>165</v>
      </c>
      <c r="EL47" s="1153" t="s">
        <v>165</v>
      </c>
      <c r="EM47" s="1153">
        <v>20</v>
      </c>
      <c r="EN47" s="1153">
        <v>7</v>
      </c>
    </row>
    <row r="48" spans="1:144" ht="12">
      <c r="A48" s="1979"/>
      <c r="B48" s="1979"/>
      <c r="C48" s="1979"/>
      <c r="D48" s="1963"/>
      <c r="E48" s="1963"/>
      <c r="F48" s="1963"/>
      <c r="G48" s="1963"/>
      <c r="H48" s="1963"/>
      <c r="I48" s="1963"/>
      <c r="J48" s="1963"/>
      <c r="K48" s="1963"/>
      <c r="L48" s="1963"/>
      <c r="M48" s="1963"/>
      <c r="N48" s="1963"/>
      <c r="O48" s="1963"/>
      <c r="P48" s="1963"/>
      <c r="Q48" s="1963"/>
      <c r="R48" s="1963"/>
      <c r="S48" s="1963"/>
      <c r="T48" s="1963"/>
      <c r="U48" s="1963"/>
      <c r="V48" s="1972"/>
      <c r="W48" s="1972"/>
      <c r="X48" s="1972"/>
      <c r="Y48" s="1972"/>
      <c r="Z48" s="1972"/>
      <c r="AA48" s="1972"/>
      <c r="AB48" s="1972"/>
      <c r="AC48" s="1972"/>
      <c r="AD48" s="1972"/>
      <c r="AE48" s="1972"/>
      <c r="AF48" s="1972"/>
      <c r="AG48" s="1972"/>
      <c r="AH48" s="1963"/>
      <c r="AI48" s="1963"/>
      <c r="AJ48" s="1963"/>
      <c r="AK48" s="1963"/>
      <c r="AL48" s="1963"/>
      <c r="AM48" s="1963"/>
      <c r="AN48" s="1963"/>
      <c r="AO48" s="1963"/>
      <c r="AP48" s="1963"/>
      <c r="AQ48" s="1963"/>
      <c r="AR48" s="1963"/>
      <c r="AS48" s="1963"/>
      <c r="AT48" s="1963"/>
      <c r="AU48" s="1963"/>
      <c r="AV48" s="1963"/>
      <c r="AW48" s="1963"/>
      <c r="AX48" s="1963"/>
      <c r="AY48" s="1963"/>
      <c r="AZ48" s="1963"/>
      <c r="BA48" s="1963"/>
      <c r="BB48" s="1963"/>
      <c r="BC48" s="1963"/>
      <c r="BD48" s="1963"/>
      <c r="BE48" s="1963"/>
      <c r="BF48" s="1972"/>
      <c r="BG48" s="1972"/>
      <c r="BH48" s="1972"/>
      <c r="BI48" s="1972"/>
      <c r="BJ48" s="1972"/>
      <c r="BK48" s="1972"/>
      <c r="BL48" s="1963"/>
      <c r="BM48" s="1963"/>
      <c r="BN48" s="1963"/>
      <c r="BO48" s="1963"/>
      <c r="BP48" s="1963"/>
      <c r="BQ48" s="1963"/>
      <c r="BR48" s="1972"/>
      <c r="BS48" s="1972"/>
      <c r="BT48" s="1972"/>
      <c r="BU48" s="1972"/>
      <c r="BV48" s="1972"/>
      <c r="BW48" s="1972"/>
      <c r="BX48" s="1972"/>
      <c r="BY48" s="1972"/>
      <c r="BZ48" s="1972"/>
      <c r="CA48" s="1972"/>
      <c r="CB48" s="1972"/>
      <c r="CC48" s="1972"/>
      <c r="CD48" s="1963"/>
      <c r="CE48" s="1963"/>
      <c r="CF48" s="1963"/>
      <c r="CG48" s="1963"/>
      <c r="CH48" s="1963"/>
      <c r="CI48" s="1963"/>
      <c r="CJ48" s="1963"/>
      <c r="CK48" s="1963"/>
      <c r="CL48" s="1963"/>
      <c r="CM48" s="1963"/>
      <c r="CN48" s="1963"/>
      <c r="CO48" s="1963"/>
      <c r="CQ48" s="840"/>
      <c r="CR48" s="840"/>
      <c r="CS48" s="840"/>
      <c r="CT48" s="840"/>
      <c r="CU48" s="733"/>
      <c r="CV48" s="396"/>
      <c r="CW48" s="396"/>
      <c r="CX48" s="836"/>
      <c r="CY48" s="836"/>
      <c r="CZ48" s="396"/>
      <c r="DA48" s="396"/>
      <c r="DB48" s="396"/>
      <c r="DC48" s="396"/>
      <c r="DD48" s="836"/>
      <c r="DE48" s="396"/>
      <c r="DF48" s="836"/>
      <c r="DG48" s="836"/>
      <c r="DH48" s="836"/>
      <c r="DI48" s="836"/>
      <c r="DJ48" s="396"/>
      <c r="DX48" s="1979" t="s">
        <v>187</v>
      </c>
      <c r="DY48" s="1979"/>
      <c r="DZ48" s="1335">
        <v>406</v>
      </c>
      <c r="EA48" s="1324">
        <v>198</v>
      </c>
      <c r="EB48" s="1324">
        <v>25</v>
      </c>
      <c r="EC48" s="1324">
        <v>52</v>
      </c>
      <c r="ED48" s="1324">
        <v>132</v>
      </c>
      <c r="EE48" s="1152">
        <v>24</v>
      </c>
      <c r="EF48" s="1153" t="s">
        <v>165</v>
      </c>
      <c r="EG48" s="1153" t="s">
        <v>165</v>
      </c>
      <c r="EH48" s="1153" t="s">
        <v>165</v>
      </c>
      <c r="EI48" s="1154">
        <v>24</v>
      </c>
      <c r="EJ48" s="1152">
        <v>201</v>
      </c>
      <c r="EK48" s="1154">
        <v>129</v>
      </c>
      <c r="EL48" s="1154">
        <v>12</v>
      </c>
      <c r="EM48" s="1153">
        <v>36</v>
      </c>
      <c r="EN48" s="1153">
        <v>24</v>
      </c>
    </row>
    <row r="49" spans="1:144" ht="13.5" customHeight="1">
      <c r="A49" s="1973"/>
      <c r="B49" s="1973"/>
      <c r="C49" s="1973"/>
      <c r="D49" s="1963"/>
      <c r="E49" s="1963"/>
      <c r="F49" s="1963"/>
      <c r="G49" s="1963"/>
      <c r="H49" s="1963"/>
      <c r="I49" s="1963"/>
      <c r="J49" s="1963"/>
      <c r="K49" s="1963"/>
      <c r="L49" s="1963"/>
      <c r="M49" s="1963"/>
      <c r="N49" s="1963"/>
      <c r="O49" s="1963"/>
      <c r="P49" s="1963"/>
      <c r="Q49" s="1963"/>
      <c r="R49" s="1963"/>
      <c r="S49" s="1963"/>
      <c r="T49" s="1963"/>
      <c r="U49" s="1963"/>
      <c r="V49" s="1972"/>
      <c r="W49" s="1972"/>
      <c r="X49" s="1972"/>
      <c r="Y49" s="1972"/>
      <c r="Z49" s="1972"/>
      <c r="AA49" s="1972"/>
      <c r="AB49" s="1972"/>
      <c r="AC49" s="1972"/>
      <c r="AD49" s="1972"/>
      <c r="AE49" s="1972"/>
      <c r="AF49" s="1972"/>
      <c r="AG49" s="1972"/>
      <c r="AH49" s="1963"/>
      <c r="AI49" s="1963"/>
      <c r="AJ49" s="1963"/>
      <c r="AK49" s="1963"/>
      <c r="AL49" s="1963"/>
      <c r="AM49" s="1963"/>
      <c r="AN49" s="1963"/>
      <c r="AO49" s="1963"/>
      <c r="AP49" s="1963"/>
      <c r="AQ49" s="1963"/>
      <c r="AR49" s="1963"/>
      <c r="AS49" s="1963"/>
      <c r="AT49" s="1963"/>
      <c r="AU49" s="1963"/>
      <c r="AV49" s="1963"/>
      <c r="AW49" s="1963"/>
      <c r="AX49" s="1963"/>
      <c r="AY49" s="1963"/>
      <c r="AZ49" s="1972"/>
      <c r="BA49" s="1972"/>
      <c r="BB49" s="1972"/>
      <c r="BC49" s="1972"/>
      <c r="BD49" s="1972"/>
      <c r="BE49" s="1972"/>
      <c r="BF49" s="1972"/>
      <c r="BG49" s="1972"/>
      <c r="BH49" s="1972"/>
      <c r="BI49" s="1972"/>
      <c r="BJ49" s="1972"/>
      <c r="BK49" s="1972"/>
      <c r="BL49" s="1963"/>
      <c r="BM49" s="1963"/>
      <c r="BN49" s="1963"/>
      <c r="BO49" s="1963"/>
      <c r="BP49" s="1963"/>
      <c r="BQ49" s="1963"/>
      <c r="BR49" s="1963"/>
      <c r="BS49" s="1963"/>
      <c r="BT49" s="1963"/>
      <c r="BU49" s="1963"/>
      <c r="BV49" s="1963"/>
      <c r="BW49" s="1963"/>
      <c r="BX49" s="1963"/>
      <c r="BY49" s="1963"/>
      <c r="BZ49" s="1963"/>
      <c r="CA49" s="1963"/>
      <c r="CB49" s="1963"/>
      <c r="CC49" s="1963"/>
      <c r="CD49" s="1963"/>
      <c r="CE49" s="1963"/>
      <c r="CF49" s="1963"/>
      <c r="CG49" s="1963"/>
      <c r="CH49" s="1963"/>
      <c r="CI49" s="1963"/>
      <c r="CJ49" s="1963"/>
      <c r="CK49" s="1963"/>
      <c r="CL49" s="1963"/>
      <c r="CM49" s="1963"/>
      <c r="CN49" s="1963"/>
      <c r="CO49" s="1963"/>
      <c r="CQ49" s="177"/>
      <c r="CR49" s="177"/>
      <c r="CS49" s="177"/>
      <c r="CT49" s="177"/>
      <c r="CU49" s="733"/>
      <c r="CV49" s="396"/>
      <c r="CW49" s="396"/>
      <c r="CX49" s="836"/>
      <c r="CY49" s="836"/>
      <c r="CZ49" s="396"/>
      <c r="DA49" s="396"/>
      <c r="DB49" s="396"/>
      <c r="DC49" s="836"/>
      <c r="DD49" s="836"/>
      <c r="DE49" s="396"/>
      <c r="DF49" s="396"/>
      <c r="DG49" s="396"/>
      <c r="DH49" s="396"/>
      <c r="DI49" s="396"/>
      <c r="DJ49" s="396"/>
      <c r="DX49" s="1973" t="s">
        <v>188</v>
      </c>
      <c r="DY49" s="1973"/>
      <c r="DZ49" s="1335">
        <v>624</v>
      </c>
      <c r="EA49" s="1324">
        <v>21</v>
      </c>
      <c r="EB49" s="1324">
        <v>362</v>
      </c>
      <c r="EC49" s="1324">
        <v>18</v>
      </c>
      <c r="ED49" s="1324">
        <v>223</v>
      </c>
      <c r="EE49" s="1152">
        <v>136</v>
      </c>
      <c r="EF49" s="1153" t="s">
        <v>165</v>
      </c>
      <c r="EG49" s="1153">
        <v>3</v>
      </c>
      <c r="EH49" s="1154">
        <v>2</v>
      </c>
      <c r="EI49" s="1154">
        <v>131</v>
      </c>
      <c r="EJ49" s="1152">
        <v>9</v>
      </c>
      <c r="EK49" s="1153">
        <v>0</v>
      </c>
      <c r="EL49" s="1153">
        <v>1</v>
      </c>
      <c r="EM49" s="1153">
        <v>5</v>
      </c>
      <c r="EN49" s="1153">
        <v>3</v>
      </c>
    </row>
    <row r="50" spans="1:144" ht="13.5" customHeight="1">
      <c r="A50" s="1973"/>
      <c r="B50" s="1973"/>
      <c r="C50" s="1973"/>
      <c r="D50" s="1963"/>
      <c r="E50" s="1963"/>
      <c r="F50" s="1963"/>
      <c r="G50" s="1963"/>
      <c r="H50" s="1963"/>
      <c r="I50" s="1963"/>
      <c r="J50" s="1963"/>
      <c r="K50" s="1963"/>
      <c r="L50" s="1963"/>
      <c r="M50" s="1963"/>
      <c r="N50" s="1963"/>
      <c r="O50" s="1963"/>
      <c r="P50" s="1963"/>
      <c r="Q50" s="1963"/>
      <c r="R50" s="1963"/>
      <c r="S50" s="1963"/>
      <c r="T50" s="1963"/>
      <c r="U50" s="1963"/>
      <c r="V50" s="1972"/>
      <c r="W50" s="1972"/>
      <c r="X50" s="1972"/>
      <c r="Y50" s="1972"/>
      <c r="Z50" s="1972"/>
      <c r="AA50" s="1972"/>
      <c r="AB50" s="1972"/>
      <c r="AC50" s="1972"/>
      <c r="AD50" s="1972"/>
      <c r="AE50" s="1972"/>
      <c r="AF50" s="1972"/>
      <c r="AG50" s="1972"/>
      <c r="AH50" s="1963"/>
      <c r="AI50" s="1963"/>
      <c r="AJ50" s="1963"/>
      <c r="AK50" s="1963"/>
      <c r="AL50" s="1963"/>
      <c r="AM50" s="1963"/>
      <c r="AN50" s="1963"/>
      <c r="AO50" s="1963"/>
      <c r="AP50" s="1963"/>
      <c r="AQ50" s="1963"/>
      <c r="AR50" s="1963"/>
      <c r="AS50" s="1963"/>
      <c r="AT50" s="1963"/>
      <c r="AU50" s="1963"/>
      <c r="AV50" s="1963"/>
      <c r="AW50" s="1963"/>
      <c r="AX50" s="1963"/>
      <c r="AY50" s="1963"/>
      <c r="AZ50" s="1972"/>
      <c r="BA50" s="1972"/>
      <c r="BB50" s="1972"/>
      <c r="BC50" s="1972"/>
      <c r="BD50" s="1972"/>
      <c r="BE50" s="1972"/>
      <c r="BF50" s="1972"/>
      <c r="BG50" s="1972"/>
      <c r="BH50" s="1972"/>
      <c r="BI50" s="1972"/>
      <c r="BJ50" s="1972"/>
      <c r="BK50" s="1972"/>
      <c r="BL50" s="1963"/>
      <c r="BM50" s="1963"/>
      <c r="BN50" s="1963"/>
      <c r="BO50" s="1963"/>
      <c r="BP50" s="1963"/>
      <c r="BQ50" s="1963"/>
      <c r="BR50" s="1963"/>
      <c r="BS50" s="1963"/>
      <c r="BT50" s="1963"/>
      <c r="BU50" s="1963"/>
      <c r="BV50" s="1963"/>
      <c r="BW50" s="1963"/>
      <c r="BX50" s="1963"/>
      <c r="BY50" s="1963"/>
      <c r="BZ50" s="1963"/>
      <c r="CA50" s="1963"/>
      <c r="CB50" s="1963"/>
      <c r="CC50" s="1963"/>
      <c r="CD50" s="1963"/>
      <c r="CE50" s="1963"/>
      <c r="CF50" s="1963"/>
      <c r="CG50" s="1963"/>
      <c r="CH50" s="1963"/>
      <c r="CI50" s="1963"/>
      <c r="CJ50" s="1963"/>
      <c r="CK50" s="1963"/>
      <c r="CL50" s="1963"/>
      <c r="CM50" s="1963"/>
      <c r="CN50" s="1963"/>
      <c r="CO50" s="1963"/>
      <c r="CQ50" s="177"/>
      <c r="CR50" s="177"/>
      <c r="CS50" s="177"/>
      <c r="CT50" s="177"/>
      <c r="CU50" s="733"/>
      <c r="CV50" s="396"/>
      <c r="CW50" s="396"/>
      <c r="CX50" s="836"/>
      <c r="CY50" s="836"/>
      <c r="CZ50" s="396"/>
      <c r="DA50" s="396"/>
      <c r="DB50" s="396"/>
      <c r="DC50" s="836"/>
      <c r="DD50" s="836"/>
      <c r="DE50" s="396"/>
      <c r="DF50" s="396"/>
      <c r="DG50" s="396"/>
      <c r="DH50" s="396"/>
      <c r="DI50" s="396"/>
      <c r="DJ50" s="396"/>
      <c r="DX50" s="1973" t="s">
        <v>189</v>
      </c>
      <c r="DY50" s="1973"/>
      <c r="DZ50" s="1335">
        <v>170</v>
      </c>
      <c r="EA50" s="1324">
        <v>59</v>
      </c>
      <c r="EB50" s="1324">
        <v>75</v>
      </c>
      <c r="EC50" s="1324">
        <v>27</v>
      </c>
      <c r="ED50" s="1324">
        <v>8.256</v>
      </c>
      <c r="EE50" s="1152">
        <v>24</v>
      </c>
      <c r="EF50" s="1153" t="s">
        <v>165</v>
      </c>
      <c r="EG50" s="1153">
        <v>5</v>
      </c>
      <c r="EH50" s="1154">
        <v>3</v>
      </c>
      <c r="EI50" s="1154">
        <v>15</v>
      </c>
      <c r="EJ50" s="1152">
        <v>27</v>
      </c>
      <c r="EK50" s="1153" t="s">
        <v>870</v>
      </c>
      <c r="EL50" s="1153" t="s">
        <v>165</v>
      </c>
      <c r="EM50" s="1153">
        <v>22</v>
      </c>
      <c r="EN50" s="1153">
        <v>5</v>
      </c>
    </row>
    <row r="51" spans="1:144" ht="13.5" customHeight="1">
      <c r="A51" s="1973"/>
      <c r="B51" s="1973"/>
      <c r="C51" s="1973"/>
      <c r="D51" s="1963"/>
      <c r="E51" s="1963"/>
      <c r="F51" s="1963"/>
      <c r="G51" s="1963"/>
      <c r="H51" s="1963"/>
      <c r="I51" s="1963"/>
      <c r="J51" s="1963"/>
      <c r="K51" s="1963"/>
      <c r="L51" s="1963"/>
      <c r="M51" s="1963"/>
      <c r="N51" s="1963"/>
      <c r="O51" s="1963"/>
      <c r="P51" s="1963"/>
      <c r="Q51" s="1963"/>
      <c r="R51" s="1963"/>
      <c r="S51" s="1963"/>
      <c r="T51" s="1963"/>
      <c r="U51" s="1963"/>
      <c r="V51" s="1972"/>
      <c r="W51" s="1972"/>
      <c r="X51" s="1972"/>
      <c r="Y51" s="1972"/>
      <c r="Z51" s="1972"/>
      <c r="AA51" s="1972"/>
      <c r="AB51" s="1972"/>
      <c r="AC51" s="1972"/>
      <c r="AD51" s="1972"/>
      <c r="AE51" s="1972"/>
      <c r="AF51" s="1972"/>
      <c r="AG51" s="1972"/>
      <c r="AH51" s="1963"/>
      <c r="AI51" s="1963"/>
      <c r="AJ51" s="1963"/>
      <c r="AK51" s="1963"/>
      <c r="AL51" s="1963"/>
      <c r="AM51" s="1963"/>
      <c r="AN51" s="1963"/>
      <c r="AO51" s="1963"/>
      <c r="AP51" s="1963"/>
      <c r="AQ51" s="1963"/>
      <c r="AR51" s="1963"/>
      <c r="AS51" s="1963"/>
      <c r="AT51" s="1963"/>
      <c r="AU51" s="1963"/>
      <c r="AV51" s="1963"/>
      <c r="AW51" s="1963"/>
      <c r="AX51" s="1963"/>
      <c r="AY51" s="1963"/>
      <c r="AZ51" s="1963"/>
      <c r="BA51" s="1963"/>
      <c r="BB51" s="1963"/>
      <c r="BC51" s="1963"/>
      <c r="BD51" s="1963"/>
      <c r="BE51" s="1963"/>
      <c r="BF51" s="1963"/>
      <c r="BG51" s="1963"/>
      <c r="BH51" s="1963"/>
      <c r="BI51" s="1963"/>
      <c r="BJ51" s="1963"/>
      <c r="BK51" s="1963"/>
      <c r="BL51" s="1963"/>
      <c r="BM51" s="1963"/>
      <c r="BN51" s="1963"/>
      <c r="BO51" s="1963"/>
      <c r="BP51" s="1963"/>
      <c r="BQ51" s="1963"/>
      <c r="BR51" s="1963"/>
      <c r="BS51" s="1963"/>
      <c r="BT51" s="1963"/>
      <c r="BU51" s="1963"/>
      <c r="BV51" s="1963"/>
      <c r="BW51" s="1963"/>
      <c r="BX51" s="1963"/>
      <c r="BY51" s="1963"/>
      <c r="BZ51" s="1963"/>
      <c r="CA51" s="1963"/>
      <c r="CB51" s="1963"/>
      <c r="CC51" s="1963"/>
      <c r="CD51" s="1963"/>
      <c r="CE51" s="1963"/>
      <c r="CF51" s="1963"/>
      <c r="CG51" s="1963"/>
      <c r="CH51" s="1963"/>
      <c r="CI51" s="1963"/>
      <c r="CJ51" s="1963"/>
      <c r="CK51" s="1963"/>
      <c r="CL51" s="1963"/>
      <c r="CM51" s="1963"/>
      <c r="CN51" s="1963"/>
      <c r="CO51" s="1963"/>
      <c r="CQ51" s="177"/>
      <c r="CR51" s="177"/>
      <c r="CS51" s="177"/>
      <c r="CT51" s="177"/>
      <c r="CU51" s="733"/>
      <c r="CV51" s="396"/>
      <c r="CW51" s="396"/>
      <c r="CX51" s="836"/>
      <c r="CY51" s="836"/>
      <c r="CZ51" s="396"/>
      <c r="DA51" s="396"/>
      <c r="DB51" s="396"/>
      <c r="DC51" s="396"/>
      <c r="DD51" s="396"/>
      <c r="DE51" s="396"/>
      <c r="DF51" s="396"/>
      <c r="DG51" s="396"/>
      <c r="DH51" s="396"/>
      <c r="DI51" s="396"/>
      <c r="DJ51" s="396"/>
      <c r="DX51" s="1973" t="s">
        <v>190</v>
      </c>
      <c r="DY51" s="1973"/>
      <c r="DZ51" s="1335">
        <v>67</v>
      </c>
      <c r="EA51" s="1324">
        <v>37</v>
      </c>
      <c r="EB51" s="1324">
        <v>25</v>
      </c>
      <c r="EC51" s="1324">
        <v>3</v>
      </c>
      <c r="ED51" s="1324">
        <v>2.32</v>
      </c>
      <c r="EE51" s="1152" t="s">
        <v>165</v>
      </c>
      <c r="EF51" s="1153" t="s">
        <v>165</v>
      </c>
      <c r="EG51" s="1153" t="s">
        <v>165</v>
      </c>
      <c r="EH51" s="1153" t="s">
        <v>165</v>
      </c>
      <c r="EI51" s="1153" t="s">
        <v>165</v>
      </c>
      <c r="EJ51" s="1152">
        <v>8</v>
      </c>
      <c r="EK51" s="1153" t="s">
        <v>870</v>
      </c>
      <c r="EL51" s="1153">
        <v>2</v>
      </c>
      <c r="EM51" s="1153">
        <v>5</v>
      </c>
      <c r="EN51" s="1153">
        <v>1</v>
      </c>
    </row>
    <row r="52" spans="1:144" ht="13.5" customHeight="1">
      <c r="A52" s="1973"/>
      <c r="B52" s="1973"/>
      <c r="C52" s="1973"/>
      <c r="D52" s="1963"/>
      <c r="E52" s="1963"/>
      <c r="F52" s="1963"/>
      <c r="G52" s="1963"/>
      <c r="H52" s="1963"/>
      <c r="I52" s="1963"/>
      <c r="J52" s="1963"/>
      <c r="K52" s="1963"/>
      <c r="L52" s="1963"/>
      <c r="M52" s="1963"/>
      <c r="N52" s="1963"/>
      <c r="O52" s="1963"/>
      <c r="P52" s="1963"/>
      <c r="Q52" s="1963"/>
      <c r="R52" s="1963"/>
      <c r="S52" s="1963"/>
      <c r="T52" s="1963"/>
      <c r="U52" s="1963"/>
      <c r="V52" s="1972"/>
      <c r="W52" s="1972"/>
      <c r="X52" s="1972"/>
      <c r="Y52" s="1972"/>
      <c r="Z52" s="1972"/>
      <c r="AA52" s="1972"/>
      <c r="AB52" s="1972"/>
      <c r="AC52" s="1972"/>
      <c r="AD52" s="1972"/>
      <c r="AE52" s="1972"/>
      <c r="AF52" s="1972"/>
      <c r="AG52" s="1972"/>
      <c r="AH52" s="1963"/>
      <c r="AI52" s="1963"/>
      <c r="AJ52" s="1963"/>
      <c r="AK52" s="1963"/>
      <c r="AL52" s="1963"/>
      <c r="AM52" s="1963"/>
      <c r="AN52" s="1963"/>
      <c r="AO52" s="1963"/>
      <c r="AP52" s="1963"/>
      <c r="AQ52" s="1963"/>
      <c r="AR52" s="1963"/>
      <c r="AS52" s="1963"/>
      <c r="AT52" s="1963"/>
      <c r="AU52" s="1963"/>
      <c r="AV52" s="1963"/>
      <c r="AW52" s="1963"/>
      <c r="AX52" s="1963"/>
      <c r="AY52" s="1963"/>
      <c r="AZ52" s="1963"/>
      <c r="BA52" s="1963"/>
      <c r="BB52" s="1963"/>
      <c r="BC52" s="1963"/>
      <c r="BD52" s="1963"/>
      <c r="BE52" s="1963"/>
      <c r="BF52" s="1963"/>
      <c r="BG52" s="1963"/>
      <c r="BH52" s="1963"/>
      <c r="BI52" s="1963"/>
      <c r="BJ52" s="1963"/>
      <c r="BK52" s="1963"/>
      <c r="BL52" s="1963"/>
      <c r="BM52" s="1963"/>
      <c r="BN52" s="1963"/>
      <c r="BO52" s="1963"/>
      <c r="BP52" s="1963"/>
      <c r="BQ52" s="1963"/>
      <c r="BR52" s="1963"/>
      <c r="BS52" s="1963"/>
      <c r="BT52" s="1963"/>
      <c r="BU52" s="1963"/>
      <c r="BV52" s="1963"/>
      <c r="BW52" s="1963"/>
      <c r="BX52" s="1963"/>
      <c r="BY52" s="1963"/>
      <c r="BZ52" s="1963"/>
      <c r="CA52" s="1963"/>
      <c r="CB52" s="1963"/>
      <c r="CC52" s="1963"/>
      <c r="CD52" s="1963"/>
      <c r="CE52" s="1963"/>
      <c r="CF52" s="1963"/>
      <c r="CG52" s="1963"/>
      <c r="CH52" s="1963"/>
      <c r="CI52" s="1963"/>
      <c r="CJ52" s="1963"/>
      <c r="CK52" s="1963"/>
      <c r="CL52" s="1963"/>
      <c r="CM52" s="1963"/>
      <c r="CN52" s="1963"/>
      <c r="CO52" s="1963"/>
      <c r="CQ52" s="177"/>
      <c r="CR52" s="177"/>
      <c r="CS52" s="177"/>
      <c r="CT52" s="177"/>
      <c r="CU52" s="733"/>
      <c r="CV52" s="396"/>
      <c r="CW52" s="396"/>
      <c r="CX52" s="836"/>
      <c r="CY52" s="836"/>
      <c r="CZ52" s="396"/>
      <c r="DA52" s="396"/>
      <c r="DB52" s="396"/>
      <c r="DC52" s="396"/>
      <c r="DD52" s="396"/>
      <c r="DE52" s="396"/>
      <c r="DF52" s="396"/>
      <c r="DG52" s="396"/>
      <c r="DH52" s="396"/>
      <c r="DI52" s="396"/>
      <c r="DJ52" s="396"/>
      <c r="DX52" s="1973" t="s">
        <v>192</v>
      </c>
      <c r="DY52" s="1973"/>
      <c r="DZ52" s="1335">
        <v>82</v>
      </c>
      <c r="EA52" s="1324">
        <v>23</v>
      </c>
      <c r="EB52" s="1324">
        <v>14</v>
      </c>
      <c r="EC52" s="1324">
        <v>39</v>
      </c>
      <c r="ED52" s="1324">
        <v>5</v>
      </c>
      <c r="EE52" s="1152">
        <v>18</v>
      </c>
      <c r="EF52" s="1153">
        <v>3</v>
      </c>
      <c r="EG52" s="1153" t="s">
        <v>165</v>
      </c>
      <c r="EH52" s="1153">
        <v>15</v>
      </c>
      <c r="EI52" s="1153" t="s">
        <v>165</v>
      </c>
      <c r="EJ52" s="1152">
        <v>18</v>
      </c>
      <c r="EK52" s="1153">
        <v>0</v>
      </c>
      <c r="EL52" s="1153">
        <v>2</v>
      </c>
      <c r="EM52" s="1153">
        <v>8</v>
      </c>
      <c r="EN52" s="1153">
        <v>8</v>
      </c>
    </row>
    <row r="53" spans="1:144" ht="12">
      <c r="A53" s="1974"/>
      <c r="B53" s="1974"/>
      <c r="C53" s="1974"/>
      <c r="D53" s="1963"/>
      <c r="E53" s="1963"/>
      <c r="F53" s="1963"/>
      <c r="G53" s="1963"/>
      <c r="H53" s="1963"/>
      <c r="I53" s="1963"/>
      <c r="J53" s="1963"/>
      <c r="K53" s="1963"/>
      <c r="L53" s="1963"/>
      <c r="M53" s="1963"/>
      <c r="N53" s="1963"/>
      <c r="O53" s="1963"/>
      <c r="P53" s="1963"/>
      <c r="Q53" s="1963"/>
      <c r="R53" s="1963"/>
      <c r="S53" s="1963"/>
      <c r="T53" s="1963"/>
      <c r="U53" s="1963"/>
      <c r="V53" s="1972"/>
      <c r="W53" s="1972"/>
      <c r="X53" s="1972"/>
      <c r="Y53" s="1972"/>
      <c r="Z53" s="1972"/>
      <c r="AA53" s="1972"/>
      <c r="AB53" s="1963"/>
      <c r="AC53" s="1963"/>
      <c r="AD53" s="1963"/>
      <c r="AE53" s="1963"/>
      <c r="AF53" s="1963"/>
      <c r="AG53" s="1963"/>
      <c r="AH53" s="1963"/>
      <c r="AI53" s="1963"/>
      <c r="AJ53" s="1963"/>
      <c r="AK53" s="1963"/>
      <c r="AL53" s="1963"/>
      <c r="AM53" s="1963"/>
      <c r="AN53" s="1963"/>
      <c r="AO53" s="1963"/>
      <c r="AP53" s="1963"/>
      <c r="AQ53" s="1963"/>
      <c r="AR53" s="1963"/>
      <c r="AS53" s="1963"/>
      <c r="AT53" s="1963"/>
      <c r="AU53" s="1963"/>
      <c r="AV53" s="1963"/>
      <c r="AW53" s="1963"/>
      <c r="AX53" s="1963"/>
      <c r="AY53" s="1963"/>
      <c r="AZ53" s="1963"/>
      <c r="BA53" s="1963"/>
      <c r="BB53" s="1963"/>
      <c r="BC53" s="1963"/>
      <c r="BD53" s="1963"/>
      <c r="BE53" s="1963"/>
      <c r="BF53" s="1963"/>
      <c r="BG53" s="1963"/>
      <c r="BH53" s="1963"/>
      <c r="BI53" s="1963"/>
      <c r="BJ53" s="1963"/>
      <c r="BK53" s="1963"/>
      <c r="BL53" s="1963"/>
      <c r="BM53" s="1963"/>
      <c r="BN53" s="1963"/>
      <c r="BO53" s="1963"/>
      <c r="BP53" s="1963"/>
      <c r="BQ53" s="1963"/>
      <c r="BR53" s="1972"/>
      <c r="BS53" s="1972"/>
      <c r="BT53" s="1972"/>
      <c r="BU53" s="1972"/>
      <c r="BV53" s="1972"/>
      <c r="BW53" s="1972"/>
      <c r="BX53" s="1972"/>
      <c r="BY53" s="1972"/>
      <c r="BZ53" s="1972"/>
      <c r="CA53" s="1972"/>
      <c r="CB53" s="1972"/>
      <c r="CC53" s="1972"/>
      <c r="CD53" s="1963"/>
      <c r="CE53" s="1963"/>
      <c r="CF53" s="1963"/>
      <c r="CG53" s="1963"/>
      <c r="CH53" s="1963"/>
      <c r="CI53" s="1963"/>
      <c r="CJ53" s="1963"/>
      <c r="CK53" s="1963"/>
      <c r="CL53" s="1963"/>
      <c r="CM53" s="1963"/>
      <c r="CN53" s="1963"/>
      <c r="CO53" s="1963"/>
      <c r="CQ53" s="841"/>
      <c r="CR53" s="841"/>
      <c r="CS53" s="841"/>
      <c r="CT53" s="841"/>
      <c r="CU53" s="733"/>
      <c r="CV53" s="396"/>
      <c r="CW53" s="396"/>
      <c r="CX53" s="836"/>
      <c r="CY53" s="396"/>
      <c r="CZ53" s="396"/>
      <c r="DA53" s="396"/>
      <c r="DB53" s="396"/>
      <c r="DC53" s="396"/>
      <c r="DD53" s="396"/>
      <c r="DE53" s="396"/>
      <c r="DF53" s="836"/>
      <c r="DG53" s="836"/>
      <c r="DH53" s="836"/>
      <c r="DI53" s="836"/>
      <c r="DJ53" s="396"/>
      <c r="DX53" s="2012" t="s">
        <v>193</v>
      </c>
      <c r="DY53" s="2012"/>
      <c r="DZ53" s="1322">
        <v>2</v>
      </c>
      <c r="EA53" s="1323" t="s">
        <v>582</v>
      </c>
      <c r="EB53" s="1323" t="s">
        <v>582</v>
      </c>
      <c r="EC53" s="1323" t="s">
        <v>582</v>
      </c>
      <c r="ED53" s="1337">
        <v>2</v>
      </c>
      <c r="EE53" s="1344" t="s">
        <v>165</v>
      </c>
      <c r="EF53" s="1345" t="s">
        <v>165</v>
      </c>
      <c r="EG53" s="1345" t="s">
        <v>165</v>
      </c>
      <c r="EH53" s="1345" t="s">
        <v>165</v>
      </c>
      <c r="EI53" s="1345" t="s">
        <v>165</v>
      </c>
      <c r="EJ53" s="1344">
        <v>0</v>
      </c>
      <c r="EK53" s="1346" t="s">
        <v>165</v>
      </c>
      <c r="EL53" s="1346" t="s">
        <v>165</v>
      </c>
      <c r="EM53" s="1346" t="s">
        <v>165</v>
      </c>
      <c r="EN53" s="1345">
        <v>0</v>
      </c>
    </row>
    <row r="54" spans="1:134" ht="12">
      <c r="A54" s="1981" t="s">
        <v>528</v>
      </c>
      <c r="B54" s="1981"/>
      <c r="C54" s="1981"/>
      <c r="D54" s="1981"/>
      <c r="E54" s="1981"/>
      <c r="F54" s="1981"/>
      <c r="G54" s="1981"/>
      <c r="H54" s="1981"/>
      <c r="I54" s="1981"/>
      <c r="J54" s="1981"/>
      <c r="K54" s="1981"/>
      <c r="L54" s="1981"/>
      <c r="M54" s="1981"/>
      <c r="N54" s="1981"/>
      <c r="O54" s="1981"/>
      <c r="P54" s="1981"/>
      <c r="Q54" s="1981"/>
      <c r="R54" s="1981"/>
      <c r="S54" s="1981"/>
      <c r="T54" s="1981"/>
      <c r="U54" s="1981"/>
      <c r="V54" s="1981"/>
      <c r="W54" s="1981"/>
      <c r="X54" s="1981"/>
      <c r="Y54" s="1981"/>
      <c r="Z54" s="1981"/>
      <c r="AA54" s="1981"/>
      <c r="AB54" s="1981"/>
      <c r="AC54" s="1981"/>
      <c r="AD54" s="1981"/>
      <c r="AE54" s="1981"/>
      <c r="AF54" s="1981"/>
      <c r="AG54" s="1981"/>
      <c r="AH54" s="1981"/>
      <c r="AI54" s="1981"/>
      <c r="AJ54" s="1981"/>
      <c r="AK54" s="1981"/>
      <c r="AL54" s="1981"/>
      <c r="AM54" s="1981"/>
      <c r="AN54" s="1981"/>
      <c r="AO54" s="1981"/>
      <c r="AP54" s="1981"/>
      <c r="AQ54" s="1981"/>
      <c r="AR54" s="1981"/>
      <c r="AS54" s="1981"/>
      <c r="AT54" s="1981"/>
      <c r="AU54" s="1981"/>
      <c r="AV54" s="1981"/>
      <c r="AW54" s="1981"/>
      <c r="AX54" s="1981"/>
      <c r="AY54" s="1981"/>
      <c r="AZ54" s="1981"/>
      <c r="BA54" s="1981"/>
      <c r="BB54" s="1981"/>
      <c r="BC54" s="1981"/>
      <c r="BD54" s="1981"/>
      <c r="BE54" s="1981"/>
      <c r="BF54" s="1981"/>
      <c r="BG54" s="1981"/>
      <c r="BH54" s="1981"/>
      <c r="BI54" s="1981"/>
      <c r="BJ54" s="1981"/>
      <c r="BK54" s="1981"/>
      <c r="BL54" s="1981"/>
      <c r="BM54" s="1981"/>
      <c r="BN54" s="1981"/>
      <c r="BO54" s="1981"/>
      <c r="BP54" s="1981"/>
      <c r="BQ54" s="1981"/>
      <c r="BR54" s="1981"/>
      <c r="BS54" s="1981"/>
      <c r="BT54" s="1981"/>
      <c r="BU54" s="1981"/>
      <c r="BV54" s="1981"/>
      <c r="BW54" s="1981"/>
      <c r="BX54" s="1981"/>
      <c r="BY54" s="1981"/>
      <c r="BZ54" s="1981"/>
      <c r="CA54" s="1981"/>
      <c r="CB54" s="1981"/>
      <c r="CC54" s="1981"/>
      <c r="CD54" s="1981"/>
      <c r="CE54" s="1981"/>
      <c r="CF54" s="1981"/>
      <c r="CG54" s="1981"/>
      <c r="CH54" s="1981"/>
      <c r="CI54" s="1981"/>
      <c r="CJ54" s="1981"/>
      <c r="CK54" s="1981"/>
      <c r="CL54" s="1981"/>
      <c r="CM54" s="1981"/>
      <c r="CN54" s="1981"/>
      <c r="CO54" s="1981"/>
      <c r="CQ54" s="79"/>
      <c r="CR54" s="79"/>
      <c r="CS54" s="79"/>
      <c r="CT54" s="79"/>
      <c r="CU54" s="79"/>
      <c r="CV54" s="79"/>
      <c r="CW54" s="79"/>
      <c r="CX54" s="79"/>
      <c r="CY54" s="79"/>
      <c r="CZ54" s="79"/>
      <c r="DA54" s="79"/>
      <c r="DB54" s="79"/>
      <c r="DC54" s="79"/>
      <c r="DD54" s="79"/>
      <c r="DE54" s="79"/>
      <c r="DZ54" s="155"/>
      <c r="EA54" s="155"/>
      <c r="EB54" s="155"/>
      <c r="EC54" s="155"/>
      <c r="ED54" s="155"/>
    </row>
    <row r="55" spans="1:109" ht="12">
      <c r="A55" s="1962"/>
      <c r="B55" s="1962"/>
      <c r="C55" s="1962"/>
      <c r="D55" s="1962"/>
      <c r="E55" s="1962"/>
      <c r="F55" s="1962"/>
      <c r="G55" s="1962"/>
      <c r="H55" s="1962"/>
      <c r="I55" s="1962"/>
      <c r="J55" s="1962"/>
      <c r="K55" s="1962"/>
      <c r="L55" s="1962"/>
      <c r="M55" s="1962"/>
      <c r="N55" s="1962"/>
      <c r="O55" s="1962"/>
      <c r="P55" s="1962"/>
      <c r="Q55" s="1962"/>
      <c r="R55" s="1962"/>
      <c r="S55" s="1962"/>
      <c r="T55" s="1962"/>
      <c r="U55" s="1962"/>
      <c r="V55" s="1962"/>
      <c r="W55" s="1962"/>
      <c r="X55" s="1962"/>
      <c r="Y55" s="1962"/>
      <c r="Z55" s="1962"/>
      <c r="AA55" s="1962"/>
      <c r="AB55" s="1962"/>
      <c r="AC55" s="1962"/>
      <c r="AD55" s="1962"/>
      <c r="AE55" s="1962"/>
      <c r="AF55" s="1962"/>
      <c r="AG55" s="1962"/>
      <c r="AH55" s="1962"/>
      <c r="AI55" s="1962"/>
      <c r="AJ55" s="1962"/>
      <c r="AK55" s="1962"/>
      <c r="AL55" s="1962"/>
      <c r="AM55" s="1962"/>
      <c r="AN55" s="1962"/>
      <c r="AO55" s="1962"/>
      <c r="AP55" s="1962"/>
      <c r="AQ55" s="1962"/>
      <c r="AR55" s="1962"/>
      <c r="AS55" s="1962"/>
      <c r="AT55" s="1962"/>
      <c r="AU55" s="1962"/>
      <c r="AV55" s="1962"/>
      <c r="AW55" s="1962"/>
      <c r="AX55" s="1962"/>
      <c r="AY55" s="1962"/>
      <c r="AZ55" s="1962"/>
      <c r="BA55" s="1962"/>
      <c r="BB55" s="1962"/>
      <c r="BC55" s="1962"/>
      <c r="BD55" s="1962"/>
      <c r="BE55" s="1962"/>
      <c r="BF55" s="1962"/>
      <c r="BG55" s="1962"/>
      <c r="BH55" s="1962"/>
      <c r="BI55" s="1962"/>
      <c r="BJ55" s="1962"/>
      <c r="BK55" s="1962"/>
      <c r="BL55" s="1962"/>
      <c r="BM55" s="1962"/>
      <c r="BN55" s="1962"/>
      <c r="BO55" s="1962"/>
      <c r="BP55" s="1962"/>
      <c r="BQ55" s="1962"/>
      <c r="BR55" s="1962"/>
      <c r="BS55" s="1962"/>
      <c r="BT55" s="1962"/>
      <c r="BU55" s="1962"/>
      <c r="BV55" s="1962"/>
      <c r="BW55" s="1962"/>
      <c r="BX55" s="1962"/>
      <c r="BY55" s="1962"/>
      <c r="BZ55" s="1962"/>
      <c r="CA55" s="1962"/>
      <c r="CB55" s="1962"/>
      <c r="CC55" s="1962"/>
      <c r="CD55" s="1962"/>
      <c r="CE55" s="1962"/>
      <c r="CF55" s="1962"/>
      <c r="CG55" s="1962"/>
      <c r="CH55" s="1962"/>
      <c r="CI55" s="1962"/>
      <c r="CJ55" s="1962"/>
      <c r="CK55" s="1962"/>
      <c r="CL55" s="1962"/>
      <c r="CM55" s="1962"/>
      <c r="CN55" s="1962"/>
      <c r="CO55" s="1962"/>
      <c r="CQ55" s="79"/>
      <c r="CR55" s="79"/>
      <c r="CS55" s="79"/>
      <c r="CT55" s="809"/>
      <c r="CU55" s="809"/>
      <c r="CV55" s="809"/>
      <c r="CW55" s="809"/>
      <c r="CX55" s="809"/>
      <c r="CY55" s="809"/>
      <c r="CZ55" s="810"/>
      <c r="DA55" s="810"/>
      <c r="DB55" s="810"/>
      <c r="DC55" s="810"/>
      <c r="DD55" s="810"/>
      <c r="DE55" s="810"/>
    </row>
    <row r="56" spans="22:109" ht="12">
      <c r="V56" s="61">
        <v>6</v>
      </c>
      <c r="CQ56" s="79"/>
      <c r="CR56" s="79"/>
      <c r="CS56" s="79"/>
      <c r="CT56" s="399"/>
      <c r="CU56" s="399"/>
      <c r="CV56" s="399"/>
      <c r="CW56" s="399"/>
      <c r="CX56" s="399"/>
      <c r="CY56" s="399"/>
      <c r="CZ56" s="399"/>
      <c r="DA56" s="399"/>
      <c r="DB56" s="399"/>
      <c r="DC56" s="399"/>
      <c r="DD56" s="399"/>
      <c r="DE56" s="399"/>
    </row>
    <row r="57" spans="22:109" ht="12">
      <c r="V57" s="61">
        <v>10</v>
      </c>
      <c r="CQ57" s="79"/>
      <c r="CR57" s="79"/>
      <c r="CS57" s="79"/>
      <c r="CT57" s="733"/>
      <c r="CU57" s="733"/>
      <c r="CV57" s="733"/>
      <c r="CW57" s="733"/>
      <c r="CX57" s="733"/>
      <c r="CY57" s="733"/>
      <c r="CZ57" s="733"/>
      <c r="DA57" s="733"/>
      <c r="DB57" s="733"/>
      <c r="DC57" s="733"/>
      <c r="DD57" s="733"/>
      <c r="DE57" s="733"/>
    </row>
    <row r="58" spans="22:109" ht="12">
      <c r="V58" s="61">
        <v>245</v>
      </c>
      <c r="CQ58" s="79"/>
      <c r="CR58" s="79"/>
      <c r="CS58" s="79"/>
      <c r="CT58" s="733"/>
      <c r="CU58" s="733"/>
      <c r="CV58" s="733"/>
      <c r="CW58" s="733"/>
      <c r="CX58" s="733"/>
      <c r="CY58" s="733"/>
      <c r="CZ58" s="733"/>
      <c r="DA58" s="733"/>
      <c r="DB58" s="733"/>
      <c r="DC58" s="733"/>
      <c r="DD58" s="733"/>
      <c r="DE58" s="733"/>
    </row>
    <row r="59" spans="22:109" ht="12">
      <c r="V59" s="61">
        <v>9</v>
      </c>
      <c r="CQ59" s="79"/>
      <c r="CR59" s="79"/>
      <c r="CS59" s="79"/>
      <c r="CT59" s="733"/>
      <c r="CU59" s="733"/>
      <c r="CV59" s="733"/>
      <c r="CW59" s="733"/>
      <c r="CX59" s="733"/>
      <c r="CY59" s="733"/>
      <c r="CZ59" s="733"/>
      <c r="DA59" s="733"/>
      <c r="DB59" s="733"/>
      <c r="DC59" s="733"/>
      <c r="DD59" s="733"/>
      <c r="DE59" s="733"/>
    </row>
    <row r="60" spans="22:109" ht="12">
      <c r="V60" s="61">
        <v>1</v>
      </c>
      <c r="CQ60" s="79"/>
      <c r="CR60" s="79"/>
      <c r="CS60" s="79"/>
      <c r="CT60" s="734"/>
      <c r="CU60" s="734"/>
      <c r="CV60" s="734"/>
      <c r="CW60" s="734"/>
      <c r="CX60" s="734"/>
      <c r="CY60" s="734"/>
      <c r="CZ60" s="734"/>
      <c r="DA60" s="734"/>
      <c r="DB60" s="734"/>
      <c r="DC60" s="734"/>
      <c r="DD60" s="734"/>
      <c r="DE60" s="734"/>
    </row>
    <row r="61" spans="22:109" ht="12">
      <c r="V61" s="61">
        <v>2</v>
      </c>
      <c r="CQ61" s="79"/>
      <c r="CR61" s="79"/>
      <c r="CS61" s="79"/>
      <c r="CT61" s="733"/>
      <c r="CU61" s="733"/>
      <c r="CV61" s="733"/>
      <c r="CW61" s="733"/>
      <c r="CX61" s="733"/>
      <c r="CY61" s="733"/>
      <c r="CZ61" s="733"/>
      <c r="DA61" s="733"/>
      <c r="DB61" s="733"/>
      <c r="DC61" s="733"/>
      <c r="DD61" s="733"/>
      <c r="DE61" s="733"/>
    </row>
    <row r="62" spans="22:109" ht="12">
      <c r="V62" s="61">
        <v>1</v>
      </c>
      <c r="CQ62" s="79"/>
      <c r="CR62" s="79"/>
      <c r="CS62" s="79"/>
      <c r="CT62" s="733"/>
      <c r="CU62" s="733"/>
      <c r="CV62" s="733"/>
      <c r="CW62" s="733"/>
      <c r="CX62" s="733"/>
      <c r="CY62" s="733"/>
      <c r="CZ62" s="733"/>
      <c r="DA62" s="733"/>
      <c r="DB62" s="733"/>
      <c r="DC62" s="733"/>
      <c r="DD62" s="733"/>
      <c r="DE62" s="733"/>
    </row>
    <row r="63" spans="95:109" ht="12">
      <c r="CQ63" s="79"/>
      <c r="CR63" s="79"/>
      <c r="CS63" s="79"/>
      <c r="CT63" s="733"/>
      <c r="CU63" s="733"/>
      <c r="CV63" s="733"/>
      <c r="CW63" s="733"/>
      <c r="CX63" s="733"/>
      <c r="CY63" s="733"/>
      <c r="CZ63" s="733"/>
      <c r="DA63" s="733"/>
      <c r="DB63" s="733"/>
      <c r="DC63" s="733"/>
      <c r="DD63" s="733"/>
      <c r="DE63" s="733"/>
    </row>
    <row r="64" spans="95:109" ht="12">
      <c r="CQ64" s="79"/>
      <c r="CR64" s="79"/>
      <c r="CS64" s="79"/>
      <c r="CT64" s="733"/>
      <c r="CU64" s="733"/>
      <c r="CV64" s="733"/>
      <c r="CW64" s="733"/>
      <c r="CX64" s="733"/>
      <c r="CY64" s="733"/>
      <c r="CZ64" s="734"/>
      <c r="DA64" s="734"/>
      <c r="DB64" s="734"/>
      <c r="DC64" s="734"/>
      <c r="DD64" s="734"/>
      <c r="DE64" s="734"/>
    </row>
    <row r="65" spans="95:109" ht="12">
      <c r="CQ65" s="79"/>
      <c r="CR65" s="79"/>
      <c r="CS65" s="79"/>
      <c r="CT65" s="734"/>
      <c r="CU65" s="734"/>
      <c r="CV65" s="734"/>
      <c r="CW65" s="734"/>
      <c r="CX65" s="734"/>
      <c r="CY65" s="734"/>
      <c r="CZ65" s="734"/>
      <c r="DA65" s="734"/>
      <c r="DB65" s="734"/>
      <c r="DC65" s="734"/>
      <c r="DD65" s="734"/>
      <c r="DE65" s="734"/>
    </row>
    <row r="66" spans="95:109" ht="12">
      <c r="CQ66" s="79"/>
      <c r="CR66" s="79"/>
      <c r="CS66" s="79"/>
      <c r="CT66" s="79"/>
      <c r="CU66" s="79"/>
      <c r="CV66" s="79"/>
      <c r="CW66" s="79"/>
      <c r="CX66" s="79"/>
      <c r="CY66" s="79"/>
      <c r="CZ66" s="79"/>
      <c r="DA66" s="79"/>
      <c r="DB66" s="79"/>
      <c r="DC66" s="79"/>
      <c r="DD66" s="79"/>
      <c r="DE66" s="79"/>
    </row>
    <row r="67" spans="95:109" ht="12">
      <c r="CQ67" s="79"/>
      <c r="CR67" s="79"/>
      <c r="CS67" s="79"/>
      <c r="CT67" s="79"/>
      <c r="CU67" s="79"/>
      <c r="CV67" s="79"/>
      <c r="CW67" s="79"/>
      <c r="CX67" s="79"/>
      <c r="CY67" s="79"/>
      <c r="CZ67" s="79"/>
      <c r="DA67" s="79"/>
      <c r="DB67" s="79"/>
      <c r="DC67" s="79"/>
      <c r="DD67" s="79"/>
      <c r="DE67" s="79"/>
    </row>
    <row r="68" spans="95:109" ht="12">
      <c r="CQ68" s="79"/>
      <c r="CR68" s="79"/>
      <c r="CS68" s="79"/>
      <c r="CT68" s="79"/>
      <c r="CU68" s="79"/>
      <c r="CV68" s="79"/>
      <c r="CW68" s="79"/>
      <c r="CX68" s="79"/>
      <c r="CY68" s="79"/>
      <c r="CZ68" s="79"/>
      <c r="DA68" s="79"/>
      <c r="DB68" s="79"/>
      <c r="DC68" s="79"/>
      <c r="DD68" s="79"/>
      <c r="DE68" s="79"/>
    </row>
    <row r="69" spans="95:109" ht="12">
      <c r="CQ69" s="79"/>
      <c r="CR69" s="79"/>
      <c r="CS69" s="79"/>
      <c r="CT69" s="79"/>
      <c r="CU69" s="79"/>
      <c r="CV69" s="79"/>
      <c r="CW69" s="79"/>
      <c r="CX69" s="79"/>
      <c r="CY69" s="79"/>
      <c r="CZ69" s="79"/>
      <c r="DA69" s="79"/>
      <c r="DB69" s="79"/>
      <c r="DC69" s="79"/>
      <c r="DD69" s="79"/>
      <c r="DE69" s="79"/>
    </row>
    <row r="70" spans="95:109" ht="12">
      <c r="CQ70" s="79"/>
      <c r="CR70" s="79"/>
      <c r="CS70" s="79"/>
      <c r="CT70" s="79"/>
      <c r="CU70" s="79"/>
      <c r="CV70" s="79"/>
      <c r="CW70" s="79"/>
      <c r="CX70" s="79"/>
      <c r="CY70" s="79"/>
      <c r="CZ70" s="79"/>
      <c r="DA70" s="79"/>
      <c r="DB70" s="79"/>
      <c r="DC70" s="79"/>
      <c r="DD70" s="79"/>
      <c r="DE70" s="79"/>
    </row>
    <row r="71" spans="95:109" ht="12">
      <c r="CQ71" s="79"/>
      <c r="CR71" s="79"/>
      <c r="CS71" s="79"/>
      <c r="CT71" s="79"/>
      <c r="CU71" s="79"/>
      <c r="CV71" s="79"/>
      <c r="CW71" s="79"/>
      <c r="CX71" s="79"/>
      <c r="CY71" s="79"/>
      <c r="CZ71" s="79"/>
      <c r="DA71" s="79"/>
      <c r="DB71" s="79"/>
      <c r="DC71" s="79"/>
      <c r="DD71" s="79"/>
      <c r="DE71" s="79"/>
    </row>
  </sheetData>
  <sheetProtection/>
  <mergeCells count="531">
    <mergeCell ref="S22:Y22"/>
    <mergeCell ref="AH22:AN22"/>
    <mergeCell ref="BR33:BW33"/>
    <mergeCell ref="CH23:CO23"/>
    <mergeCell ref="AT33:AY33"/>
    <mergeCell ref="BF31:BK31"/>
    <mergeCell ref="P32:U32"/>
    <mergeCell ref="AB32:AG32"/>
    <mergeCell ref="AZ30:BE30"/>
    <mergeCell ref="BL30:BQ30"/>
    <mergeCell ref="Z18:AG18"/>
    <mergeCell ref="AW18:BC18"/>
    <mergeCell ref="AW16:BK16"/>
    <mergeCell ref="AW17:BC17"/>
    <mergeCell ref="BD17:BK17"/>
    <mergeCell ref="AH18:AN18"/>
    <mergeCell ref="S16:AG16"/>
    <mergeCell ref="Z17:AG17"/>
    <mergeCell ref="AO18:AV18"/>
    <mergeCell ref="AH17:AN17"/>
    <mergeCell ref="AO17:AV17"/>
    <mergeCell ref="CV16:CW16"/>
    <mergeCell ref="CA16:CO16"/>
    <mergeCell ref="AH16:AV16"/>
    <mergeCell ref="BL16:BZ16"/>
    <mergeCell ref="AW11:BC11"/>
    <mergeCell ref="BL11:BR11"/>
    <mergeCell ref="BL19:BR19"/>
    <mergeCell ref="BL18:BR18"/>
    <mergeCell ref="EJ41:EN41"/>
    <mergeCell ref="DI27:DM27"/>
    <mergeCell ref="DI28:DI29"/>
    <mergeCell ref="DJ28:DK28"/>
    <mergeCell ref="DL28:DM28"/>
    <mergeCell ref="DN28:DN29"/>
    <mergeCell ref="DN27:DR27"/>
    <mergeCell ref="DS27:DW27"/>
    <mergeCell ref="DZ41:ED41"/>
    <mergeCell ref="EE41:EI41"/>
    <mergeCell ref="DX53:DY53"/>
    <mergeCell ref="DO28:DP28"/>
    <mergeCell ref="DT28:DU28"/>
    <mergeCell ref="DQ28:DR28"/>
    <mergeCell ref="DS28:DS29"/>
    <mergeCell ref="DV28:DW28"/>
    <mergeCell ref="DX48:DY48"/>
    <mergeCell ref="DX49:DY49"/>
    <mergeCell ref="DX50:DY50"/>
    <mergeCell ref="DX51:DY51"/>
    <mergeCell ref="DF27:DH29"/>
    <mergeCell ref="DX46:DY46"/>
    <mergeCell ref="DX52:DY52"/>
    <mergeCell ref="DX47:DY47"/>
    <mergeCell ref="DX41:DY42"/>
    <mergeCell ref="DX43:DY43"/>
    <mergeCell ref="DX45:DY45"/>
    <mergeCell ref="DD4:DE4"/>
    <mergeCell ref="CX4:CY4"/>
    <mergeCell ref="DB16:DC16"/>
    <mergeCell ref="DD16:DE16"/>
    <mergeCell ref="CZ16:DA16"/>
    <mergeCell ref="DB4:DC4"/>
    <mergeCell ref="CQ4:CS5"/>
    <mergeCell ref="CZ4:DA4"/>
    <mergeCell ref="CA8:CG8"/>
    <mergeCell ref="CX16:CY16"/>
    <mergeCell ref="CT16:CU16"/>
    <mergeCell ref="CQ16:CS17"/>
    <mergeCell ref="CH17:CO17"/>
    <mergeCell ref="CT4:CU4"/>
    <mergeCell ref="CV4:CW4"/>
    <mergeCell ref="CH8:CO8"/>
    <mergeCell ref="CA4:CO4"/>
    <mergeCell ref="CH5:CO5"/>
    <mergeCell ref="CA6:CG6"/>
    <mergeCell ref="BS11:BZ11"/>
    <mergeCell ref="BS9:BZ9"/>
    <mergeCell ref="CH6:CO6"/>
    <mergeCell ref="CH7:CO7"/>
    <mergeCell ref="BS10:BZ10"/>
    <mergeCell ref="CA11:CG11"/>
    <mergeCell ref="CH11:CO11"/>
    <mergeCell ref="A54:CO54"/>
    <mergeCell ref="BD9:BK9"/>
    <mergeCell ref="AW9:BC9"/>
    <mergeCell ref="AH9:AN9"/>
    <mergeCell ref="BD22:BK22"/>
    <mergeCell ref="AT32:AY32"/>
    <mergeCell ref="AH32:AM32"/>
    <mergeCell ref="BL22:BR22"/>
    <mergeCell ref="AH19:AN19"/>
    <mergeCell ref="AW21:BC21"/>
    <mergeCell ref="Y2:BL2"/>
    <mergeCell ref="BL4:BZ4"/>
    <mergeCell ref="S7:Y7"/>
    <mergeCell ref="BD6:BK6"/>
    <mergeCell ref="BS7:BZ7"/>
    <mergeCell ref="BS6:BZ6"/>
    <mergeCell ref="BL6:BR6"/>
    <mergeCell ref="BD7:BK7"/>
    <mergeCell ref="BD5:BK5"/>
    <mergeCell ref="BS5:BZ5"/>
    <mergeCell ref="BS20:BZ20"/>
    <mergeCell ref="BS17:BZ17"/>
    <mergeCell ref="BL17:BR17"/>
    <mergeCell ref="CA10:CG10"/>
    <mergeCell ref="BL10:BR10"/>
    <mergeCell ref="CA19:CG19"/>
    <mergeCell ref="CA20:CG20"/>
    <mergeCell ref="BS18:BZ18"/>
    <mergeCell ref="BS19:BZ19"/>
    <mergeCell ref="BL20:BR20"/>
    <mergeCell ref="CH20:CO20"/>
    <mergeCell ref="CH19:CO19"/>
    <mergeCell ref="CA18:CG18"/>
    <mergeCell ref="CA17:CG17"/>
    <mergeCell ref="CH18:CO18"/>
    <mergeCell ref="S4:AG4"/>
    <mergeCell ref="AH4:AV4"/>
    <mergeCell ref="AW4:BK4"/>
    <mergeCell ref="CJ29:CO29"/>
    <mergeCell ref="CA5:CG5"/>
    <mergeCell ref="AH5:AN5"/>
    <mergeCell ref="AH6:AN6"/>
    <mergeCell ref="CA7:CG7"/>
    <mergeCell ref="BL7:BR7"/>
    <mergeCell ref="AO5:AV5"/>
    <mergeCell ref="S5:Y5"/>
    <mergeCell ref="Z5:AG5"/>
    <mergeCell ref="D6:J6"/>
    <mergeCell ref="K6:R6"/>
    <mergeCell ref="S6:Y6"/>
    <mergeCell ref="Z6:AG6"/>
    <mergeCell ref="Z7:AG7"/>
    <mergeCell ref="AH7:AN7"/>
    <mergeCell ref="AO7:AV7"/>
    <mergeCell ref="AW7:BC7"/>
    <mergeCell ref="BL9:BR9"/>
    <mergeCell ref="AW5:BC5"/>
    <mergeCell ref="AO6:AV6"/>
    <mergeCell ref="AW6:BC6"/>
    <mergeCell ref="AW8:BC8"/>
    <mergeCell ref="BL5:BR5"/>
    <mergeCell ref="Z8:AG8"/>
    <mergeCell ref="Z9:AG9"/>
    <mergeCell ref="S9:Y9"/>
    <mergeCell ref="CH10:CO10"/>
    <mergeCell ref="BS8:BZ8"/>
    <mergeCell ref="CH9:CO9"/>
    <mergeCell ref="CA9:CG9"/>
    <mergeCell ref="BD10:BK10"/>
    <mergeCell ref="AW10:BC10"/>
    <mergeCell ref="BL8:BR8"/>
    <mergeCell ref="BF30:BK30"/>
    <mergeCell ref="AH20:AN20"/>
    <mergeCell ref="S10:Y10"/>
    <mergeCell ref="Z10:AG10"/>
    <mergeCell ref="AH10:AN10"/>
    <mergeCell ref="AO10:AV10"/>
    <mergeCell ref="AH11:AN11"/>
    <mergeCell ref="BD11:BK11"/>
    <mergeCell ref="AO11:AV11"/>
    <mergeCell ref="BD18:BK18"/>
    <mergeCell ref="AO19:AV19"/>
    <mergeCell ref="BD19:BK19"/>
    <mergeCell ref="AW20:BC20"/>
    <mergeCell ref="BD23:BK23"/>
    <mergeCell ref="AO20:AV20"/>
    <mergeCell ref="AW22:BC22"/>
    <mergeCell ref="AW19:BC19"/>
    <mergeCell ref="BD20:BK20"/>
    <mergeCell ref="AN33:AS33"/>
    <mergeCell ref="AH33:AM33"/>
    <mergeCell ref="AB31:AG31"/>
    <mergeCell ref="AH31:AM31"/>
    <mergeCell ref="AN31:AS31"/>
    <mergeCell ref="AH30:AM30"/>
    <mergeCell ref="BF29:BK29"/>
    <mergeCell ref="AH28:AM29"/>
    <mergeCell ref="AN28:AY28"/>
    <mergeCell ref="AZ28:BK28"/>
    <mergeCell ref="AZ29:BE29"/>
    <mergeCell ref="AN30:AS30"/>
    <mergeCell ref="AN29:AS29"/>
    <mergeCell ref="AT29:AY29"/>
    <mergeCell ref="AT30:AY30"/>
    <mergeCell ref="BX30:CC30"/>
    <mergeCell ref="BR28:CC28"/>
    <mergeCell ref="AH23:AN23"/>
    <mergeCell ref="AW23:BC23"/>
    <mergeCell ref="BR29:BW29"/>
    <mergeCell ref="BX29:CC29"/>
    <mergeCell ref="BR30:BW30"/>
    <mergeCell ref="BL28:BQ29"/>
    <mergeCell ref="AO23:AV23"/>
    <mergeCell ref="BS23:BZ23"/>
    <mergeCell ref="J28:U28"/>
    <mergeCell ref="P29:U29"/>
    <mergeCell ref="D23:J23"/>
    <mergeCell ref="J29:O29"/>
    <mergeCell ref="D22:J22"/>
    <mergeCell ref="AB30:AG30"/>
    <mergeCell ref="P33:U33"/>
    <mergeCell ref="V32:AA32"/>
    <mergeCell ref="D30:I30"/>
    <mergeCell ref="J30:O30"/>
    <mergeCell ref="P30:U30"/>
    <mergeCell ref="D31:I31"/>
    <mergeCell ref="J31:O31"/>
    <mergeCell ref="P31:U31"/>
    <mergeCell ref="A4:C5"/>
    <mergeCell ref="A6:C6"/>
    <mergeCell ref="D7:J7"/>
    <mergeCell ref="D10:J10"/>
    <mergeCell ref="D5:J5"/>
    <mergeCell ref="D4:R4"/>
    <mergeCell ref="K5:R5"/>
    <mergeCell ref="D9:J9"/>
    <mergeCell ref="D8:J8"/>
    <mergeCell ref="K7:R7"/>
    <mergeCell ref="D19:J19"/>
    <mergeCell ref="S20:Y20"/>
    <mergeCell ref="A18:C18"/>
    <mergeCell ref="D18:J18"/>
    <mergeCell ref="S19:Y19"/>
    <mergeCell ref="K18:R18"/>
    <mergeCell ref="K19:R19"/>
    <mergeCell ref="D20:J20"/>
    <mergeCell ref="K8:R8"/>
    <mergeCell ref="K10:R10"/>
    <mergeCell ref="K9:R9"/>
    <mergeCell ref="A12:CO12"/>
    <mergeCell ref="D11:J11"/>
    <mergeCell ref="K11:R11"/>
    <mergeCell ref="AH8:AN8"/>
    <mergeCell ref="AO8:AV8"/>
    <mergeCell ref="BD8:BK8"/>
    <mergeCell ref="S8:Y8"/>
    <mergeCell ref="A16:C17"/>
    <mergeCell ref="D16:R16"/>
    <mergeCell ref="D17:J17"/>
    <mergeCell ref="K17:R17"/>
    <mergeCell ref="D32:I32"/>
    <mergeCell ref="V30:AA30"/>
    <mergeCell ref="AO9:AV9"/>
    <mergeCell ref="A27:C29"/>
    <mergeCell ref="D21:J21"/>
    <mergeCell ref="D27:AG27"/>
    <mergeCell ref="AB29:AG29"/>
    <mergeCell ref="V28:AG28"/>
    <mergeCell ref="V29:AA29"/>
    <mergeCell ref="D28:I29"/>
    <mergeCell ref="BX32:CC32"/>
    <mergeCell ref="BF33:BK33"/>
    <mergeCell ref="BX33:CC33"/>
    <mergeCell ref="BL33:BQ33"/>
    <mergeCell ref="BR32:BW32"/>
    <mergeCell ref="BF32:BK32"/>
    <mergeCell ref="AH47:AM47"/>
    <mergeCell ref="AH49:AM49"/>
    <mergeCell ref="AH48:AM48"/>
    <mergeCell ref="V34:AA34"/>
    <mergeCell ref="AH46:AM46"/>
    <mergeCell ref="AH41:BK41"/>
    <mergeCell ref="AN42:AS42"/>
    <mergeCell ref="AT42:AY42"/>
    <mergeCell ref="AH42:AM42"/>
    <mergeCell ref="AZ43:BE43"/>
    <mergeCell ref="AN45:AS45"/>
    <mergeCell ref="A37:CO37"/>
    <mergeCell ref="BX46:CC46"/>
    <mergeCell ref="BL45:BQ45"/>
    <mergeCell ref="BR45:BW45"/>
    <mergeCell ref="BX45:CC45"/>
    <mergeCell ref="AH45:AM45"/>
    <mergeCell ref="AN46:AS46"/>
    <mergeCell ref="D46:I46"/>
    <mergeCell ref="A41:C42"/>
    <mergeCell ref="AZ32:BE32"/>
    <mergeCell ref="AZ33:BE33"/>
    <mergeCell ref="J34:O34"/>
    <mergeCell ref="AZ31:BE31"/>
    <mergeCell ref="AH34:AM34"/>
    <mergeCell ref="J33:O33"/>
    <mergeCell ref="AN34:AS34"/>
    <mergeCell ref="AT31:AY31"/>
    <mergeCell ref="AB33:AG33"/>
    <mergeCell ref="AN32:AS32"/>
    <mergeCell ref="AH27:BK27"/>
    <mergeCell ref="BL23:BR23"/>
    <mergeCell ref="BL27:CO27"/>
    <mergeCell ref="CA23:CG23"/>
    <mergeCell ref="D26:CO26"/>
    <mergeCell ref="K23:R23"/>
    <mergeCell ref="S23:Y23"/>
    <mergeCell ref="Z23:AG23"/>
    <mergeCell ref="CD28:CO28"/>
    <mergeCell ref="BR31:BW31"/>
    <mergeCell ref="BL31:BQ31"/>
    <mergeCell ref="BL32:BQ32"/>
    <mergeCell ref="CD29:CI29"/>
    <mergeCell ref="BX31:CC31"/>
    <mergeCell ref="CJ31:CO31"/>
    <mergeCell ref="CJ30:CO30"/>
    <mergeCell ref="CD32:CI32"/>
    <mergeCell ref="CD30:CI30"/>
    <mergeCell ref="CH21:CO21"/>
    <mergeCell ref="AO21:AV21"/>
    <mergeCell ref="AO22:AV22"/>
    <mergeCell ref="AH21:AN21"/>
    <mergeCell ref="CA22:CG22"/>
    <mergeCell ref="CA21:CG21"/>
    <mergeCell ref="BL21:BR21"/>
    <mergeCell ref="Z22:AG22"/>
    <mergeCell ref="BS21:BZ21"/>
    <mergeCell ref="BS22:BZ22"/>
    <mergeCell ref="BD21:BK21"/>
    <mergeCell ref="Z21:AG21"/>
    <mergeCell ref="CJ48:CO48"/>
    <mergeCell ref="CD49:CI49"/>
    <mergeCell ref="CJ49:CO49"/>
    <mergeCell ref="CD31:CI31"/>
    <mergeCell ref="CJ32:CO32"/>
    <mergeCell ref="CD48:CI48"/>
    <mergeCell ref="CJ45:CO45"/>
    <mergeCell ref="CD46:CI46"/>
    <mergeCell ref="CD43:CI43"/>
    <mergeCell ref="BL41:CO41"/>
    <mergeCell ref="CJ47:CO47"/>
    <mergeCell ref="CD33:CI33"/>
    <mergeCell ref="CJ46:CO46"/>
    <mergeCell ref="CJ43:CO43"/>
    <mergeCell ref="CD45:CI45"/>
    <mergeCell ref="CJ33:CO33"/>
    <mergeCell ref="CJ42:CO42"/>
    <mergeCell ref="A36:CO36"/>
    <mergeCell ref="D33:I33"/>
    <mergeCell ref="V33:AA33"/>
    <mergeCell ref="BF53:BK53"/>
    <mergeCell ref="BL49:BQ49"/>
    <mergeCell ref="BR49:BW49"/>
    <mergeCell ref="BX49:CC49"/>
    <mergeCell ref="BF52:BK52"/>
    <mergeCell ref="BX51:CC51"/>
    <mergeCell ref="BF51:BK51"/>
    <mergeCell ref="BL50:BQ50"/>
    <mergeCell ref="BR50:BW50"/>
    <mergeCell ref="BX50:CC50"/>
    <mergeCell ref="CJ52:CO52"/>
    <mergeCell ref="CJ50:CO50"/>
    <mergeCell ref="BL47:BQ47"/>
    <mergeCell ref="AH50:AM50"/>
    <mergeCell ref="AN50:AS50"/>
    <mergeCell ref="AT50:AY50"/>
    <mergeCell ref="AZ50:BE50"/>
    <mergeCell ref="AN47:AS47"/>
    <mergeCell ref="AT47:AY47"/>
    <mergeCell ref="AZ47:BE47"/>
    <mergeCell ref="AZ51:BE51"/>
    <mergeCell ref="AN49:AS49"/>
    <mergeCell ref="AT49:AY49"/>
    <mergeCell ref="AN48:AS48"/>
    <mergeCell ref="AT48:AY48"/>
    <mergeCell ref="AZ48:BE48"/>
    <mergeCell ref="AT51:AY51"/>
    <mergeCell ref="BX43:CC43"/>
    <mergeCell ref="BL48:BQ48"/>
    <mergeCell ref="BR48:BW48"/>
    <mergeCell ref="BF43:BK43"/>
    <mergeCell ref="BF46:BK46"/>
    <mergeCell ref="BL46:BQ46"/>
    <mergeCell ref="BF45:BK45"/>
    <mergeCell ref="BR46:BW46"/>
    <mergeCell ref="BR47:BW47"/>
    <mergeCell ref="V50:AA50"/>
    <mergeCell ref="V48:AA48"/>
    <mergeCell ref="V46:AA46"/>
    <mergeCell ref="AB50:AG50"/>
    <mergeCell ref="V47:AA47"/>
    <mergeCell ref="AB46:AG46"/>
    <mergeCell ref="AB47:AG47"/>
    <mergeCell ref="V49:AA49"/>
    <mergeCell ref="AB48:AG48"/>
    <mergeCell ref="AB49:AG49"/>
    <mergeCell ref="A50:C50"/>
    <mergeCell ref="D43:I43"/>
    <mergeCell ref="D45:I45"/>
    <mergeCell ref="A47:C47"/>
    <mergeCell ref="A48:C48"/>
    <mergeCell ref="A49:C49"/>
    <mergeCell ref="A46:C46"/>
    <mergeCell ref="A43:C43"/>
    <mergeCell ref="A45:C45"/>
    <mergeCell ref="D41:AG41"/>
    <mergeCell ref="P45:U45"/>
    <mergeCell ref="V45:AA45"/>
    <mergeCell ref="P43:U43"/>
    <mergeCell ref="J43:O43"/>
    <mergeCell ref="AB45:AG45"/>
    <mergeCell ref="D42:I42"/>
    <mergeCell ref="J42:O42"/>
    <mergeCell ref="P42:U42"/>
    <mergeCell ref="V42:AA42"/>
    <mergeCell ref="J53:O53"/>
    <mergeCell ref="AB43:AG43"/>
    <mergeCell ref="P53:U53"/>
    <mergeCell ref="P52:U52"/>
    <mergeCell ref="P51:U51"/>
    <mergeCell ref="J52:O52"/>
    <mergeCell ref="J51:O51"/>
    <mergeCell ref="P50:U50"/>
    <mergeCell ref="J50:O50"/>
    <mergeCell ref="P46:U46"/>
    <mergeCell ref="FD41:GB41"/>
    <mergeCell ref="J49:O49"/>
    <mergeCell ref="J48:O48"/>
    <mergeCell ref="J47:O47"/>
    <mergeCell ref="J46:O46"/>
    <mergeCell ref="J45:O45"/>
    <mergeCell ref="P49:U49"/>
    <mergeCell ref="P48:U48"/>
    <mergeCell ref="P47:U47"/>
    <mergeCell ref="V43:AA43"/>
    <mergeCell ref="CD42:CI42"/>
    <mergeCell ref="BR42:BW42"/>
    <mergeCell ref="BX42:CC42"/>
    <mergeCell ref="D53:I53"/>
    <mergeCell ref="D52:I52"/>
    <mergeCell ref="D48:I48"/>
    <mergeCell ref="D47:I47"/>
    <mergeCell ref="D51:I51"/>
    <mergeCell ref="D50:I50"/>
    <mergeCell ref="D49:I49"/>
    <mergeCell ref="AB42:AG42"/>
    <mergeCell ref="BL43:BQ43"/>
    <mergeCell ref="AH43:AM43"/>
    <mergeCell ref="AN43:AS43"/>
    <mergeCell ref="AT43:AY43"/>
    <mergeCell ref="AZ42:BE42"/>
    <mergeCell ref="BL42:BQ42"/>
    <mergeCell ref="BF42:BK42"/>
    <mergeCell ref="CD52:CI52"/>
    <mergeCell ref="BR51:BW51"/>
    <mergeCell ref="BR52:BW52"/>
    <mergeCell ref="BX52:CC52"/>
    <mergeCell ref="BF49:BK49"/>
    <mergeCell ref="BF50:BK50"/>
    <mergeCell ref="BX47:CC47"/>
    <mergeCell ref="CD47:CI47"/>
    <mergeCell ref="CD50:CI50"/>
    <mergeCell ref="BX48:CC48"/>
    <mergeCell ref="BF48:BK48"/>
    <mergeCell ref="AB52:AG52"/>
    <mergeCell ref="AN51:AS51"/>
    <mergeCell ref="BR43:BW43"/>
    <mergeCell ref="CD51:CI51"/>
    <mergeCell ref="AT45:AY45"/>
    <mergeCell ref="AZ45:BE45"/>
    <mergeCell ref="AZ49:BE49"/>
    <mergeCell ref="AT46:AY46"/>
    <mergeCell ref="AZ46:BE46"/>
    <mergeCell ref="BF47:BK47"/>
    <mergeCell ref="AZ53:BE53"/>
    <mergeCell ref="AH51:AM51"/>
    <mergeCell ref="AZ52:BE52"/>
    <mergeCell ref="V53:AA53"/>
    <mergeCell ref="V52:AA52"/>
    <mergeCell ref="V51:AA51"/>
    <mergeCell ref="AH52:AM52"/>
    <mergeCell ref="AN52:AS52"/>
    <mergeCell ref="AT52:AY52"/>
    <mergeCell ref="AB51:AG51"/>
    <mergeCell ref="CJ51:CO51"/>
    <mergeCell ref="BL52:BQ52"/>
    <mergeCell ref="A52:C52"/>
    <mergeCell ref="A53:C53"/>
    <mergeCell ref="BL51:BQ51"/>
    <mergeCell ref="A51:C51"/>
    <mergeCell ref="AB53:AG53"/>
    <mergeCell ref="AH53:AM53"/>
    <mergeCell ref="AN53:AS53"/>
    <mergeCell ref="AT53:AY53"/>
    <mergeCell ref="Z20:AG20"/>
    <mergeCell ref="J32:O32"/>
    <mergeCell ref="CJ53:CO53"/>
    <mergeCell ref="D40:AG40"/>
    <mergeCell ref="AH40:BK40"/>
    <mergeCell ref="BL40:CO40"/>
    <mergeCell ref="BL53:BQ53"/>
    <mergeCell ref="BR53:BW53"/>
    <mergeCell ref="BX53:CC53"/>
    <mergeCell ref="D34:I34"/>
    <mergeCell ref="K22:R22"/>
    <mergeCell ref="CJ34:CO34"/>
    <mergeCell ref="AZ34:BE34"/>
    <mergeCell ref="BF34:BK34"/>
    <mergeCell ref="BL34:BQ34"/>
    <mergeCell ref="BR34:BW34"/>
    <mergeCell ref="CD34:CI34"/>
    <mergeCell ref="BX34:CC34"/>
    <mergeCell ref="P34:U34"/>
    <mergeCell ref="CH22:CO22"/>
    <mergeCell ref="S11:Y11"/>
    <mergeCell ref="Z11:AG11"/>
    <mergeCell ref="K20:R20"/>
    <mergeCell ref="AB34:AG34"/>
    <mergeCell ref="K21:R21"/>
    <mergeCell ref="S21:Y21"/>
    <mergeCell ref="S17:Y17"/>
    <mergeCell ref="S18:Y18"/>
    <mergeCell ref="V31:AA31"/>
    <mergeCell ref="Z19:AG19"/>
    <mergeCell ref="A55:CO55"/>
    <mergeCell ref="AZ35:BE35"/>
    <mergeCell ref="AB35:AG35"/>
    <mergeCell ref="AH35:AM35"/>
    <mergeCell ref="AN35:AS35"/>
    <mergeCell ref="AT35:AY35"/>
    <mergeCell ref="D35:I35"/>
    <mergeCell ref="J35:O35"/>
    <mergeCell ref="P35:U35"/>
    <mergeCell ref="CD53:CI53"/>
    <mergeCell ref="V35:AA35"/>
    <mergeCell ref="AT34:AY34"/>
    <mergeCell ref="D39:CO39"/>
    <mergeCell ref="CD35:CI35"/>
    <mergeCell ref="CJ35:CO35"/>
    <mergeCell ref="BF35:BK35"/>
    <mergeCell ref="BL35:BQ35"/>
    <mergeCell ref="BR35:BW35"/>
    <mergeCell ref="BX35:CC35"/>
  </mergeCells>
  <dataValidations count="1">
    <dataValidation allowBlank="1" showInputMessage="1" showErrorMessage="1" imeMode="off" sqref="CR6:CR11 CT6:DE11 DS30:DW34 DG30:DG35 CT18:DE23 CR18:CR23 DI30:DR35"/>
  </dataValidations>
  <printOptions horizontalCentered="1"/>
  <pageMargins left="0.1968503937007874" right="0.5905511811023623" top="0.7874015748031497" bottom="0.3937007874015748" header="0.1968503937007874" footer="0.1968503937007874"/>
  <pageSetup horizontalDpi="400" verticalDpi="400" orientation="portrait" paperSize="9" scale="96" r:id="rId3"/>
  <colBreaks count="1" manualBreakCount="1">
    <brk id="94" max="53"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8"/>
  <dimension ref="A1:IL97"/>
  <sheetViews>
    <sheetView zoomScaleSheetLayoutView="100" zoomScalePageLayoutView="0" workbookViewId="0" topLeftCell="BD1">
      <selection activeCell="CV2" sqref="CV2"/>
    </sheetView>
  </sheetViews>
  <sheetFormatPr defaultColWidth="9.00390625" defaultRowHeight="13.5"/>
  <cols>
    <col min="1" max="6" width="1.12109375" style="13" customWidth="1"/>
    <col min="7" max="7" width="1.00390625" style="13" customWidth="1"/>
    <col min="8" max="8" width="0.875" style="13" customWidth="1"/>
    <col min="9" max="9" width="1.75390625" style="13" customWidth="1"/>
    <col min="10" max="11" width="1.12109375" style="13" customWidth="1"/>
    <col min="12" max="12" width="2.125" style="13" customWidth="1"/>
    <col min="13" max="92" width="1.12109375" style="13" customWidth="1"/>
    <col min="93" max="94" width="1.00390625" style="13" customWidth="1"/>
    <col min="95" max="97" width="5.625" style="13" customWidth="1"/>
    <col min="98" max="104" width="13.625" style="13" customWidth="1"/>
    <col min="105" max="105" width="4.125" style="13" customWidth="1"/>
    <col min="106" max="106" width="3.875" style="13" customWidth="1"/>
    <col min="107" max="107" width="3.625" style="13" customWidth="1"/>
    <col min="108" max="108" width="8.875" style="13" customWidth="1"/>
    <col min="109" max="119" width="7.625" style="13" customWidth="1"/>
    <col min="120" max="120" width="5.25390625" style="13" customWidth="1"/>
    <col min="121" max="121" width="4.25390625" style="13" customWidth="1"/>
    <col min="122" max="122" width="5.25390625" style="13" customWidth="1"/>
    <col min="123" max="128" width="14.875" style="13" customWidth="1"/>
    <col min="129" max="132" width="8.625" style="13" customWidth="1"/>
    <col min="133" max="222" width="10.625" style="13" customWidth="1"/>
    <col min="223" max="16384" width="9.00390625" style="13" customWidth="1"/>
  </cols>
  <sheetData>
    <row r="1" spans="3:97" ht="15" customHeight="1">
      <c r="C1" s="16"/>
      <c r="D1" s="12"/>
      <c r="E1" s="12"/>
      <c r="F1" s="12"/>
      <c r="G1" s="12"/>
      <c r="H1" s="12"/>
      <c r="I1" s="12"/>
      <c r="J1" s="12"/>
      <c r="K1" s="12"/>
      <c r="L1" s="12"/>
      <c r="M1" s="12"/>
      <c r="N1" s="12"/>
      <c r="O1" s="12"/>
      <c r="P1" s="12"/>
      <c r="Q1" s="12"/>
      <c r="R1" s="16"/>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61"/>
      <c r="CK1" s="61"/>
      <c r="CL1" s="61"/>
      <c r="CM1" s="61"/>
      <c r="CN1" s="61"/>
      <c r="CO1" s="61"/>
      <c r="CP1" s="61"/>
      <c r="CQ1" s="61"/>
      <c r="CR1" s="61"/>
      <c r="CS1" s="61"/>
    </row>
    <row r="2" spans="3:97" ht="24" customHeight="1">
      <c r="C2" s="12"/>
      <c r="D2" s="12"/>
      <c r="E2" s="12"/>
      <c r="F2" s="12"/>
      <c r="G2" s="12"/>
      <c r="H2" s="12"/>
      <c r="I2" s="12"/>
      <c r="J2" s="12"/>
      <c r="K2" s="12"/>
      <c r="L2" s="12"/>
      <c r="M2" s="12"/>
      <c r="N2" s="12"/>
      <c r="O2" s="12"/>
      <c r="P2" s="12"/>
      <c r="Q2" s="12"/>
      <c r="R2" s="12"/>
      <c r="S2" s="12"/>
      <c r="T2" s="12"/>
      <c r="U2" s="12"/>
      <c r="V2" s="12"/>
      <c r="W2" s="12"/>
      <c r="X2" s="12"/>
      <c r="Y2" s="12"/>
      <c r="Z2" s="12"/>
      <c r="AA2" s="12"/>
      <c r="AC2" s="64"/>
      <c r="AD2" s="64" t="s">
        <v>606</v>
      </c>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12"/>
      <c r="BQ2" s="12"/>
      <c r="BR2" s="12"/>
      <c r="BS2" s="12"/>
      <c r="BT2" s="12"/>
      <c r="BU2" s="118"/>
      <c r="BV2" s="118"/>
      <c r="BW2" s="118"/>
      <c r="BX2" s="12"/>
      <c r="BY2" s="12"/>
      <c r="BZ2" s="12"/>
      <c r="CA2" s="12"/>
      <c r="CB2" s="12"/>
      <c r="CC2" s="12"/>
      <c r="CD2" s="12"/>
      <c r="CE2" s="12"/>
      <c r="CF2" s="12"/>
      <c r="CG2" s="12"/>
      <c r="CH2" s="12"/>
      <c r="CI2" s="12"/>
      <c r="CJ2" s="61"/>
      <c r="CK2" s="61"/>
      <c r="CL2" s="61"/>
      <c r="CM2" s="61"/>
      <c r="CN2" s="61"/>
      <c r="CO2" s="61"/>
      <c r="CP2" s="61"/>
      <c r="CQ2" s="61"/>
      <c r="CR2" s="61"/>
      <c r="CS2" s="61"/>
    </row>
    <row r="3" spans="3:104" ht="15" customHeight="1">
      <c r="C3" s="177" t="s">
        <v>531</v>
      </c>
      <c r="D3" s="25"/>
      <c r="E3" s="25"/>
      <c r="F3" s="25"/>
      <c r="G3" s="25"/>
      <c r="H3" s="25"/>
      <c r="I3" s="177"/>
      <c r="J3" s="177"/>
      <c r="K3" s="177"/>
      <c r="L3" s="177"/>
      <c r="M3" s="177"/>
      <c r="N3" s="60"/>
      <c r="O3" s="60"/>
      <c r="P3" s="60"/>
      <c r="Q3" s="60"/>
      <c r="R3" s="60"/>
      <c r="S3" s="60"/>
      <c r="T3" s="12"/>
      <c r="U3" s="12"/>
      <c r="V3" s="12"/>
      <c r="W3" s="12"/>
      <c r="X3" s="12"/>
      <c r="Y3" s="12"/>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63"/>
      <c r="CN3" s="200" t="s">
        <v>537</v>
      </c>
      <c r="CO3" s="79"/>
      <c r="CP3" s="79"/>
      <c r="CQ3" s="661"/>
      <c r="CR3" s="661"/>
      <c r="CS3" s="661"/>
      <c r="CT3" s="847"/>
      <c r="CU3" s="847"/>
      <c r="CV3" s="847"/>
      <c r="CW3" s="847"/>
      <c r="CX3" s="847"/>
      <c r="CY3" s="847"/>
      <c r="CZ3" s="847"/>
    </row>
    <row r="4" spans="2:104" ht="15" customHeight="1">
      <c r="B4" s="849"/>
      <c r="C4" s="1978"/>
      <c r="D4" s="1978"/>
      <c r="E4" s="1978"/>
      <c r="F4" s="1978"/>
      <c r="G4" s="1978"/>
      <c r="H4" s="1978"/>
      <c r="I4" s="1978"/>
      <c r="J4" s="1978"/>
      <c r="K4" s="1978"/>
      <c r="L4" s="1978"/>
      <c r="M4" s="1978"/>
      <c r="N4" s="1978"/>
      <c r="O4" s="1978"/>
      <c r="P4" s="1978"/>
      <c r="Q4" s="1978"/>
      <c r="R4" s="1978"/>
      <c r="S4" s="1978"/>
      <c r="T4" s="1978"/>
      <c r="U4" s="1978"/>
      <c r="V4" s="1978"/>
      <c r="W4" s="1978"/>
      <c r="X4" s="1978"/>
      <c r="Y4" s="1978"/>
      <c r="Z4" s="1590"/>
      <c r="AA4" s="1590"/>
      <c r="AB4" s="1590"/>
      <c r="AC4" s="1590"/>
      <c r="AD4" s="1590"/>
      <c r="AE4" s="1590"/>
      <c r="AF4" s="1590"/>
      <c r="AG4" s="1590"/>
      <c r="AH4" s="1590"/>
      <c r="AI4" s="1590"/>
      <c r="AJ4" s="1590"/>
      <c r="AK4" s="1590"/>
      <c r="AL4" s="1590"/>
      <c r="AM4" s="1590"/>
      <c r="AN4" s="1590"/>
      <c r="AO4" s="1590"/>
      <c r="AP4" s="1590"/>
      <c r="AQ4" s="1590"/>
      <c r="AR4" s="1590"/>
      <c r="AS4" s="1590"/>
      <c r="AT4" s="1590"/>
      <c r="AU4" s="1590"/>
      <c r="AV4" s="1590"/>
      <c r="AW4" s="1590"/>
      <c r="AX4" s="1590"/>
      <c r="AY4" s="1590"/>
      <c r="AZ4" s="1590"/>
      <c r="BA4" s="1590"/>
      <c r="BB4" s="1590"/>
      <c r="BC4" s="1590"/>
      <c r="BD4" s="1590"/>
      <c r="BE4" s="1590"/>
      <c r="BF4" s="1590"/>
      <c r="BG4" s="1978"/>
      <c r="BH4" s="1978"/>
      <c r="BI4" s="1978"/>
      <c r="BJ4" s="1978"/>
      <c r="BK4" s="1978"/>
      <c r="BL4" s="1978"/>
      <c r="BM4" s="1978"/>
      <c r="BN4" s="1978"/>
      <c r="BO4" s="1978"/>
      <c r="BP4" s="1978"/>
      <c r="BQ4" s="1978"/>
      <c r="BR4" s="1978"/>
      <c r="BS4" s="1978"/>
      <c r="BT4" s="1978"/>
      <c r="BU4" s="1978"/>
      <c r="BV4" s="1978"/>
      <c r="BW4" s="1978"/>
      <c r="BX4" s="1978"/>
      <c r="BY4" s="1978"/>
      <c r="BZ4" s="1978"/>
      <c r="CA4" s="1978"/>
      <c r="CB4" s="1978"/>
      <c r="CC4" s="1978"/>
      <c r="CD4" s="1978"/>
      <c r="CE4" s="1978"/>
      <c r="CF4" s="1978"/>
      <c r="CG4" s="1978"/>
      <c r="CH4" s="1978"/>
      <c r="CI4" s="1978"/>
      <c r="CJ4" s="1978"/>
      <c r="CK4" s="1978"/>
      <c r="CL4" s="1978"/>
      <c r="CM4" s="1978"/>
      <c r="CN4" s="2075"/>
      <c r="CO4" s="79"/>
      <c r="CP4" s="61"/>
      <c r="CQ4" s="1978" t="s">
        <v>1047</v>
      </c>
      <c r="CR4" s="1978"/>
      <c r="CS4" s="2002"/>
      <c r="CT4" s="2017" t="s">
        <v>538</v>
      </c>
      <c r="CU4" s="2018" t="s">
        <v>539</v>
      </c>
      <c r="CV4" s="2019"/>
      <c r="CW4" s="2020"/>
      <c r="CX4" s="2017" t="s">
        <v>1099</v>
      </c>
      <c r="CY4" s="2017" t="s">
        <v>1100</v>
      </c>
      <c r="CZ4" s="2023" t="s">
        <v>547</v>
      </c>
    </row>
    <row r="5" spans="2:238" ht="18.75" customHeight="1">
      <c r="B5" s="73"/>
      <c r="C5" s="1967"/>
      <c r="D5" s="1967"/>
      <c r="E5" s="1967"/>
      <c r="F5" s="1967"/>
      <c r="G5" s="1967"/>
      <c r="H5" s="1967"/>
      <c r="I5" s="1967"/>
      <c r="J5" s="1967"/>
      <c r="K5" s="1967"/>
      <c r="L5" s="1967"/>
      <c r="M5" s="1967"/>
      <c r="N5" s="1967"/>
      <c r="O5" s="1967"/>
      <c r="P5" s="1967"/>
      <c r="Q5" s="1967"/>
      <c r="R5" s="1967"/>
      <c r="S5" s="1967"/>
      <c r="T5" s="1967"/>
      <c r="U5" s="1967"/>
      <c r="V5" s="1967"/>
      <c r="W5" s="1967"/>
      <c r="X5" s="1967"/>
      <c r="Y5" s="1967"/>
      <c r="Z5" s="1967"/>
      <c r="AA5" s="1967"/>
      <c r="AB5" s="1967"/>
      <c r="AC5" s="1967"/>
      <c r="AD5" s="1967"/>
      <c r="AE5" s="1967"/>
      <c r="AF5" s="1967"/>
      <c r="AG5" s="1967"/>
      <c r="AH5" s="1967"/>
      <c r="AI5" s="1967"/>
      <c r="AJ5" s="1967"/>
      <c r="AK5" s="1967"/>
      <c r="AL5" s="1967"/>
      <c r="AM5" s="1967"/>
      <c r="AN5" s="1967"/>
      <c r="AO5" s="1967"/>
      <c r="AP5" s="1967"/>
      <c r="AQ5" s="1967"/>
      <c r="AR5" s="1967"/>
      <c r="AS5" s="1967"/>
      <c r="AT5" s="1967"/>
      <c r="AU5" s="1967"/>
      <c r="AV5" s="1967"/>
      <c r="AW5" s="1967"/>
      <c r="AX5" s="1967"/>
      <c r="AY5" s="1967"/>
      <c r="AZ5" s="1967"/>
      <c r="BA5" s="1967"/>
      <c r="BB5" s="1967"/>
      <c r="BC5" s="1967"/>
      <c r="BD5" s="1967"/>
      <c r="BE5" s="1967"/>
      <c r="BF5" s="1967"/>
      <c r="BG5" s="1967"/>
      <c r="BH5" s="1967"/>
      <c r="BI5" s="1967"/>
      <c r="BJ5" s="1967"/>
      <c r="BK5" s="1967"/>
      <c r="BL5" s="1967"/>
      <c r="BM5" s="1967"/>
      <c r="BN5" s="1967"/>
      <c r="BO5" s="1967"/>
      <c r="BP5" s="1967"/>
      <c r="BQ5" s="1967"/>
      <c r="BR5" s="1967"/>
      <c r="BS5" s="1967"/>
      <c r="BT5" s="1967"/>
      <c r="BU5" s="1967"/>
      <c r="BV5" s="1967"/>
      <c r="BW5" s="1967"/>
      <c r="BX5" s="1967"/>
      <c r="BY5" s="1967"/>
      <c r="BZ5" s="1967"/>
      <c r="CA5" s="1967"/>
      <c r="CB5" s="1967"/>
      <c r="CC5" s="1967"/>
      <c r="CD5" s="1967"/>
      <c r="CE5" s="1967"/>
      <c r="CF5" s="1967"/>
      <c r="CG5" s="1967"/>
      <c r="CH5" s="1967"/>
      <c r="CI5" s="1967"/>
      <c r="CJ5" s="1967"/>
      <c r="CK5" s="1967"/>
      <c r="CL5" s="1967"/>
      <c r="CM5" s="1967"/>
      <c r="CN5" s="2076"/>
      <c r="CO5" s="73"/>
      <c r="CQ5" s="2003"/>
      <c r="CR5" s="2003"/>
      <c r="CS5" s="2004"/>
      <c r="CT5" s="2014"/>
      <c r="CU5" s="756" t="s">
        <v>540</v>
      </c>
      <c r="CV5" s="756" t="s">
        <v>546</v>
      </c>
      <c r="CW5" s="756" t="s">
        <v>899</v>
      </c>
      <c r="CX5" s="2014"/>
      <c r="CY5" s="2014"/>
      <c r="CZ5" s="2016"/>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row>
    <row r="6" spans="2:238" s="203" customFormat="1" ht="14.25" customHeight="1">
      <c r="B6" s="330"/>
      <c r="C6" s="2048"/>
      <c r="D6" s="2048"/>
      <c r="E6" s="2048"/>
      <c r="F6" s="2048"/>
      <c r="G6" s="2048"/>
      <c r="H6" s="2048"/>
      <c r="I6" s="2048"/>
      <c r="J6" s="2048"/>
      <c r="K6" s="2048"/>
      <c r="L6" s="2048"/>
      <c r="M6" s="1982"/>
      <c r="N6" s="1982"/>
      <c r="O6" s="1982"/>
      <c r="P6" s="1982"/>
      <c r="Q6" s="1982"/>
      <c r="R6" s="1982"/>
      <c r="S6" s="1982"/>
      <c r="T6" s="1982"/>
      <c r="U6" s="1982"/>
      <c r="V6" s="1982"/>
      <c r="W6" s="1982"/>
      <c r="X6" s="1982"/>
      <c r="Y6" s="351"/>
      <c r="Z6" s="1982"/>
      <c r="AA6" s="1982"/>
      <c r="AB6" s="1982"/>
      <c r="AC6" s="1982"/>
      <c r="AD6" s="1982"/>
      <c r="AE6" s="1982"/>
      <c r="AF6" s="1982"/>
      <c r="AG6" s="1982"/>
      <c r="AH6" s="1982"/>
      <c r="AI6" s="1982"/>
      <c r="AJ6" s="351"/>
      <c r="AK6" s="1982"/>
      <c r="AL6" s="1982"/>
      <c r="AM6" s="1982"/>
      <c r="AN6" s="1982"/>
      <c r="AO6" s="1982"/>
      <c r="AP6" s="1982"/>
      <c r="AQ6" s="1982"/>
      <c r="AR6" s="1982"/>
      <c r="AS6" s="1982"/>
      <c r="AT6" s="1982"/>
      <c r="AU6" s="351"/>
      <c r="AV6" s="1982"/>
      <c r="AW6" s="1982"/>
      <c r="AX6" s="1982"/>
      <c r="AY6" s="1982"/>
      <c r="AZ6" s="1982"/>
      <c r="BA6" s="1982"/>
      <c r="BB6" s="1982"/>
      <c r="BC6" s="1982"/>
      <c r="BD6" s="1982"/>
      <c r="BE6" s="1982"/>
      <c r="BF6" s="351"/>
      <c r="BG6" s="1982"/>
      <c r="BH6" s="1982"/>
      <c r="BI6" s="1982"/>
      <c r="BJ6" s="1982"/>
      <c r="BK6" s="1982"/>
      <c r="BL6" s="1982"/>
      <c r="BM6" s="1982"/>
      <c r="BN6" s="1982"/>
      <c r="BO6" s="1982"/>
      <c r="BP6" s="1982"/>
      <c r="BQ6" s="351"/>
      <c r="BR6" s="1982"/>
      <c r="BS6" s="1982"/>
      <c r="BT6" s="1982"/>
      <c r="BU6" s="1982"/>
      <c r="BV6" s="1982"/>
      <c r="BW6" s="1982"/>
      <c r="BX6" s="1982"/>
      <c r="BY6" s="1982"/>
      <c r="BZ6" s="1982"/>
      <c r="CA6" s="1982"/>
      <c r="CB6" s="351"/>
      <c r="CC6" s="351"/>
      <c r="CD6" s="1982"/>
      <c r="CE6" s="1982"/>
      <c r="CF6" s="1982"/>
      <c r="CG6" s="1982"/>
      <c r="CH6" s="1982"/>
      <c r="CI6" s="1982"/>
      <c r="CJ6" s="1982"/>
      <c r="CK6" s="1982"/>
      <c r="CL6" s="1982"/>
      <c r="CM6" s="1982"/>
      <c r="CN6" s="349"/>
      <c r="CQ6" s="770" t="s">
        <v>0</v>
      </c>
      <c r="CR6" s="770">
        <v>28</v>
      </c>
      <c r="CS6" s="770" t="s">
        <v>944</v>
      </c>
      <c r="CT6" s="843">
        <v>189342</v>
      </c>
      <c r="CU6" s="844">
        <v>100720</v>
      </c>
      <c r="CV6" s="844">
        <v>48260</v>
      </c>
      <c r="CW6" s="844">
        <v>52460</v>
      </c>
      <c r="CX6" s="844">
        <v>15125</v>
      </c>
      <c r="CY6" s="844">
        <v>367</v>
      </c>
      <c r="CZ6" s="844">
        <v>73130</v>
      </c>
      <c r="DA6" s="330"/>
      <c r="DB6" s="330"/>
      <c r="DC6" s="330"/>
      <c r="DD6" s="330"/>
      <c r="DE6" s="330"/>
      <c r="DF6" s="330"/>
      <c r="DG6" s="330"/>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c r="EF6" s="330"/>
      <c r="EG6" s="330"/>
      <c r="EH6" s="330"/>
      <c r="EI6" s="330"/>
      <c r="EJ6" s="330"/>
      <c r="EK6" s="330"/>
      <c r="EL6" s="330"/>
      <c r="EM6" s="330"/>
      <c r="EN6" s="330"/>
      <c r="EO6" s="330"/>
      <c r="EP6" s="330"/>
      <c r="EQ6" s="330"/>
      <c r="ER6" s="330"/>
      <c r="ES6" s="330"/>
      <c r="ET6" s="330"/>
      <c r="EU6" s="330"/>
      <c r="EV6" s="330"/>
      <c r="EW6" s="330"/>
      <c r="EX6" s="330"/>
      <c r="EY6" s="330"/>
      <c r="EZ6" s="330"/>
      <c r="FA6" s="330"/>
      <c r="FB6" s="330"/>
      <c r="FC6" s="330"/>
      <c r="FD6" s="330"/>
      <c r="FE6" s="330"/>
      <c r="FF6" s="330"/>
      <c r="FG6" s="330"/>
      <c r="FH6" s="330"/>
      <c r="FI6" s="330"/>
      <c r="FJ6" s="330"/>
      <c r="FK6" s="330"/>
      <c r="FL6" s="330"/>
      <c r="FM6" s="330"/>
      <c r="FN6" s="330"/>
      <c r="FO6" s="330"/>
      <c r="FP6" s="330"/>
      <c r="FQ6" s="330"/>
      <c r="FR6" s="330"/>
      <c r="FS6" s="330"/>
      <c r="FT6" s="330"/>
      <c r="FU6" s="330"/>
      <c r="FV6" s="330"/>
      <c r="FW6" s="330"/>
      <c r="FX6" s="330"/>
      <c r="FY6" s="330"/>
      <c r="FZ6" s="330"/>
      <c r="GA6" s="330"/>
      <c r="GB6" s="330"/>
      <c r="GC6" s="330"/>
      <c r="GD6" s="330"/>
      <c r="GE6" s="330"/>
      <c r="GF6" s="330"/>
      <c r="GG6" s="330"/>
      <c r="GH6" s="330"/>
      <c r="GI6" s="330"/>
      <c r="GJ6" s="330"/>
      <c r="GK6" s="330"/>
      <c r="GL6" s="330"/>
      <c r="GM6" s="330"/>
      <c r="GN6" s="330"/>
      <c r="GO6" s="330"/>
      <c r="GP6" s="330"/>
      <c r="GQ6" s="330"/>
      <c r="GR6" s="330"/>
      <c r="GS6" s="330"/>
      <c r="GT6" s="330"/>
      <c r="GU6" s="330"/>
      <c r="GV6" s="330"/>
      <c r="GW6" s="330"/>
      <c r="GX6" s="330"/>
      <c r="GY6" s="330"/>
      <c r="GZ6" s="330"/>
      <c r="HA6" s="330"/>
      <c r="HB6" s="330"/>
      <c r="HC6" s="330"/>
      <c r="HD6" s="330"/>
      <c r="HE6" s="330"/>
      <c r="HF6" s="330"/>
      <c r="HG6" s="330"/>
      <c r="HH6" s="330"/>
      <c r="HI6" s="330"/>
      <c r="HJ6" s="330"/>
      <c r="HK6" s="330"/>
      <c r="HL6" s="330"/>
      <c r="HM6" s="330"/>
      <c r="HN6" s="330"/>
      <c r="HO6" s="330"/>
      <c r="HP6" s="330"/>
      <c r="HQ6" s="330"/>
      <c r="HR6" s="330"/>
      <c r="HS6" s="330"/>
      <c r="HT6" s="330"/>
      <c r="HU6" s="330"/>
      <c r="HV6" s="330"/>
      <c r="HW6" s="330"/>
      <c r="HX6" s="330"/>
      <c r="HY6" s="330"/>
      <c r="HZ6" s="330"/>
      <c r="IA6" s="330"/>
      <c r="IB6" s="330"/>
      <c r="IC6" s="330"/>
      <c r="ID6" s="330"/>
    </row>
    <row r="7" spans="2:238" s="203" customFormat="1" ht="14.25" customHeight="1">
      <c r="B7" s="330"/>
      <c r="C7" s="2048"/>
      <c r="D7" s="2048"/>
      <c r="E7" s="2048"/>
      <c r="F7" s="2048"/>
      <c r="G7" s="2048"/>
      <c r="H7" s="2048"/>
      <c r="I7" s="2048"/>
      <c r="J7" s="2048"/>
      <c r="K7" s="2048"/>
      <c r="L7" s="2048"/>
      <c r="M7" s="1982"/>
      <c r="N7" s="1982"/>
      <c r="O7" s="1982"/>
      <c r="P7" s="1982"/>
      <c r="Q7" s="1982"/>
      <c r="R7" s="1982"/>
      <c r="S7" s="1982"/>
      <c r="T7" s="1982"/>
      <c r="U7" s="1982"/>
      <c r="V7" s="1982"/>
      <c r="W7" s="1982"/>
      <c r="X7" s="1982"/>
      <c r="Y7" s="351"/>
      <c r="Z7" s="1982"/>
      <c r="AA7" s="1982"/>
      <c r="AB7" s="1982"/>
      <c r="AC7" s="1982"/>
      <c r="AD7" s="1982"/>
      <c r="AE7" s="1982"/>
      <c r="AF7" s="1982"/>
      <c r="AG7" s="1982"/>
      <c r="AH7" s="1982"/>
      <c r="AI7" s="1982"/>
      <c r="AJ7" s="351"/>
      <c r="AK7" s="1982"/>
      <c r="AL7" s="1982"/>
      <c r="AM7" s="1982"/>
      <c r="AN7" s="1982"/>
      <c r="AO7" s="1982"/>
      <c r="AP7" s="1982"/>
      <c r="AQ7" s="1982"/>
      <c r="AR7" s="1982"/>
      <c r="AS7" s="1982"/>
      <c r="AT7" s="1982"/>
      <c r="AU7" s="351"/>
      <c r="AV7" s="1982"/>
      <c r="AW7" s="1982"/>
      <c r="AX7" s="1982"/>
      <c r="AY7" s="1982"/>
      <c r="AZ7" s="1982"/>
      <c r="BA7" s="1982"/>
      <c r="BB7" s="1982"/>
      <c r="BC7" s="1982"/>
      <c r="BD7" s="1982"/>
      <c r="BE7" s="1982"/>
      <c r="BF7" s="351"/>
      <c r="BG7" s="1982"/>
      <c r="BH7" s="1982"/>
      <c r="BI7" s="1982"/>
      <c r="BJ7" s="1982"/>
      <c r="BK7" s="1982"/>
      <c r="BL7" s="1982"/>
      <c r="BM7" s="1982"/>
      <c r="BN7" s="1982"/>
      <c r="BO7" s="1982"/>
      <c r="BP7" s="1982"/>
      <c r="BQ7" s="351"/>
      <c r="BR7" s="1982"/>
      <c r="BS7" s="1982"/>
      <c r="BT7" s="1982"/>
      <c r="BU7" s="1982"/>
      <c r="BV7" s="1982"/>
      <c r="BW7" s="1982"/>
      <c r="BX7" s="1982"/>
      <c r="BY7" s="1982"/>
      <c r="BZ7" s="1982"/>
      <c r="CA7" s="1982"/>
      <c r="CB7" s="351"/>
      <c r="CC7" s="351"/>
      <c r="CD7" s="1982"/>
      <c r="CE7" s="1982"/>
      <c r="CF7" s="1982"/>
      <c r="CG7" s="1982"/>
      <c r="CH7" s="1982"/>
      <c r="CI7" s="1982"/>
      <c r="CJ7" s="1982"/>
      <c r="CK7" s="1982"/>
      <c r="CL7" s="1982"/>
      <c r="CM7" s="1982"/>
      <c r="CN7" s="353"/>
      <c r="CQ7" s="508"/>
      <c r="CR7" s="508">
        <v>29</v>
      </c>
      <c r="CS7" s="508"/>
      <c r="CT7" s="830">
        <v>193941</v>
      </c>
      <c r="CU7" s="558">
        <v>100833</v>
      </c>
      <c r="CV7" s="558">
        <v>47916</v>
      </c>
      <c r="CW7" s="558">
        <v>52917</v>
      </c>
      <c r="CX7" s="558">
        <v>14833</v>
      </c>
      <c r="CY7" s="558">
        <v>302</v>
      </c>
      <c r="CZ7" s="558">
        <v>77973</v>
      </c>
      <c r="DA7" s="330"/>
      <c r="DB7" s="330"/>
      <c r="DC7" s="330"/>
      <c r="DD7" s="330"/>
      <c r="DE7" s="330"/>
      <c r="DF7" s="330"/>
      <c r="DG7" s="330"/>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c r="EF7" s="330"/>
      <c r="EG7" s="330"/>
      <c r="EH7" s="330"/>
      <c r="EI7" s="330"/>
      <c r="EJ7" s="330"/>
      <c r="EK7" s="330"/>
      <c r="EL7" s="330"/>
      <c r="EM7" s="330"/>
      <c r="EN7" s="330"/>
      <c r="EO7" s="330"/>
      <c r="EP7" s="330"/>
      <c r="EQ7" s="330"/>
      <c r="ER7" s="330"/>
      <c r="ES7" s="330"/>
      <c r="ET7" s="330"/>
      <c r="EU7" s="330"/>
      <c r="EV7" s="330"/>
      <c r="EW7" s="330"/>
      <c r="EX7" s="330"/>
      <c r="EY7" s="330"/>
      <c r="EZ7" s="330"/>
      <c r="FA7" s="330"/>
      <c r="FB7" s="330"/>
      <c r="FC7" s="330"/>
      <c r="FD7" s="330"/>
      <c r="FE7" s="330"/>
      <c r="FF7" s="330"/>
      <c r="FG7" s="330"/>
      <c r="FH7" s="330"/>
      <c r="FI7" s="330"/>
      <c r="FJ7" s="330"/>
      <c r="FK7" s="330"/>
      <c r="FL7" s="330"/>
      <c r="FM7" s="330"/>
      <c r="FN7" s="330"/>
      <c r="FO7" s="330"/>
      <c r="FP7" s="330"/>
      <c r="FQ7" s="330"/>
      <c r="FR7" s="330"/>
      <c r="FS7" s="330"/>
      <c r="FT7" s="330"/>
      <c r="FU7" s="330"/>
      <c r="FV7" s="330"/>
      <c r="FW7" s="330"/>
      <c r="FX7" s="330"/>
      <c r="FY7" s="330"/>
      <c r="FZ7" s="330"/>
      <c r="GA7" s="330"/>
      <c r="GB7" s="330"/>
      <c r="GC7" s="330"/>
      <c r="GD7" s="330"/>
      <c r="GE7" s="330"/>
      <c r="GF7" s="330"/>
      <c r="GG7" s="330"/>
      <c r="GH7" s="330"/>
      <c r="GI7" s="330"/>
      <c r="GJ7" s="330"/>
      <c r="GK7" s="330"/>
      <c r="GL7" s="330"/>
      <c r="GM7" s="330"/>
      <c r="GN7" s="330"/>
      <c r="GO7" s="330"/>
      <c r="GP7" s="330"/>
      <c r="GQ7" s="330"/>
      <c r="GR7" s="330"/>
      <c r="GS7" s="330"/>
      <c r="GT7" s="330"/>
      <c r="GU7" s="330"/>
      <c r="GV7" s="330"/>
      <c r="GW7" s="330"/>
      <c r="GX7" s="330"/>
      <c r="GY7" s="330"/>
      <c r="GZ7" s="330"/>
      <c r="HA7" s="330"/>
      <c r="HB7" s="330"/>
      <c r="HC7" s="330"/>
      <c r="HD7" s="330"/>
      <c r="HE7" s="330"/>
      <c r="HF7" s="330"/>
      <c r="HG7" s="330"/>
      <c r="HH7" s="330"/>
      <c r="HI7" s="330"/>
      <c r="HJ7" s="330"/>
      <c r="HK7" s="330"/>
      <c r="HL7" s="330"/>
      <c r="HM7" s="330"/>
      <c r="HN7" s="330"/>
      <c r="HO7" s="330"/>
      <c r="HP7" s="330"/>
      <c r="HQ7" s="330"/>
      <c r="HR7" s="330"/>
      <c r="HS7" s="330"/>
      <c r="HT7" s="330"/>
      <c r="HU7" s="330"/>
      <c r="HV7" s="330"/>
      <c r="HW7" s="330"/>
      <c r="HX7" s="330"/>
      <c r="HY7" s="330"/>
      <c r="HZ7" s="330"/>
      <c r="IA7" s="330"/>
      <c r="IB7" s="330"/>
      <c r="IC7" s="330"/>
      <c r="ID7" s="330"/>
    </row>
    <row r="8" spans="2:238" s="203" customFormat="1" ht="4.5" customHeight="1">
      <c r="B8" s="330"/>
      <c r="C8" s="417"/>
      <c r="D8" s="417"/>
      <c r="E8" s="417"/>
      <c r="F8" s="417"/>
      <c r="G8" s="417"/>
      <c r="H8" s="417"/>
      <c r="I8" s="417"/>
      <c r="J8" s="417"/>
      <c r="K8" s="417"/>
      <c r="L8" s="417"/>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3"/>
      <c r="CQ8" s="177"/>
      <c r="CR8" s="177"/>
      <c r="CS8" s="177"/>
      <c r="CT8" s="845"/>
      <c r="CU8" s="114"/>
      <c r="CV8" s="114"/>
      <c r="CW8" s="114"/>
      <c r="CX8" s="114"/>
      <c r="CY8" s="114"/>
      <c r="CZ8" s="114"/>
      <c r="DA8" s="330"/>
      <c r="DB8" s="330"/>
      <c r="DC8" s="330"/>
      <c r="DD8" s="330"/>
      <c r="DE8" s="330"/>
      <c r="DF8" s="330"/>
      <c r="DG8" s="330"/>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c r="EF8" s="330"/>
      <c r="EG8" s="330"/>
      <c r="EH8" s="330"/>
      <c r="EI8" s="330"/>
      <c r="EJ8" s="330"/>
      <c r="EK8" s="330"/>
      <c r="EL8" s="330"/>
      <c r="EM8" s="330"/>
      <c r="EN8" s="330"/>
      <c r="EO8" s="330"/>
      <c r="EP8" s="330"/>
      <c r="EQ8" s="330"/>
      <c r="ER8" s="330"/>
      <c r="ES8" s="330"/>
      <c r="ET8" s="330"/>
      <c r="EU8" s="330"/>
      <c r="EV8" s="330"/>
      <c r="EW8" s="330"/>
      <c r="EX8" s="330"/>
      <c r="EY8" s="330"/>
      <c r="EZ8" s="330"/>
      <c r="FA8" s="330"/>
      <c r="FB8" s="330"/>
      <c r="FC8" s="330"/>
      <c r="FD8" s="330"/>
      <c r="FE8" s="330"/>
      <c r="FF8" s="330"/>
      <c r="FG8" s="330"/>
      <c r="FH8" s="330"/>
      <c r="FI8" s="330"/>
      <c r="FJ8" s="330"/>
      <c r="FK8" s="330"/>
      <c r="FL8" s="330"/>
      <c r="FM8" s="330"/>
      <c r="FN8" s="330"/>
      <c r="FO8" s="330"/>
      <c r="FP8" s="330"/>
      <c r="FQ8" s="330"/>
      <c r="FR8" s="330"/>
      <c r="FS8" s="330"/>
      <c r="FT8" s="330"/>
      <c r="FU8" s="330"/>
      <c r="FV8" s="330"/>
      <c r="FW8" s="330"/>
      <c r="FX8" s="330"/>
      <c r="FY8" s="330"/>
      <c r="FZ8" s="330"/>
      <c r="GA8" s="330"/>
      <c r="GB8" s="330"/>
      <c r="GC8" s="330"/>
      <c r="GD8" s="330"/>
      <c r="GE8" s="330"/>
      <c r="GF8" s="330"/>
      <c r="GG8" s="330"/>
      <c r="GH8" s="330"/>
      <c r="GI8" s="330"/>
      <c r="GJ8" s="330"/>
      <c r="GK8" s="330"/>
      <c r="GL8" s="330"/>
      <c r="GM8" s="330"/>
      <c r="GN8" s="330"/>
      <c r="GO8" s="330"/>
      <c r="GP8" s="330"/>
      <c r="GQ8" s="330"/>
      <c r="GR8" s="330"/>
      <c r="GS8" s="330"/>
      <c r="GT8" s="330"/>
      <c r="GU8" s="330"/>
      <c r="GV8" s="330"/>
      <c r="GW8" s="330"/>
      <c r="GX8" s="330"/>
      <c r="GY8" s="330"/>
      <c r="GZ8" s="330"/>
      <c r="HA8" s="330"/>
      <c r="HB8" s="330"/>
      <c r="HC8" s="330"/>
      <c r="HD8" s="330"/>
      <c r="HE8" s="330"/>
      <c r="HF8" s="330"/>
      <c r="HG8" s="330"/>
      <c r="HH8" s="330"/>
      <c r="HI8" s="330"/>
      <c r="HJ8" s="330"/>
      <c r="HK8" s="330"/>
      <c r="HL8" s="330"/>
      <c r="HM8" s="330"/>
      <c r="HN8" s="330"/>
      <c r="HO8" s="330"/>
      <c r="HP8" s="330"/>
      <c r="HQ8" s="330"/>
      <c r="HR8" s="330"/>
      <c r="HS8" s="330"/>
      <c r="HT8" s="330"/>
      <c r="HU8" s="330"/>
      <c r="HV8" s="330"/>
      <c r="HW8" s="330"/>
      <c r="HX8" s="330"/>
      <c r="HY8" s="330"/>
      <c r="HZ8" s="330"/>
      <c r="IA8" s="330"/>
      <c r="IB8" s="330"/>
      <c r="IC8" s="330"/>
      <c r="ID8" s="330"/>
    </row>
    <row r="9" spans="2:238" ht="14.25" customHeight="1">
      <c r="B9" s="73"/>
      <c r="C9" s="1848"/>
      <c r="D9" s="1848"/>
      <c r="E9" s="1848"/>
      <c r="F9" s="1848"/>
      <c r="G9" s="1848"/>
      <c r="H9" s="1848"/>
      <c r="I9" s="2042"/>
      <c r="J9" s="2042"/>
      <c r="K9" s="2074"/>
      <c r="L9" s="2074"/>
      <c r="M9" s="2052"/>
      <c r="N9" s="2052"/>
      <c r="O9" s="2052"/>
      <c r="P9" s="2052"/>
      <c r="Q9" s="2052"/>
      <c r="R9" s="2052"/>
      <c r="S9" s="2052"/>
      <c r="T9" s="2052"/>
      <c r="U9" s="2052"/>
      <c r="V9" s="2052"/>
      <c r="W9" s="2052"/>
      <c r="X9" s="2052"/>
      <c r="Y9" s="106"/>
      <c r="Z9" s="1970"/>
      <c r="AA9" s="1970"/>
      <c r="AB9" s="1970"/>
      <c r="AC9" s="1970"/>
      <c r="AD9" s="1970"/>
      <c r="AE9" s="1970"/>
      <c r="AF9" s="1970"/>
      <c r="AG9" s="1970"/>
      <c r="AH9" s="1970"/>
      <c r="AI9" s="1970"/>
      <c r="AJ9" s="106"/>
      <c r="AK9" s="1970"/>
      <c r="AL9" s="1970"/>
      <c r="AM9" s="1970"/>
      <c r="AN9" s="1970"/>
      <c r="AO9" s="1970"/>
      <c r="AP9" s="1970"/>
      <c r="AQ9" s="1970"/>
      <c r="AR9" s="1970"/>
      <c r="AS9" s="1970"/>
      <c r="AT9" s="1970"/>
      <c r="AU9" s="106"/>
      <c r="AV9" s="1970"/>
      <c r="AW9" s="1970"/>
      <c r="AX9" s="1970"/>
      <c r="AY9" s="1970"/>
      <c r="AZ9" s="1970"/>
      <c r="BA9" s="1970"/>
      <c r="BB9" s="1970"/>
      <c r="BC9" s="1970"/>
      <c r="BD9" s="1970"/>
      <c r="BE9" s="1970"/>
      <c r="BF9" s="106"/>
      <c r="BG9" s="1970"/>
      <c r="BH9" s="1970"/>
      <c r="BI9" s="1970"/>
      <c r="BJ9" s="1970"/>
      <c r="BK9" s="1970"/>
      <c r="BL9" s="1970"/>
      <c r="BM9" s="1970"/>
      <c r="BN9" s="1970"/>
      <c r="BO9" s="1970"/>
      <c r="BP9" s="1970"/>
      <c r="BQ9" s="444"/>
      <c r="BR9" s="2052"/>
      <c r="BS9" s="2052"/>
      <c r="BT9" s="2052"/>
      <c r="BU9" s="2052"/>
      <c r="BV9" s="2052"/>
      <c r="BW9" s="2052"/>
      <c r="BX9" s="2052"/>
      <c r="BY9" s="2052"/>
      <c r="BZ9" s="2052"/>
      <c r="CA9" s="2052"/>
      <c r="CB9" s="444"/>
      <c r="CC9" s="444"/>
      <c r="CD9" s="2052"/>
      <c r="CE9" s="2052"/>
      <c r="CF9" s="2052"/>
      <c r="CG9" s="2052"/>
      <c r="CH9" s="2052"/>
      <c r="CI9" s="2052"/>
      <c r="CJ9" s="2052"/>
      <c r="CK9" s="2052"/>
      <c r="CL9" s="2052"/>
      <c r="CM9" s="2052"/>
      <c r="CN9" s="348"/>
      <c r="CQ9" s="1316" t="s">
        <v>229</v>
      </c>
      <c r="CR9" s="1070">
        <v>5</v>
      </c>
      <c r="CS9" s="1105" t="s">
        <v>717</v>
      </c>
      <c r="CT9" s="846">
        <v>13490</v>
      </c>
      <c r="CU9" s="114">
        <v>6992</v>
      </c>
      <c r="CV9" s="114">
        <v>3339</v>
      </c>
      <c r="CW9" s="114">
        <v>3653</v>
      </c>
      <c r="CX9" s="114">
        <v>1141</v>
      </c>
      <c r="CY9" s="846">
        <v>17</v>
      </c>
      <c r="CZ9" s="846">
        <v>5340</v>
      </c>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row>
    <row r="10" spans="2:238" s="47" customFormat="1" ht="14.25" customHeight="1">
      <c r="B10" s="274"/>
      <c r="C10" s="2069"/>
      <c r="D10" s="2069"/>
      <c r="E10" s="2069"/>
      <c r="F10" s="2069"/>
      <c r="G10" s="2069"/>
      <c r="H10" s="2069"/>
      <c r="I10" s="2042"/>
      <c r="J10" s="2042"/>
      <c r="K10" s="2069"/>
      <c r="L10" s="2069"/>
      <c r="M10" s="2052"/>
      <c r="N10" s="2052"/>
      <c r="O10" s="2052"/>
      <c r="P10" s="2052"/>
      <c r="Q10" s="2052"/>
      <c r="R10" s="2052"/>
      <c r="S10" s="2052"/>
      <c r="T10" s="2052"/>
      <c r="U10" s="2052"/>
      <c r="V10" s="2052"/>
      <c r="W10" s="2052"/>
      <c r="X10" s="2052"/>
      <c r="Y10" s="106"/>
      <c r="Z10" s="1970"/>
      <c r="AA10" s="1970"/>
      <c r="AB10" s="1970"/>
      <c r="AC10" s="1970"/>
      <c r="AD10" s="1970"/>
      <c r="AE10" s="1970"/>
      <c r="AF10" s="1970"/>
      <c r="AG10" s="1970"/>
      <c r="AH10" s="1970"/>
      <c r="AI10" s="1970"/>
      <c r="AJ10" s="106"/>
      <c r="AK10" s="1970"/>
      <c r="AL10" s="1970"/>
      <c r="AM10" s="1970"/>
      <c r="AN10" s="1970"/>
      <c r="AO10" s="1970"/>
      <c r="AP10" s="1970"/>
      <c r="AQ10" s="1970"/>
      <c r="AR10" s="1970"/>
      <c r="AS10" s="1970"/>
      <c r="AT10" s="1970"/>
      <c r="AU10" s="106"/>
      <c r="AV10" s="1970"/>
      <c r="AW10" s="1970"/>
      <c r="AX10" s="1970"/>
      <c r="AY10" s="1970"/>
      <c r="AZ10" s="1970"/>
      <c r="BA10" s="1970"/>
      <c r="BB10" s="1970"/>
      <c r="BC10" s="1970"/>
      <c r="BD10" s="1970"/>
      <c r="BE10" s="1970"/>
      <c r="BF10" s="106"/>
      <c r="BG10" s="1970"/>
      <c r="BH10" s="1970"/>
      <c r="BI10" s="1970"/>
      <c r="BJ10" s="1970"/>
      <c r="BK10" s="1970"/>
      <c r="BL10" s="1970"/>
      <c r="BM10" s="1970"/>
      <c r="BN10" s="1970"/>
      <c r="BO10" s="1970"/>
      <c r="BP10" s="1970"/>
      <c r="BQ10" s="444"/>
      <c r="BR10" s="2052"/>
      <c r="BS10" s="2052"/>
      <c r="BT10" s="2052"/>
      <c r="BU10" s="2052"/>
      <c r="BV10" s="2052"/>
      <c r="BW10" s="2052"/>
      <c r="BX10" s="2052"/>
      <c r="BY10" s="2052"/>
      <c r="BZ10" s="2052"/>
      <c r="CA10" s="2052"/>
      <c r="CB10" s="444"/>
      <c r="CC10" s="444"/>
      <c r="CD10" s="2052"/>
      <c r="CE10" s="2052"/>
      <c r="CF10" s="2052"/>
      <c r="CG10" s="2052"/>
      <c r="CH10" s="2052"/>
      <c r="CI10" s="2052"/>
      <c r="CJ10" s="2052"/>
      <c r="CK10" s="2052"/>
      <c r="CL10" s="2052"/>
      <c r="CM10" s="2052"/>
      <c r="CN10" s="653"/>
      <c r="CQ10" s="1285"/>
      <c r="CR10" s="1070">
        <v>6</v>
      </c>
      <c r="CS10" s="1105"/>
      <c r="CT10" s="846">
        <v>16994</v>
      </c>
      <c r="CU10" s="114">
        <v>8826</v>
      </c>
      <c r="CV10" s="114">
        <v>4076</v>
      </c>
      <c r="CW10" s="114">
        <v>4750</v>
      </c>
      <c r="CX10" s="114">
        <v>1347</v>
      </c>
      <c r="CY10" s="846">
        <v>18</v>
      </c>
      <c r="CZ10" s="846">
        <v>6803</v>
      </c>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row>
    <row r="11" spans="2:238" s="47" customFormat="1" ht="14.25" customHeight="1">
      <c r="B11" s="274"/>
      <c r="C11" s="2041"/>
      <c r="D11" s="2041"/>
      <c r="E11" s="2041"/>
      <c r="F11" s="2041"/>
      <c r="G11" s="2041"/>
      <c r="H11" s="2041"/>
      <c r="I11" s="2042"/>
      <c r="J11" s="2042"/>
      <c r="K11" s="2041"/>
      <c r="L11" s="2041"/>
      <c r="M11" s="2052"/>
      <c r="N11" s="2052"/>
      <c r="O11" s="2052"/>
      <c r="P11" s="2052"/>
      <c r="Q11" s="2052"/>
      <c r="R11" s="2052"/>
      <c r="S11" s="2052"/>
      <c r="T11" s="2052"/>
      <c r="U11" s="2052"/>
      <c r="V11" s="2052"/>
      <c r="W11" s="2052"/>
      <c r="X11" s="2052"/>
      <c r="Y11" s="106"/>
      <c r="Z11" s="1970"/>
      <c r="AA11" s="1970"/>
      <c r="AB11" s="1970"/>
      <c r="AC11" s="1970"/>
      <c r="AD11" s="1970"/>
      <c r="AE11" s="1970"/>
      <c r="AF11" s="1970"/>
      <c r="AG11" s="1970"/>
      <c r="AH11" s="1970"/>
      <c r="AI11" s="1970"/>
      <c r="AJ11" s="106"/>
      <c r="AK11" s="1970"/>
      <c r="AL11" s="1970"/>
      <c r="AM11" s="1970"/>
      <c r="AN11" s="1970"/>
      <c r="AO11" s="1970"/>
      <c r="AP11" s="1970"/>
      <c r="AQ11" s="1970"/>
      <c r="AR11" s="1970"/>
      <c r="AS11" s="1970"/>
      <c r="AT11" s="1970"/>
      <c r="AU11" s="106"/>
      <c r="AV11" s="1970"/>
      <c r="AW11" s="1970"/>
      <c r="AX11" s="1970"/>
      <c r="AY11" s="1970"/>
      <c r="AZ11" s="1970"/>
      <c r="BA11" s="1970"/>
      <c r="BB11" s="1970"/>
      <c r="BC11" s="1970"/>
      <c r="BD11" s="1970"/>
      <c r="BE11" s="1970"/>
      <c r="BF11" s="106"/>
      <c r="BG11" s="1970"/>
      <c r="BH11" s="1970"/>
      <c r="BI11" s="1970"/>
      <c r="BJ11" s="1970"/>
      <c r="BK11" s="1970"/>
      <c r="BL11" s="1970"/>
      <c r="BM11" s="1970"/>
      <c r="BN11" s="1970"/>
      <c r="BO11" s="1970"/>
      <c r="BP11" s="1970"/>
      <c r="BQ11" s="444"/>
      <c r="BR11" s="2052"/>
      <c r="BS11" s="2052"/>
      <c r="BT11" s="2052"/>
      <c r="BU11" s="2052"/>
      <c r="BV11" s="2052"/>
      <c r="BW11" s="2052"/>
      <c r="BX11" s="2052"/>
      <c r="BY11" s="2052"/>
      <c r="BZ11" s="2052"/>
      <c r="CA11" s="2052"/>
      <c r="CB11" s="444"/>
      <c r="CC11" s="444"/>
      <c r="CD11" s="2052"/>
      <c r="CE11" s="2052"/>
      <c r="CF11" s="2052"/>
      <c r="CG11" s="2052"/>
      <c r="CH11" s="2052"/>
      <c r="CI11" s="2052"/>
      <c r="CJ11" s="2052"/>
      <c r="CK11" s="2052"/>
      <c r="CL11" s="2052"/>
      <c r="CM11" s="2052"/>
      <c r="CN11" s="653"/>
      <c r="CO11" s="13"/>
      <c r="CQ11" s="1285"/>
      <c r="CR11" s="1070">
        <v>7</v>
      </c>
      <c r="CS11" s="1105"/>
      <c r="CT11" s="846">
        <v>15858</v>
      </c>
      <c r="CU11" s="114">
        <v>8123</v>
      </c>
      <c r="CV11" s="114">
        <v>3909</v>
      </c>
      <c r="CW11" s="114">
        <v>4214</v>
      </c>
      <c r="CX11" s="114">
        <v>1214</v>
      </c>
      <c r="CY11" s="846">
        <v>26</v>
      </c>
      <c r="CZ11" s="846">
        <v>6495</v>
      </c>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row>
    <row r="12" spans="2:238" s="47" customFormat="1" ht="14.25" customHeight="1">
      <c r="B12" s="274"/>
      <c r="C12" s="2043"/>
      <c r="D12" s="2043"/>
      <c r="E12" s="2043"/>
      <c r="F12" s="2043"/>
      <c r="G12" s="2043"/>
      <c r="H12" s="2043"/>
      <c r="I12" s="1980"/>
      <c r="J12" s="1980"/>
      <c r="K12" s="2044"/>
      <c r="L12" s="2044"/>
      <c r="M12" s="2024"/>
      <c r="N12" s="2024"/>
      <c r="O12" s="2024"/>
      <c r="P12" s="2024"/>
      <c r="Q12" s="2024"/>
      <c r="R12" s="2024"/>
      <c r="S12" s="2024"/>
      <c r="T12" s="2024"/>
      <c r="U12" s="2024"/>
      <c r="V12" s="2024"/>
      <c r="W12" s="2024"/>
      <c r="X12" s="2024"/>
      <c r="Y12" s="351"/>
      <c r="Z12" s="1982"/>
      <c r="AA12" s="1982"/>
      <c r="AB12" s="1982"/>
      <c r="AC12" s="1982"/>
      <c r="AD12" s="1982"/>
      <c r="AE12" s="1982"/>
      <c r="AF12" s="1982"/>
      <c r="AG12" s="1982"/>
      <c r="AH12" s="1982"/>
      <c r="AI12" s="1982"/>
      <c r="AJ12" s="351"/>
      <c r="AK12" s="1982"/>
      <c r="AL12" s="1982"/>
      <c r="AM12" s="1982"/>
      <c r="AN12" s="1982"/>
      <c r="AO12" s="1982"/>
      <c r="AP12" s="1982"/>
      <c r="AQ12" s="1982"/>
      <c r="AR12" s="1982"/>
      <c r="AS12" s="1982"/>
      <c r="AT12" s="1982"/>
      <c r="AU12" s="351"/>
      <c r="AV12" s="1982"/>
      <c r="AW12" s="1982"/>
      <c r="AX12" s="1982"/>
      <c r="AY12" s="1982"/>
      <c r="AZ12" s="1982"/>
      <c r="BA12" s="1982"/>
      <c r="BB12" s="1982"/>
      <c r="BC12" s="1982"/>
      <c r="BD12" s="1982"/>
      <c r="BE12" s="1982"/>
      <c r="BF12" s="351"/>
      <c r="BG12" s="1982"/>
      <c r="BH12" s="1982"/>
      <c r="BI12" s="1982"/>
      <c r="BJ12" s="1982"/>
      <c r="BK12" s="1982"/>
      <c r="BL12" s="1982"/>
      <c r="BM12" s="1982"/>
      <c r="BN12" s="1982"/>
      <c r="BO12" s="1982"/>
      <c r="BP12" s="1982"/>
      <c r="BQ12" s="848"/>
      <c r="BR12" s="2024"/>
      <c r="BS12" s="2024"/>
      <c r="BT12" s="2024"/>
      <c r="BU12" s="2024"/>
      <c r="BV12" s="2024"/>
      <c r="BW12" s="2024"/>
      <c r="BX12" s="2024"/>
      <c r="BY12" s="2024"/>
      <c r="BZ12" s="2024"/>
      <c r="CA12" s="2024"/>
      <c r="CB12" s="848"/>
      <c r="CC12" s="848"/>
      <c r="CD12" s="2024"/>
      <c r="CE12" s="2024"/>
      <c r="CF12" s="2024"/>
      <c r="CG12" s="2024"/>
      <c r="CH12" s="2024"/>
      <c r="CI12" s="2024"/>
      <c r="CJ12" s="2024"/>
      <c r="CK12" s="2024"/>
      <c r="CL12" s="2024"/>
      <c r="CM12" s="2024"/>
      <c r="CN12" s="850"/>
      <c r="CO12" s="274"/>
      <c r="CQ12" s="1255"/>
      <c r="CR12" s="1356">
        <v>8</v>
      </c>
      <c r="CS12" s="1356"/>
      <c r="CT12" s="1357">
        <v>13155</v>
      </c>
      <c r="CU12" s="1358">
        <v>6627</v>
      </c>
      <c r="CV12" s="1358">
        <v>3057</v>
      </c>
      <c r="CW12" s="1358">
        <v>3570</v>
      </c>
      <c r="CX12" s="1358">
        <v>1129</v>
      </c>
      <c r="CY12" s="1359">
        <v>13</v>
      </c>
      <c r="CZ12" s="1359">
        <v>5386</v>
      </c>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74"/>
      <c r="HO12" s="274"/>
      <c r="HP12" s="274"/>
      <c r="HQ12" s="274"/>
      <c r="HR12" s="274"/>
      <c r="HS12" s="274"/>
      <c r="HT12" s="274"/>
      <c r="HU12" s="274"/>
      <c r="HV12" s="274"/>
      <c r="HW12" s="274"/>
      <c r="HX12" s="274"/>
      <c r="HY12" s="274"/>
      <c r="HZ12" s="274"/>
      <c r="IA12" s="274"/>
      <c r="IB12" s="274"/>
      <c r="IC12" s="274"/>
      <c r="ID12" s="274"/>
    </row>
    <row r="13" spans="2:238" s="47" customFormat="1" ht="14.25" customHeight="1">
      <c r="B13" s="274"/>
      <c r="C13" s="1109"/>
      <c r="D13" s="1109"/>
      <c r="E13" s="1109"/>
      <c r="F13" s="1109"/>
      <c r="G13" s="1109"/>
      <c r="H13" s="1109"/>
      <c r="I13" s="508"/>
      <c r="J13" s="508"/>
      <c r="K13" s="1110"/>
      <c r="L13" s="1110"/>
      <c r="M13" s="848"/>
      <c r="N13" s="848"/>
      <c r="O13" s="848"/>
      <c r="P13" s="848"/>
      <c r="Q13" s="848"/>
      <c r="R13" s="848"/>
      <c r="S13" s="848"/>
      <c r="T13" s="848"/>
      <c r="U13" s="848"/>
      <c r="V13" s="848"/>
      <c r="W13" s="848"/>
      <c r="X13" s="848"/>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848"/>
      <c r="BR13" s="848"/>
      <c r="BS13" s="848"/>
      <c r="BT13" s="848"/>
      <c r="BU13" s="848"/>
      <c r="BV13" s="848"/>
      <c r="BW13" s="848"/>
      <c r="BX13" s="848"/>
      <c r="BY13" s="848"/>
      <c r="BZ13" s="848"/>
      <c r="CA13" s="848"/>
      <c r="CB13" s="848"/>
      <c r="CC13" s="848"/>
      <c r="CD13" s="848"/>
      <c r="CE13" s="848"/>
      <c r="CF13" s="848"/>
      <c r="CG13" s="848"/>
      <c r="CH13" s="848"/>
      <c r="CI13" s="848"/>
      <c r="CJ13" s="848"/>
      <c r="CK13" s="848"/>
      <c r="CL13" s="848"/>
      <c r="CM13" s="848"/>
      <c r="CN13" s="850"/>
      <c r="CO13" s="274"/>
      <c r="CQ13" s="1104"/>
      <c r="CR13" s="1112"/>
      <c r="CS13" s="1104"/>
      <c r="CT13" s="1113" t="s">
        <v>250</v>
      </c>
      <c r="CU13" s="558"/>
      <c r="CV13" s="558"/>
      <c r="CW13" s="558"/>
      <c r="CX13" s="558"/>
      <c r="CY13" s="1113"/>
      <c r="CZ13" s="1113"/>
      <c r="DA13" s="274"/>
      <c r="DB13" s="274"/>
      <c r="DC13" s="274"/>
      <c r="DD13" s="274"/>
      <c r="DE13" s="274"/>
      <c r="DF13" s="274"/>
      <c r="DG13" s="274"/>
      <c r="DH13" s="274"/>
      <c r="DI13" s="274"/>
      <c r="DJ13" s="274"/>
      <c r="DK13" s="274"/>
      <c r="DL13" s="274"/>
      <c r="DM13" s="274"/>
      <c r="DN13" s="274"/>
      <c r="DO13" s="274"/>
      <c r="DP13" s="274"/>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274"/>
      <c r="FK13" s="274"/>
      <c r="FL13" s="274"/>
      <c r="FM13" s="274"/>
      <c r="FN13" s="274"/>
      <c r="FO13" s="274"/>
      <c r="FP13" s="274"/>
      <c r="FQ13" s="274"/>
      <c r="FR13" s="274"/>
      <c r="FS13" s="274"/>
      <c r="FT13" s="274"/>
      <c r="FU13" s="274"/>
      <c r="FV13" s="274"/>
      <c r="FW13" s="274"/>
      <c r="FX13" s="274"/>
      <c r="FY13" s="274"/>
      <c r="FZ13" s="274"/>
      <c r="GA13" s="274"/>
      <c r="GB13" s="274"/>
      <c r="GC13" s="274"/>
      <c r="GD13" s="274"/>
      <c r="GE13" s="274"/>
      <c r="GF13" s="274"/>
      <c r="GG13" s="274"/>
      <c r="GH13" s="274"/>
      <c r="GI13" s="274"/>
      <c r="GJ13" s="274"/>
      <c r="GK13" s="274"/>
      <c r="GL13" s="274"/>
      <c r="GM13" s="274"/>
      <c r="GN13" s="274"/>
      <c r="GO13" s="274"/>
      <c r="GP13" s="274"/>
      <c r="GQ13" s="274"/>
      <c r="GR13" s="274"/>
      <c r="GS13" s="274"/>
      <c r="GT13" s="274"/>
      <c r="GU13" s="274"/>
      <c r="GV13" s="274"/>
      <c r="GW13" s="274"/>
      <c r="GX13" s="274"/>
      <c r="GY13" s="274"/>
      <c r="GZ13" s="274"/>
      <c r="HA13" s="274"/>
      <c r="HB13" s="274"/>
      <c r="HC13" s="274"/>
      <c r="HD13" s="274"/>
      <c r="HE13" s="274"/>
      <c r="HF13" s="274"/>
      <c r="HG13" s="274"/>
      <c r="HH13" s="274"/>
      <c r="HI13" s="274"/>
      <c r="HJ13" s="274"/>
      <c r="HK13" s="274"/>
      <c r="HL13" s="274"/>
      <c r="HM13" s="274"/>
      <c r="HN13" s="274"/>
      <c r="HO13" s="274"/>
      <c r="HP13" s="274"/>
      <c r="HQ13" s="274"/>
      <c r="HR13" s="274"/>
      <c r="HS13" s="274"/>
      <c r="HT13" s="274"/>
      <c r="HU13" s="274"/>
      <c r="HV13" s="274"/>
      <c r="HW13" s="274"/>
      <c r="HX13" s="274"/>
      <c r="HY13" s="274"/>
      <c r="HZ13" s="274"/>
      <c r="IA13" s="274"/>
      <c r="IB13" s="274"/>
      <c r="IC13" s="274"/>
      <c r="ID13" s="274"/>
    </row>
    <row r="14" spans="3:246" ht="15" customHeight="1">
      <c r="C14" s="523"/>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O14" s="61"/>
      <c r="CP14" s="61"/>
      <c r="CQ14" s="61"/>
      <c r="CR14" s="61"/>
      <c r="CS14" s="61"/>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row>
    <row r="15" spans="3:246" ht="17.25" customHeight="1">
      <c r="C15" s="12"/>
      <c r="D15" s="12"/>
      <c r="E15" s="12"/>
      <c r="F15" s="12"/>
      <c r="G15" s="12"/>
      <c r="H15" s="12"/>
      <c r="I15" s="12"/>
      <c r="J15" s="12"/>
      <c r="K15" s="12"/>
      <c r="L15" s="12"/>
      <c r="M15" s="12"/>
      <c r="N15" s="12"/>
      <c r="O15" s="12"/>
      <c r="P15" s="12"/>
      <c r="Q15" s="12"/>
      <c r="R15" s="12"/>
      <c r="S15" s="12"/>
      <c r="T15" s="12"/>
      <c r="U15" s="12"/>
      <c r="V15" s="12"/>
      <c r="W15" s="12"/>
      <c r="X15" s="12"/>
      <c r="Y15" s="12"/>
      <c r="Z15" s="12"/>
      <c r="AB15" s="64"/>
      <c r="AC15" s="64"/>
      <c r="AD15" s="1131" t="s">
        <v>123</v>
      </c>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12"/>
      <c r="BQ15" s="12"/>
      <c r="BR15" s="12"/>
      <c r="BS15" s="12"/>
      <c r="BT15" s="12"/>
      <c r="BU15" s="12"/>
      <c r="BV15" s="12"/>
      <c r="BW15" s="12"/>
      <c r="BX15" s="12"/>
      <c r="BY15" s="12"/>
      <c r="BZ15" s="12"/>
      <c r="CA15" s="12"/>
      <c r="CB15" s="12"/>
      <c r="CC15" s="12"/>
      <c r="CD15" s="12"/>
      <c r="CE15" s="12"/>
      <c r="CF15" s="12"/>
      <c r="CG15" s="12"/>
      <c r="CH15" s="12"/>
      <c r="CI15" s="12"/>
      <c r="CJ15" s="61"/>
      <c r="CK15" s="61"/>
      <c r="CL15" s="61"/>
      <c r="CM15" s="61"/>
      <c r="CN15" s="61"/>
      <c r="CO15" s="61"/>
      <c r="CP15" s="61"/>
      <c r="CQ15" s="61"/>
      <c r="CR15" s="61"/>
      <c r="CS15" s="61"/>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row>
    <row r="16" spans="3:246" ht="15" customHeight="1">
      <c r="C16" s="60" t="s">
        <v>195</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63"/>
      <c r="CJ16" s="61"/>
      <c r="CK16" s="61"/>
      <c r="CL16" s="61"/>
      <c r="CM16" s="61"/>
      <c r="CN16" s="200" t="s">
        <v>146</v>
      </c>
      <c r="CO16" s="61"/>
      <c r="CP16" s="61"/>
      <c r="CQ16" s="61"/>
      <c r="CR16" s="61"/>
      <c r="CS16" s="61"/>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row>
    <row r="17" spans="3:246" ht="15" customHeight="1">
      <c r="C17" s="1978"/>
      <c r="D17" s="1978"/>
      <c r="E17" s="1978"/>
      <c r="F17" s="1978"/>
      <c r="G17" s="1978"/>
      <c r="H17" s="1978"/>
      <c r="I17" s="1978"/>
      <c r="J17" s="1978"/>
      <c r="K17" s="1978"/>
      <c r="L17" s="1978"/>
      <c r="M17" s="2039"/>
      <c r="N17" s="2039"/>
      <c r="O17" s="2039"/>
      <c r="P17" s="2039"/>
      <c r="Q17" s="2039"/>
      <c r="R17" s="2039"/>
      <c r="S17" s="2039"/>
      <c r="T17" s="1978"/>
      <c r="U17" s="1978"/>
      <c r="V17" s="1978"/>
      <c r="W17" s="1978"/>
      <c r="X17" s="1978"/>
      <c r="Y17" s="1978"/>
      <c r="Z17" s="1978"/>
      <c r="AA17" s="1978"/>
      <c r="AB17" s="1978"/>
      <c r="AC17" s="1978"/>
      <c r="AD17" s="1978"/>
      <c r="AE17" s="1978"/>
      <c r="AF17" s="1978"/>
      <c r="AG17" s="1978"/>
      <c r="AH17" s="1978"/>
      <c r="AI17" s="1978"/>
      <c r="AJ17" s="1978"/>
      <c r="AK17" s="1978"/>
      <c r="AL17" s="1978"/>
      <c r="AM17" s="1978"/>
      <c r="AN17" s="1978"/>
      <c r="AO17" s="1978"/>
      <c r="AP17" s="1978"/>
      <c r="AQ17" s="1978"/>
      <c r="AR17" s="2070"/>
      <c r="AS17" s="2071"/>
      <c r="AT17" s="2071"/>
      <c r="AU17" s="2071"/>
      <c r="AV17" s="2071"/>
      <c r="AW17" s="2071"/>
      <c r="AX17" s="2071"/>
      <c r="AY17" s="1978"/>
      <c r="AZ17" s="1978"/>
      <c r="BA17" s="1978"/>
      <c r="BB17" s="1978"/>
      <c r="BC17" s="1978"/>
      <c r="BD17" s="1978"/>
      <c r="BE17" s="1978"/>
      <c r="BF17" s="1978"/>
      <c r="BG17" s="1978"/>
      <c r="BH17" s="1978"/>
      <c r="BI17" s="1978"/>
      <c r="BJ17" s="1978"/>
      <c r="BK17" s="1978"/>
      <c r="BL17" s="1978"/>
      <c r="BM17" s="1978"/>
      <c r="BN17" s="1978"/>
      <c r="BO17" s="1978"/>
      <c r="BP17" s="1978"/>
      <c r="BQ17" s="1978"/>
      <c r="BR17" s="1978"/>
      <c r="BS17" s="1978"/>
      <c r="BT17" s="1978"/>
      <c r="BU17" s="1978"/>
      <c r="BV17" s="1978"/>
      <c r="BW17" s="1978"/>
      <c r="BX17" s="1978"/>
      <c r="BY17" s="1978"/>
      <c r="BZ17" s="1978"/>
      <c r="CA17" s="1978"/>
      <c r="CB17" s="1978"/>
      <c r="CC17" s="1978"/>
      <c r="CD17" s="1978"/>
      <c r="CE17" s="1978"/>
      <c r="CF17" s="1978"/>
      <c r="CG17" s="1978"/>
      <c r="CH17" s="1978"/>
      <c r="CI17" s="1978"/>
      <c r="CJ17" s="1978"/>
      <c r="CK17" s="1978"/>
      <c r="CL17" s="1978"/>
      <c r="CM17" s="1978"/>
      <c r="CN17" s="1978"/>
      <c r="CO17" s="61"/>
      <c r="CP17" s="61"/>
      <c r="CQ17" s="61"/>
      <c r="CR17" s="61"/>
      <c r="CS17" s="61"/>
      <c r="DA17" s="1978" t="s">
        <v>1101</v>
      </c>
      <c r="DB17" s="1978"/>
      <c r="DC17" s="2002"/>
      <c r="DD17" s="2013" t="s">
        <v>1102</v>
      </c>
      <c r="DE17" s="2005" t="s">
        <v>1103</v>
      </c>
      <c r="DF17" s="2007"/>
      <c r="DG17" s="2007"/>
      <c r="DH17" s="2006"/>
      <c r="DI17" s="2021" t="s">
        <v>416</v>
      </c>
      <c r="DJ17" s="2005" t="s">
        <v>1105</v>
      </c>
      <c r="DK17" s="2007"/>
      <c r="DL17" s="2006"/>
      <c r="DM17" s="2005" t="s">
        <v>196</v>
      </c>
      <c r="DN17" s="2006"/>
      <c r="DO17" s="2015" t="s">
        <v>199</v>
      </c>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row>
    <row r="18" spans="3:246" ht="24" customHeight="1">
      <c r="C18" s="1967"/>
      <c r="D18" s="1967"/>
      <c r="E18" s="1967"/>
      <c r="F18" s="1967"/>
      <c r="G18" s="1967"/>
      <c r="H18" s="1967"/>
      <c r="I18" s="1967"/>
      <c r="J18" s="1967"/>
      <c r="K18" s="1967"/>
      <c r="L18" s="2040"/>
      <c r="M18" s="2040"/>
      <c r="N18" s="2040"/>
      <c r="O18" s="2040"/>
      <c r="P18" s="2040"/>
      <c r="Q18" s="2040"/>
      <c r="R18" s="2040"/>
      <c r="S18" s="2040"/>
      <c r="T18" s="1967"/>
      <c r="U18" s="1967"/>
      <c r="V18" s="1967"/>
      <c r="W18" s="1967"/>
      <c r="X18" s="1967"/>
      <c r="Y18" s="1967"/>
      <c r="Z18" s="1967"/>
      <c r="AA18" s="1967"/>
      <c r="AB18" s="1967"/>
      <c r="AC18" s="1967"/>
      <c r="AD18" s="1967"/>
      <c r="AE18" s="1967"/>
      <c r="AF18" s="2025"/>
      <c r="AG18" s="2025"/>
      <c r="AH18" s="2025"/>
      <c r="AI18" s="2025"/>
      <c r="AJ18" s="2025"/>
      <c r="AK18" s="2025"/>
      <c r="AL18" s="2025"/>
      <c r="AM18" s="2025"/>
      <c r="AN18" s="2025"/>
      <c r="AO18" s="2025"/>
      <c r="AP18" s="2025"/>
      <c r="AQ18" s="2025"/>
      <c r="AR18" s="2072"/>
      <c r="AS18" s="2072"/>
      <c r="AT18" s="2072"/>
      <c r="AU18" s="2072"/>
      <c r="AV18" s="2072"/>
      <c r="AW18" s="2072"/>
      <c r="AX18" s="2072"/>
      <c r="AY18" s="1967"/>
      <c r="AZ18" s="1967"/>
      <c r="BA18" s="1967"/>
      <c r="BB18" s="1967"/>
      <c r="BC18" s="1967"/>
      <c r="BD18" s="1967"/>
      <c r="BE18" s="1967"/>
      <c r="BF18" s="1967"/>
      <c r="BG18" s="1967"/>
      <c r="BH18" s="1967"/>
      <c r="BI18" s="1967"/>
      <c r="BJ18" s="1967"/>
      <c r="BK18" s="2025"/>
      <c r="BL18" s="2025"/>
      <c r="BM18" s="2025"/>
      <c r="BN18" s="2025"/>
      <c r="BO18" s="2025"/>
      <c r="BP18" s="2025"/>
      <c r="BQ18" s="2025"/>
      <c r="BR18" s="2025"/>
      <c r="BS18" s="2025"/>
      <c r="BT18" s="2025"/>
      <c r="BU18" s="2025"/>
      <c r="BV18" s="2025"/>
      <c r="BW18" s="2025"/>
      <c r="BX18" s="2025"/>
      <c r="BY18" s="2025"/>
      <c r="BZ18" s="2025"/>
      <c r="CA18" s="2025"/>
      <c r="CB18" s="2025"/>
      <c r="CC18" s="1967"/>
      <c r="CD18" s="1967"/>
      <c r="CE18" s="1967"/>
      <c r="CF18" s="1967"/>
      <c r="CG18" s="1967"/>
      <c r="CH18" s="1967"/>
      <c r="CI18" s="1967"/>
      <c r="CJ18" s="1967"/>
      <c r="CK18" s="1967"/>
      <c r="CL18" s="1967"/>
      <c r="CM18" s="1967"/>
      <c r="CN18" s="1967"/>
      <c r="CO18" s="61"/>
      <c r="CP18" s="61"/>
      <c r="CQ18" s="61"/>
      <c r="CR18" s="61"/>
      <c r="CS18" s="61"/>
      <c r="DA18" s="2003"/>
      <c r="DB18" s="2003"/>
      <c r="DC18" s="2004"/>
      <c r="DD18" s="2014"/>
      <c r="DE18" s="756" t="s">
        <v>197</v>
      </c>
      <c r="DF18" s="756" t="s">
        <v>198</v>
      </c>
      <c r="DG18" s="769" t="s">
        <v>168</v>
      </c>
      <c r="DH18" s="769" t="s">
        <v>169</v>
      </c>
      <c r="DI18" s="2022"/>
      <c r="DJ18" s="756" t="s">
        <v>197</v>
      </c>
      <c r="DK18" s="756" t="s">
        <v>198</v>
      </c>
      <c r="DL18" s="769" t="s">
        <v>170</v>
      </c>
      <c r="DM18" s="769" t="s">
        <v>417</v>
      </c>
      <c r="DN18" s="769" t="s">
        <v>171</v>
      </c>
      <c r="DO18" s="2016"/>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row>
    <row r="19" spans="1:246" ht="15" customHeight="1">
      <c r="A19" s="47"/>
      <c r="B19" s="47"/>
      <c r="C19" s="2048"/>
      <c r="D19" s="2049"/>
      <c r="E19" s="2049"/>
      <c r="F19" s="2049"/>
      <c r="G19" s="2049"/>
      <c r="H19" s="2049"/>
      <c r="I19" s="2049"/>
      <c r="J19" s="2049"/>
      <c r="K19" s="2049"/>
      <c r="L19" s="2027"/>
      <c r="M19" s="2028"/>
      <c r="N19" s="2028"/>
      <c r="O19" s="2028"/>
      <c r="P19" s="2028"/>
      <c r="Q19" s="2028"/>
      <c r="R19" s="2028"/>
      <c r="S19" s="2028"/>
      <c r="T19" s="2027"/>
      <c r="U19" s="2028"/>
      <c r="V19" s="2028"/>
      <c r="W19" s="2028"/>
      <c r="X19" s="2028"/>
      <c r="Y19" s="2028"/>
      <c r="Z19" s="2027"/>
      <c r="AA19" s="2028"/>
      <c r="AB19" s="2028"/>
      <c r="AC19" s="2028"/>
      <c r="AD19" s="2028"/>
      <c r="AE19" s="2028"/>
      <c r="AF19" s="2027"/>
      <c r="AG19" s="2028"/>
      <c r="AH19" s="2028"/>
      <c r="AI19" s="2028"/>
      <c r="AJ19" s="2028"/>
      <c r="AK19" s="2028"/>
      <c r="AL19" s="2053"/>
      <c r="AM19" s="2054"/>
      <c r="AN19" s="2054"/>
      <c r="AO19" s="2054"/>
      <c r="AP19" s="2054"/>
      <c r="AQ19" s="2054"/>
      <c r="AR19" s="2027"/>
      <c r="AS19" s="2028"/>
      <c r="AT19" s="2028"/>
      <c r="AU19" s="2028"/>
      <c r="AV19" s="2028"/>
      <c r="AW19" s="2028"/>
      <c r="AX19" s="2033"/>
      <c r="AY19" s="2027"/>
      <c r="AZ19" s="2035"/>
      <c r="BA19" s="2035"/>
      <c r="BB19" s="2035"/>
      <c r="BC19" s="2035"/>
      <c r="BD19" s="2035"/>
      <c r="BE19" s="2027"/>
      <c r="BF19" s="2028"/>
      <c r="BG19" s="2028"/>
      <c r="BH19" s="2028"/>
      <c r="BI19" s="2028"/>
      <c r="BJ19" s="2028"/>
      <c r="BK19" s="2027"/>
      <c r="BL19" s="2028"/>
      <c r="BM19" s="2028"/>
      <c r="BN19" s="2028"/>
      <c r="BO19" s="2028"/>
      <c r="BP19" s="2028"/>
      <c r="BQ19" s="2027"/>
      <c r="BR19" s="2028"/>
      <c r="BS19" s="2028"/>
      <c r="BT19" s="2028"/>
      <c r="BU19" s="2028"/>
      <c r="BV19" s="2028"/>
      <c r="BW19" s="2027"/>
      <c r="BX19" s="2028"/>
      <c r="BY19" s="2028"/>
      <c r="BZ19" s="2028"/>
      <c r="CA19" s="2028"/>
      <c r="CB19" s="2028"/>
      <c r="CC19" s="2031"/>
      <c r="CD19" s="2031"/>
      <c r="CE19" s="2031"/>
      <c r="CF19" s="2031"/>
      <c r="CG19" s="2031"/>
      <c r="CH19" s="2031"/>
      <c r="CI19" s="2031"/>
      <c r="CJ19" s="2031"/>
      <c r="CK19" s="2031"/>
      <c r="CL19" s="2031"/>
      <c r="CM19" s="2031"/>
      <c r="CN19" s="2031"/>
      <c r="CO19" s="61"/>
      <c r="CP19" s="61"/>
      <c r="CQ19" s="61"/>
      <c r="CR19" s="61"/>
      <c r="CS19" s="61"/>
      <c r="DA19" s="770" t="s">
        <v>0</v>
      </c>
      <c r="DB19" s="770">
        <v>29</v>
      </c>
      <c r="DC19" s="770" t="s">
        <v>798</v>
      </c>
      <c r="DD19" s="1305">
        <v>2895199</v>
      </c>
      <c r="DE19" s="1306">
        <v>79802</v>
      </c>
      <c r="DF19" s="1306">
        <v>130762</v>
      </c>
      <c r="DG19" s="1306">
        <v>4040</v>
      </c>
      <c r="DH19" s="1307">
        <v>280182</v>
      </c>
      <c r="DI19" s="1306">
        <v>6535</v>
      </c>
      <c r="DJ19" s="1306">
        <v>628709</v>
      </c>
      <c r="DK19" s="1306">
        <v>722060</v>
      </c>
      <c r="DL19" s="1306">
        <v>870408</v>
      </c>
      <c r="DM19" s="1306">
        <v>35841</v>
      </c>
      <c r="DN19" s="1306">
        <v>6649</v>
      </c>
      <c r="DO19" s="1306">
        <v>130211</v>
      </c>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row>
    <row r="20" spans="3:246" ht="6" customHeight="1">
      <c r="C20" s="2046"/>
      <c r="D20" s="2047"/>
      <c r="E20" s="2047"/>
      <c r="F20" s="2047"/>
      <c r="G20" s="2047"/>
      <c r="H20" s="2047"/>
      <c r="I20" s="2047"/>
      <c r="J20" s="2047"/>
      <c r="K20" s="2047"/>
      <c r="L20" s="2051"/>
      <c r="M20" s="2047"/>
      <c r="N20" s="2047"/>
      <c r="O20" s="2047"/>
      <c r="P20" s="2047"/>
      <c r="Q20" s="2047"/>
      <c r="R20" s="2047"/>
      <c r="S20" s="2047"/>
      <c r="T20" s="2026"/>
      <c r="U20" s="2026"/>
      <c r="V20" s="2026"/>
      <c r="W20" s="2026"/>
      <c r="X20" s="2026"/>
      <c r="Y20" s="2026"/>
      <c r="Z20" s="2026"/>
      <c r="AA20" s="2026"/>
      <c r="AB20" s="2026"/>
      <c r="AC20" s="2026"/>
      <c r="AD20" s="2026"/>
      <c r="AE20" s="2026"/>
      <c r="AF20" s="2026"/>
      <c r="AG20" s="2026"/>
      <c r="AH20" s="2026"/>
      <c r="AI20" s="2026"/>
      <c r="AJ20" s="2026"/>
      <c r="AK20" s="2026"/>
      <c r="AL20" s="2026"/>
      <c r="AM20" s="2026"/>
      <c r="AN20" s="2026"/>
      <c r="AO20" s="2026"/>
      <c r="AP20" s="2026"/>
      <c r="AQ20" s="2026"/>
      <c r="AR20" s="2026"/>
      <c r="AS20" s="2026"/>
      <c r="AT20" s="2026"/>
      <c r="AU20" s="2026"/>
      <c r="AV20" s="2026"/>
      <c r="AW20" s="2026"/>
      <c r="AX20" s="2026"/>
      <c r="AY20" s="2026"/>
      <c r="AZ20" s="2026"/>
      <c r="BA20" s="2026"/>
      <c r="BB20" s="2026"/>
      <c r="BC20" s="2026"/>
      <c r="BD20" s="2026"/>
      <c r="BE20" s="2073"/>
      <c r="BF20" s="2073"/>
      <c r="BG20" s="2073"/>
      <c r="BH20" s="2073"/>
      <c r="BI20" s="2073"/>
      <c r="BJ20" s="2073"/>
      <c r="BK20" s="2026"/>
      <c r="BL20" s="2026"/>
      <c r="BM20" s="2026"/>
      <c r="BN20" s="2026"/>
      <c r="BO20" s="2026"/>
      <c r="BP20" s="2026"/>
      <c r="BQ20" s="2026"/>
      <c r="BR20" s="2026"/>
      <c r="BS20" s="2026"/>
      <c r="BT20" s="2026"/>
      <c r="BU20" s="2026"/>
      <c r="BV20" s="2026"/>
      <c r="BW20" s="2026"/>
      <c r="BX20" s="2026"/>
      <c r="BY20" s="2026"/>
      <c r="BZ20" s="2026"/>
      <c r="CA20" s="2026"/>
      <c r="CB20" s="2026"/>
      <c r="CC20" s="2032"/>
      <c r="CD20" s="2032"/>
      <c r="CE20" s="2032"/>
      <c r="CF20" s="2032"/>
      <c r="CG20" s="2032"/>
      <c r="CH20" s="2032"/>
      <c r="CI20" s="2032"/>
      <c r="CJ20" s="2032"/>
      <c r="CK20" s="2032"/>
      <c r="CL20" s="2032"/>
      <c r="CM20" s="2032"/>
      <c r="CN20" s="2032"/>
      <c r="CO20" s="61"/>
      <c r="CP20" s="61"/>
      <c r="CQ20" s="61"/>
      <c r="CR20" s="61"/>
      <c r="CS20" s="61"/>
      <c r="DA20" s="177"/>
      <c r="DB20" s="177"/>
      <c r="DC20" s="177"/>
      <c r="DD20" s="771"/>
      <c r="DE20" s="851"/>
      <c r="DF20" s="851"/>
      <c r="DG20" s="851"/>
      <c r="DH20" s="851"/>
      <c r="DI20" s="851"/>
      <c r="DJ20" s="851"/>
      <c r="DK20" s="852"/>
      <c r="DL20" s="851"/>
      <c r="DM20" s="851"/>
      <c r="DN20" s="851"/>
      <c r="DO20" s="851"/>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row>
    <row r="21" spans="3:246" ht="15" customHeight="1">
      <c r="C21" s="2041"/>
      <c r="D21" s="2041"/>
      <c r="E21" s="2041"/>
      <c r="F21" s="2041"/>
      <c r="G21" s="2041"/>
      <c r="H21" s="2050"/>
      <c r="I21" s="2050"/>
      <c r="J21" s="1988"/>
      <c r="K21" s="2045"/>
      <c r="L21" s="2027"/>
      <c r="M21" s="2028"/>
      <c r="N21" s="2028"/>
      <c r="O21" s="2028"/>
      <c r="P21" s="2028"/>
      <c r="Q21" s="2028"/>
      <c r="R21" s="2028"/>
      <c r="S21" s="2028"/>
      <c r="T21" s="2027"/>
      <c r="U21" s="2028"/>
      <c r="V21" s="2028"/>
      <c r="W21" s="2028"/>
      <c r="X21" s="2028"/>
      <c r="Y21" s="2028"/>
      <c r="Z21" s="2027"/>
      <c r="AA21" s="2028"/>
      <c r="AB21" s="2028"/>
      <c r="AC21" s="2028"/>
      <c r="AD21" s="2028"/>
      <c r="AE21" s="2028"/>
      <c r="AF21" s="2027"/>
      <c r="AG21" s="2028"/>
      <c r="AH21" s="2028"/>
      <c r="AI21" s="2028"/>
      <c r="AJ21" s="2028"/>
      <c r="AK21" s="2028"/>
      <c r="AL21" s="2053"/>
      <c r="AM21" s="2054"/>
      <c r="AN21" s="2054"/>
      <c r="AO21" s="2054"/>
      <c r="AP21" s="2054"/>
      <c r="AQ21" s="2054"/>
      <c r="AR21" s="2027"/>
      <c r="AS21" s="2028"/>
      <c r="AT21" s="2028"/>
      <c r="AU21" s="2028"/>
      <c r="AV21" s="2028"/>
      <c r="AW21" s="2028"/>
      <c r="AX21" s="2033"/>
      <c r="AY21" s="2027"/>
      <c r="AZ21" s="2035"/>
      <c r="BA21" s="2035"/>
      <c r="BB21" s="2035"/>
      <c r="BC21" s="2035"/>
      <c r="BD21" s="2035"/>
      <c r="BE21" s="2027"/>
      <c r="BF21" s="2028"/>
      <c r="BG21" s="2028"/>
      <c r="BH21" s="2028"/>
      <c r="BI21" s="2028"/>
      <c r="BJ21" s="2028"/>
      <c r="BK21" s="2027"/>
      <c r="BL21" s="2028"/>
      <c r="BM21" s="2028"/>
      <c r="BN21" s="2028"/>
      <c r="BO21" s="2028"/>
      <c r="BP21" s="2028"/>
      <c r="BQ21" s="2027"/>
      <c r="BR21" s="2028"/>
      <c r="BS21" s="2028"/>
      <c r="BT21" s="2028"/>
      <c r="BU21" s="2028"/>
      <c r="BV21" s="2028"/>
      <c r="BW21" s="2027"/>
      <c r="BX21" s="2028"/>
      <c r="BY21" s="2028"/>
      <c r="BZ21" s="2028"/>
      <c r="CA21" s="2028"/>
      <c r="CB21" s="2028"/>
      <c r="CC21" s="2031"/>
      <c r="CD21" s="2031"/>
      <c r="CE21" s="2031"/>
      <c r="CF21" s="2031"/>
      <c r="CG21" s="2031"/>
      <c r="CH21" s="2031"/>
      <c r="CI21" s="2031"/>
      <c r="CJ21" s="2031"/>
      <c r="CK21" s="2031"/>
      <c r="CL21" s="2031"/>
      <c r="CM21" s="2031"/>
      <c r="CN21" s="2031"/>
      <c r="CO21" s="61"/>
      <c r="CP21" s="61"/>
      <c r="CQ21" s="61"/>
      <c r="CR21" s="61"/>
      <c r="CS21" s="61"/>
      <c r="DA21" s="1048" t="s">
        <v>562</v>
      </c>
      <c r="DB21" s="1048" t="s">
        <v>377</v>
      </c>
      <c r="DC21" s="853" t="s">
        <v>717</v>
      </c>
      <c r="DD21" s="772">
        <v>2895480</v>
      </c>
      <c r="DE21" s="768">
        <v>79856</v>
      </c>
      <c r="DF21" s="768">
        <v>129911</v>
      </c>
      <c r="DG21" s="768">
        <v>4089</v>
      </c>
      <c r="DH21" s="767">
        <v>276187</v>
      </c>
      <c r="DI21" s="768">
        <v>6478</v>
      </c>
      <c r="DJ21" s="768">
        <v>634732</v>
      </c>
      <c r="DK21" s="768">
        <v>713028</v>
      </c>
      <c r="DL21" s="768">
        <v>876480</v>
      </c>
      <c r="DM21" s="768">
        <v>35793</v>
      </c>
      <c r="DN21" s="768">
        <v>6625</v>
      </c>
      <c r="DO21" s="768">
        <v>132301</v>
      </c>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row>
    <row r="22" spans="1:246" s="47" customFormat="1" ht="14.25" customHeight="1">
      <c r="A22" s="13"/>
      <c r="B22" s="13"/>
      <c r="C22" s="2041"/>
      <c r="D22" s="2041"/>
      <c r="E22" s="2041"/>
      <c r="F22" s="2041"/>
      <c r="G22" s="2041"/>
      <c r="H22" s="2050"/>
      <c r="I22" s="2050"/>
      <c r="J22" s="1988"/>
      <c r="K22" s="2045"/>
      <c r="L22" s="2027"/>
      <c r="M22" s="2028"/>
      <c r="N22" s="2028"/>
      <c r="O22" s="2028"/>
      <c r="P22" s="2028"/>
      <c r="Q22" s="2028"/>
      <c r="R22" s="2028"/>
      <c r="S22" s="2028"/>
      <c r="T22" s="2027"/>
      <c r="U22" s="2028"/>
      <c r="V22" s="2028"/>
      <c r="W22" s="2028"/>
      <c r="X22" s="2028"/>
      <c r="Y22" s="2028"/>
      <c r="Z22" s="2027"/>
      <c r="AA22" s="2028"/>
      <c r="AB22" s="2028"/>
      <c r="AC22" s="2028"/>
      <c r="AD22" s="2028"/>
      <c r="AE22" s="2028"/>
      <c r="AF22" s="2027"/>
      <c r="AG22" s="2028"/>
      <c r="AH22" s="2028"/>
      <c r="AI22" s="2028"/>
      <c r="AJ22" s="2028"/>
      <c r="AK22" s="2028"/>
      <c r="AL22" s="2053"/>
      <c r="AM22" s="2054"/>
      <c r="AN22" s="2054"/>
      <c r="AO22" s="2054"/>
      <c r="AP22" s="2054"/>
      <c r="AQ22" s="2054"/>
      <c r="AR22" s="2027"/>
      <c r="AS22" s="2028"/>
      <c r="AT22" s="2028"/>
      <c r="AU22" s="2028"/>
      <c r="AV22" s="2028"/>
      <c r="AW22" s="2028"/>
      <c r="AX22" s="2033"/>
      <c r="AY22" s="2027"/>
      <c r="AZ22" s="2035"/>
      <c r="BA22" s="2035"/>
      <c r="BB22" s="2035"/>
      <c r="BC22" s="2035"/>
      <c r="BD22" s="2035"/>
      <c r="BE22" s="2027"/>
      <c r="BF22" s="2028"/>
      <c r="BG22" s="2028"/>
      <c r="BH22" s="2028"/>
      <c r="BI22" s="2028"/>
      <c r="BJ22" s="2028"/>
      <c r="BK22" s="2027"/>
      <c r="BL22" s="2028"/>
      <c r="BM22" s="2028"/>
      <c r="BN22" s="2028"/>
      <c r="BO22" s="2028"/>
      <c r="BP22" s="2028"/>
      <c r="BQ22" s="2027"/>
      <c r="BR22" s="2028"/>
      <c r="BS22" s="2028"/>
      <c r="BT22" s="2028"/>
      <c r="BU22" s="2028"/>
      <c r="BV22" s="2028"/>
      <c r="BW22" s="2027"/>
      <c r="BX22" s="2028"/>
      <c r="BY22" s="2028"/>
      <c r="BZ22" s="2028"/>
      <c r="CA22" s="2028"/>
      <c r="CB22" s="2028"/>
      <c r="CC22" s="2031"/>
      <c r="CD22" s="2031"/>
      <c r="CE22" s="2031"/>
      <c r="CF22" s="2031"/>
      <c r="CG22" s="2031"/>
      <c r="CH22" s="2031"/>
      <c r="CI22" s="2031"/>
      <c r="CJ22" s="2031"/>
      <c r="CK22" s="2031"/>
      <c r="CL22" s="2031"/>
      <c r="CM22" s="2031"/>
      <c r="CN22" s="2031"/>
      <c r="CO22" s="61"/>
      <c r="CP22" s="65"/>
      <c r="CQ22" s="65"/>
      <c r="CR22" s="65"/>
      <c r="CS22" s="65"/>
      <c r="DA22" s="1048"/>
      <c r="DB22" s="1048" t="s">
        <v>379</v>
      </c>
      <c r="DC22" s="853"/>
      <c r="DD22" s="1127">
        <v>2897787</v>
      </c>
      <c r="DE22" s="768">
        <v>79900</v>
      </c>
      <c r="DF22" s="768">
        <v>129826</v>
      </c>
      <c r="DG22" s="768">
        <v>4105</v>
      </c>
      <c r="DH22" s="767">
        <v>276282</v>
      </c>
      <c r="DI22" s="768">
        <v>6479</v>
      </c>
      <c r="DJ22" s="768">
        <v>635550</v>
      </c>
      <c r="DK22" s="1120">
        <v>712020</v>
      </c>
      <c r="DL22" s="768">
        <v>878419</v>
      </c>
      <c r="DM22" s="768">
        <v>35790</v>
      </c>
      <c r="DN22" s="768">
        <v>6618</v>
      </c>
      <c r="DO22" s="1120">
        <v>132798</v>
      </c>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274"/>
      <c r="GY22" s="274"/>
      <c r="GZ22" s="274"/>
      <c r="HA22" s="274"/>
      <c r="HB22" s="274"/>
      <c r="HC22" s="274"/>
      <c r="HD22" s="274"/>
      <c r="HE22" s="274"/>
      <c r="HF22" s="274"/>
      <c r="HG22" s="274"/>
      <c r="HH22" s="274"/>
      <c r="HI22" s="274"/>
      <c r="HJ22" s="274"/>
      <c r="HK22" s="274"/>
      <c r="HL22" s="274"/>
      <c r="HM22" s="274"/>
      <c r="HN22" s="274"/>
      <c r="HO22" s="274"/>
      <c r="HP22" s="274"/>
      <c r="HQ22" s="274"/>
      <c r="HR22" s="274"/>
      <c r="HS22" s="274"/>
      <c r="HT22" s="274"/>
      <c r="HU22" s="274"/>
      <c r="HV22" s="274"/>
      <c r="HW22" s="274"/>
      <c r="HX22" s="274"/>
      <c r="HY22" s="274"/>
      <c r="HZ22" s="274"/>
      <c r="IA22" s="274"/>
      <c r="IB22" s="274"/>
      <c r="IC22" s="274"/>
      <c r="ID22" s="274"/>
      <c r="IE22" s="274"/>
      <c r="IF22" s="274"/>
      <c r="IG22" s="274"/>
      <c r="IH22" s="274"/>
      <c r="II22" s="274"/>
      <c r="IJ22" s="274"/>
      <c r="IK22" s="274"/>
      <c r="IL22" s="274"/>
    </row>
    <row r="23" spans="1:246" ht="14.25" customHeight="1">
      <c r="A23" s="47"/>
      <c r="B23" s="47"/>
      <c r="C23" s="2069"/>
      <c r="D23" s="2069"/>
      <c r="E23" s="2069"/>
      <c r="F23" s="2069"/>
      <c r="G23" s="2069"/>
      <c r="H23" s="2062"/>
      <c r="I23" s="2062"/>
      <c r="J23" s="2061"/>
      <c r="K23" s="1989"/>
      <c r="L23" s="2029"/>
      <c r="M23" s="2030"/>
      <c r="N23" s="2030"/>
      <c r="O23" s="2030"/>
      <c r="P23" s="2030"/>
      <c r="Q23" s="2030"/>
      <c r="R23" s="2030"/>
      <c r="S23" s="2030"/>
      <c r="T23" s="2029"/>
      <c r="U23" s="2030"/>
      <c r="V23" s="2030"/>
      <c r="W23" s="2030"/>
      <c r="X23" s="2030"/>
      <c r="Y23" s="2030"/>
      <c r="Z23" s="2029"/>
      <c r="AA23" s="2030"/>
      <c r="AB23" s="2030"/>
      <c r="AC23" s="2030"/>
      <c r="AD23" s="2030"/>
      <c r="AE23" s="2030"/>
      <c r="AF23" s="2029"/>
      <c r="AG23" s="2030"/>
      <c r="AH23" s="2030"/>
      <c r="AI23" s="2030"/>
      <c r="AJ23" s="2030"/>
      <c r="AK23" s="2030"/>
      <c r="AL23" s="2057"/>
      <c r="AM23" s="2058"/>
      <c r="AN23" s="2058"/>
      <c r="AO23" s="2058"/>
      <c r="AP23" s="2058"/>
      <c r="AQ23" s="2058"/>
      <c r="AR23" s="2029"/>
      <c r="AS23" s="2030"/>
      <c r="AT23" s="2030"/>
      <c r="AU23" s="2030"/>
      <c r="AV23" s="2030"/>
      <c r="AW23" s="2030"/>
      <c r="AX23" s="2036"/>
      <c r="AY23" s="2029"/>
      <c r="AZ23" s="2034"/>
      <c r="BA23" s="2034"/>
      <c r="BB23" s="2034"/>
      <c r="BC23" s="2034"/>
      <c r="BD23" s="2034"/>
      <c r="BE23" s="2029"/>
      <c r="BF23" s="2030"/>
      <c r="BG23" s="2030"/>
      <c r="BH23" s="2030"/>
      <c r="BI23" s="2030"/>
      <c r="BJ23" s="2030"/>
      <c r="BK23" s="2029"/>
      <c r="BL23" s="2030"/>
      <c r="BM23" s="2030"/>
      <c r="BN23" s="2030"/>
      <c r="BO23" s="2030"/>
      <c r="BP23" s="2030"/>
      <c r="BQ23" s="2029"/>
      <c r="BR23" s="2030"/>
      <c r="BS23" s="2030"/>
      <c r="BT23" s="2030"/>
      <c r="BU23" s="2030"/>
      <c r="BV23" s="2030"/>
      <c r="BW23" s="2029"/>
      <c r="BX23" s="2030"/>
      <c r="BY23" s="2030"/>
      <c r="BZ23" s="2030"/>
      <c r="CA23" s="2030"/>
      <c r="CB23" s="2030"/>
      <c r="CC23" s="2038"/>
      <c r="CD23" s="2038"/>
      <c r="CE23" s="2038"/>
      <c r="CF23" s="2038"/>
      <c r="CG23" s="2038"/>
      <c r="CH23" s="2038"/>
      <c r="CI23" s="2038"/>
      <c r="CJ23" s="2038"/>
      <c r="CK23" s="2038"/>
      <c r="CL23" s="2038"/>
      <c r="CM23" s="2038"/>
      <c r="CN23" s="2038"/>
      <c r="CO23" s="61"/>
      <c r="CP23" s="61"/>
      <c r="CQ23" s="61"/>
      <c r="CR23" s="61"/>
      <c r="CS23" s="61"/>
      <c r="DA23" s="1228"/>
      <c r="DB23" s="1360" t="s">
        <v>349</v>
      </c>
      <c r="DC23" s="1360"/>
      <c r="DD23" s="1361">
        <v>2898681</v>
      </c>
      <c r="DE23" s="1362">
        <v>80042</v>
      </c>
      <c r="DF23" s="1362">
        <v>129715</v>
      </c>
      <c r="DG23" s="1362">
        <v>4119</v>
      </c>
      <c r="DH23" s="1363">
        <v>276220</v>
      </c>
      <c r="DI23" s="1362">
        <v>6463</v>
      </c>
      <c r="DJ23" s="1362">
        <v>636360</v>
      </c>
      <c r="DK23" s="1362">
        <v>710894</v>
      </c>
      <c r="DL23" s="1362">
        <v>879425</v>
      </c>
      <c r="DM23" s="1362">
        <v>35759</v>
      </c>
      <c r="DN23" s="1362">
        <v>6603</v>
      </c>
      <c r="DO23" s="1362">
        <v>133081</v>
      </c>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row>
    <row r="24" spans="1:246" ht="14.25" customHeight="1" hidden="1">
      <c r="A24" s="47"/>
      <c r="B24" s="47"/>
      <c r="C24" s="2068"/>
      <c r="D24" s="2068"/>
      <c r="E24" s="2068"/>
      <c r="F24" s="2068"/>
      <c r="G24" s="2068"/>
      <c r="H24" s="2050">
        <v>5</v>
      </c>
      <c r="I24" s="2050"/>
      <c r="J24" s="2050"/>
      <c r="K24" s="2050"/>
      <c r="L24" s="2064">
        <v>2862838</v>
      </c>
      <c r="M24" s="2031"/>
      <c r="N24" s="2031"/>
      <c r="O24" s="2031"/>
      <c r="P24" s="2031"/>
      <c r="Q24" s="2031"/>
      <c r="R24" s="2031"/>
      <c r="S24" s="2031"/>
      <c r="T24" s="2031">
        <v>79440</v>
      </c>
      <c r="U24" s="2031"/>
      <c r="V24" s="2031"/>
      <c r="W24" s="2031"/>
      <c r="X24" s="2031"/>
      <c r="Y24" s="2031"/>
      <c r="Z24" s="2031">
        <v>135261</v>
      </c>
      <c r="AA24" s="2031"/>
      <c r="AB24" s="2031"/>
      <c r="AC24" s="2031"/>
      <c r="AD24" s="2031"/>
      <c r="AE24" s="2031"/>
      <c r="AF24" s="2031">
        <v>3702</v>
      </c>
      <c r="AG24" s="2031"/>
      <c r="AH24" s="2031"/>
      <c r="AI24" s="2031"/>
      <c r="AJ24" s="2031"/>
      <c r="AK24" s="2031"/>
      <c r="AL24" s="2056">
        <v>287209</v>
      </c>
      <c r="AM24" s="2056"/>
      <c r="AN24" s="2056"/>
      <c r="AO24" s="2056"/>
      <c r="AP24" s="2056"/>
      <c r="AQ24" s="2056"/>
      <c r="AR24" s="2031">
        <v>6493</v>
      </c>
      <c r="AS24" s="2031"/>
      <c r="AT24" s="2031"/>
      <c r="AU24" s="2031"/>
      <c r="AV24" s="2031"/>
      <c r="AW24" s="2031"/>
      <c r="AX24" s="2031"/>
      <c r="AY24" s="2031">
        <v>596422</v>
      </c>
      <c r="AZ24" s="2031"/>
      <c r="BA24" s="2031"/>
      <c r="BB24" s="2031"/>
      <c r="BC24" s="2031"/>
      <c r="BD24" s="2031"/>
      <c r="BE24" s="2031">
        <v>753164</v>
      </c>
      <c r="BF24" s="2031"/>
      <c r="BG24" s="2031"/>
      <c r="BH24" s="2031"/>
      <c r="BI24" s="2031"/>
      <c r="BJ24" s="2031"/>
      <c r="BK24" s="2031">
        <v>829481</v>
      </c>
      <c r="BL24" s="2031"/>
      <c r="BM24" s="2031"/>
      <c r="BN24" s="2031"/>
      <c r="BO24" s="2031"/>
      <c r="BP24" s="2031"/>
      <c r="BQ24" s="2031">
        <v>35511</v>
      </c>
      <c r="BR24" s="2031"/>
      <c r="BS24" s="2031"/>
      <c r="BT24" s="2031"/>
      <c r="BU24" s="2031"/>
      <c r="BV24" s="2031"/>
      <c r="BW24" s="2031">
        <v>6694</v>
      </c>
      <c r="BX24" s="2031"/>
      <c r="BY24" s="2031"/>
      <c r="BZ24" s="2031"/>
      <c r="CA24" s="2031"/>
      <c r="CB24" s="2031"/>
      <c r="CC24" s="2031">
        <v>129461</v>
      </c>
      <c r="CD24" s="2031"/>
      <c r="CE24" s="2031"/>
      <c r="CF24" s="2031"/>
      <c r="CG24" s="2031"/>
      <c r="CH24" s="2031"/>
      <c r="CI24" s="2031"/>
      <c r="CJ24" s="2031"/>
      <c r="CK24" s="2031"/>
      <c r="CL24" s="2031"/>
      <c r="CM24" s="2031"/>
      <c r="CN24" s="2031"/>
      <c r="CO24" s="61"/>
      <c r="CP24" s="61"/>
      <c r="CQ24" s="61"/>
      <c r="CR24" s="61"/>
      <c r="CS24" s="61"/>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row>
    <row r="25" spans="1:246" ht="14.25" customHeight="1" hidden="1">
      <c r="A25" s="47"/>
      <c r="B25" s="47"/>
      <c r="C25" s="2078"/>
      <c r="D25" s="2078"/>
      <c r="E25" s="2078"/>
      <c r="F25" s="2078"/>
      <c r="G25" s="2078"/>
      <c r="H25" s="2065">
        <v>6</v>
      </c>
      <c r="I25" s="2065"/>
      <c r="J25" s="2065"/>
      <c r="K25" s="2065"/>
      <c r="L25" s="2063">
        <v>2865576</v>
      </c>
      <c r="M25" s="2037"/>
      <c r="N25" s="2037"/>
      <c r="O25" s="2037"/>
      <c r="P25" s="2037"/>
      <c r="Q25" s="2037"/>
      <c r="R25" s="2037"/>
      <c r="S25" s="2037"/>
      <c r="T25" s="2037">
        <v>79435</v>
      </c>
      <c r="U25" s="2037"/>
      <c r="V25" s="2037"/>
      <c r="W25" s="2037"/>
      <c r="X25" s="2037"/>
      <c r="Y25" s="2037"/>
      <c r="Z25" s="2037">
        <v>135047</v>
      </c>
      <c r="AA25" s="2037"/>
      <c r="AB25" s="2037"/>
      <c r="AC25" s="2037"/>
      <c r="AD25" s="2037"/>
      <c r="AE25" s="2037"/>
      <c r="AF25" s="2037">
        <v>3719</v>
      </c>
      <c r="AG25" s="2037"/>
      <c r="AH25" s="2037"/>
      <c r="AI25" s="2037"/>
      <c r="AJ25" s="2037"/>
      <c r="AK25" s="2037"/>
      <c r="AL25" s="2079">
        <v>287382</v>
      </c>
      <c r="AM25" s="2079"/>
      <c r="AN25" s="2079"/>
      <c r="AO25" s="2079"/>
      <c r="AP25" s="2079"/>
      <c r="AQ25" s="2079"/>
      <c r="AR25" s="2037">
        <v>6476</v>
      </c>
      <c r="AS25" s="2037"/>
      <c r="AT25" s="2037"/>
      <c r="AU25" s="2037"/>
      <c r="AV25" s="2037"/>
      <c r="AW25" s="2037"/>
      <c r="AX25" s="2037"/>
      <c r="AY25" s="2037">
        <v>597377</v>
      </c>
      <c r="AZ25" s="2037"/>
      <c r="BA25" s="2037"/>
      <c r="BB25" s="2037"/>
      <c r="BC25" s="2037"/>
      <c r="BD25" s="2037"/>
      <c r="BE25" s="2037">
        <v>752386</v>
      </c>
      <c r="BF25" s="2037"/>
      <c r="BG25" s="2037"/>
      <c r="BH25" s="2037"/>
      <c r="BI25" s="2037"/>
      <c r="BJ25" s="2037"/>
      <c r="BK25" s="2037">
        <v>831827</v>
      </c>
      <c r="BL25" s="2037"/>
      <c r="BM25" s="2037"/>
      <c r="BN25" s="2037"/>
      <c r="BO25" s="2037"/>
      <c r="BP25" s="2037"/>
      <c r="BQ25" s="2037">
        <v>35445</v>
      </c>
      <c r="BR25" s="2037"/>
      <c r="BS25" s="2037"/>
      <c r="BT25" s="2037"/>
      <c r="BU25" s="2037"/>
      <c r="BV25" s="2037"/>
      <c r="BW25" s="2037">
        <v>6686</v>
      </c>
      <c r="BX25" s="2037"/>
      <c r="BY25" s="2037"/>
      <c r="BZ25" s="2037"/>
      <c r="CA25" s="2037"/>
      <c r="CB25" s="2037"/>
      <c r="CC25" s="2037">
        <v>129796</v>
      </c>
      <c r="CD25" s="2037"/>
      <c r="CE25" s="2037"/>
      <c r="CF25" s="2037"/>
      <c r="CG25" s="2037"/>
      <c r="CH25" s="2037"/>
      <c r="CI25" s="2037"/>
      <c r="CJ25" s="2037"/>
      <c r="CK25" s="2037"/>
      <c r="CL25" s="2037"/>
      <c r="CM25" s="2037"/>
      <c r="CN25" s="2037"/>
      <c r="CO25" s="61"/>
      <c r="CP25" s="61"/>
      <c r="CQ25" s="61"/>
      <c r="CR25" s="61"/>
      <c r="CS25" s="61"/>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row>
    <row r="26" spans="1:246" s="47" customFormat="1" ht="14.25" customHeight="1">
      <c r="A26" s="13"/>
      <c r="B26" s="13"/>
      <c r="C26" s="2046" t="s">
        <v>22</v>
      </c>
      <c r="D26" s="2047"/>
      <c r="E26" s="2047"/>
      <c r="F26" s="2047"/>
      <c r="G26" s="2047"/>
      <c r="H26" s="2047"/>
      <c r="I26" s="2047"/>
      <c r="J26" s="2047"/>
      <c r="K26" s="2047"/>
      <c r="L26" s="2047"/>
      <c r="M26" s="2047"/>
      <c r="N26" s="2047"/>
      <c r="O26" s="2047"/>
      <c r="P26" s="2047"/>
      <c r="Q26" s="2047"/>
      <c r="R26" s="2047"/>
      <c r="S26" s="2047"/>
      <c r="T26" s="2047"/>
      <c r="U26" s="2047"/>
      <c r="V26" s="2047"/>
      <c r="W26" s="2047"/>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25"/>
      <c r="CD26" s="25"/>
      <c r="CE26" s="25"/>
      <c r="CF26" s="25"/>
      <c r="CG26" s="25"/>
      <c r="CH26" s="25"/>
      <c r="CI26" s="25"/>
      <c r="CJ26" s="79"/>
      <c r="CK26" s="79"/>
      <c r="CL26" s="79"/>
      <c r="CM26" s="79"/>
      <c r="CN26" s="61"/>
      <c r="CO26" s="65"/>
      <c r="CP26" s="65"/>
      <c r="CQ26" s="65"/>
      <c r="CR26" s="65"/>
      <c r="CS26" s="65"/>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c r="FC26" s="274"/>
      <c r="FD26" s="274"/>
      <c r="FE26" s="274"/>
      <c r="FF26" s="274"/>
      <c r="FG26" s="274"/>
      <c r="FH26" s="274"/>
      <c r="FI26" s="274"/>
      <c r="FJ26" s="274"/>
      <c r="FK26" s="274"/>
      <c r="FL26" s="274"/>
      <c r="FM26" s="274"/>
      <c r="FN26" s="274"/>
      <c r="FO26" s="274"/>
      <c r="FP26" s="274"/>
      <c r="FQ26" s="274"/>
      <c r="FR26" s="274"/>
      <c r="FS26" s="274"/>
      <c r="FT26" s="274"/>
      <c r="FU26" s="274"/>
      <c r="FV26" s="274"/>
      <c r="FW26" s="274"/>
      <c r="FX26" s="274"/>
      <c r="FY26" s="274"/>
      <c r="FZ26" s="274"/>
      <c r="GA26" s="274"/>
      <c r="GB26" s="274"/>
      <c r="GC26" s="274"/>
      <c r="GD26" s="274"/>
      <c r="GE26" s="274"/>
      <c r="GF26" s="274"/>
      <c r="GG26" s="274"/>
      <c r="GH26" s="274"/>
      <c r="GI26" s="274"/>
      <c r="GJ26" s="274"/>
      <c r="GK26" s="274"/>
      <c r="GL26" s="274"/>
      <c r="GM26" s="274"/>
      <c r="GN26" s="274"/>
      <c r="GO26" s="274"/>
      <c r="GP26" s="274"/>
      <c r="GQ26" s="274"/>
      <c r="GR26" s="274"/>
      <c r="GS26" s="274"/>
      <c r="GT26" s="274"/>
      <c r="GU26" s="274"/>
      <c r="GV26" s="274"/>
      <c r="GW26" s="274"/>
      <c r="GX26" s="274"/>
      <c r="GY26" s="274"/>
      <c r="GZ26" s="274"/>
      <c r="HA26" s="274"/>
      <c r="HB26" s="274"/>
      <c r="HC26" s="274"/>
      <c r="HD26" s="274"/>
      <c r="HE26" s="274"/>
      <c r="HF26" s="274"/>
      <c r="HG26" s="274"/>
      <c r="HH26" s="274"/>
      <c r="HI26" s="274"/>
      <c r="HJ26" s="274"/>
      <c r="HK26" s="274"/>
      <c r="HL26" s="274"/>
      <c r="HM26" s="274"/>
      <c r="HN26" s="274"/>
      <c r="HO26" s="274"/>
      <c r="HP26" s="274"/>
      <c r="HQ26" s="274"/>
      <c r="HR26" s="274"/>
      <c r="HS26" s="274"/>
      <c r="HT26" s="274"/>
      <c r="HU26" s="274"/>
      <c r="HV26" s="274"/>
      <c r="HW26" s="274"/>
      <c r="HX26" s="274"/>
      <c r="HY26" s="274"/>
      <c r="HZ26" s="274"/>
      <c r="IA26" s="274"/>
      <c r="IB26" s="274"/>
      <c r="IC26" s="274"/>
      <c r="ID26" s="274"/>
      <c r="IE26" s="274"/>
      <c r="IF26" s="274"/>
      <c r="IG26" s="274"/>
      <c r="IH26" s="274"/>
      <c r="II26" s="274"/>
      <c r="IJ26" s="274"/>
      <c r="IK26" s="274"/>
      <c r="IL26" s="274"/>
    </row>
    <row r="27" spans="1:246" s="47" customFormat="1" ht="14.25" customHeight="1">
      <c r="A27" s="13"/>
      <c r="B27" s="13"/>
      <c r="C27" s="2077" t="s">
        <v>21</v>
      </c>
      <c r="D27" s="1518"/>
      <c r="E27" s="1518"/>
      <c r="F27" s="1518"/>
      <c r="G27" s="1518"/>
      <c r="H27" s="1518"/>
      <c r="I27" s="1518"/>
      <c r="J27" s="1518"/>
      <c r="K27" s="1518"/>
      <c r="L27" s="1518"/>
      <c r="M27" s="1518"/>
      <c r="N27" s="1518"/>
      <c r="O27" s="1518"/>
      <c r="P27" s="1518"/>
      <c r="Q27" s="1518"/>
      <c r="R27" s="1518"/>
      <c r="S27" s="1518"/>
      <c r="T27" s="1518"/>
      <c r="U27" s="1518"/>
      <c r="V27" s="1518"/>
      <c r="W27" s="1518"/>
      <c r="X27" s="1518"/>
      <c r="Y27" s="1518"/>
      <c r="Z27" s="1518"/>
      <c r="AA27" s="1518"/>
      <c r="AB27" s="1518"/>
      <c r="AC27" s="1518"/>
      <c r="AD27" s="1518"/>
      <c r="AE27" s="1518"/>
      <c r="AF27" s="1518"/>
      <c r="AG27" s="1518"/>
      <c r="AH27" s="1518"/>
      <c r="AI27" s="1518"/>
      <c r="AJ27" s="1518"/>
      <c r="AK27" s="1518"/>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2"/>
      <c r="BL27" s="13"/>
      <c r="BM27" s="13"/>
      <c r="BN27" s="12"/>
      <c r="BO27" s="12"/>
      <c r="BP27" s="12"/>
      <c r="BQ27" s="12"/>
      <c r="BR27" s="12"/>
      <c r="BS27" s="12"/>
      <c r="BT27" s="12"/>
      <c r="BU27" s="12"/>
      <c r="BV27" s="12"/>
      <c r="BW27" s="12"/>
      <c r="BX27" s="12"/>
      <c r="BY27" s="12"/>
      <c r="BZ27" s="12"/>
      <c r="CA27" s="12"/>
      <c r="CB27" s="12"/>
      <c r="CC27" s="12"/>
      <c r="CD27" s="12"/>
      <c r="CE27" s="12"/>
      <c r="CF27" s="12"/>
      <c r="CG27" s="12"/>
      <c r="CH27" s="12"/>
      <c r="CI27" s="12"/>
      <c r="CJ27" s="61"/>
      <c r="CK27" s="61"/>
      <c r="CL27" s="61"/>
      <c r="CM27" s="61"/>
      <c r="CN27" s="61"/>
      <c r="CO27" s="65"/>
      <c r="CP27" s="65"/>
      <c r="CQ27" s="65"/>
      <c r="CR27" s="65"/>
      <c r="CS27" s="65"/>
      <c r="DK27" s="274"/>
      <c r="DL27" s="274"/>
      <c r="DM27" s="274"/>
      <c r="DN27" s="274"/>
      <c r="DO27" s="27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274"/>
      <c r="FQ27" s="274"/>
      <c r="FR27" s="274"/>
      <c r="FS27" s="274"/>
      <c r="FT27" s="274"/>
      <c r="FU27" s="274"/>
      <c r="FV27" s="274"/>
      <c r="FW27" s="274"/>
      <c r="FX27" s="274"/>
      <c r="FY27" s="274"/>
      <c r="FZ27" s="274"/>
      <c r="GA27" s="274"/>
      <c r="GB27" s="274"/>
      <c r="GC27" s="274"/>
      <c r="GD27" s="274"/>
      <c r="GE27" s="274"/>
      <c r="GF27" s="274"/>
      <c r="GG27" s="274"/>
      <c r="GH27" s="274"/>
      <c r="GI27" s="274"/>
      <c r="GJ27" s="274"/>
      <c r="GK27" s="274"/>
      <c r="GL27" s="274"/>
      <c r="GM27" s="274"/>
      <c r="GN27" s="274"/>
      <c r="GO27" s="274"/>
      <c r="GP27" s="274"/>
      <c r="GQ27" s="274"/>
      <c r="GR27" s="274"/>
      <c r="GS27" s="274"/>
      <c r="GT27" s="274"/>
      <c r="GU27" s="274"/>
      <c r="GV27" s="274"/>
      <c r="GW27" s="274"/>
      <c r="GX27" s="274"/>
      <c r="GY27" s="274"/>
      <c r="GZ27" s="274"/>
      <c r="HA27" s="274"/>
      <c r="HB27" s="274"/>
      <c r="HC27" s="274"/>
      <c r="HD27" s="274"/>
      <c r="HE27" s="274"/>
      <c r="HF27" s="274"/>
      <c r="HG27" s="274"/>
      <c r="HH27" s="274"/>
      <c r="HI27" s="274"/>
      <c r="HJ27" s="274"/>
      <c r="HK27" s="274"/>
      <c r="HL27" s="274"/>
      <c r="HM27" s="274"/>
      <c r="HN27" s="274"/>
      <c r="HO27" s="274"/>
      <c r="HP27" s="274"/>
      <c r="HQ27" s="274"/>
      <c r="HR27" s="274"/>
      <c r="HS27" s="274"/>
      <c r="HT27" s="274"/>
      <c r="HU27" s="274"/>
      <c r="HV27" s="274"/>
      <c r="HW27" s="274"/>
      <c r="HX27" s="274"/>
      <c r="HY27" s="274"/>
      <c r="HZ27" s="274"/>
      <c r="IA27" s="274"/>
      <c r="IB27" s="274"/>
      <c r="IC27" s="274"/>
      <c r="ID27" s="274"/>
      <c r="IE27" s="274"/>
      <c r="IF27" s="274"/>
      <c r="IG27" s="274"/>
      <c r="IH27" s="274"/>
      <c r="II27" s="274"/>
      <c r="IJ27" s="274"/>
      <c r="IK27" s="274"/>
      <c r="IL27" s="274"/>
    </row>
    <row r="28" spans="1:246" s="47" customFormat="1" ht="14.25" customHeight="1">
      <c r="A28" s="13"/>
      <c r="B28" s="13"/>
      <c r="C28" s="12"/>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2"/>
      <c r="BL28" s="13"/>
      <c r="BM28" s="13"/>
      <c r="BN28" s="12"/>
      <c r="BO28" s="12"/>
      <c r="BP28" s="12"/>
      <c r="BQ28" s="12"/>
      <c r="BR28" s="12"/>
      <c r="BS28" s="12"/>
      <c r="BT28" s="12"/>
      <c r="BU28" s="12"/>
      <c r="BV28" s="12"/>
      <c r="BW28" s="12"/>
      <c r="BX28" s="12"/>
      <c r="BY28" s="12"/>
      <c r="BZ28" s="12"/>
      <c r="CA28" s="12"/>
      <c r="CB28" s="12"/>
      <c r="CC28" s="12"/>
      <c r="CD28" s="12"/>
      <c r="CE28" s="12"/>
      <c r="CF28" s="12"/>
      <c r="CG28" s="12"/>
      <c r="CH28" s="12"/>
      <c r="CI28" s="12"/>
      <c r="CJ28" s="61"/>
      <c r="CK28" s="61"/>
      <c r="CL28" s="61"/>
      <c r="CM28" s="61"/>
      <c r="CN28" s="61"/>
      <c r="CO28" s="65"/>
      <c r="CP28" s="65"/>
      <c r="CQ28" s="65"/>
      <c r="CR28" s="65"/>
      <c r="CS28" s="65"/>
      <c r="DK28" s="274"/>
      <c r="DL28" s="274"/>
      <c r="DM28" s="274"/>
      <c r="DN28" s="274"/>
      <c r="DO28" s="27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c r="FC28" s="274"/>
      <c r="FD28" s="274"/>
      <c r="FE28" s="274"/>
      <c r="FF28" s="274"/>
      <c r="FG28" s="274"/>
      <c r="FH28" s="274"/>
      <c r="FI28" s="274"/>
      <c r="FJ28" s="274"/>
      <c r="FK28" s="274"/>
      <c r="FL28" s="274"/>
      <c r="FM28" s="274"/>
      <c r="FN28" s="274"/>
      <c r="FO28" s="274"/>
      <c r="FP28" s="274"/>
      <c r="FQ28" s="274"/>
      <c r="FR28" s="274"/>
      <c r="FS28" s="274"/>
      <c r="FT28" s="274"/>
      <c r="FU28" s="274"/>
      <c r="FV28" s="274"/>
      <c r="FW28" s="274"/>
      <c r="FX28" s="274"/>
      <c r="FY28" s="274"/>
      <c r="FZ28" s="274"/>
      <c r="GA28" s="274"/>
      <c r="GB28" s="274"/>
      <c r="GC28" s="274"/>
      <c r="GD28" s="274"/>
      <c r="GE28" s="274"/>
      <c r="GF28" s="274"/>
      <c r="GG28" s="274"/>
      <c r="GH28" s="274"/>
      <c r="GI28" s="274"/>
      <c r="GJ28" s="274"/>
      <c r="GK28" s="274"/>
      <c r="GL28" s="274"/>
      <c r="GM28" s="274"/>
      <c r="GN28" s="274"/>
      <c r="GO28" s="274"/>
      <c r="GP28" s="274"/>
      <c r="GQ28" s="274"/>
      <c r="GR28" s="274"/>
      <c r="GS28" s="274"/>
      <c r="GT28" s="274"/>
      <c r="GU28" s="274"/>
      <c r="GV28" s="274"/>
      <c r="GW28" s="274"/>
      <c r="GX28" s="274"/>
      <c r="GY28" s="274"/>
      <c r="GZ28" s="274"/>
      <c r="HA28" s="274"/>
      <c r="HB28" s="274"/>
      <c r="HC28" s="274"/>
      <c r="HD28" s="274"/>
      <c r="HE28" s="274"/>
      <c r="HF28" s="274"/>
      <c r="HG28" s="274"/>
      <c r="HH28" s="274"/>
      <c r="HI28" s="274"/>
      <c r="HJ28" s="274"/>
      <c r="HK28" s="274"/>
      <c r="HL28" s="274"/>
      <c r="HM28" s="274"/>
      <c r="HN28" s="274"/>
      <c r="HO28" s="274"/>
      <c r="HP28" s="274"/>
      <c r="HQ28" s="274"/>
      <c r="HR28" s="274"/>
      <c r="HS28" s="274"/>
      <c r="HT28" s="274"/>
      <c r="HU28" s="274"/>
      <c r="HV28" s="274"/>
      <c r="HW28" s="274"/>
      <c r="HX28" s="274"/>
      <c r="HY28" s="274"/>
      <c r="HZ28" s="274"/>
      <c r="IA28" s="274"/>
      <c r="IB28" s="274"/>
      <c r="IC28" s="274"/>
      <c r="ID28" s="274"/>
      <c r="IE28" s="274"/>
      <c r="IF28" s="274"/>
      <c r="IG28" s="274"/>
      <c r="IH28" s="274"/>
      <c r="II28" s="274"/>
      <c r="IJ28" s="274"/>
      <c r="IK28" s="274"/>
      <c r="IL28" s="274"/>
    </row>
    <row r="29" spans="1:246" s="47" customFormat="1" ht="14.25" customHeight="1">
      <c r="A29" s="13"/>
      <c r="B29" s="13"/>
      <c r="C29" s="12"/>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2"/>
      <c r="BL29" s="13"/>
      <c r="BM29" s="13"/>
      <c r="BN29" s="12"/>
      <c r="BO29" s="12"/>
      <c r="BP29" s="12"/>
      <c r="BQ29" s="12"/>
      <c r="BR29" s="12"/>
      <c r="BS29" s="12"/>
      <c r="BT29" s="12"/>
      <c r="BU29" s="12"/>
      <c r="BV29" s="12"/>
      <c r="BW29" s="12"/>
      <c r="BX29" s="12"/>
      <c r="BY29" s="12"/>
      <c r="BZ29" s="12"/>
      <c r="CA29" s="12"/>
      <c r="CB29" s="12"/>
      <c r="CC29" s="12"/>
      <c r="CD29" s="12"/>
      <c r="CE29" s="12"/>
      <c r="CF29" s="12"/>
      <c r="CG29" s="12"/>
      <c r="CH29" s="12"/>
      <c r="CI29" s="12"/>
      <c r="CJ29" s="61"/>
      <c r="CK29" s="61"/>
      <c r="CL29" s="61"/>
      <c r="CM29" s="61"/>
      <c r="CN29" s="61"/>
      <c r="CO29" s="65"/>
      <c r="CP29" s="65"/>
      <c r="CQ29" s="65"/>
      <c r="CR29" s="65"/>
      <c r="CS29" s="65"/>
      <c r="DK29" s="274"/>
      <c r="DL29" s="274"/>
      <c r="DM29" s="274"/>
      <c r="DN29" s="274"/>
      <c r="DO29" s="274"/>
      <c r="DP29" s="274"/>
      <c r="DQ29" s="274"/>
      <c r="DR29" s="274"/>
      <c r="DS29" s="274"/>
      <c r="DT29" s="274"/>
      <c r="DU29" s="274"/>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4"/>
      <c r="EV29" s="274"/>
      <c r="EW29" s="274"/>
      <c r="EX29" s="274"/>
      <c r="EY29" s="274"/>
      <c r="EZ29" s="274"/>
      <c r="FA29" s="274"/>
      <c r="FB29" s="274"/>
      <c r="FC29" s="274"/>
      <c r="FD29" s="274"/>
      <c r="FE29" s="274"/>
      <c r="FF29" s="274"/>
      <c r="FG29" s="274"/>
      <c r="FH29" s="274"/>
      <c r="FI29" s="274"/>
      <c r="FJ29" s="274"/>
      <c r="FK29" s="274"/>
      <c r="FL29" s="274"/>
      <c r="FM29" s="274"/>
      <c r="FN29" s="274"/>
      <c r="FO29" s="274"/>
      <c r="FP29" s="274"/>
      <c r="FQ29" s="274"/>
      <c r="FR29" s="274"/>
      <c r="FS29" s="274"/>
      <c r="FT29" s="274"/>
      <c r="FU29" s="274"/>
      <c r="FV29" s="274"/>
      <c r="FW29" s="274"/>
      <c r="FX29" s="274"/>
      <c r="FY29" s="274"/>
      <c r="FZ29" s="274"/>
      <c r="GA29" s="274"/>
      <c r="GB29" s="274"/>
      <c r="GC29" s="274"/>
      <c r="GD29" s="274"/>
      <c r="GE29" s="274"/>
      <c r="GF29" s="274"/>
      <c r="GG29" s="274"/>
      <c r="GH29" s="274"/>
      <c r="GI29" s="274"/>
      <c r="GJ29" s="274"/>
      <c r="GK29" s="274"/>
      <c r="GL29" s="274"/>
      <c r="GM29" s="274"/>
      <c r="GN29" s="274"/>
      <c r="GO29" s="274"/>
      <c r="GP29" s="274"/>
      <c r="GQ29" s="274"/>
      <c r="GR29" s="274"/>
      <c r="GS29" s="274"/>
      <c r="GT29" s="274"/>
      <c r="GU29" s="274"/>
      <c r="GV29" s="274"/>
      <c r="GW29" s="274"/>
      <c r="GX29" s="274"/>
      <c r="GY29" s="274"/>
      <c r="GZ29" s="274"/>
      <c r="HA29" s="274"/>
      <c r="HB29" s="274"/>
      <c r="HC29" s="274"/>
      <c r="HD29" s="274"/>
      <c r="HE29" s="274"/>
      <c r="HF29" s="274"/>
      <c r="HG29" s="274"/>
      <c r="HH29" s="274"/>
      <c r="HI29" s="274"/>
      <c r="HJ29" s="274"/>
      <c r="HK29" s="274"/>
      <c r="HL29" s="274"/>
      <c r="HM29" s="274"/>
      <c r="HN29" s="274"/>
      <c r="HO29" s="274"/>
      <c r="HP29" s="274"/>
      <c r="HQ29" s="274"/>
      <c r="HR29" s="274"/>
      <c r="HS29" s="274"/>
      <c r="HT29" s="274"/>
      <c r="HU29" s="274"/>
      <c r="HV29" s="274"/>
      <c r="HW29" s="274"/>
      <c r="HX29" s="274"/>
      <c r="HY29" s="274"/>
      <c r="HZ29" s="274"/>
      <c r="IA29" s="274"/>
      <c r="IB29" s="274"/>
      <c r="IC29" s="274"/>
      <c r="ID29" s="274"/>
      <c r="IE29" s="274"/>
      <c r="IF29" s="274"/>
      <c r="IG29" s="274"/>
      <c r="IH29" s="274"/>
      <c r="II29" s="274"/>
      <c r="IJ29" s="274"/>
      <c r="IK29" s="274"/>
      <c r="IL29" s="274"/>
    </row>
    <row r="30" spans="3:246" ht="18" customHeight="1">
      <c r="C30" s="118"/>
      <c r="D30" s="12"/>
      <c r="E30" s="12"/>
      <c r="F30" s="12"/>
      <c r="G30" s="12"/>
      <c r="H30" s="12"/>
      <c r="I30" s="12"/>
      <c r="J30" s="12"/>
      <c r="K30" s="12"/>
      <c r="L30" s="12"/>
      <c r="M30" s="12"/>
      <c r="N30" s="12"/>
      <c r="O30" s="12"/>
      <c r="P30" s="12"/>
      <c r="Q30" s="12"/>
      <c r="R30" s="12"/>
      <c r="S30" s="12"/>
      <c r="T30" s="12"/>
      <c r="U30" s="12"/>
      <c r="V30" s="12"/>
      <c r="W30" s="12"/>
      <c r="X30" s="12"/>
      <c r="Y30" s="12"/>
      <c r="AB30" s="1130"/>
      <c r="AC30" s="1130"/>
      <c r="AD30" s="1130" t="s">
        <v>607</v>
      </c>
      <c r="AE30" s="1130"/>
      <c r="AF30" s="1130"/>
      <c r="AG30" s="1130"/>
      <c r="AH30" s="1130"/>
      <c r="AI30" s="1130"/>
      <c r="AJ30" s="1130"/>
      <c r="AK30" s="1130"/>
      <c r="AL30" s="1130"/>
      <c r="AM30" s="1130"/>
      <c r="AN30" s="1130"/>
      <c r="AO30" s="1130"/>
      <c r="AP30" s="1130"/>
      <c r="AQ30" s="1130"/>
      <c r="AR30" s="1130"/>
      <c r="AS30" s="1130"/>
      <c r="AT30" s="1130"/>
      <c r="AU30" s="1130"/>
      <c r="AV30" s="1130"/>
      <c r="AW30" s="1130"/>
      <c r="AX30" s="1130"/>
      <c r="AY30" s="1130"/>
      <c r="AZ30" s="1130"/>
      <c r="BA30" s="1130"/>
      <c r="BB30" s="1130"/>
      <c r="BC30" s="1130"/>
      <c r="BD30" s="1130"/>
      <c r="BE30" s="1130"/>
      <c r="BF30" s="1130"/>
      <c r="BG30" s="1130"/>
      <c r="BH30" s="1130"/>
      <c r="BI30" s="1130"/>
      <c r="BJ30" s="1130"/>
      <c r="BK30" s="1130"/>
      <c r="BL30" s="1130"/>
      <c r="BM30" s="1130"/>
      <c r="BN30" s="1130"/>
      <c r="BO30" s="1130"/>
      <c r="BP30" s="12"/>
      <c r="BQ30" s="118"/>
      <c r="BR30" s="118"/>
      <c r="BS30" s="118"/>
      <c r="BT30" s="118"/>
      <c r="BU30" s="118"/>
      <c r="BV30" s="12"/>
      <c r="BW30" s="12"/>
      <c r="BX30" s="12"/>
      <c r="BY30" s="12"/>
      <c r="BZ30" s="12"/>
      <c r="CA30" s="12"/>
      <c r="CB30" s="12"/>
      <c r="CC30" s="12"/>
      <c r="CD30" s="12"/>
      <c r="CE30" s="12"/>
      <c r="CF30" s="12"/>
      <c r="CG30" s="12"/>
      <c r="CH30" s="12"/>
      <c r="CI30" s="12"/>
      <c r="CJ30" s="61"/>
      <c r="CK30" s="61"/>
      <c r="CL30" s="61"/>
      <c r="CM30" s="61"/>
      <c r="CN30" s="61"/>
      <c r="CO30" s="61"/>
      <c r="CP30" s="61"/>
      <c r="CQ30" s="61"/>
      <c r="CR30" s="61"/>
      <c r="CS30" s="61"/>
      <c r="DK30" s="73"/>
      <c r="DL30" s="73"/>
      <c r="DM30" s="73"/>
      <c r="DN30" s="73"/>
      <c r="DO30" s="73"/>
      <c r="DP30" s="330"/>
      <c r="DQ30" s="330"/>
      <c r="DR30" s="330"/>
      <c r="DS30" s="330"/>
      <c r="DT30" s="330"/>
      <c r="DU30" s="330"/>
      <c r="DV30" s="330"/>
      <c r="DW30" s="330"/>
      <c r="DX30" s="330"/>
      <c r="DY30" s="330"/>
      <c r="DZ30" s="330"/>
      <c r="EA30" s="330"/>
      <c r="EB30" s="330"/>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row>
    <row r="31" spans="3:246" ht="14.25" customHeight="1">
      <c r="C31" s="177" t="s">
        <v>418</v>
      </c>
      <c r="D31" s="25"/>
      <c r="E31" s="25"/>
      <c r="F31" s="25"/>
      <c r="G31" s="25"/>
      <c r="H31" s="25"/>
      <c r="I31" s="25"/>
      <c r="J31" s="25"/>
      <c r="K31" s="25"/>
      <c r="L31" s="25"/>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1108"/>
      <c r="CJ31" s="73"/>
      <c r="CK31" s="73"/>
      <c r="CL31" s="73"/>
      <c r="CM31" s="73"/>
      <c r="CN31" s="1114" t="s">
        <v>167</v>
      </c>
      <c r="CO31" s="61"/>
      <c r="CP31" s="61"/>
      <c r="CQ31" s="61"/>
      <c r="CR31" s="61"/>
      <c r="CS31" s="61"/>
      <c r="DK31" s="73"/>
      <c r="DL31" s="73"/>
      <c r="DM31" s="73"/>
      <c r="DN31" s="73"/>
      <c r="DO31" s="73"/>
      <c r="DP31" s="330"/>
      <c r="DQ31" s="330"/>
      <c r="DR31" s="330"/>
      <c r="DS31" s="330"/>
      <c r="DT31" s="330"/>
      <c r="DU31" s="330"/>
      <c r="DV31" s="330"/>
      <c r="DW31" s="330"/>
      <c r="DX31" s="330"/>
      <c r="DY31" s="330"/>
      <c r="DZ31" s="330"/>
      <c r="EA31" s="330"/>
      <c r="EB31" s="330"/>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row>
    <row r="32" spans="3:242" ht="15" customHeight="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73"/>
      <c r="CP32" s="73"/>
      <c r="CQ32" s="73"/>
      <c r="CR32" s="73"/>
      <c r="CS32" s="73"/>
      <c r="CT32" s="73"/>
      <c r="CU32" s="73"/>
      <c r="CV32" s="73"/>
      <c r="CW32" s="73"/>
      <c r="CX32" s="73"/>
      <c r="CY32" s="73"/>
      <c r="CZ32" s="73"/>
      <c r="DA32" s="816"/>
      <c r="DB32" s="816"/>
      <c r="DC32" s="816"/>
      <c r="DD32" s="816"/>
      <c r="DE32" s="816"/>
      <c r="DF32" s="816"/>
      <c r="DG32" s="816"/>
      <c r="DH32" s="816"/>
      <c r="DI32" s="816"/>
      <c r="DJ32" s="816"/>
      <c r="DK32" s="816"/>
      <c r="DL32" s="816"/>
      <c r="DM32" s="816"/>
      <c r="DN32" s="73"/>
      <c r="DO32" s="73"/>
      <c r="DP32" s="1978" t="s">
        <v>861</v>
      </c>
      <c r="DQ32" s="1978"/>
      <c r="DR32" s="2002"/>
      <c r="DS32" s="2005" t="s">
        <v>503</v>
      </c>
      <c r="DT32" s="2007"/>
      <c r="DU32" s="2007"/>
      <c r="DV32" s="2007"/>
      <c r="DW32" s="2007"/>
      <c r="DX32" s="2007"/>
      <c r="DY32" s="330"/>
      <c r="DZ32" s="330"/>
      <c r="EA32" s="330"/>
      <c r="EB32" s="330"/>
      <c r="EC32" s="330"/>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row>
    <row r="33" spans="3:242" ht="15" customHeight="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73"/>
      <c r="CP33" s="816"/>
      <c r="CQ33" s="816"/>
      <c r="CR33" s="816"/>
      <c r="CS33" s="816"/>
      <c r="CT33" s="816"/>
      <c r="CU33" s="816"/>
      <c r="CV33" s="816"/>
      <c r="CW33" s="816"/>
      <c r="CX33" s="816"/>
      <c r="CY33" s="816"/>
      <c r="CZ33" s="816"/>
      <c r="DA33" s="816"/>
      <c r="DB33" s="816"/>
      <c r="DC33" s="816"/>
      <c r="DD33" s="816"/>
      <c r="DE33" s="816"/>
      <c r="DF33" s="816"/>
      <c r="DG33" s="816"/>
      <c r="DH33" s="816"/>
      <c r="DI33" s="816"/>
      <c r="DJ33" s="816"/>
      <c r="DK33" s="816"/>
      <c r="DL33" s="816"/>
      <c r="DM33" s="816"/>
      <c r="DN33" s="816"/>
      <c r="DO33" s="816"/>
      <c r="DP33" s="1967"/>
      <c r="DQ33" s="1967"/>
      <c r="DR33" s="2008"/>
      <c r="DS33" s="2005" t="s">
        <v>1026</v>
      </c>
      <c r="DT33" s="2006"/>
      <c r="DU33" s="2005" t="s">
        <v>1027</v>
      </c>
      <c r="DV33" s="2006"/>
      <c r="DW33" s="2005" t="s">
        <v>592</v>
      </c>
      <c r="DX33" s="2007"/>
      <c r="DY33" s="241"/>
      <c r="DZ33" s="241"/>
      <c r="EA33" s="241"/>
      <c r="EB33" s="241"/>
      <c r="EC33" s="241"/>
      <c r="ED33" s="816"/>
      <c r="EE33" s="816"/>
      <c r="EF33" s="816"/>
      <c r="EG33" s="816"/>
      <c r="EH33" s="816"/>
      <c r="EI33" s="816"/>
      <c r="EJ33" s="816"/>
      <c r="EK33" s="816"/>
      <c r="EL33" s="816"/>
      <c r="EM33" s="816"/>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row>
    <row r="34" spans="3:242" ht="15" customHeight="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79"/>
      <c r="CP34" s="816"/>
      <c r="CQ34" s="816"/>
      <c r="CR34" s="816"/>
      <c r="CS34" s="816"/>
      <c r="CT34" s="816"/>
      <c r="CU34" s="816"/>
      <c r="CV34" s="816"/>
      <c r="CW34" s="816"/>
      <c r="CX34" s="816"/>
      <c r="CY34" s="816"/>
      <c r="CZ34" s="816"/>
      <c r="DA34" s="816"/>
      <c r="DB34" s="816"/>
      <c r="DC34" s="816"/>
      <c r="DD34" s="765"/>
      <c r="DE34" s="765"/>
      <c r="DF34" s="765"/>
      <c r="DG34" s="765"/>
      <c r="DH34" s="765"/>
      <c r="DI34" s="765"/>
      <c r="DJ34" s="765"/>
      <c r="DK34" s="765"/>
      <c r="DL34" s="765"/>
      <c r="DM34" s="765"/>
      <c r="DN34" s="816"/>
      <c r="DO34" s="816"/>
      <c r="DP34" s="2003"/>
      <c r="DQ34" s="2003"/>
      <c r="DR34" s="2004"/>
      <c r="DS34" s="756" t="s">
        <v>862</v>
      </c>
      <c r="DT34" s="756" t="s">
        <v>863</v>
      </c>
      <c r="DU34" s="756" t="s">
        <v>862</v>
      </c>
      <c r="DV34" s="756" t="s">
        <v>863</v>
      </c>
      <c r="DW34" s="756" t="s">
        <v>862</v>
      </c>
      <c r="DX34" s="756" t="s">
        <v>863</v>
      </c>
      <c r="DY34" s="241"/>
      <c r="DZ34" s="241"/>
      <c r="EA34" s="241"/>
      <c r="EB34" s="241"/>
      <c r="EC34" s="241"/>
      <c r="ED34" s="816"/>
      <c r="EE34" s="816"/>
      <c r="EF34" s="816"/>
      <c r="EG34" s="816"/>
      <c r="EH34" s="816"/>
      <c r="EI34" s="816"/>
      <c r="EJ34" s="816"/>
      <c r="EK34" s="816"/>
      <c r="EL34" s="816"/>
      <c r="EM34" s="816"/>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row>
    <row r="35" spans="3:242" ht="15" customHeight="1">
      <c r="C35" s="835"/>
      <c r="D35" s="835"/>
      <c r="E35" s="835"/>
      <c r="F35" s="835"/>
      <c r="G35" s="835"/>
      <c r="H35" s="835"/>
      <c r="I35" s="835"/>
      <c r="J35" s="835"/>
      <c r="K35" s="835"/>
      <c r="L35" s="835"/>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c r="AR35" s="711"/>
      <c r="AS35" s="711"/>
      <c r="AT35" s="711"/>
      <c r="AU35" s="711"/>
      <c r="AV35" s="711"/>
      <c r="AW35" s="711"/>
      <c r="AX35" s="711"/>
      <c r="AY35" s="711"/>
      <c r="AZ35" s="711"/>
      <c r="BA35" s="711"/>
      <c r="BB35" s="711"/>
      <c r="BC35" s="711"/>
      <c r="BD35" s="711"/>
      <c r="BE35" s="711"/>
      <c r="BF35" s="711"/>
      <c r="BG35" s="711"/>
      <c r="BH35" s="711"/>
      <c r="BI35" s="711"/>
      <c r="BJ35" s="711"/>
      <c r="BK35" s="711"/>
      <c r="BL35" s="711"/>
      <c r="BM35" s="711"/>
      <c r="BN35" s="711"/>
      <c r="BO35" s="711"/>
      <c r="BP35" s="711"/>
      <c r="BQ35" s="711"/>
      <c r="BR35" s="711"/>
      <c r="BS35" s="711"/>
      <c r="BT35" s="711"/>
      <c r="BU35" s="711"/>
      <c r="BV35" s="711"/>
      <c r="BW35" s="711"/>
      <c r="BX35" s="711"/>
      <c r="BY35" s="711"/>
      <c r="BZ35" s="711"/>
      <c r="CA35" s="711"/>
      <c r="CB35" s="711"/>
      <c r="CC35" s="711"/>
      <c r="CD35" s="711"/>
      <c r="CE35" s="711"/>
      <c r="CF35" s="711"/>
      <c r="CG35" s="711"/>
      <c r="CH35" s="711"/>
      <c r="CI35" s="711"/>
      <c r="CJ35" s="711"/>
      <c r="CK35" s="711"/>
      <c r="CL35" s="711"/>
      <c r="CM35" s="711"/>
      <c r="CN35" s="711"/>
      <c r="CO35" s="73"/>
      <c r="CP35" s="711"/>
      <c r="CQ35" s="711"/>
      <c r="CR35" s="711"/>
      <c r="CS35" s="711"/>
      <c r="CT35" s="711"/>
      <c r="CU35" s="711"/>
      <c r="CV35" s="711"/>
      <c r="CW35" s="711"/>
      <c r="CX35" s="711"/>
      <c r="CY35" s="711"/>
      <c r="CZ35" s="711"/>
      <c r="DA35" s="877"/>
      <c r="DB35" s="877"/>
      <c r="DC35" s="877"/>
      <c r="DD35" s="711"/>
      <c r="DE35" s="711"/>
      <c r="DF35" s="711"/>
      <c r="DG35" s="711"/>
      <c r="DH35" s="711"/>
      <c r="DI35" s="711"/>
      <c r="DJ35" s="711"/>
      <c r="DK35" s="711"/>
      <c r="DL35" s="711"/>
      <c r="DM35" s="711"/>
      <c r="DN35" s="711"/>
      <c r="DO35" s="711"/>
      <c r="DP35" s="860" t="s">
        <v>0</v>
      </c>
      <c r="DQ35" s="860" t="s">
        <v>448</v>
      </c>
      <c r="DR35" s="860" t="s">
        <v>53</v>
      </c>
      <c r="DS35" s="970">
        <v>34538</v>
      </c>
      <c r="DT35" s="971">
        <v>35518</v>
      </c>
      <c r="DU35" s="970">
        <v>13282</v>
      </c>
      <c r="DV35" s="971">
        <v>13255</v>
      </c>
      <c r="DW35" s="861">
        <v>504</v>
      </c>
      <c r="DX35" s="862">
        <v>484</v>
      </c>
      <c r="DY35" s="711"/>
      <c r="DZ35" s="711"/>
      <c r="EA35" s="711"/>
      <c r="EB35" s="711"/>
      <c r="EC35" s="711"/>
      <c r="ED35" s="711"/>
      <c r="EE35" s="711"/>
      <c r="EF35" s="711"/>
      <c r="EG35" s="711"/>
      <c r="EH35" s="711"/>
      <c r="EI35" s="711"/>
      <c r="EJ35" s="711"/>
      <c r="EK35" s="711"/>
      <c r="EL35" s="711"/>
      <c r="EM35" s="711"/>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row>
    <row r="36" spans="3:242" ht="15" customHeight="1">
      <c r="C36" s="241"/>
      <c r="D36" s="241"/>
      <c r="E36" s="241"/>
      <c r="F36" s="241"/>
      <c r="G36" s="241"/>
      <c r="H36" s="241"/>
      <c r="I36" s="241"/>
      <c r="J36" s="241"/>
      <c r="K36" s="241"/>
      <c r="L36" s="241"/>
      <c r="M36" s="854"/>
      <c r="N36" s="854"/>
      <c r="O36" s="854"/>
      <c r="P36" s="854"/>
      <c r="Q36" s="854"/>
      <c r="R36" s="854"/>
      <c r="S36" s="854"/>
      <c r="T36" s="854"/>
      <c r="U36" s="854"/>
      <c r="V36" s="854"/>
      <c r="W36" s="854"/>
      <c r="X36" s="854"/>
      <c r="Y36" s="854"/>
      <c r="Z36" s="854"/>
      <c r="AA36" s="854"/>
      <c r="AB36" s="854"/>
      <c r="AC36" s="710"/>
      <c r="AD36" s="710"/>
      <c r="AE36" s="710"/>
      <c r="AF36" s="710"/>
      <c r="AG36" s="710"/>
      <c r="AH36" s="710"/>
      <c r="AI36" s="710"/>
      <c r="AJ36" s="710"/>
      <c r="AK36" s="854"/>
      <c r="AL36" s="854"/>
      <c r="AM36" s="854"/>
      <c r="AN36" s="854"/>
      <c r="AO36" s="854"/>
      <c r="AP36" s="854"/>
      <c r="AQ36" s="854"/>
      <c r="AR36" s="854"/>
      <c r="AS36" s="854"/>
      <c r="AT36" s="854"/>
      <c r="AU36" s="854"/>
      <c r="AV36" s="854"/>
      <c r="AW36" s="854"/>
      <c r="AX36" s="854"/>
      <c r="AY36" s="854"/>
      <c r="AZ36" s="854"/>
      <c r="BA36" s="854"/>
      <c r="BB36" s="854"/>
      <c r="BC36" s="854"/>
      <c r="BD36" s="854"/>
      <c r="BE36" s="854"/>
      <c r="BF36" s="854"/>
      <c r="BG36" s="854"/>
      <c r="BH36" s="854"/>
      <c r="BI36" s="710"/>
      <c r="BJ36" s="710"/>
      <c r="BK36" s="710"/>
      <c r="BL36" s="710"/>
      <c r="BM36" s="710"/>
      <c r="BN36" s="710"/>
      <c r="BO36" s="710"/>
      <c r="BP36" s="710"/>
      <c r="BQ36" s="854"/>
      <c r="BR36" s="854"/>
      <c r="BS36" s="854"/>
      <c r="BT36" s="854"/>
      <c r="BU36" s="854"/>
      <c r="BV36" s="854"/>
      <c r="BW36" s="854"/>
      <c r="BX36" s="854"/>
      <c r="BY36" s="854"/>
      <c r="BZ36" s="854"/>
      <c r="CA36" s="854"/>
      <c r="CB36" s="854"/>
      <c r="CC36" s="854"/>
      <c r="CD36" s="854"/>
      <c r="CE36" s="854"/>
      <c r="CF36" s="854"/>
      <c r="CG36" s="710"/>
      <c r="CH36" s="710"/>
      <c r="CI36" s="710"/>
      <c r="CJ36" s="710"/>
      <c r="CK36" s="710"/>
      <c r="CL36" s="710"/>
      <c r="CM36" s="710"/>
      <c r="CN36" s="710"/>
      <c r="CO36" s="73"/>
      <c r="CP36" s="710"/>
      <c r="CQ36" s="710"/>
      <c r="CR36" s="710"/>
      <c r="CS36" s="710"/>
      <c r="CT36" s="710"/>
      <c r="CU36" s="710"/>
      <c r="CV36" s="710"/>
      <c r="CW36" s="710"/>
      <c r="CX36" s="710"/>
      <c r="CY36" s="710"/>
      <c r="CZ36" s="854"/>
      <c r="DA36" s="863"/>
      <c r="DB36" s="863"/>
      <c r="DC36" s="863"/>
      <c r="DD36" s="865"/>
      <c r="DE36" s="865"/>
      <c r="DF36" s="710"/>
      <c r="DG36" s="865"/>
      <c r="DH36" s="865"/>
      <c r="DI36" s="865"/>
      <c r="DJ36" s="710"/>
      <c r="DK36" s="865"/>
      <c r="DL36" s="865"/>
      <c r="DM36" s="710"/>
      <c r="DN36" s="854"/>
      <c r="DO36" s="854"/>
      <c r="DP36" s="1048" t="s">
        <v>562</v>
      </c>
      <c r="DQ36" s="1046" t="s">
        <v>479</v>
      </c>
      <c r="DR36" s="1046" t="s">
        <v>553</v>
      </c>
      <c r="DS36" s="866">
        <v>2738</v>
      </c>
      <c r="DT36" s="865">
        <v>2683</v>
      </c>
      <c r="DU36" s="968">
        <v>2026</v>
      </c>
      <c r="DV36" s="969">
        <v>1952</v>
      </c>
      <c r="DW36" s="968">
        <v>1819</v>
      </c>
      <c r="DX36" s="969">
        <v>1833</v>
      </c>
      <c r="DY36" s="854"/>
      <c r="DZ36" s="854"/>
      <c r="EA36" s="854"/>
      <c r="EB36" s="854"/>
      <c r="EC36" s="854"/>
      <c r="ED36" s="854"/>
      <c r="EE36" s="854"/>
      <c r="EF36" s="710"/>
      <c r="EG36" s="710"/>
      <c r="EH36" s="710"/>
      <c r="EI36" s="710"/>
      <c r="EJ36" s="710"/>
      <c r="EK36" s="710"/>
      <c r="EL36" s="710"/>
      <c r="EM36" s="710"/>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row>
    <row r="37" spans="3:242" ht="15" customHeight="1">
      <c r="C37" s="241"/>
      <c r="D37" s="241"/>
      <c r="E37" s="241"/>
      <c r="F37" s="241"/>
      <c r="G37" s="241"/>
      <c r="H37" s="241"/>
      <c r="I37" s="241"/>
      <c r="J37" s="241"/>
      <c r="K37" s="241"/>
      <c r="L37" s="241"/>
      <c r="M37" s="854"/>
      <c r="N37" s="854"/>
      <c r="O37" s="854"/>
      <c r="P37" s="854"/>
      <c r="Q37" s="854"/>
      <c r="R37" s="854"/>
      <c r="S37" s="854"/>
      <c r="T37" s="854"/>
      <c r="U37" s="854"/>
      <c r="V37" s="854"/>
      <c r="W37" s="854"/>
      <c r="X37" s="854"/>
      <c r="Y37" s="854"/>
      <c r="Z37" s="854"/>
      <c r="AA37" s="854"/>
      <c r="AB37" s="854"/>
      <c r="AC37" s="710"/>
      <c r="AD37" s="710"/>
      <c r="AE37" s="710"/>
      <c r="AF37" s="710"/>
      <c r="AG37" s="710"/>
      <c r="AH37" s="710"/>
      <c r="AI37" s="710"/>
      <c r="AJ37" s="710"/>
      <c r="AK37" s="854"/>
      <c r="AL37" s="854"/>
      <c r="AM37" s="854"/>
      <c r="AN37" s="854"/>
      <c r="AO37" s="854"/>
      <c r="AP37" s="854"/>
      <c r="AQ37" s="854"/>
      <c r="AR37" s="854"/>
      <c r="AS37" s="854"/>
      <c r="AT37" s="854"/>
      <c r="AU37" s="854"/>
      <c r="AV37" s="854"/>
      <c r="AW37" s="854"/>
      <c r="AX37" s="854"/>
      <c r="AY37" s="854"/>
      <c r="AZ37" s="854"/>
      <c r="BA37" s="854"/>
      <c r="BB37" s="854"/>
      <c r="BC37" s="854"/>
      <c r="BD37" s="854"/>
      <c r="BE37" s="854"/>
      <c r="BF37" s="854"/>
      <c r="BG37" s="854"/>
      <c r="BH37" s="854"/>
      <c r="BI37" s="710"/>
      <c r="BJ37" s="710"/>
      <c r="BK37" s="710"/>
      <c r="BL37" s="710"/>
      <c r="BM37" s="710"/>
      <c r="BN37" s="710"/>
      <c r="BO37" s="710"/>
      <c r="BP37" s="710"/>
      <c r="BQ37" s="854"/>
      <c r="BR37" s="854"/>
      <c r="BS37" s="854"/>
      <c r="BT37" s="854"/>
      <c r="BU37" s="854"/>
      <c r="BV37" s="854"/>
      <c r="BW37" s="854"/>
      <c r="BX37" s="854"/>
      <c r="BY37" s="854"/>
      <c r="BZ37" s="854"/>
      <c r="CA37" s="854"/>
      <c r="CB37" s="854"/>
      <c r="CC37" s="854"/>
      <c r="CD37" s="854"/>
      <c r="CE37" s="854"/>
      <c r="CF37" s="854"/>
      <c r="CG37" s="710"/>
      <c r="CH37" s="710"/>
      <c r="CI37" s="710"/>
      <c r="CJ37" s="710"/>
      <c r="CK37" s="710"/>
      <c r="CL37" s="710"/>
      <c r="CM37" s="710"/>
      <c r="CN37" s="710"/>
      <c r="CO37" s="73"/>
      <c r="CP37" s="710"/>
      <c r="CQ37" s="710"/>
      <c r="CR37" s="710"/>
      <c r="CS37" s="710"/>
      <c r="CT37" s="710"/>
      <c r="CU37" s="710"/>
      <c r="CV37" s="710"/>
      <c r="CW37" s="710"/>
      <c r="CX37" s="710"/>
      <c r="CY37" s="710"/>
      <c r="CZ37" s="854"/>
      <c r="DA37" s="867"/>
      <c r="DB37" s="867"/>
      <c r="DC37" s="867"/>
      <c r="DD37" s="865"/>
      <c r="DE37" s="865"/>
      <c r="DF37" s="710"/>
      <c r="DG37" s="865"/>
      <c r="DH37" s="865"/>
      <c r="DI37" s="865"/>
      <c r="DJ37" s="710"/>
      <c r="DK37" s="865"/>
      <c r="DL37" s="865"/>
      <c r="DM37" s="710"/>
      <c r="DN37" s="854"/>
      <c r="DO37" s="854"/>
      <c r="DP37" s="1048"/>
      <c r="DQ37" s="1219">
        <v>8</v>
      </c>
      <c r="DR37" s="1046"/>
      <c r="DS37" s="866">
        <v>3738</v>
      </c>
      <c r="DT37" s="865">
        <v>5146</v>
      </c>
      <c r="DU37" s="968">
        <v>1932</v>
      </c>
      <c r="DV37" s="969">
        <v>2007</v>
      </c>
      <c r="DW37" s="968">
        <v>1950</v>
      </c>
      <c r="DX37" s="969">
        <v>2015</v>
      </c>
      <c r="DY37" s="854"/>
      <c r="DZ37" s="854"/>
      <c r="EA37" s="854"/>
      <c r="EB37" s="854"/>
      <c r="EC37" s="854"/>
      <c r="ED37" s="854"/>
      <c r="EE37" s="854"/>
      <c r="EF37" s="710"/>
      <c r="EG37" s="710"/>
      <c r="EH37" s="710"/>
      <c r="EI37" s="710"/>
      <c r="EJ37" s="710"/>
      <c r="EK37" s="710"/>
      <c r="EL37" s="710"/>
      <c r="EM37" s="710"/>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row>
    <row r="38" spans="3:242" ht="15" customHeight="1">
      <c r="C38" s="835"/>
      <c r="D38" s="835"/>
      <c r="E38" s="835"/>
      <c r="F38" s="835"/>
      <c r="G38" s="835"/>
      <c r="H38" s="835"/>
      <c r="I38" s="835"/>
      <c r="J38" s="835"/>
      <c r="K38" s="835"/>
      <c r="L38" s="835"/>
      <c r="M38" s="854"/>
      <c r="N38" s="854"/>
      <c r="O38" s="854"/>
      <c r="P38" s="854"/>
      <c r="Q38" s="854"/>
      <c r="R38" s="854"/>
      <c r="S38" s="854"/>
      <c r="T38" s="854"/>
      <c r="U38" s="854"/>
      <c r="V38" s="854"/>
      <c r="W38" s="854"/>
      <c r="X38" s="854"/>
      <c r="Y38" s="854"/>
      <c r="Z38" s="854"/>
      <c r="AA38" s="854"/>
      <c r="AB38" s="854"/>
      <c r="AC38" s="711"/>
      <c r="AD38" s="711"/>
      <c r="AE38" s="711"/>
      <c r="AF38" s="711"/>
      <c r="AG38" s="711"/>
      <c r="AH38" s="711"/>
      <c r="AI38" s="711"/>
      <c r="AJ38" s="711"/>
      <c r="AK38" s="855"/>
      <c r="AL38" s="855"/>
      <c r="AM38" s="855"/>
      <c r="AN38" s="855"/>
      <c r="AO38" s="855"/>
      <c r="AP38" s="855"/>
      <c r="AQ38" s="855"/>
      <c r="AR38" s="855"/>
      <c r="AS38" s="854"/>
      <c r="AT38" s="854"/>
      <c r="AU38" s="854"/>
      <c r="AV38" s="854"/>
      <c r="AW38" s="854"/>
      <c r="AX38" s="854"/>
      <c r="AY38" s="854"/>
      <c r="AZ38" s="854"/>
      <c r="BA38" s="854"/>
      <c r="BB38" s="854"/>
      <c r="BC38" s="854"/>
      <c r="BD38" s="854"/>
      <c r="BE38" s="854"/>
      <c r="BF38" s="854"/>
      <c r="BG38" s="854"/>
      <c r="BH38" s="854"/>
      <c r="BI38" s="711"/>
      <c r="BJ38" s="711"/>
      <c r="BK38" s="711"/>
      <c r="BL38" s="711"/>
      <c r="BM38" s="711"/>
      <c r="BN38" s="711"/>
      <c r="BO38" s="711"/>
      <c r="BP38" s="711"/>
      <c r="BQ38" s="855"/>
      <c r="BR38" s="855"/>
      <c r="BS38" s="855"/>
      <c r="BT38" s="855"/>
      <c r="BU38" s="855"/>
      <c r="BV38" s="855"/>
      <c r="BW38" s="855"/>
      <c r="BX38" s="855"/>
      <c r="BY38" s="855"/>
      <c r="BZ38" s="855"/>
      <c r="CA38" s="855"/>
      <c r="CB38" s="855"/>
      <c r="CC38" s="855"/>
      <c r="CD38" s="855"/>
      <c r="CE38" s="855"/>
      <c r="CF38" s="855"/>
      <c r="CG38" s="711"/>
      <c r="CH38" s="711"/>
      <c r="CI38" s="711"/>
      <c r="CJ38" s="711"/>
      <c r="CK38" s="711"/>
      <c r="CL38" s="711"/>
      <c r="CM38" s="711"/>
      <c r="CN38" s="711"/>
      <c r="CO38" s="626"/>
      <c r="CP38" s="711"/>
      <c r="CQ38" s="711"/>
      <c r="CR38" s="711"/>
      <c r="CS38" s="711"/>
      <c r="CT38" s="711"/>
      <c r="CU38" s="711"/>
      <c r="CV38" s="711"/>
      <c r="CW38" s="711"/>
      <c r="CX38" s="711"/>
      <c r="CY38" s="711"/>
      <c r="CZ38" s="855"/>
      <c r="DA38" s="878"/>
      <c r="DB38" s="878"/>
      <c r="DC38" s="878"/>
      <c r="DD38" s="865"/>
      <c r="DE38" s="865"/>
      <c r="DF38" s="711"/>
      <c r="DG38" s="873"/>
      <c r="DH38" s="865"/>
      <c r="DI38" s="865"/>
      <c r="DJ38" s="711"/>
      <c r="DK38" s="873"/>
      <c r="DL38" s="873"/>
      <c r="DM38" s="711"/>
      <c r="DN38" s="855"/>
      <c r="DO38" s="855"/>
      <c r="DP38" s="1228"/>
      <c r="DQ38" s="1047">
        <v>9</v>
      </c>
      <c r="DR38" s="1047"/>
      <c r="DS38" s="1265">
        <v>2281</v>
      </c>
      <c r="DT38" s="1266">
        <v>2562</v>
      </c>
      <c r="DU38" s="1236">
        <v>1481</v>
      </c>
      <c r="DV38" s="1237">
        <v>1431</v>
      </c>
      <c r="DW38" s="1265">
        <v>1504</v>
      </c>
      <c r="DX38" s="1266">
        <v>1549</v>
      </c>
      <c r="DY38" s="855"/>
      <c r="DZ38" s="855"/>
      <c r="EA38" s="855"/>
      <c r="EB38" s="855"/>
      <c r="EC38" s="855"/>
      <c r="ED38" s="855"/>
      <c r="EE38" s="855"/>
      <c r="EF38" s="711"/>
      <c r="EG38" s="711"/>
      <c r="EH38" s="711"/>
      <c r="EI38" s="711"/>
      <c r="EJ38" s="711"/>
      <c r="EK38" s="711"/>
      <c r="EL38" s="711"/>
      <c r="EM38" s="711"/>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row>
    <row r="39" spans="3:242" ht="15" customHeight="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73"/>
      <c r="CP39" s="73"/>
      <c r="CQ39" s="73"/>
      <c r="CR39" s="73"/>
      <c r="CS39" s="73"/>
      <c r="CT39" s="73"/>
      <c r="CU39" s="73"/>
      <c r="CV39" s="73"/>
      <c r="CW39" s="73"/>
      <c r="CX39" s="73"/>
      <c r="CY39" s="73"/>
      <c r="CZ39" s="73"/>
      <c r="DA39" s="816"/>
      <c r="DB39" s="816"/>
      <c r="DC39" s="816"/>
      <c r="DD39" s="816"/>
      <c r="DE39" s="816"/>
      <c r="DF39" s="816"/>
      <c r="DG39" s="816"/>
      <c r="DH39" s="816"/>
      <c r="DI39" s="816"/>
      <c r="DJ39" s="816"/>
      <c r="DK39" s="816"/>
      <c r="DL39" s="816"/>
      <c r="DM39" s="816"/>
      <c r="DN39" s="73"/>
      <c r="DO39" s="73"/>
      <c r="DP39" s="1978" t="s">
        <v>861</v>
      </c>
      <c r="DQ39" s="1978"/>
      <c r="DR39" s="2002"/>
      <c r="DS39" s="2005" t="s">
        <v>503</v>
      </c>
      <c r="DT39" s="2007"/>
      <c r="DU39" s="2007"/>
      <c r="DV39" s="2007"/>
      <c r="DW39" s="2007"/>
      <c r="DX39" s="2007"/>
      <c r="DY39" s="330"/>
      <c r="DZ39" s="330"/>
      <c r="EA39" s="330"/>
      <c r="EB39" s="330"/>
      <c r="EC39" s="330"/>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row>
    <row r="40" spans="3:242" ht="15" customHeight="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73"/>
      <c r="CP40" s="73"/>
      <c r="CQ40" s="73"/>
      <c r="CR40" s="73"/>
      <c r="CS40" s="73"/>
      <c r="CT40" s="73"/>
      <c r="CU40" s="73"/>
      <c r="CV40" s="73"/>
      <c r="CW40" s="73"/>
      <c r="CX40" s="73"/>
      <c r="CY40" s="73"/>
      <c r="CZ40" s="73"/>
      <c r="DA40" s="816"/>
      <c r="DB40" s="816"/>
      <c r="DC40" s="816"/>
      <c r="DD40" s="816"/>
      <c r="DE40" s="816"/>
      <c r="DF40" s="816"/>
      <c r="DG40" s="816"/>
      <c r="DH40" s="816"/>
      <c r="DI40" s="816"/>
      <c r="DJ40" s="816"/>
      <c r="DK40" s="816"/>
      <c r="DL40" s="816"/>
      <c r="DM40" s="816"/>
      <c r="DN40" s="73"/>
      <c r="DO40" s="73"/>
      <c r="DP40" s="1967"/>
      <c r="DQ40" s="1967"/>
      <c r="DR40" s="2008"/>
      <c r="DS40" s="2005" t="s">
        <v>1028</v>
      </c>
      <c r="DT40" s="2006"/>
      <c r="DU40" s="2005" t="s">
        <v>1066</v>
      </c>
      <c r="DV40" s="2007"/>
      <c r="DW40" s="2005" t="s">
        <v>859</v>
      </c>
      <c r="DX40" s="2007"/>
      <c r="DY40" s="327"/>
      <c r="DZ40" s="327"/>
      <c r="EA40" s="327"/>
      <c r="EB40" s="327"/>
      <c r="EC40" s="327"/>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row>
    <row r="41" spans="3:242" ht="15" customHeight="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1052"/>
      <c r="BR41" s="1052"/>
      <c r="BS41" s="1052"/>
      <c r="BT41" s="1052"/>
      <c r="BU41" s="1052"/>
      <c r="BV41" s="1052"/>
      <c r="BW41" s="1052"/>
      <c r="BX41" s="1052"/>
      <c r="BY41" s="241"/>
      <c r="BZ41" s="241"/>
      <c r="CA41" s="241"/>
      <c r="CB41" s="241"/>
      <c r="CC41" s="241"/>
      <c r="CD41" s="241"/>
      <c r="CE41" s="241"/>
      <c r="CF41" s="241"/>
      <c r="CG41" s="1052"/>
      <c r="CH41" s="1052"/>
      <c r="CI41" s="1052"/>
      <c r="CJ41" s="1052"/>
      <c r="CK41" s="1052"/>
      <c r="CL41" s="1052"/>
      <c r="CM41" s="1052"/>
      <c r="CN41" s="1052"/>
      <c r="CO41" s="79"/>
      <c r="CP41" s="79"/>
      <c r="CQ41" s="79"/>
      <c r="CR41" s="79"/>
      <c r="CS41" s="79"/>
      <c r="CT41" s="73"/>
      <c r="CU41" s="73"/>
      <c r="CV41" s="73"/>
      <c r="CW41" s="73"/>
      <c r="CX41" s="73"/>
      <c r="CY41" s="73"/>
      <c r="CZ41" s="73"/>
      <c r="DA41" s="816"/>
      <c r="DB41" s="816"/>
      <c r="DC41" s="816"/>
      <c r="DD41" s="765"/>
      <c r="DE41" s="765"/>
      <c r="DF41" s="765"/>
      <c r="DG41" s="765"/>
      <c r="DH41" s="765"/>
      <c r="DI41" s="765"/>
      <c r="DJ41" s="765"/>
      <c r="DK41" s="880"/>
      <c r="DL41" s="765"/>
      <c r="DM41" s="880"/>
      <c r="DN41" s="73"/>
      <c r="DO41" s="73"/>
      <c r="DP41" s="2003"/>
      <c r="DQ41" s="2003"/>
      <c r="DR41" s="2004"/>
      <c r="DS41" s="756" t="s">
        <v>862</v>
      </c>
      <c r="DT41" s="756" t="s">
        <v>863</v>
      </c>
      <c r="DU41" s="756" t="s">
        <v>862</v>
      </c>
      <c r="DV41" s="756" t="s">
        <v>863</v>
      </c>
      <c r="DW41" s="756" t="s">
        <v>862</v>
      </c>
      <c r="DX41" s="756" t="s">
        <v>863</v>
      </c>
      <c r="DY41" s="327"/>
      <c r="DZ41" s="327"/>
      <c r="EA41" s="327"/>
      <c r="EB41" s="327"/>
      <c r="EC41" s="327"/>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row>
    <row r="42" spans="3:242" ht="15" customHeight="1">
      <c r="C42" s="835"/>
      <c r="D42" s="835"/>
      <c r="E42" s="835"/>
      <c r="F42" s="835"/>
      <c r="G42" s="835"/>
      <c r="H42" s="835"/>
      <c r="I42" s="835"/>
      <c r="J42" s="835"/>
      <c r="K42" s="835"/>
      <c r="L42" s="835"/>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c r="AR42" s="711"/>
      <c r="AS42" s="711"/>
      <c r="AT42" s="711"/>
      <c r="AU42" s="711"/>
      <c r="AV42" s="711"/>
      <c r="AW42" s="711"/>
      <c r="AX42" s="711"/>
      <c r="AY42" s="711"/>
      <c r="AZ42" s="711"/>
      <c r="BA42" s="711"/>
      <c r="BB42" s="711"/>
      <c r="BC42" s="711"/>
      <c r="BD42" s="711"/>
      <c r="BE42" s="711"/>
      <c r="BF42" s="711"/>
      <c r="BG42" s="711"/>
      <c r="BH42" s="711"/>
      <c r="BI42" s="875"/>
      <c r="BJ42" s="875"/>
      <c r="BK42" s="875"/>
      <c r="BL42" s="875"/>
      <c r="BM42" s="875"/>
      <c r="BN42" s="875"/>
      <c r="BO42" s="875"/>
      <c r="BP42" s="875"/>
      <c r="BQ42" s="711"/>
      <c r="BR42" s="711"/>
      <c r="BS42" s="711"/>
      <c r="BT42" s="711"/>
      <c r="BU42" s="711"/>
      <c r="BV42" s="711"/>
      <c r="BW42" s="711"/>
      <c r="BX42" s="711"/>
      <c r="BY42" s="711"/>
      <c r="BZ42" s="711"/>
      <c r="CA42" s="711"/>
      <c r="CB42" s="711"/>
      <c r="CC42" s="711"/>
      <c r="CD42" s="711"/>
      <c r="CE42" s="711"/>
      <c r="CF42" s="711"/>
      <c r="CG42" s="855"/>
      <c r="CH42" s="855"/>
      <c r="CI42" s="855"/>
      <c r="CJ42" s="855"/>
      <c r="CK42" s="855"/>
      <c r="CL42" s="855"/>
      <c r="CM42" s="855"/>
      <c r="CN42" s="855"/>
      <c r="CO42" s="73"/>
      <c r="CP42" s="73"/>
      <c r="CQ42" s="73"/>
      <c r="CR42" s="73"/>
      <c r="CS42" s="73"/>
      <c r="CT42" s="766"/>
      <c r="CU42" s="766"/>
      <c r="CV42" s="766"/>
      <c r="CW42" s="766"/>
      <c r="CX42" s="766"/>
      <c r="CY42" s="766"/>
      <c r="CZ42" s="766"/>
      <c r="DA42" s="877"/>
      <c r="DB42" s="877"/>
      <c r="DC42" s="877"/>
      <c r="DD42" s="711"/>
      <c r="DE42" s="711"/>
      <c r="DF42" s="711"/>
      <c r="DG42" s="711"/>
      <c r="DH42" s="711"/>
      <c r="DI42" s="711"/>
      <c r="DJ42" s="881"/>
      <c r="DK42" s="711"/>
      <c r="DL42" s="711"/>
      <c r="DM42" s="873"/>
      <c r="DN42" s="73"/>
      <c r="DO42" s="73"/>
      <c r="DP42" s="860" t="s">
        <v>0</v>
      </c>
      <c r="DQ42" s="860" t="s">
        <v>769</v>
      </c>
      <c r="DR42" s="860" t="s">
        <v>53</v>
      </c>
      <c r="DS42" s="861">
        <v>78291</v>
      </c>
      <c r="DT42" s="862">
        <v>79071</v>
      </c>
      <c r="DU42" s="861">
        <v>19341</v>
      </c>
      <c r="DV42" s="862">
        <v>19631</v>
      </c>
      <c r="DW42" s="861">
        <v>37934</v>
      </c>
      <c r="DX42" s="862">
        <v>39416</v>
      </c>
      <c r="DY42" s="330"/>
      <c r="DZ42" s="330"/>
      <c r="EA42" s="330"/>
      <c r="EB42" s="330"/>
      <c r="EC42" s="330"/>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row>
    <row r="43" spans="3:242" ht="15" customHeight="1">
      <c r="C43" s="241"/>
      <c r="D43" s="241"/>
      <c r="E43" s="241"/>
      <c r="F43" s="241"/>
      <c r="G43" s="241"/>
      <c r="H43" s="241"/>
      <c r="I43" s="241"/>
      <c r="J43" s="241"/>
      <c r="K43" s="241"/>
      <c r="L43" s="241"/>
      <c r="M43" s="854"/>
      <c r="N43" s="854"/>
      <c r="O43" s="854"/>
      <c r="P43" s="854"/>
      <c r="Q43" s="854"/>
      <c r="R43" s="854"/>
      <c r="S43" s="854"/>
      <c r="T43" s="854"/>
      <c r="U43" s="710"/>
      <c r="V43" s="710"/>
      <c r="W43" s="710"/>
      <c r="X43" s="710"/>
      <c r="Y43" s="710"/>
      <c r="Z43" s="710"/>
      <c r="AA43" s="710"/>
      <c r="AB43" s="710"/>
      <c r="AC43" s="854"/>
      <c r="AD43" s="854"/>
      <c r="AE43" s="854"/>
      <c r="AF43" s="854"/>
      <c r="AG43" s="854"/>
      <c r="AH43" s="854"/>
      <c r="AI43" s="854"/>
      <c r="AJ43" s="854"/>
      <c r="AK43" s="710"/>
      <c r="AL43" s="710"/>
      <c r="AM43" s="710"/>
      <c r="AN43" s="710"/>
      <c r="AO43" s="710"/>
      <c r="AP43" s="710"/>
      <c r="AQ43" s="710"/>
      <c r="AR43" s="710"/>
      <c r="AS43" s="854"/>
      <c r="AT43" s="854"/>
      <c r="AU43" s="854"/>
      <c r="AV43" s="854"/>
      <c r="AW43" s="854"/>
      <c r="AX43" s="854"/>
      <c r="AY43" s="854"/>
      <c r="AZ43" s="854"/>
      <c r="BA43" s="766"/>
      <c r="BB43" s="766"/>
      <c r="BC43" s="766"/>
      <c r="BD43" s="766"/>
      <c r="BE43" s="766"/>
      <c r="BF43" s="766"/>
      <c r="BG43" s="766"/>
      <c r="BH43" s="766"/>
      <c r="BI43" s="854"/>
      <c r="BJ43" s="854"/>
      <c r="BK43" s="854"/>
      <c r="BL43" s="854"/>
      <c r="BM43" s="854"/>
      <c r="BN43" s="854"/>
      <c r="BO43" s="854"/>
      <c r="BP43" s="854"/>
      <c r="BQ43" s="766"/>
      <c r="BR43" s="766"/>
      <c r="BS43" s="766"/>
      <c r="BT43" s="766"/>
      <c r="BU43" s="766"/>
      <c r="BV43" s="766"/>
      <c r="BW43" s="766"/>
      <c r="BX43" s="766"/>
      <c r="BY43" s="874"/>
      <c r="BZ43" s="874"/>
      <c r="CA43" s="874"/>
      <c r="CB43" s="874"/>
      <c r="CC43" s="874"/>
      <c r="CD43" s="874"/>
      <c r="CE43" s="874"/>
      <c r="CF43" s="874"/>
      <c r="CG43" s="874"/>
      <c r="CH43" s="874"/>
      <c r="CI43" s="874"/>
      <c r="CJ43" s="874"/>
      <c r="CK43" s="874"/>
      <c r="CL43" s="874"/>
      <c r="CM43" s="874"/>
      <c r="CN43" s="874"/>
      <c r="CO43" s="73"/>
      <c r="CP43" s="73"/>
      <c r="CQ43" s="73"/>
      <c r="CR43" s="73"/>
      <c r="CS43" s="73"/>
      <c r="CT43" s="766"/>
      <c r="CU43" s="766"/>
      <c r="CV43" s="766"/>
      <c r="CW43" s="766"/>
      <c r="CX43" s="766"/>
      <c r="CY43" s="766"/>
      <c r="CZ43" s="766"/>
      <c r="DA43" s="863"/>
      <c r="DB43" s="863"/>
      <c r="DC43" s="863"/>
      <c r="DD43" s="865"/>
      <c r="DE43" s="710"/>
      <c r="DF43" s="865"/>
      <c r="DG43" s="710"/>
      <c r="DH43" s="865"/>
      <c r="DI43" s="870"/>
      <c r="DJ43" s="865"/>
      <c r="DK43" s="870"/>
      <c r="DL43" s="872"/>
      <c r="DM43" s="872"/>
      <c r="DN43" s="839"/>
      <c r="DO43" s="839"/>
      <c r="DP43" s="1048" t="s">
        <v>562</v>
      </c>
      <c r="DQ43" s="1046" t="s">
        <v>379</v>
      </c>
      <c r="DR43" s="1046" t="s">
        <v>553</v>
      </c>
      <c r="DS43" s="866">
        <v>6127</v>
      </c>
      <c r="DT43" s="865">
        <v>6351</v>
      </c>
      <c r="DU43" s="864">
        <v>1537</v>
      </c>
      <c r="DV43" s="710">
        <v>1492</v>
      </c>
      <c r="DW43" s="864">
        <v>2834</v>
      </c>
      <c r="DX43" s="710">
        <v>2906</v>
      </c>
      <c r="DY43" s="330"/>
      <c r="DZ43" s="330"/>
      <c r="EA43" s="330"/>
      <c r="EB43" s="330"/>
      <c r="EC43" s="330"/>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row>
    <row r="44" spans="3:242" ht="15" customHeight="1">
      <c r="C44" s="241"/>
      <c r="D44" s="241"/>
      <c r="E44" s="241"/>
      <c r="F44" s="241"/>
      <c r="G44" s="241"/>
      <c r="H44" s="241"/>
      <c r="I44" s="241"/>
      <c r="J44" s="241"/>
      <c r="K44" s="241"/>
      <c r="L44" s="241"/>
      <c r="M44" s="854"/>
      <c r="N44" s="854"/>
      <c r="O44" s="854"/>
      <c r="P44" s="854"/>
      <c r="Q44" s="854"/>
      <c r="R44" s="854"/>
      <c r="S44" s="854"/>
      <c r="T44" s="854"/>
      <c r="U44" s="710"/>
      <c r="V44" s="710"/>
      <c r="W44" s="710"/>
      <c r="X44" s="710"/>
      <c r="Y44" s="710"/>
      <c r="Z44" s="710"/>
      <c r="AA44" s="710"/>
      <c r="AB44" s="710"/>
      <c r="AC44" s="854"/>
      <c r="AD44" s="854"/>
      <c r="AE44" s="854"/>
      <c r="AF44" s="854"/>
      <c r="AG44" s="854"/>
      <c r="AH44" s="854"/>
      <c r="AI44" s="854"/>
      <c r="AJ44" s="854"/>
      <c r="AK44" s="710"/>
      <c r="AL44" s="710"/>
      <c r="AM44" s="710"/>
      <c r="AN44" s="710"/>
      <c r="AO44" s="710"/>
      <c r="AP44" s="710"/>
      <c r="AQ44" s="710"/>
      <c r="AR44" s="710"/>
      <c r="AS44" s="854"/>
      <c r="AT44" s="854"/>
      <c r="AU44" s="854"/>
      <c r="AV44" s="854"/>
      <c r="AW44" s="854"/>
      <c r="AX44" s="854"/>
      <c r="AY44" s="854"/>
      <c r="AZ44" s="854"/>
      <c r="BA44" s="766"/>
      <c r="BB44" s="766"/>
      <c r="BC44" s="766"/>
      <c r="BD44" s="766"/>
      <c r="BE44" s="766"/>
      <c r="BF44" s="766"/>
      <c r="BG44" s="766"/>
      <c r="BH44" s="766"/>
      <c r="BI44" s="854"/>
      <c r="BJ44" s="854"/>
      <c r="BK44" s="854"/>
      <c r="BL44" s="854"/>
      <c r="BM44" s="854"/>
      <c r="BN44" s="854"/>
      <c r="BO44" s="854"/>
      <c r="BP44" s="854"/>
      <c r="BQ44" s="766"/>
      <c r="BR44" s="766"/>
      <c r="BS44" s="766"/>
      <c r="BT44" s="766"/>
      <c r="BU44" s="766"/>
      <c r="BV44" s="766"/>
      <c r="BW44" s="766"/>
      <c r="BX44" s="766"/>
      <c r="BY44" s="874"/>
      <c r="BZ44" s="874"/>
      <c r="CA44" s="874"/>
      <c r="CB44" s="874"/>
      <c r="CC44" s="874"/>
      <c r="CD44" s="874"/>
      <c r="CE44" s="874"/>
      <c r="CF44" s="874"/>
      <c r="CG44" s="874"/>
      <c r="CH44" s="874"/>
      <c r="CI44" s="874"/>
      <c r="CJ44" s="874"/>
      <c r="CK44" s="874"/>
      <c r="CL44" s="874"/>
      <c r="CM44" s="874"/>
      <c r="CN44" s="874"/>
      <c r="CO44" s="73"/>
      <c r="CP44" s="73"/>
      <c r="CQ44" s="73"/>
      <c r="CR44" s="73"/>
      <c r="CS44" s="73"/>
      <c r="CT44" s="856"/>
      <c r="CU44" s="856"/>
      <c r="CV44" s="856"/>
      <c r="CW44" s="856"/>
      <c r="CX44" s="856"/>
      <c r="CY44" s="856"/>
      <c r="CZ44" s="856"/>
      <c r="DA44" s="867"/>
      <c r="DB44" s="867"/>
      <c r="DC44" s="867"/>
      <c r="DD44" s="865"/>
      <c r="DE44" s="710"/>
      <c r="DF44" s="865"/>
      <c r="DG44" s="710"/>
      <c r="DH44" s="865"/>
      <c r="DI44" s="870"/>
      <c r="DJ44" s="865"/>
      <c r="DK44" s="870"/>
      <c r="DL44" s="872"/>
      <c r="DM44" s="872"/>
      <c r="DN44" s="73"/>
      <c r="DO44" s="73"/>
      <c r="DP44" s="1048"/>
      <c r="DQ44" s="1219">
        <v>8</v>
      </c>
      <c r="DR44" s="1046"/>
      <c r="DS44" s="866">
        <v>8189</v>
      </c>
      <c r="DT44" s="865">
        <v>8258</v>
      </c>
      <c r="DU44" s="864">
        <v>2062</v>
      </c>
      <c r="DV44" s="710">
        <v>2187</v>
      </c>
      <c r="DW44" s="864">
        <v>4386</v>
      </c>
      <c r="DX44" s="710">
        <v>4600</v>
      </c>
      <c r="DY44" s="330"/>
      <c r="DZ44" s="330"/>
      <c r="EA44" s="330"/>
      <c r="EB44" s="330"/>
      <c r="EC44" s="330"/>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row>
    <row r="45" spans="3:242" ht="15" customHeight="1">
      <c r="C45" s="835"/>
      <c r="D45" s="835"/>
      <c r="E45" s="835"/>
      <c r="F45" s="835"/>
      <c r="G45" s="835"/>
      <c r="H45" s="835"/>
      <c r="I45" s="835"/>
      <c r="J45" s="835"/>
      <c r="K45" s="835"/>
      <c r="L45" s="835"/>
      <c r="M45" s="855"/>
      <c r="N45" s="855"/>
      <c r="O45" s="855"/>
      <c r="P45" s="855"/>
      <c r="Q45" s="855"/>
      <c r="R45" s="855"/>
      <c r="S45" s="855"/>
      <c r="T45" s="855"/>
      <c r="U45" s="711"/>
      <c r="V45" s="711"/>
      <c r="W45" s="711"/>
      <c r="X45" s="711"/>
      <c r="Y45" s="711"/>
      <c r="Z45" s="711"/>
      <c r="AA45" s="711"/>
      <c r="AB45" s="711"/>
      <c r="AC45" s="855"/>
      <c r="AD45" s="855"/>
      <c r="AE45" s="855"/>
      <c r="AF45" s="855"/>
      <c r="AG45" s="855"/>
      <c r="AH45" s="855"/>
      <c r="AI45" s="855"/>
      <c r="AJ45" s="855"/>
      <c r="AK45" s="711"/>
      <c r="AL45" s="711"/>
      <c r="AM45" s="711"/>
      <c r="AN45" s="711"/>
      <c r="AO45" s="711"/>
      <c r="AP45" s="711"/>
      <c r="AQ45" s="711"/>
      <c r="AR45" s="711"/>
      <c r="AS45" s="855"/>
      <c r="AT45" s="855"/>
      <c r="AU45" s="855"/>
      <c r="AV45" s="855"/>
      <c r="AW45" s="855"/>
      <c r="AX45" s="855"/>
      <c r="AY45" s="855"/>
      <c r="AZ45" s="855"/>
      <c r="BA45" s="876"/>
      <c r="BB45" s="876"/>
      <c r="BC45" s="876"/>
      <c r="BD45" s="876"/>
      <c r="BE45" s="876"/>
      <c r="BF45" s="876"/>
      <c r="BG45" s="876"/>
      <c r="BH45" s="876"/>
      <c r="BI45" s="854"/>
      <c r="BJ45" s="854"/>
      <c r="BK45" s="854"/>
      <c r="BL45" s="854"/>
      <c r="BM45" s="854"/>
      <c r="BN45" s="854"/>
      <c r="BO45" s="854"/>
      <c r="BP45" s="854"/>
      <c r="BQ45" s="766"/>
      <c r="BR45" s="766"/>
      <c r="BS45" s="766"/>
      <c r="BT45" s="766"/>
      <c r="BU45" s="766"/>
      <c r="BV45" s="766"/>
      <c r="BW45" s="766"/>
      <c r="BX45" s="766"/>
      <c r="BY45" s="856"/>
      <c r="BZ45" s="856"/>
      <c r="CA45" s="856"/>
      <c r="CB45" s="856"/>
      <c r="CC45" s="856"/>
      <c r="CD45" s="856"/>
      <c r="CE45" s="856"/>
      <c r="CF45" s="856"/>
      <c r="CG45" s="874"/>
      <c r="CH45" s="874"/>
      <c r="CI45" s="874"/>
      <c r="CJ45" s="874"/>
      <c r="CK45" s="874"/>
      <c r="CL45" s="874"/>
      <c r="CM45" s="874"/>
      <c r="CN45" s="874"/>
      <c r="CO45" s="626"/>
      <c r="CP45" s="79"/>
      <c r="CQ45" s="79"/>
      <c r="CR45" s="79"/>
      <c r="CS45" s="79"/>
      <c r="CT45" s="79"/>
      <c r="CU45" s="79"/>
      <c r="CV45" s="79"/>
      <c r="CW45" s="79"/>
      <c r="CX45" s="79"/>
      <c r="CY45" s="73"/>
      <c r="CZ45" s="73"/>
      <c r="DA45" s="878"/>
      <c r="DB45" s="878"/>
      <c r="DC45" s="878"/>
      <c r="DD45" s="873"/>
      <c r="DE45" s="711"/>
      <c r="DF45" s="873"/>
      <c r="DG45" s="711"/>
      <c r="DH45" s="873"/>
      <c r="DI45" s="882"/>
      <c r="DJ45" s="865"/>
      <c r="DK45" s="870"/>
      <c r="DL45" s="883"/>
      <c r="DM45" s="872"/>
      <c r="DN45" s="73"/>
      <c r="DO45" s="73"/>
      <c r="DP45" s="1228"/>
      <c r="DQ45" s="1047">
        <v>9</v>
      </c>
      <c r="DR45" s="1047"/>
      <c r="DS45" s="1265">
        <v>6543</v>
      </c>
      <c r="DT45" s="1266">
        <v>6497</v>
      </c>
      <c r="DU45" s="1267">
        <v>1524</v>
      </c>
      <c r="DV45" s="1268">
        <v>1636</v>
      </c>
      <c r="DW45" s="1267">
        <v>2979</v>
      </c>
      <c r="DX45" s="1268">
        <v>3167</v>
      </c>
      <c r="DY45" s="330"/>
      <c r="DZ45" s="330"/>
      <c r="EA45" s="330"/>
      <c r="EB45" s="330"/>
      <c r="EC45" s="330"/>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row>
    <row r="46" spans="3:242" ht="15" customHeight="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626"/>
      <c r="CP46" s="79"/>
      <c r="CQ46" s="79"/>
      <c r="CR46" s="79"/>
      <c r="CS46" s="79"/>
      <c r="CT46" s="79"/>
      <c r="CU46" s="79"/>
      <c r="CV46" s="79"/>
      <c r="CW46" s="79"/>
      <c r="CX46" s="79"/>
      <c r="CY46" s="73"/>
      <c r="CZ46" s="73"/>
      <c r="DA46" s="816"/>
      <c r="DB46" s="816"/>
      <c r="DC46" s="816"/>
      <c r="DD46" s="816"/>
      <c r="DE46" s="816"/>
      <c r="DF46" s="816"/>
      <c r="DG46" s="816"/>
      <c r="DH46" s="816"/>
      <c r="DI46" s="816"/>
      <c r="DJ46" s="816"/>
      <c r="DK46" s="816"/>
      <c r="DL46" s="816"/>
      <c r="DM46" s="816"/>
      <c r="DN46" s="73"/>
      <c r="DO46" s="73"/>
      <c r="DP46" s="1978" t="s">
        <v>861</v>
      </c>
      <c r="DQ46" s="1978"/>
      <c r="DR46" s="2002"/>
      <c r="DS46" s="2005" t="s">
        <v>458</v>
      </c>
      <c r="DT46" s="2007"/>
      <c r="DU46" s="2007"/>
      <c r="DV46" s="2007"/>
      <c r="DW46" s="2007"/>
      <c r="DX46" s="2007"/>
      <c r="DY46" s="330"/>
      <c r="DZ46" s="330"/>
      <c r="EA46" s="330"/>
      <c r="EB46" s="330"/>
      <c r="EC46" s="330"/>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row>
    <row r="47" spans="3:242" ht="15" customHeight="1">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79"/>
      <c r="CP47" s="79"/>
      <c r="CQ47" s="79"/>
      <c r="CR47" s="79"/>
      <c r="CS47" s="79"/>
      <c r="CT47" s="79"/>
      <c r="CU47" s="79"/>
      <c r="CV47" s="79"/>
      <c r="CW47" s="79"/>
      <c r="CX47" s="79"/>
      <c r="CY47" s="73"/>
      <c r="CZ47" s="73"/>
      <c r="DA47" s="816"/>
      <c r="DB47" s="816"/>
      <c r="DC47" s="816"/>
      <c r="DD47" s="816"/>
      <c r="DE47" s="816"/>
      <c r="DF47" s="816"/>
      <c r="DG47" s="816"/>
      <c r="DH47" s="816"/>
      <c r="DI47" s="816"/>
      <c r="DJ47" s="816"/>
      <c r="DK47" s="816"/>
      <c r="DL47" s="816"/>
      <c r="DM47" s="816"/>
      <c r="DN47" s="275"/>
      <c r="DO47" s="275"/>
      <c r="DP47" s="1967"/>
      <c r="DQ47" s="1967"/>
      <c r="DR47" s="2008"/>
      <c r="DS47" s="2005" t="s">
        <v>864</v>
      </c>
      <c r="DT47" s="2006"/>
      <c r="DU47" s="2005" t="s">
        <v>778</v>
      </c>
      <c r="DV47" s="2006"/>
      <c r="DW47" s="2005" t="s">
        <v>984</v>
      </c>
      <c r="DX47" s="2007"/>
      <c r="DY47" s="330"/>
      <c r="DZ47" s="330"/>
      <c r="EA47" s="330"/>
      <c r="EB47" s="330"/>
      <c r="EC47" s="330"/>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row>
    <row r="48" spans="3:242" ht="15" customHeight="1">
      <c r="C48" s="241"/>
      <c r="D48" s="241"/>
      <c r="E48" s="241"/>
      <c r="F48" s="241"/>
      <c r="G48" s="241"/>
      <c r="H48" s="241"/>
      <c r="I48" s="241"/>
      <c r="J48" s="241"/>
      <c r="K48" s="241"/>
      <c r="L48" s="241"/>
      <c r="M48" s="1111"/>
      <c r="N48" s="1111"/>
      <c r="O48" s="1111"/>
      <c r="P48" s="1111"/>
      <c r="Q48" s="1111"/>
      <c r="R48" s="1111"/>
      <c r="S48" s="1111"/>
      <c r="T48" s="1111"/>
      <c r="U48" s="989"/>
      <c r="V48" s="989"/>
      <c r="W48" s="989"/>
      <c r="X48" s="989"/>
      <c r="Y48" s="989"/>
      <c r="Z48" s="989"/>
      <c r="AA48" s="989"/>
      <c r="AB48" s="989"/>
      <c r="AC48" s="241"/>
      <c r="AD48" s="241"/>
      <c r="AE48" s="241"/>
      <c r="AF48" s="241"/>
      <c r="AG48" s="241"/>
      <c r="AH48" s="241"/>
      <c r="AI48" s="241"/>
      <c r="AJ48" s="241"/>
      <c r="AK48" s="241"/>
      <c r="AL48" s="241"/>
      <c r="AM48" s="241"/>
      <c r="AN48" s="241"/>
      <c r="AO48" s="241"/>
      <c r="AP48" s="241"/>
      <c r="AQ48" s="241"/>
      <c r="AR48" s="241"/>
      <c r="AS48" s="989"/>
      <c r="AT48" s="989"/>
      <c r="AU48" s="989"/>
      <c r="AV48" s="989"/>
      <c r="AW48" s="989"/>
      <c r="AX48" s="989"/>
      <c r="AY48" s="989"/>
      <c r="AZ48" s="989"/>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79"/>
      <c r="CP48" s="79"/>
      <c r="CQ48" s="79"/>
      <c r="CR48" s="79"/>
      <c r="CS48" s="79"/>
      <c r="CT48" s="79"/>
      <c r="CU48" s="79"/>
      <c r="CV48" s="79"/>
      <c r="CW48" s="79"/>
      <c r="CX48" s="79"/>
      <c r="CY48" s="73"/>
      <c r="CZ48" s="73"/>
      <c r="DA48" s="816"/>
      <c r="DB48" s="816"/>
      <c r="DC48" s="816"/>
      <c r="DD48" s="884"/>
      <c r="DE48" s="885"/>
      <c r="DF48" s="765"/>
      <c r="DG48" s="765"/>
      <c r="DH48" s="885"/>
      <c r="DI48" s="765"/>
      <c r="DJ48" s="765"/>
      <c r="DK48" s="765"/>
      <c r="DL48" s="765"/>
      <c r="DM48" s="765"/>
      <c r="DN48" s="816"/>
      <c r="DO48" s="816"/>
      <c r="DP48" s="2003"/>
      <c r="DQ48" s="2003"/>
      <c r="DR48" s="2004"/>
      <c r="DS48" s="756" t="s">
        <v>575</v>
      </c>
      <c r="DT48" s="756" t="s">
        <v>863</v>
      </c>
      <c r="DU48" s="756" t="s">
        <v>575</v>
      </c>
      <c r="DV48" s="756" t="s">
        <v>718</v>
      </c>
      <c r="DW48" s="756" t="s">
        <v>862</v>
      </c>
      <c r="DX48" s="868" t="s">
        <v>863</v>
      </c>
      <c r="DY48" s="241"/>
      <c r="DZ48" s="241"/>
      <c r="EA48" s="241"/>
      <c r="EB48" s="241"/>
      <c r="EC48" s="241"/>
      <c r="ED48" s="816"/>
      <c r="EE48" s="816"/>
      <c r="EF48" s="816"/>
      <c r="EG48" s="816"/>
      <c r="EH48" s="816"/>
      <c r="EI48" s="816"/>
      <c r="EJ48" s="816"/>
      <c r="EK48" s="816"/>
      <c r="EL48" s="816"/>
      <c r="EM48" s="816"/>
      <c r="EN48" s="816"/>
      <c r="EO48" s="816"/>
      <c r="EP48" s="816"/>
      <c r="EQ48" s="816"/>
      <c r="ER48" s="816"/>
      <c r="ES48" s="816"/>
      <c r="ET48" s="816"/>
      <c r="EU48" s="816"/>
      <c r="EV48" s="816"/>
      <c r="EW48" s="816"/>
      <c r="EX48" s="816"/>
      <c r="EY48" s="816"/>
      <c r="EZ48" s="816"/>
      <c r="FA48" s="816"/>
      <c r="FB48" s="816"/>
      <c r="FC48" s="816"/>
      <c r="FD48" s="816"/>
      <c r="FE48" s="816"/>
      <c r="FF48" s="816"/>
      <c r="FG48" s="816"/>
      <c r="FH48" s="816"/>
      <c r="FI48" s="816"/>
      <c r="FJ48" s="816"/>
      <c r="FK48" s="816"/>
      <c r="FL48" s="816"/>
      <c r="FM48" s="816"/>
      <c r="FN48" s="816"/>
      <c r="FO48" s="816"/>
      <c r="FP48" s="816"/>
      <c r="FQ48" s="816"/>
      <c r="FR48" s="816"/>
      <c r="FS48" s="816"/>
      <c r="FT48" s="816"/>
      <c r="FU48" s="816"/>
      <c r="FV48" s="816"/>
      <c r="FW48" s="816"/>
      <c r="FX48" s="816"/>
      <c r="FY48" s="816"/>
      <c r="FZ48" s="816"/>
      <c r="GA48" s="816"/>
      <c r="GB48" s="816"/>
      <c r="GC48" s="816"/>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row>
    <row r="49" spans="2:222" ht="15" customHeight="1">
      <c r="B49" s="73"/>
      <c r="C49" s="835"/>
      <c r="D49" s="835"/>
      <c r="E49" s="835"/>
      <c r="F49" s="835"/>
      <c r="G49" s="835"/>
      <c r="H49" s="835"/>
      <c r="I49" s="835"/>
      <c r="J49" s="835"/>
      <c r="K49" s="835"/>
      <c r="L49" s="835"/>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711"/>
      <c r="AN49" s="711"/>
      <c r="AO49" s="711"/>
      <c r="AP49" s="711"/>
      <c r="AQ49" s="711"/>
      <c r="AR49" s="711"/>
      <c r="AS49" s="711"/>
      <c r="AT49" s="711"/>
      <c r="AU49" s="711"/>
      <c r="AV49" s="711"/>
      <c r="AW49" s="711"/>
      <c r="AX49" s="711"/>
      <c r="AY49" s="711"/>
      <c r="AZ49" s="711"/>
      <c r="BA49" s="711"/>
      <c r="BB49" s="711"/>
      <c r="BC49" s="711"/>
      <c r="BD49" s="711"/>
      <c r="BE49" s="711"/>
      <c r="BF49" s="711"/>
      <c r="BG49" s="711"/>
      <c r="BH49" s="711"/>
      <c r="BI49" s="711"/>
      <c r="BJ49" s="711"/>
      <c r="BK49" s="711"/>
      <c r="BL49" s="711"/>
      <c r="BM49" s="711"/>
      <c r="BN49" s="711"/>
      <c r="BO49" s="711"/>
      <c r="BP49" s="711"/>
      <c r="BQ49" s="711"/>
      <c r="BR49" s="711"/>
      <c r="BS49" s="711"/>
      <c r="BT49" s="711"/>
      <c r="BU49" s="711"/>
      <c r="BV49" s="711"/>
      <c r="BW49" s="711"/>
      <c r="BX49" s="711"/>
      <c r="BY49" s="711"/>
      <c r="BZ49" s="711"/>
      <c r="CA49" s="711"/>
      <c r="CB49" s="711"/>
      <c r="CC49" s="711"/>
      <c r="CD49" s="711"/>
      <c r="CE49" s="711"/>
      <c r="CF49" s="711"/>
      <c r="CG49" s="711"/>
      <c r="CH49" s="711"/>
      <c r="CI49" s="711"/>
      <c r="CJ49" s="711"/>
      <c r="CK49" s="711"/>
      <c r="CL49" s="711"/>
      <c r="CM49" s="711"/>
      <c r="CN49" s="711"/>
      <c r="CO49" s="73"/>
      <c r="CP49" s="73"/>
      <c r="CQ49" s="73"/>
      <c r="CR49" s="73"/>
      <c r="CS49" s="73"/>
      <c r="CT49" s="73"/>
      <c r="CU49" s="73"/>
      <c r="CV49" s="73"/>
      <c r="CW49" s="73"/>
      <c r="CX49" s="73"/>
      <c r="CY49" s="73"/>
      <c r="CZ49" s="73"/>
      <c r="DA49" s="877"/>
      <c r="DB49" s="877"/>
      <c r="DC49" s="877"/>
      <c r="DD49" s="711"/>
      <c r="DE49" s="711"/>
      <c r="DF49" s="711"/>
      <c r="DG49" s="711"/>
      <c r="DH49" s="711"/>
      <c r="DI49" s="711"/>
      <c r="DJ49" s="711"/>
      <c r="DK49" s="711"/>
      <c r="DL49" s="711"/>
      <c r="DM49" s="711"/>
      <c r="DN49" s="816"/>
      <c r="DO49" s="816"/>
      <c r="DP49" s="860" t="s">
        <v>0</v>
      </c>
      <c r="DQ49" s="860" t="s">
        <v>769</v>
      </c>
      <c r="DR49" s="860" t="s">
        <v>53</v>
      </c>
      <c r="DS49" s="861">
        <v>41935</v>
      </c>
      <c r="DT49" s="862">
        <v>40428</v>
      </c>
      <c r="DU49" s="861">
        <v>39271</v>
      </c>
      <c r="DV49" s="862">
        <v>34476</v>
      </c>
      <c r="DW49" s="861">
        <v>12905</v>
      </c>
      <c r="DX49" s="869">
        <v>12574</v>
      </c>
      <c r="DY49" s="241"/>
      <c r="DZ49" s="241"/>
      <c r="EA49" s="241"/>
      <c r="EB49" s="241"/>
      <c r="EC49" s="241"/>
      <c r="ED49" s="816"/>
      <c r="EE49" s="816"/>
      <c r="EF49" s="816"/>
      <c r="EG49" s="816"/>
      <c r="EH49" s="816"/>
      <c r="EI49" s="816"/>
      <c r="EJ49" s="816"/>
      <c r="EK49" s="816"/>
      <c r="EL49" s="816"/>
      <c r="EM49" s="816"/>
      <c r="EN49" s="816"/>
      <c r="EO49" s="816"/>
      <c r="EP49" s="816"/>
      <c r="EQ49" s="744"/>
      <c r="ER49" s="744"/>
      <c r="ES49" s="744"/>
      <c r="ET49" s="744"/>
      <c r="EU49" s="744"/>
      <c r="EV49" s="744"/>
      <c r="EW49" s="744"/>
      <c r="EX49" s="816"/>
      <c r="EY49" s="816"/>
      <c r="EZ49" s="816"/>
      <c r="FA49" s="816"/>
      <c r="FB49" s="816"/>
      <c r="FC49" s="816"/>
      <c r="FD49" s="816"/>
      <c r="FE49" s="816"/>
      <c r="FF49" s="744"/>
      <c r="FG49" s="744"/>
      <c r="FH49" s="744"/>
      <c r="FI49" s="744"/>
      <c r="FJ49" s="744"/>
      <c r="FK49" s="744"/>
      <c r="FL49" s="744"/>
      <c r="FM49" s="744"/>
      <c r="FN49" s="816"/>
      <c r="FO49" s="816"/>
      <c r="FP49" s="816"/>
      <c r="FQ49" s="816"/>
      <c r="FR49" s="816"/>
      <c r="FS49" s="816"/>
      <c r="FT49" s="816"/>
      <c r="FU49" s="816"/>
      <c r="FV49" s="744"/>
      <c r="FW49" s="744"/>
      <c r="FX49" s="744"/>
      <c r="FY49" s="744"/>
      <c r="FZ49" s="744"/>
      <c r="GA49" s="744"/>
      <c r="GB49" s="744"/>
      <c r="GC49" s="744"/>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row>
    <row r="50" spans="2:222" ht="15" customHeight="1">
      <c r="B50" s="73"/>
      <c r="C50" s="241"/>
      <c r="D50" s="241"/>
      <c r="E50" s="241"/>
      <c r="F50" s="241"/>
      <c r="G50" s="241"/>
      <c r="H50" s="241"/>
      <c r="I50" s="241"/>
      <c r="J50" s="241"/>
      <c r="K50" s="241"/>
      <c r="L50" s="241"/>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0"/>
      <c r="AK50" s="710"/>
      <c r="AL50" s="710"/>
      <c r="AM50" s="710"/>
      <c r="AN50" s="710"/>
      <c r="AO50" s="710"/>
      <c r="AP50" s="710"/>
      <c r="AQ50" s="710"/>
      <c r="AR50" s="710"/>
      <c r="AS50" s="710"/>
      <c r="AT50" s="710"/>
      <c r="AU50" s="710"/>
      <c r="AV50" s="710"/>
      <c r="AW50" s="710"/>
      <c r="AX50" s="710"/>
      <c r="AY50" s="710"/>
      <c r="AZ50" s="710"/>
      <c r="BA50" s="854"/>
      <c r="BB50" s="854"/>
      <c r="BC50" s="854"/>
      <c r="BD50" s="854"/>
      <c r="BE50" s="854"/>
      <c r="BF50" s="854"/>
      <c r="BG50" s="854"/>
      <c r="BH50" s="854"/>
      <c r="BI50" s="854"/>
      <c r="BJ50" s="854"/>
      <c r="BK50" s="854"/>
      <c r="BL50" s="854"/>
      <c r="BM50" s="854"/>
      <c r="BN50" s="854"/>
      <c r="BO50" s="854"/>
      <c r="BP50" s="854"/>
      <c r="BQ50" s="854"/>
      <c r="BR50" s="854"/>
      <c r="BS50" s="854"/>
      <c r="BT50" s="854"/>
      <c r="BU50" s="854"/>
      <c r="BV50" s="854"/>
      <c r="BW50" s="854"/>
      <c r="BX50" s="854"/>
      <c r="BY50" s="854"/>
      <c r="BZ50" s="854"/>
      <c r="CA50" s="854"/>
      <c r="CB50" s="854"/>
      <c r="CC50" s="854"/>
      <c r="CD50" s="854"/>
      <c r="CE50" s="854"/>
      <c r="CF50" s="854"/>
      <c r="CG50" s="854"/>
      <c r="CH50" s="854"/>
      <c r="CI50" s="854"/>
      <c r="CJ50" s="854"/>
      <c r="CK50" s="854"/>
      <c r="CL50" s="854"/>
      <c r="CM50" s="854"/>
      <c r="CN50" s="854"/>
      <c r="CO50" s="73"/>
      <c r="CP50" s="73"/>
      <c r="CQ50" s="73"/>
      <c r="CR50" s="73"/>
      <c r="CS50" s="73"/>
      <c r="CT50" s="73"/>
      <c r="CU50" s="73"/>
      <c r="CV50" s="73"/>
      <c r="CW50" s="73"/>
      <c r="CX50" s="73"/>
      <c r="CY50" s="73"/>
      <c r="CZ50" s="73"/>
      <c r="DA50" s="863"/>
      <c r="DB50" s="863"/>
      <c r="DC50" s="863"/>
      <c r="DD50" s="710"/>
      <c r="DE50" s="710"/>
      <c r="DF50" s="710"/>
      <c r="DG50" s="710"/>
      <c r="DH50" s="710"/>
      <c r="DI50" s="865"/>
      <c r="DJ50" s="865"/>
      <c r="DK50" s="865"/>
      <c r="DL50" s="865"/>
      <c r="DM50" s="865"/>
      <c r="DN50" s="710"/>
      <c r="DO50" s="710"/>
      <c r="DP50" s="1048" t="s">
        <v>562</v>
      </c>
      <c r="DQ50" s="1046" t="s">
        <v>379</v>
      </c>
      <c r="DR50" s="1046" t="s">
        <v>553</v>
      </c>
      <c r="DS50" s="864">
        <v>3675</v>
      </c>
      <c r="DT50" s="710">
        <v>3831</v>
      </c>
      <c r="DU50" s="864">
        <v>3685</v>
      </c>
      <c r="DV50" s="870">
        <v>3658</v>
      </c>
      <c r="DW50" s="871">
        <v>1212</v>
      </c>
      <c r="DX50" s="872">
        <v>1186</v>
      </c>
      <c r="DY50" s="711"/>
      <c r="DZ50" s="711"/>
      <c r="EA50" s="711"/>
      <c r="EB50" s="711"/>
      <c r="EC50" s="711"/>
      <c r="ED50" s="711"/>
      <c r="EE50" s="711"/>
      <c r="EF50" s="711"/>
      <c r="EG50" s="711"/>
      <c r="EH50" s="710"/>
      <c r="EI50" s="710"/>
      <c r="EJ50" s="710"/>
      <c r="EK50" s="710"/>
      <c r="EL50" s="710"/>
      <c r="EM50" s="710"/>
      <c r="EN50" s="710"/>
      <c r="EO50" s="710"/>
      <c r="EP50" s="710"/>
      <c r="EQ50" s="710"/>
      <c r="ER50" s="710"/>
      <c r="ES50" s="710"/>
      <c r="ET50" s="710"/>
      <c r="EU50" s="710"/>
      <c r="EV50" s="710"/>
      <c r="EW50" s="710"/>
      <c r="EX50" s="710"/>
      <c r="EY50" s="710"/>
      <c r="EZ50" s="710"/>
      <c r="FA50" s="710"/>
      <c r="FB50" s="710"/>
      <c r="FC50" s="710"/>
      <c r="FD50" s="710"/>
      <c r="FE50" s="710"/>
      <c r="FF50" s="710"/>
      <c r="FG50" s="710"/>
      <c r="FH50" s="710"/>
      <c r="FI50" s="710"/>
      <c r="FJ50" s="710"/>
      <c r="FK50" s="710"/>
      <c r="FL50" s="710"/>
      <c r="FM50" s="710"/>
      <c r="FN50" s="710"/>
      <c r="FO50" s="710"/>
      <c r="FP50" s="710"/>
      <c r="FQ50" s="710"/>
      <c r="FR50" s="710"/>
      <c r="FS50" s="710"/>
      <c r="FT50" s="710"/>
      <c r="FU50" s="710"/>
      <c r="FV50" s="710"/>
      <c r="FW50" s="710"/>
      <c r="FX50" s="710"/>
      <c r="FY50" s="710"/>
      <c r="FZ50" s="710"/>
      <c r="GA50" s="710"/>
      <c r="GB50" s="710"/>
      <c r="GC50" s="710"/>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row>
    <row r="51" spans="2:222" ht="15" customHeight="1">
      <c r="B51" s="73"/>
      <c r="C51" s="241"/>
      <c r="D51" s="241"/>
      <c r="E51" s="241"/>
      <c r="F51" s="241"/>
      <c r="G51" s="241"/>
      <c r="H51" s="241"/>
      <c r="I51" s="241"/>
      <c r="J51" s="241"/>
      <c r="K51" s="241"/>
      <c r="L51" s="241"/>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c r="AL51" s="710"/>
      <c r="AM51" s="710"/>
      <c r="AN51" s="710"/>
      <c r="AO51" s="710"/>
      <c r="AP51" s="710"/>
      <c r="AQ51" s="710"/>
      <c r="AR51" s="710"/>
      <c r="AS51" s="710"/>
      <c r="AT51" s="710"/>
      <c r="AU51" s="710"/>
      <c r="AV51" s="710"/>
      <c r="AW51" s="710"/>
      <c r="AX51" s="710"/>
      <c r="AY51" s="710"/>
      <c r="AZ51" s="710"/>
      <c r="BA51" s="854"/>
      <c r="BB51" s="854"/>
      <c r="BC51" s="854"/>
      <c r="BD51" s="854"/>
      <c r="BE51" s="854"/>
      <c r="BF51" s="854"/>
      <c r="BG51" s="854"/>
      <c r="BH51" s="854"/>
      <c r="BI51" s="854"/>
      <c r="BJ51" s="854"/>
      <c r="BK51" s="854"/>
      <c r="BL51" s="854"/>
      <c r="BM51" s="854"/>
      <c r="BN51" s="854"/>
      <c r="BO51" s="854"/>
      <c r="BP51" s="854"/>
      <c r="BQ51" s="854"/>
      <c r="BR51" s="854"/>
      <c r="BS51" s="854"/>
      <c r="BT51" s="854"/>
      <c r="BU51" s="854"/>
      <c r="BV51" s="854"/>
      <c r="BW51" s="854"/>
      <c r="BX51" s="854"/>
      <c r="BY51" s="855"/>
      <c r="BZ51" s="855"/>
      <c r="CA51" s="855"/>
      <c r="CB51" s="855"/>
      <c r="CC51" s="855"/>
      <c r="CD51" s="855"/>
      <c r="CE51" s="855"/>
      <c r="CF51" s="855"/>
      <c r="CG51" s="855"/>
      <c r="CH51" s="855"/>
      <c r="CI51" s="855"/>
      <c r="CJ51" s="855"/>
      <c r="CK51" s="855"/>
      <c r="CL51" s="855"/>
      <c r="CM51" s="855"/>
      <c r="CN51" s="855"/>
      <c r="CO51" s="73"/>
      <c r="CP51" s="73"/>
      <c r="CQ51" s="73"/>
      <c r="CR51" s="73"/>
      <c r="CS51" s="73"/>
      <c r="CT51" s="73"/>
      <c r="CU51" s="73"/>
      <c r="CV51" s="73"/>
      <c r="CW51" s="73"/>
      <c r="CX51" s="73"/>
      <c r="CY51" s="73"/>
      <c r="CZ51" s="73"/>
      <c r="DA51" s="867"/>
      <c r="DB51" s="867"/>
      <c r="DC51" s="867"/>
      <c r="DD51" s="710"/>
      <c r="DE51" s="710"/>
      <c r="DF51" s="710"/>
      <c r="DG51" s="710"/>
      <c r="DH51" s="710"/>
      <c r="DI51" s="865"/>
      <c r="DJ51" s="865"/>
      <c r="DK51" s="865"/>
      <c r="DL51" s="873"/>
      <c r="DM51" s="873"/>
      <c r="DN51" s="710"/>
      <c r="DO51" s="710"/>
      <c r="DP51" s="1048"/>
      <c r="DQ51" s="1219">
        <v>8</v>
      </c>
      <c r="DR51" s="1046"/>
      <c r="DS51" s="864">
        <v>3889</v>
      </c>
      <c r="DT51" s="710">
        <v>3714</v>
      </c>
      <c r="DU51" s="864">
        <v>4299</v>
      </c>
      <c r="DV51" s="870">
        <v>3933</v>
      </c>
      <c r="DW51" s="871">
        <v>1258</v>
      </c>
      <c r="DX51" s="872">
        <v>1204</v>
      </c>
      <c r="DY51" s="711"/>
      <c r="DZ51" s="711"/>
      <c r="EA51" s="711"/>
      <c r="EB51" s="711"/>
      <c r="EC51" s="711"/>
      <c r="ED51" s="711"/>
      <c r="EE51" s="711"/>
      <c r="EF51" s="711"/>
      <c r="EG51" s="711"/>
      <c r="EH51" s="710"/>
      <c r="EI51" s="710"/>
      <c r="EJ51" s="710"/>
      <c r="EK51" s="710"/>
      <c r="EL51" s="710"/>
      <c r="EM51" s="710"/>
      <c r="EN51" s="710"/>
      <c r="EO51" s="710"/>
      <c r="EP51" s="710"/>
      <c r="EQ51" s="710"/>
      <c r="ER51" s="710"/>
      <c r="ES51" s="710"/>
      <c r="ET51" s="710"/>
      <c r="EU51" s="710"/>
      <c r="EV51" s="710"/>
      <c r="EW51" s="710"/>
      <c r="EX51" s="710"/>
      <c r="EY51" s="710"/>
      <c r="EZ51" s="710"/>
      <c r="FA51" s="710"/>
      <c r="FB51" s="710"/>
      <c r="FC51" s="710"/>
      <c r="FD51" s="710"/>
      <c r="FE51" s="710"/>
      <c r="FF51" s="710"/>
      <c r="FG51" s="710"/>
      <c r="FH51" s="710"/>
      <c r="FI51" s="710"/>
      <c r="FJ51" s="710"/>
      <c r="FK51" s="710"/>
      <c r="FL51" s="710"/>
      <c r="FM51" s="710"/>
      <c r="FN51" s="710"/>
      <c r="FO51" s="710"/>
      <c r="FP51" s="710"/>
      <c r="FQ51" s="710"/>
      <c r="FR51" s="710"/>
      <c r="FS51" s="710"/>
      <c r="FT51" s="710"/>
      <c r="FU51" s="710"/>
      <c r="FV51" s="710"/>
      <c r="FW51" s="710"/>
      <c r="FX51" s="710"/>
      <c r="FY51" s="710"/>
      <c r="FZ51" s="710"/>
      <c r="GA51" s="710"/>
      <c r="GB51" s="710"/>
      <c r="GC51" s="710"/>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row>
    <row r="52" spans="2:222" ht="15" customHeight="1">
      <c r="B52" s="73"/>
      <c r="C52" s="835"/>
      <c r="D52" s="835"/>
      <c r="E52" s="835"/>
      <c r="F52" s="835"/>
      <c r="G52" s="835"/>
      <c r="H52" s="835"/>
      <c r="I52" s="835"/>
      <c r="J52" s="835"/>
      <c r="K52" s="835"/>
      <c r="L52" s="835"/>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711"/>
      <c r="AP52" s="711"/>
      <c r="AQ52" s="711"/>
      <c r="AR52" s="711"/>
      <c r="AS52" s="711"/>
      <c r="AT52" s="711"/>
      <c r="AU52" s="711"/>
      <c r="AV52" s="711"/>
      <c r="AW52" s="711"/>
      <c r="AX52" s="711"/>
      <c r="AY52" s="711"/>
      <c r="AZ52" s="711"/>
      <c r="BA52" s="855"/>
      <c r="BB52" s="855"/>
      <c r="BC52" s="855"/>
      <c r="BD52" s="855"/>
      <c r="BE52" s="855"/>
      <c r="BF52" s="855"/>
      <c r="BG52" s="855"/>
      <c r="BH52" s="855"/>
      <c r="BI52" s="855"/>
      <c r="BJ52" s="855"/>
      <c r="BK52" s="855"/>
      <c r="BL52" s="855"/>
      <c r="BM52" s="855"/>
      <c r="BN52" s="855"/>
      <c r="BO52" s="855"/>
      <c r="BP52" s="855"/>
      <c r="BQ52" s="855"/>
      <c r="BR52" s="855"/>
      <c r="BS52" s="855"/>
      <c r="BT52" s="855"/>
      <c r="BU52" s="855"/>
      <c r="BV52" s="855"/>
      <c r="BW52" s="855"/>
      <c r="BX52" s="855"/>
      <c r="BY52" s="855"/>
      <c r="BZ52" s="855"/>
      <c r="CA52" s="855"/>
      <c r="CB52" s="855"/>
      <c r="CC52" s="855"/>
      <c r="CD52" s="855"/>
      <c r="CE52" s="855"/>
      <c r="CF52" s="855"/>
      <c r="CG52" s="855"/>
      <c r="CH52" s="855"/>
      <c r="CI52" s="855"/>
      <c r="CJ52" s="855"/>
      <c r="CK52" s="855"/>
      <c r="CL52" s="855"/>
      <c r="CM52" s="855"/>
      <c r="CN52" s="855"/>
      <c r="CO52" s="330"/>
      <c r="CP52" s="330"/>
      <c r="CQ52" s="330"/>
      <c r="CR52" s="330"/>
      <c r="CS52" s="330"/>
      <c r="CT52" s="330"/>
      <c r="CU52" s="73"/>
      <c r="CV52" s="73"/>
      <c r="CW52" s="73"/>
      <c r="CX52" s="73"/>
      <c r="CY52" s="73"/>
      <c r="CZ52" s="73"/>
      <c r="DA52" s="878"/>
      <c r="DB52" s="878"/>
      <c r="DC52" s="878"/>
      <c r="DD52" s="711"/>
      <c r="DE52" s="711"/>
      <c r="DF52" s="711"/>
      <c r="DG52" s="711"/>
      <c r="DH52" s="711"/>
      <c r="DI52" s="873"/>
      <c r="DJ52" s="873"/>
      <c r="DK52" s="873"/>
      <c r="DL52" s="873"/>
      <c r="DM52" s="873"/>
      <c r="DN52" s="854"/>
      <c r="DO52" s="854"/>
      <c r="DP52" s="1228"/>
      <c r="DQ52" s="1047">
        <v>9</v>
      </c>
      <c r="DR52" s="1047"/>
      <c r="DS52" s="1267">
        <v>2233</v>
      </c>
      <c r="DT52" s="1268">
        <v>2327</v>
      </c>
      <c r="DU52" s="1267">
        <v>3744</v>
      </c>
      <c r="DV52" s="1269">
        <v>3682</v>
      </c>
      <c r="DW52" s="1270">
        <v>517</v>
      </c>
      <c r="DX52" s="1271">
        <v>798</v>
      </c>
      <c r="DY52" s="710"/>
      <c r="DZ52" s="710"/>
      <c r="EA52" s="710"/>
      <c r="EB52" s="710"/>
      <c r="EC52" s="710"/>
      <c r="ED52" s="710"/>
      <c r="EE52" s="710"/>
      <c r="EF52" s="710"/>
      <c r="EG52" s="710"/>
      <c r="EH52" s="710"/>
      <c r="EI52" s="710"/>
      <c r="EJ52" s="710"/>
      <c r="EK52" s="710"/>
      <c r="EL52" s="710"/>
      <c r="EM52" s="710"/>
      <c r="EN52" s="710"/>
      <c r="EO52" s="710"/>
      <c r="EP52" s="710"/>
      <c r="EQ52" s="710"/>
      <c r="ER52" s="710"/>
      <c r="ES52" s="710"/>
      <c r="ET52" s="710"/>
      <c r="EU52" s="710"/>
      <c r="EV52" s="710"/>
      <c r="EW52" s="710"/>
      <c r="EX52" s="710"/>
      <c r="EY52" s="710"/>
      <c r="EZ52" s="710"/>
      <c r="FA52" s="710"/>
      <c r="FB52" s="710"/>
      <c r="FC52" s="710"/>
      <c r="FD52" s="710"/>
      <c r="FE52" s="710"/>
      <c r="FF52" s="710"/>
      <c r="FG52" s="710"/>
      <c r="FH52" s="710"/>
      <c r="FI52" s="710"/>
      <c r="FJ52" s="710"/>
      <c r="FK52" s="710"/>
      <c r="FL52" s="710"/>
      <c r="FM52" s="710"/>
      <c r="FN52" s="710"/>
      <c r="FO52" s="710"/>
      <c r="FP52" s="710"/>
      <c r="FQ52" s="710"/>
      <c r="FR52" s="710"/>
      <c r="FS52" s="710"/>
      <c r="FT52" s="710"/>
      <c r="FU52" s="710"/>
      <c r="FV52" s="710"/>
      <c r="FW52" s="710"/>
      <c r="FX52" s="710"/>
      <c r="FY52" s="710"/>
      <c r="FZ52" s="710"/>
      <c r="GA52" s="710"/>
      <c r="GB52" s="710"/>
      <c r="GC52" s="710"/>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row>
    <row r="53" spans="3:220" ht="15" customHeight="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330"/>
      <c r="CP53" s="330"/>
      <c r="CQ53" s="330"/>
      <c r="CR53" s="330"/>
      <c r="CS53" s="73"/>
      <c r="CT53" s="73"/>
      <c r="CU53" s="73"/>
      <c r="CV53" s="73"/>
      <c r="CW53" s="73"/>
      <c r="CX53" s="73"/>
      <c r="CY53" s="73"/>
      <c r="CZ53" s="73"/>
      <c r="DA53" s="816"/>
      <c r="DB53" s="816"/>
      <c r="DC53" s="816"/>
      <c r="DD53" s="816"/>
      <c r="DE53" s="816"/>
      <c r="DF53" s="816"/>
      <c r="DG53" s="816"/>
      <c r="DH53" s="816"/>
      <c r="DI53" s="816"/>
      <c r="DJ53" s="816"/>
      <c r="DK53" s="816"/>
      <c r="DL53" s="816"/>
      <c r="DM53" s="816"/>
      <c r="DN53" s="855"/>
      <c r="DO53" s="855"/>
      <c r="DP53" s="1978" t="s">
        <v>861</v>
      </c>
      <c r="DQ53" s="1978"/>
      <c r="DR53" s="2002"/>
      <c r="DS53" s="2005" t="s">
        <v>504</v>
      </c>
      <c r="DT53" s="2007"/>
      <c r="DU53" s="2007"/>
      <c r="DV53" s="2007"/>
      <c r="DW53" s="2007"/>
      <c r="DX53" s="2007"/>
      <c r="DY53" s="711"/>
      <c r="DZ53" s="711"/>
      <c r="EA53" s="711"/>
      <c r="EB53" s="711"/>
      <c r="EC53" s="711"/>
      <c r="ED53" s="711"/>
      <c r="EE53" s="711"/>
      <c r="EF53" s="711"/>
      <c r="EG53" s="711"/>
      <c r="EH53" s="711"/>
      <c r="EI53" s="711"/>
      <c r="EJ53" s="711"/>
      <c r="EK53" s="711"/>
      <c r="EL53" s="711"/>
      <c r="EM53" s="711"/>
      <c r="EN53" s="711"/>
      <c r="EO53" s="855"/>
      <c r="EP53" s="855"/>
      <c r="EQ53" s="855"/>
      <c r="ER53" s="855"/>
      <c r="ES53" s="855"/>
      <c r="ET53" s="855"/>
      <c r="EU53" s="855"/>
      <c r="EV53" s="855"/>
      <c r="EW53" s="855"/>
      <c r="EX53" s="855"/>
      <c r="EY53" s="855"/>
      <c r="EZ53" s="855"/>
      <c r="FA53" s="855"/>
      <c r="FB53" s="855"/>
      <c r="FC53" s="855"/>
      <c r="FD53" s="711"/>
      <c r="FE53" s="711"/>
      <c r="FF53" s="711"/>
      <c r="FG53" s="711"/>
      <c r="FH53" s="711"/>
      <c r="FI53" s="711"/>
      <c r="FJ53" s="711"/>
      <c r="FK53" s="711"/>
      <c r="FL53" s="710"/>
      <c r="FM53" s="710"/>
      <c r="FN53" s="710"/>
      <c r="FO53" s="710"/>
      <c r="FP53" s="710"/>
      <c r="FQ53" s="710"/>
      <c r="FR53" s="710"/>
      <c r="FS53" s="710"/>
      <c r="FT53" s="710"/>
      <c r="FU53" s="710"/>
      <c r="FV53" s="710"/>
      <c r="FW53" s="710"/>
      <c r="FX53" s="710"/>
      <c r="FY53" s="710"/>
      <c r="FZ53" s="710"/>
      <c r="GA53" s="710"/>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row>
    <row r="54" spans="3:216" ht="15" customHeight="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330"/>
      <c r="CP54" s="330"/>
      <c r="CQ54" s="330"/>
      <c r="CR54" s="330"/>
      <c r="CS54" s="73"/>
      <c r="CT54" s="73"/>
      <c r="CU54" s="73"/>
      <c r="CV54" s="73"/>
      <c r="CW54" s="73"/>
      <c r="CX54" s="73"/>
      <c r="CY54" s="73"/>
      <c r="CZ54" s="73"/>
      <c r="DA54" s="816"/>
      <c r="DB54" s="816"/>
      <c r="DC54" s="816"/>
      <c r="DD54" s="816"/>
      <c r="DE54" s="816"/>
      <c r="DF54" s="816"/>
      <c r="DG54" s="816"/>
      <c r="DH54" s="816"/>
      <c r="DI54" s="816"/>
      <c r="DJ54" s="816"/>
      <c r="DK54" s="816"/>
      <c r="DL54" s="816"/>
      <c r="DM54" s="816"/>
      <c r="DN54" s="1381"/>
      <c r="DO54" s="1381"/>
      <c r="DP54" s="1967"/>
      <c r="DQ54" s="1967"/>
      <c r="DR54" s="2008"/>
      <c r="DS54" s="2005" t="s">
        <v>145</v>
      </c>
      <c r="DT54" s="2006"/>
      <c r="DU54" s="2005" t="s">
        <v>120</v>
      </c>
      <c r="DV54" s="2007"/>
      <c r="DW54" s="2005" t="s">
        <v>976</v>
      </c>
      <c r="DX54" s="2007"/>
      <c r="DY54" s="711"/>
      <c r="DZ54" s="711"/>
      <c r="EA54" s="711"/>
      <c r="EB54" s="711"/>
      <c r="EC54" s="711"/>
      <c r="ED54" s="857"/>
      <c r="EE54" s="857"/>
      <c r="EF54" s="857"/>
      <c r="EG54" s="857"/>
      <c r="EH54" s="857"/>
      <c r="EI54" s="857"/>
      <c r="EJ54" s="857"/>
      <c r="EK54" s="858"/>
      <c r="EL54" s="858"/>
      <c r="EM54" s="858"/>
      <c r="EN54" s="858"/>
      <c r="EO54" s="858"/>
      <c r="EP54" s="858"/>
      <c r="EQ54" s="858"/>
      <c r="ER54" s="858"/>
      <c r="ES54" s="858"/>
      <c r="ET54" s="858"/>
      <c r="EU54" s="858"/>
      <c r="EV54" s="858"/>
      <c r="EW54" s="858"/>
      <c r="EX54" s="858"/>
      <c r="EY54" s="858"/>
      <c r="EZ54" s="857"/>
      <c r="FA54" s="857"/>
      <c r="FB54" s="857"/>
      <c r="FC54" s="857"/>
      <c r="FD54" s="857"/>
      <c r="FE54" s="857"/>
      <c r="FF54" s="857"/>
      <c r="FG54" s="857"/>
      <c r="FH54" s="859"/>
      <c r="FI54" s="859"/>
      <c r="FJ54" s="859"/>
      <c r="FK54" s="859"/>
      <c r="FL54" s="859"/>
      <c r="FM54" s="859"/>
      <c r="FN54" s="859"/>
      <c r="FO54" s="859"/>
      <c r="FP54" s="859"/>
      <c r="FQ54" s="859"/>
      <c r="FR54" s="859"/>
      <c r="FS54" s="859"/>
      <c r="FT54" s="859"/>
      <c r="FU54" s="859"/>
      <c r="FV54" s="859"/>
      <c r="FW54" s="859"/>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row>
    <row r="55" spans="3:216" ht="15" customHeight="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330"/>
      <c r="CP55" s="330"/>
      <c r="CQ55" s="330"/>
      <c r="CR55" s="330"/>
      <c r="CS55" s="73"/>
      <c r="CT55" s="73"/>
      <c r="CU55" s="73"/>
      <c r="CV55" s="73"/>
      <c r="CW55" s="73"/>
      <c r="CX55" s="73"/>
      <c r="CY55" s="73"/>
      <c r="CZ55" s="73"/>
      <c r="DA55" s="816"/>
      <c r="DB55" s="816"/>
      <c r="DC55" s="816"/>
      <c r="DD55" s="765"/>
      <c r="DE55" s="765"/>
      <c r="DF55" s="765"/>
      <c r="DG55" s="765"/>
      <c r="DH55" s="765"/>
      <c r="DI55" s="765"/>
      <c r="DJ55" s="765"/>
      <c r="DK55" s="765"/>
      <c r="DL55" s="765"/>
      <c r="DM55" s="765"/>
      <c r="DN55" s="816"/>
      <c r="DO55" s="816"/>
      <c r="DP55" s="2003"/>
      <c r="DQ55" s="2003"/>
      <c r="DR55" s="2004"/>
      <c r="DS55" s="756" t="s">
        <v>862</v>
      </c>
      <c r="DT55" s="756" t="s">
        <v>863</v>
      </c>
      <c r="DU55" s="756" t="s">
        <v>1106</v>
      </c>
      <c r="DV55" s="756" t="s">
        <v>863</v>
      </c>
      <c r="DW55" s="756" t="s">
        <v>1106</v>
      </c>
      <c r="DX55" s="756" t="s">
        <v>863</v>
      </c>
      <c r="DY55" s="241"/>
      <c r="DZ55" s="241"/>
      <c r="EA55" s="241"/>
      <c r="EB55" s="241"/>
      <c r="EC55" s="241"/>
      <c r="ED55" s="816"/>
      <c r="EE55" s="816"/>
      <c r="EF55" s="816"/>
      <c r="EG55" s="816"/>
      <c r="EH55" s="816"/>
      <c r="EI55" s="816"/>
      <c r="EJ55" s="816"/>
      <c r="EK55" s="816"/>
      <c r="EL55" s="816"/>
      <c r="EM55" s="816"/>
      <c r="EN55" s="816"/>
      <c r="EO55" s="816"/>
      <c r="EP55" s="816"/>
      <c r="EQ55" s="816"/>
      <c r="ER55" s="816"/>
      <c r="ES55" s="816"/>
      <c r="ET55" s="816"/>
      <c r="EU55" s="816"/>
      <c r="EV55" s="816"/>
      <c r="EW55" s="816"/>
      <c r="EX55" s="816"/>
      <c r="EY55" s="816"/>
      <c r="EZ55" s="816"/>
      <c r="FA55" s="816"/>
      <c r="FB55" s="816"/>
      <c r="FC55" s="816"/>
      <c r="FD55" s="816"/>
      <c r="FE55" s="816"/>
      <c r="FF55" s="816"/>
      <c r="FG55" s="816"/>
      <c r="FH55" s="816"/>
      <c r="FI55" s="816"/>
      <c r="FJ55" s="816"/>
      <c r="FK55" s="816"/>
      <c r="FL55" s="816"/>
      <c r="FM55" s="816"/>
      <c r="FN55" s="816"/>
      <c r="FO55" s="816"/>
      <c r="FP55" s="816"/>
      <c r="FQ55" s="816"/>
      <c r="FR55" s="816"/>
      <c r="FS55" s="816"/>
      <c r="FT55" s="816"/>
      <c r="FU55" s="816"/>
      <c r="FV55" s="816"/>
      <c r="FW55" s="816"/>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row>
    <row r="56" spans="2:216" ht="15" customHeight="1">
      <c r="B56" s="73"/>
      <c r="C56" s="835"/>
      <c r="D56" s="835"/>
      <c r="E56" s="835"/>
      <c r="F56" s="835"/>
      <c r="G56" s="835"/>
      <c r="H56" s="835"/>
      <c r="I56" s="835"/>
      <c r="J56" s="835"/>
      <c r="K56" s="835"/>
      <c r="L56" s="835"/>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1"/>
      <c r="AX56" s="711"/>
      <c r="AY56" s="711"/>
      <c r="AZ56" s="711"/>
      <c r="BA56" s="711"/>
      <c r="BB56" s="711"/>
      <c r="BC56" s="711"/>
      <c r="BD56" s="711"/>
      <c r="BE56" s="711"/>
      <c r="BF56" s="711"/>
      <c r="BG56" s="711"/>
      <c r="BH56" s="711"/>
      <c r="BI56" s="711"/>
      <c r="BJ56" s="711"/>
      <c r="BK56" s="711"/>
      <c r="BL56" s="711"/>
      <c r="BM56" s="711"/>
      <c r="BN56" s="711"/>
      <c r="BO56" s="711"/>
      <c r="BP56" s="711"/>
      <c r="BQ56" s="711"/>
      <c r="BR56" s="711"/>
      <c r="BS56" s="711"/>
      <c r="BT56" s="711"/>
      <c r="BU56" s="711"/>
      <c r="BV56" s="711"/>
      <c r="BW56" s="711"/>
      <c r="BX56" s="711"/>
      <c r="BY56" s="710"/>
      <c r="BZ56" s="710"/>
      <c r="CA56" s="710"/>
      <c r="CB56" s="710"/>
      <c r="CC56" s="710"/>
      <c r="CD56" s="710"/>
      <c r="CE56" s="710"/>
      <c r="CF56" s="710"/>
      <c r="CG56" s="710"/>
      <c r="CH56" s="710"/>
      <c r="CI56" s="710"/>
      <c r="CJ56" s="710"/>
      <c r="CK56" s="710"/>
      <c r="CL56" s="710"/>
      <c r="CM56" s="710"/>
      <c r="CN56" s="710"/>
      <c r="CO56" s="330"/>
      <c r="CP56" s="330"/>
      <c r="CQ56" s="330"/>
      <c r="CR56" s="330"/>
      <c r="CS56" s="73"/>
      <c r="CT56" s="73"/>
      <c r="CU56" s="73"/>
      <c r="CV56" s="73"/>
      <c r="CW56" s="73"/>
      <c r="CX56" s="73"/>
      <c r="CY56" s="73"/>
      <c r="CZ56" s="73"/>
      <c r="DA56" s="877"/>
      <c r="DB56" s="877"/>
      <c r="DC56" s="877"/>
      <c r="DD56" s="711"/>
      <c r="DE56" s="711"/>
      <c r="DF56" s="711"/>
      <c r="DG56" s="711"/>
      <c r="DH56" s="711"/>
      <c r="DI56" s="711"/>
      <c r="DJ56" s="711"/>
      <c r="DK56" s="711"/>
      <c r="DL56" s="710"/>
      <c r="DM56" s="710"/>
      <c r="DN56" s="816"/>
      <c r="DO56" s="816"/>
      <c r="DP56" s="860" t="s">
        <v>0</v>
      </c>
      <c r="DQ56" s="860" t="s">
        <v>770</v>
      </c>
      <c r="DR56" s="860" t="s">
        <v>53</v>
      </c>
      <c r="DS56" s="861">
        <v>27827</v>
      </c>
      <c r="DT56" s="862">
        <v>28917</v>
      </c>
      <c r="DU56" s="970">
        <v>1390</v>
      </c>
      <c r="DV56" s="971">
        <v>1408</v>
      </c>
      <c r="DW56" s="861">
        <v>26127</v>
      </c>
      <c r="DX56" s="862">
        <v>24970</v>
      </c>
      <c r="DY56" s="241"/>
      <c r="DZ56" s="241"/>
      <c r="EA56" s="241"/>
      <c r="EB56" s="241"/>
      <c r="EC56" s="241"/>
      <c r="ED56" s="816"/>
      <c r="EE56" s="816"/>
      <c r="EF56" s="816"/>
      <c r="EG56" s="816"/>
      <c r="EH56" s="816"/>
      <c r="EI56" s="816"/>
      <c r="EJ56" s="816"/>
      <c r="EK56" s="816"/>
      <c r="EL56" s="816"/>
      <c r="EM56" s="816"/>
      <c r="EN56" s="816"/>
      <c r="EO56" s="816"/>
      <c r="EP56" s="816"/>
      <c r="EQ56" s="816"/>
      <c r="ER56" s="816"/>
      <c r="ES56" s="816"/>
      <c r="ET56" s="816"/>
      <c r="EU56" s="816"/>
      <c r="EV56" s="816"/>
      <c r="EW56" s="816"/>
      <c r="EX56" s="816"/>
      <c r="EY56" s="816"/>
      <c r="EZ56" s="816"/>
      <c r="FA56" s="816"/>
      <c r="FB56" s="816"/>
      <c r="FC56" s="816"/>
      <c r="FD56" s="816"/>
      <c r="FE56" s="816"/>
      <c r="FF56" s="816"/>
      <c r="FG56" s="816"/>
      <c r="FH56" s="816"/>
      <c r="FI56" s="816"/>
      <c r="FJ56" s="816"/>
      <c r="FK56" s="816"/>
      <c r="FL56" s="816"/>
      <c r="FM56" s="816"/>
      <c r="FN56" s="816"/>
      <c r="FO56" s="816"/>
      <c r="FP56" s="816"/>
      <c r="FQ56" s="816"/>
      <c r="FR56" s="816"/>
      <c r="FS56" s="816"/>
      <c r="FT56" s="816"/>
      <c r="FU56" s="816"/>
      <c r="FV56" s="816"/>
      <c r="FW56" s="816"/>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row>
    <row r="57" spans="2:216" ht="15" customHeight="1">
      <c r="B57" s="73"/>
      <c r="C57" s="241"/>
      <c r="D57" s="241"/>
      <c r="E57" s="2060"/>
      <c r="F57" s="2060"/>
      <c r="G57" s="2060"/>
      <c r="H57" s="2060"/>
      <c r="I57" s="2060"/>
      <c r="J57" s="2060"/>
      <c r="K57" s="2060"/>
      <c r="L57" s="2060"/>
      <c r="M57" s="2060"/>
      <c r="N57" s="2060"/>
      <c r="O57" s="2060"/>
      <c r="P57" s="2060"/>
      <c r="Q57" s="2060"/>
      <c r="R57" s="2060"/>
      <c r="S57" s="2060"/>
      <c r="T57" s="2060"/>
      <c r="U57" s="2060"/>
      <c r="V57" s="2060"/>
      <c r="W57" s="2060"/>
      <c r="X57" s="2060"/>
      <c r="Y57" s="2060"/>
      <c r="Z57" s="2060"/>
      <c r="AA57" s="2060"/>
      <c r="AB57" s="2060"/>
      <c r="AC57" s="2060"/>
      <c r="AD57" s="2060"/>
      <c r="AE57" s="2060"/>
      <c r="AF57" s="2060"/>
      <c r="AG57" s="2060"/>
      <c r="AH57" s="2060"/>
      <c r="AI57" s="2060"/>
      <c r="AJ57" s="2060"/>
      <c r="AK57" s="2060"/>
      <c r="AL57" s="2060"/>
      <c r="AM57" s="2060"/>
      <c r="AN57" s="2060"/>
      <c r="AO57" s="2060"/>
      <c r="AP57" s="2060"/>
      <c r="AQ57" s="2060"/>
      <c r="AR57" s="2060"/>
      <c r="AS57" s="2060"/>
      <c r="AT57" s="2060"/>
      <c r="AU57" s="2060"/>
      <c r="AV57" s="2060"/>
      <c r="AW57" s="2060"/>
      <c r="AX57" s="2060"/>
      <c r="AY57" s="2060"/>
      <c r="AZ57" s="2060"/>
      <c r="BA57" s="2060"/>
      <c r="BB57" s="2060"/>
      <c r="BC57" s="2060"/>
      <c r="BD57" s="2060"/>
      <c r="BE57" s="2060"/>
      <c r="BF57" s="2060"/>
      <c r="BG57" s="2060"/>
      <c r="BH57" s="2060"/>
      <c r="BI57" s="2060"/>
      <c r="BJ57" s="2060"/>
      <c r="BK57" s="2060"/>
      <c r="BL57" s="2060"/>
      <c r="BM57" s="2060"/>
      <c r="BN57" s="2060"/>
      <c r="BO57" s="2060"/>
      <c r="BP57" s="2060"/>
      <c r="BQ57" s="2060"/>
      <c r="BR57" s="2060"/>
      <c r="BS57" s="2060"/>
      <c r="BT57" s="2060"/>
      <c r="BU57" s="2060"/>
      <c r="BV57" s="2060"/>
      <c r="BW57" s="2060"/>
      <c r="BX57" s="2060"/>
      <c r="BY57" s="2060"/>
      <c r="BZ57" s="2060"/>
      <c r="CA57" s="2060"/>
      <c r="CB57" s="2060"/>
      <c r="CC57" s="2060"/>
      <c r="CD57" s="2060"/>
      <c r="CE57" s="2060"/>
      <c r="CF57" s="2060"/>
      <c r="CG57" s="2060"/>
      <c r="CH57" s="2060"/>
      <c r="CI57" s="2060"/>
      <c r="CJ57" s="2060"/>
      <c r="CK57" s="2060"/>
      <c r="CL57" s="2060"/>
      <c r="CM57" s="2060"/>
      <c r="CN57" s="2060"/>
      <c r="CO57" s="2060"/>
      <c r="CP57" s="2060"/>
      <c r="CQ57" s="73"/>
      <c r="CR57" s="73"/>
      <c r="CS57" s="73"/>
      <c r="CT57" s="73"/>
      <c r="CU57" s="73"/>
      <c r="CV57" s="73"/>
      <c r="CW57" s="73"/>
      <c r="CX57" s="73"/>
      <c r="CY57" s="73"/>
      <c r="CZ57" s="73"/>
      <c r="DA57" s="863"/>
      <c r="DB57" s="863"/>
      <c r="DC57" s="863"/>
      <c r="DD57" s="865"/>
      <c r="DE57" s="865"/>
      <c r="DF57" s="710"/>
      <c r="DG57" s="710"/>
      <c r="DH57" s="710"/>
      <c r="DI57" s="710"/>
      <c r="DJ57" s="710"/>
      <c r="DK57" s="710"/>
      <c r="DL57" s="710"/>
      <c r="DM57" s="710"/>
      <c r="DN57" s="710"/>
      <c r="DO57" s="710"/>
      <c r="DP57" s="1048" t="s">
        <v>562</v>
      </c>
      <c r="DQ57" s="1046" t="s">
        <v>379</v>
      </c>
      <c r="DR57" s="1046" t="s">
        <v>553</v>
      </c>
      <c r="DS57" s="864">
        <v>2779</v>
      </c>
      <c r="DT57" s="865">
        <v>2794</v>
      </c>
      <c r="DU57" s="972" t="s">
        <v>440</v>
      </c>
      <c r="DV57" s="973" t="s">
        <v>440</v>
      </c>
      <c r="DW57" s="866">
        <v>1243</v>
      </c>
      <c r="DX57" s="710">
        <v>1253</v>
      </c>
      <c r="DY57" s="710"/>
      <c r="DZ57" s="710"/>
      <c r="EA57" s="710"/>
      <c r="EB57" s="710"/>
      <c r="EC57" s="710"/>
      <c r="ED57" s="710"/>
      <c r="EE57" s="710"/>
      <c r="EF57" s="710"/>
      <c r="EG57" s="710"/>
      <c r="EH57" s="710"/>
      <c r="EI57" s="710"/>
      <c r="EJ57" s="710"/>
      <c r="EK57" s="710"/>
      <c r="EL57" s="710"/>
      <c r="EM57" s="710"/>
      <c r="EN57" s="710"/>
      <c r="EO57" s="710"/>
      <c r="EP57" s="710"/>
      <c r="EQ57" s="710"/>
      <c r="ER57" s="710"/>
      <c r="ES57" s="710"/>
      <c r="ET57" s="710"/>
      <c r="EU57" s="710"/>
      <c r="EV57" s="710"/>
      <c r="EW57" s="710"/>
      <c r="EX57" s="710"/>
      <c r="EY57" s="710"/>
      <c r="EZ57" s="710"/>
      <c r="FA57" s="710"/>
      <c r="FB57" s="710"/>
      <c r="FC57" s="710"/>
      <c r="FD57" s="710"/>
      <c r="FE57" s="710"/>
      <c r="FF57" s="710"/>
      <c r="FG57" s="710"/>
      <c r="FH57" s="710"/>
      <c r="FI57" s="710"/>
      <c r="FJ57" s="710"/>
      <c r="FK57" s="710"/>
      <c r="FL57" s="710"/>
      <c r="FM57" s="710"/>
      <c r="FN57" s="710"/>
      <c r="FO57" s="710"/>
      <c r="FP57" s="710"/>
      <c r="FQ57" s="710"/>
      <c r="FR57" s="710"/>
      <c r="FS57" s="710"/>
      <c r="FT57" s="710"/>
      <c r="FU57" s="710"/>
      <c r="FV57" s="710"/>
      <c r="FW57" s="710"/>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row>
    <row r="58" spans="2:216" ht="15" customHeight="1">
      <c r="B58" s="73"/>
      <c r="C58" s="241"/>
      <c r="D58" s="241"/>
      <c r="E58" s="241"/>
      <c r="F58" s="241"/>
      <c r="G58" s="241"/>
      <c r="H58" s="241"/>
      <c r="I58" s="241"/>
      <c r="J58" s="241"/>
      <c r="K58" s="241"/>
      <c r="L58" s="241"/>
      <c r="M58" s="854"/>
      <c r="N58" s="854"/>
      <c r="O58" s="854"/>
      <c r="P58" s="854"/>
      <c r="Q58" s="854"/>
      <c r="R58" s="854"/>
      <c r="S58" s="854"/>
      <c r="T58" s="854"/>
      <c r="U58" s="854"/>
      <c r="V58" s="854"/>
      <c r="W58" s="854"/>
      <c r="X58" s="854"/>
      <c r="Y58" s="854"/>
      <c r="Z58" s="854"/>
      <c r="AA58" s="854"/>
      <c r="AB58" s="854"/>
      <c r="AC58" s="711"/>
      <c r="AD58" s="711"/>
      <c r="AE58" s="711"/>
      <c r="AF58" s="711"/>
      <c r="AG58" s="711"/>
      <c r="AH58" s="711"/>
      <c r="AI58" s="711"/>
      <c r="AJ58" s="711"/>
      <c r="AK58" s="711"/>
      <c r="AL58" s="711"/>
      <c r="AM58" s="711"/>
      <c r="AN58" s="711"/>
      <c r="AO58" s="711"/>
      <c r="AP58" s="711"/>
      <c r="AQ58" s="711"/>
      <c r="AR58" s="711"/>
      <c r="AS58" s="710"/>
      <c r="AT58" s="710"/>
      <c r="AU58" s="710"/>
      <c r="AV58" s="710"/>
      <c r="AW58" s="710"/>
      <c r="AX58" s="710"/>
      <c r="AY58" s="710"/>
      <c r="AZ58" s="710"/>
      <c r="BA58" s="710"/>
      <c r="BB58" s="710"/>
      <c r="BC58" s="710"/>
      <c r="BD58" s="710"/>
      <c r="BE58" s="710"/>
      <c r="BF58" s="710"/>
      <c r="BG58" s="710"/>
      <c r="BH58" s="710"/>
      <c r="BI58" s="710"/>
      <c r="BJ58" s="710"/>
      <c r="BK58" s="710"/>
      <c r="BL58" s="710"/>
      <c r="BM58" s="710"/>
      <c r="BN58" s="710"/>
      <c r="BO58" s="710"/>
      <c r="BP58" s="710"/>
      <c r="BQ58" s="710"/>
      <c r="BR58" s="710"/>
      <c r="BS58" s="710"/>
      <c r="BT58" s="710"/>
      <c r="BU58" s="710"/>
      <c r="BV58" s="710"/>
      <c r="BW58" s="710"/>
      <c r="BX58" s="710"/>
      <c r="BY58" s="710"/>
      <c r="BZ58" s="710"/>
      <c r="CA58" s="710"/>
      <c r="CB58" s="710"/>
      <c r="CC58" s="710"/>
      <c r="CD58" s="710"/>
      <c r="CE58" s="710"/>
      <c r="CF58" s="710"/>
      <c r="CG58" s="710"/>
      <c r="CH58" s="710"/>
      <c r="CI58" s="710"/>
      <c r="CJ58" s="710"/>
      <c r="CK58" s="710"/>
      <c r="CL58" s="710"/>
      <c r="CM58" s="710"/>
      <c r="CN58" s="710"/>
      <c r="CO58" s="330"/>
      <c r="CP58" s="73"/>
      <c r="CQ58" s="73"/>
      <c r="CR58" s="73"/>
      <c r="CS58" s="73"/>
      <c r="CT58" s="73"/>
      <c r="CU58" s="73"/>
      <c r="CV58" s="73"/>
      <c r="CW58" s="73"/>
      <c r="CX58" s="73"/>
      <c r="CY58" s="73"/>
      <c r="CZ58" s="73"/>
      <c r="DA58" s="867"/>
      <c r="DB58" s="867"/>
      <c r="DC58" s="867"/>
      <c r="DD58" s="865"/>
      <c r="DE58" s="865"/>
      <c r="DF58" s="711"/>
      <c r="DG58" s="711"/>
      <c r="DH58" s="710"/>
      <c r="DI58" s="710"/>
      <c r="DJ58" s="710"/>
      <c r="DK58" s="710"/>
      <c r="DL58" s="710"/>
      <c r="DM58" s="710"/>
      <c r="DN58" s="710"/>
      <c r="DO58" s="710"/>
      <c r="DP58" s="1048"/>
      <c r="DQ58" s="1219">
        <v>8</v>
      </c>
      <c r="DR58" s="1046"/>
      <c r="DS58" s="864">
        <v>2833</v>
      </c>
      <c r="DT58" s="865">
        <v>2806</v>
      </c>
      <c r="DU58" s="972" t="s">
        <v>440</v>
      </c>
      <c r="DV58" s="973" t="s">
        <v>440</v>
      </c>
      <c r="DW58" s="866">
        <v>1197</v>
      </c>
      <c r="DX58" s="710">
        <v>1271</v>
      </c>
      <c r="DY58" s="710"/>
      <c r="DZ58" s="710"/>
      <c r="EA58" s="710"/>
      <c r="EB58" s="710"/>
      <c r="EC58" s="710"/>
      <c r="ED58" s="710"/>
      <c r="EE58" s="710"/>
      <c r="EF58" s="710"/>
      <c r="EG58" s="710"/>
      <c r="EH58" s="710"/>
      <c r="EI58" s="710"/>
      <c r="EJ58" s="710"/>
      <c r="EK58" s="710"/>
      <c r="EL58" s="710"/>
      <c r="EM58" s="710"/>
      <c r="EN58" s="710"/>
      <c r="EO58" s="710"/>
      <c r="EP58" s="710"/>
      <c r="EQ58" s="710"/>
      <c r="ER58" s="710"/>
      <c r="ES58" s="710"/>
      <c r="ET58" s="710"/>
      <c r="EU58" s="710"/>
      <c r="EV58" s="710"/>
      <c r="EW58" s="710"/>
      <c r="EX58" s="710"/>
      <c r="EY58" s="710"/>
      <c r="EZ58" s="710"/>
      <c r="FA58" s="710"/>
      <c r="FB58" s="710"/>
      <c r="FC58" s="710"/>
      <c r="FD58" s="710"/>
      <c r="FE58" s="710"/>
      <c r="FF58" s="710"/>
      <c r="FG58" s="710"/>
      <c r="FH58" s="710"/>
      <c r="FI58" s="710"/>
      <c r="FJ58" s="710"/>
      <c r="FK58" s="710"/>
      <c r="FL58" s="710"/>
      <c r="FM58" s="710"/>
      <c r="FN58" s="710"/>
      <c r="FO58" s="710"/>
      <c r="FP58" s="710"/>
      <c r="FQ58" s="710"/>
      <c r="FR58" s="710"/>
      <c r="FS58" s="710"/>
      <c r="FT58" s="710"/>
      <c r="FU58" s="710"/>
      <c r="FV58" s="710"/>
      <c r="FW58" s="710"/>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row>
    <row r="59" spans="2:216" ht="15" customHeight="1">
      <c r="B59" s="73"/>
      <c r="C59" s="2060"/>
      <c r="D59" s="2060"/>
      <c r="E59" s="2060"/>
      <c r="F59" s="2060"/>
      <c r="G59" s="2060"/>
      <c r="H59" s="2060"/>
      <c r="I59" s="2060"/>
      <c r="J59" s="2060"/>
      <c r="K59" s="2060"/>
      <c r="L59" s="2060"/>
      <c r="M59" s="2060"/>
      <c r="N59" s="2060"/>
      <c r="O59" s="2060"/>
      <c r="P59" s="2060"/>
      <c r="Q59" s="2060"/>
      <c r="R59" s="2060"/>
      <c r="S59" s="2060"/>
      <c r="T59" s="2060"/>
      <c r="U59" s="2060"/>
      <c r="V59" s="2060"/>
      <c r="W59" s="2060"/>
      <c r="X59" s="2060"/>
      <c r="Y59" s="2060"/>
      <c r="Z59" s="2060"/>
      <c r="AA59" s="2060"/>
      <c r="AB59" s="2060"/>
      <c r="AC59" s="2060"/>
      <c r="AD59" s="2060"/>
      <c r="AE59" s="2060"/>
      <c r="AF59" s="2060"/>
      <c r="AG59" s="2060"/>
      <c r="AH59" s="2060"/>
      <c r="AI59" s="2060"/>
      <c r="AJ59" s="2060"/>
      <c r="AK59" s="2060"/>
      <c r="AL59" s="2060"/>
      <c r="AM59" s="2060"/>
      <c r="AN59" s="2060"/>
      <c r="AO59" s="2060"/>
      <c r="AP59" s="2060"/>
      <c r="AQ59" s="2060"/>
      <c r="AR59" s="2060"/>
      <c r="AS59" s="2060"/>
      <c r="AT59" s="2060"/>
      <c r="AU59" s="2060"/>
      <c r="AV59" s="2060"/>
      <c r="AW59" s="2060"/>
      <c r="AX59" s="2060"/>
      <c r="AY59" s="2060"/>
      <c r="AZ59" s="2060"/>
      <c r="BA59" s="2060"/>
      <c r="BB59" s="2060"/>
      <c r="BC59" s="2060"/>
      <c r="BD59" s="2060"/>
      <c r="BE59" s="2060"/>
      <c r="BF59" s="2060"/>
      <c r="BG59" s="2060"/>
      <c r="BH59" s="2060"/>
      <c r="BI59" s="2060"/>
      <c r="BJ59" s="2060"/>
      <c r="BK59" s="2060"/>
      <c r="BL59" s="2060"/>
      <c r="BM59" s="2060"/>
      <c r="BN59" s="2060"/>
      <c r="BO59" s="2060"/>
      <c r="BP59" s="2060"/>
      <c r="BQ59" s="2060"/>
      <c r="BR59" s="2060"/>
      <c r="BS59" s="2060"/>
      <c r="BT59" s="2060"/>
      <c r="BU59" s="2060"/>
      <c r="BV59" s="2060"/>
      <c r="BW59" s="2060"/>
      <c r="BX59" s="2060"/>
      <c r="BY59" s="2060"/>
      <c r="BZ59" s="2060"/>
      <c r="CA59" s="2060"/>
      <c r="CB59" s="2060"/>
      <c r="CC59" s="2060"/>
      <c r="CD59" s="2060"/>
      <c r="CE59" s="2060"/>
      <c r="CF59" s="2060"/>
      <c r="CG59" s="2060"/>
      <c r="CH59" s="2060"/>
      <c r="CI59" s="2060"/>
      <c r="CJ59" s="2060"/>
      <c r="CK59" s="2060"/>
      <c r="CL59" s="2060"/>
      <c r="CM59" s="2060"/>
      <c r="CN59" s="2060"/>
      <c r="CO59" s="330"/>
      <c r="CP59" s="73"/>
      <c r="CQ59" s="73"/>
      <c r="CR59" s="73"/>
      <c r="CS59" s="73"/>
      <c r="CT59" s="73"/>
      <c r="CU59" s="73"/>
      <c r="CV59" s="73"/>
      <c r="CW59" s="73"/>
      <c r="CX59" s="73"/>
      <c r="CY59" s="73"/>
      <c r="CZ59" s="73"/>
      <c r="DA59" s="878"/>
      <c r="DB59" s="878"/>
      <c r="DC59" s="878"/>
      <c r="DD59" s="873"/>
      <c r="DE59" s="873"/>
      <c r="DF59" s="711"/>
      <c r="DG59" s="711"/>
      <c r="DH59" s="711"/>
      <c r="DI59" s="711"/>
      <c r="DJ59" s="711"/>
      <c r="DK59" s="711"/>
      <c r="DL59" s="711"/>
      <c r="DM59" s="711"/>
      <c r="DN59" s="710"/>
      <c r="DO59" s="710"/>
      <c r="DP59" s="1228"/>
      <c r="DQ59" s="1224">
        <v>9</v>
      </c>
      <c r="DR59" s="1225"/>
      <c r="DS59" s="1267">
        <v>1702</v>
      </c>
      <c r="DT59" s="1266">
        <v>1910</v>
      </c>
      <c r="DU59" s="1379" t="s">
        <v>440</v>
      </c>
      <c r="DV59" s="1380" t="s">
        <v>440</v>
      </c>
      <c r="DW59" s="1239">
        <v>978</v>
      </c>
      <c r="DX59" s="1238">
        <v>886</v>
      </c>
      <c r="DY59" s="854"/>
      <c r="DZ59" s="854"/>
      <c r="EA59" s="854"/>
      <c r="EB59" s="854"/>
      <c r="EC59" s="854"/>
      <c r="ED59" s="854"/>
      <c r="EE59" s="854"/>
      <c r="EF59" s="854"/>
      <c r="EG59" s="854"/>
      <c r="EH59" s="854"/>
      <c r="EI59" s="854"/>
      <c r="EJ59" s="854"/>
      <c r="EK59" s="854"/>
      <c r="EL59" s="854"/>
      <c r="EM59" s="854"/>
      <c r="EN59" s="854"/>
      <c r="EO59" s="854"/>
      <c r="EP59" s="854"/>
      <c r="EQ59" s="854"/>
      <c r="ER59" s="854"/>
      <c r="ES59" s="854"/>
      <c r="ET59" s="854"/>
      <c r="EU59" s="854"/>
      <c r="EV59" s="854"/>
      <c r="EW59" s="854"/>
      <c r="EX59" s="854"/>
      <c r="EY59" s="854"/>
      <c r="EZ59" s="854"/>
      <c r="FA59" s="854"/>
      <c r="FB59" s="854"/>
      <c r="FC59" s="854"/>
      <c r="FD59" s="854"/>
      <c r="FE59" s="854"/>
      <c r="FF59" s="854"/>
      <c r="FG59" s="854"/>
      <c r="FH59" s="709"/>
      <c r="FI59" s="709"/>
      <c r="FJ59" s="709"/>
      <c r="FK59" s="709"/>
      <c r="FL59" s="709"/>
      <c r="FM59" s="709"/>
      <c r="FN59" s="709"/>
      <c r="FO59" s="709"/>
      <c r="FP59" s="330"/>
      <c r="FQ59" s="330"/>
      <c r="FR59" s="330"/>
      <c r="FS59" s="330"/>
      <c r="FT59" s="330"/>
      <c r="FU59" s="330"/>
      <c r="FV59" s="330"/>
      <c r="FW59" s="330"/>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row>
    <row r="60" spans="4:246" ht="12">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330"/>
      <c r="DX60" s="330"/>
      <c r="DY60" s="330"/>
      <c r="DZ60" s="330"/>
      <c r="EA60" s="330"/>
      <c r="EB60" s="330"/>
      <c r="EC60" s="330"/>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row>
    <row r="61" spans="4:246" ht="12">
      <c r="D61" s="73"/>
      <c r="E61" s="73"/>
      <c r="F61" s="2059"/>
      <c r="G61" s="2059"/>
      <c r="H61" s="2059"/>
      <c r="I61" s="2059"/>
      <c r="J61" s="2059"/>
      <c r="K61" s="2059"/>
      <c r="L61" s="2059"/>
      <c r="M61" s="2059"/>
      <c r="N61" s="2059"/>
      <c r="O61" s="2059"/>
      <c r="P61" s="2059"/>
      <c r="Q61" s="2059"/>
      <c r="R61" s="2059"/>
      <c r="S61" s="2059"/>
      <c r="T61" s="2059"/>
      <c r="U61" s="2059"/>
      <c r="V61" s="2059"/>
      <c r="W61" s="2059"/>
      <c r="X61" s="2059"/>
      <c r="Y61" s="2059"/>
      <c r="Z61" s="2059"/>
      <c r="AA61" s="2059"/>
      <c r="AB61" s="2059"/>
      <c r="AC61" s="2059"/>
      <c r="AD61" s="2059"/>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330"/>
      <c r="DX61" s="330"/>
      <c r="DY61" s="330"/>
      <c r="DZ61" s="330"/>
      <c r="EA61" s="330"/>
      <c r="EB61" s="330"/>
      <c r="EC61" s="330"/>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row>
    <row r="62" spans="4:246" ht="12">
      <c r="D62" s="73"/>
      <c r="E62" s="73"/>
      <c r="F62" s="2059"/>
      <c r="G62" s="2059"/>
      <c r="H62" s="2059"/>
      <c r="I62" s="2059"/>
      <c r="J62" s="2059"/>
      <c r="K62" s="2059"/>
      <c r="L62" s="2059"/>
      <c r="M62" s="2059"/>
      <c r="N62" s="2059"/>
      <c r="O62" s="2059"/>
      <c r="P62" s="2059"/>
      <c r="Q62" s="2059"/>
      <c r="R62" s="2059"/>
      <c r="S62" s="2059"/>
      <c r="T62" s="2059"/>
      <c r="U62" s="2059"/>
      <c r="V62" s="2059"/>
      <c r="W62" s="2059"/>
      <c r="X62" s="2059"/>
      <c r="Y62" s="2059"/>
      <c r="Z62" s="2059"/>
      <c r="AA62" s="2059"/>
      <c r="AB62" s="2059"/>
      <c r="AC62" s="2059"/>
      <c r="AD62" s="2059"/>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330"/>
      <c r="DX62" s="330"/>
      <c r="DY62" s="330"/>
      <c r="DZ62" s="330"/>
      <c r="EA62" s="330"/>
      <c r="EB62" s="330"/>
      <c r="EC62" s="330"/>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row>
    <row r="63" spans="4:246" ht="12">
      <c r="D63" s="73"/>
      <c r="E63" s="73"/>
      <c r="F63" s="2066"/>
      <c r="G63" s="2066"/>
      <c r="H63" s="2066"/>
      <c r="I63" s="2066"/>
      <c r="J63" s="2066"/>
      <c r="K63" s="2066"/>
      <c r="L63" s="2066"/>
      <c r="M63" s="2066"/>
      <c r="N63" s="2066"/>
      <c r="O63" s="2066"/>
      <c r="P63" s="2066"/>
      <c r="Q63" s="2066"/>
      <c r="R63" s="2066"/>
      <c r="S63" s="2066"/>
      <c r="T63" s="2066"/>
      <c r="U63" s="2066"/>
      <c r="V63" s="2066"/>
      <c r="W63" s="2066"/>
      <c r="X63" s="2066"/>
      <c r="Y63" s="2066"/>
      <c r="Z63" s="2067"/>
      <c r="AA63" s="2067"/>
      <c r="AB63" s="2067"/>
      <c r="AC63" s="2067"/>
      <c r="AD63" s="2067"/>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330"/>
      <c r="DX63" s="330"/>
      <c r="DY63" s="330"/>
      <c r="DZ63" s="330"/>
      <c r="EA63" s="330"/>
      <c r="EB63" s="330"/>
      <c r="EC63" s="330"/>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row>
    <row r="64" spans="4:246" ht="12">
      <c r="D64" s="73"/>
      <c r="E64" s="73"/>
      <c r="F64" s="2055"/>
      <c r="G64" s="2055"/>
      <c r="H64" s="2055"/>
      <c r="I64" s="2055"/>
      <c r="J64" s="2055"/>
      <c r="K64" s="2055"/>
      <c r="L64" s="2055"/>
      <c r="M64" s="2055"/>
      <c r="N64" s="2055"/>
      <c r="O64" s="2055"/>
      <c r="P64" s="2055"/>
      <c r="Q64" s="2055"/>
      <c r="R64" s="2055"/>
      <c r="S64" s="2055"/>
      <c r="T64" s="2055"/>
      <c r="U64" s="2055"/>
      <c r="V64" s="2055"/>
      <c r="W64" s="2055"/>
      <c r="X64" s="2055"/>
      <c r="Y64" s="2055"/>
      <c r="Z64" s="2055"/>
      <c r="AA64" s="2055"/>
      <c r="AB64" s="2055"/>
      <c r="AC64" s="2055"/>
      <c r="AD64" s="2055"/>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330"/>
      <c r="DX64" s="330"/>
      <c r="DY64" s="330"/>
      <c r="DZ64" s="330"/>
      <c r="EA64" s="330"/>
      <c r="EB64" s="330"/>
      <c r="EC64" s="330"/>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row>
    <row r="65" spans="4:246" ht="12">
      <c r="D65" s="73"/>
      <c r="E65" s="73"/>
      <c r="F65" s="2055"/>
      <c r="G65" s="2055"/>
      <c r="H65" s="2055"/>
      <c r="I65" s="2055"/>
      <c r="J65" s="2055"/>
      <c r="K65" s="2055"/>
      <c r="L65" s="2055"/>
      <c r="M65" s="2055"/>
      <c r="N65" s="2055"/>
      <c r="O65" s="2055"/>
      <c r="P65" s="2055"/>
      <c r="Q65" s="2055"/>
      <c r="R65" s="2055"/>
      <c r="S65" s="2055"/>
      <c r="T65" s="2055"/>
      <c r="U65" s="2055"/>
      <c r="V65" s="2055"/>
      <c r="W65" s="2055"/>
      <c r="X65" s="2055"/>
      <c r="Y65" s="2055"/>
      <c r="Z65" s="2055"/>
      <c r="AA65" s="2055"/>
      <c r="AB65" s="2055"/>
      <c r="AC65" s="2055"/>
      <c r="AD65" s="2055"/>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row>
    <row r="66" spans="4:246" ht="12">
      <c r="D66" s="73"/>
      <c r="E66" s="73"/>
      <c r="F66" s="2055"/>
      <c r="G66" s="2055"/>
      <c r="H66" s="2055"/>
      <c r="I66" s="2055"/>
      <c r="J66" s="2055"/>
      <c r="K66" s="2055"/>
      <c r="L66" s="2055"/>
      <c r="M66" s="2055"/>
      <c r="N66" s="2055"/>
      <c r="O66" s="2055"/>
      <c r="P66" s="2055"/>
      <c r="Q66" s="2055"/>
      <c r="R66" s="2055"/>
      <c r="S66" s="2055"/>
      <c r="T66" s="2055"/>
      <c r="U66" s="2055"/>
      <c r="V66" s="2055"/>
      <c r="W66" s="2055"/>
      <c r="X66" s="2055"/>
      <c r="Y66" s="2055"/>
      <c r="Z66" s="2055"/>
      <c r="AA66" s="2055"/>
      <c r="AB66" s="2055"/>
      <c r="AC66" s="2055"/>
      <c r="AD66" s="2055"/>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row>
    <row r="67" spans="4:246" ht="12">
      <c r="D67" s="73"/>
      <c r="E67" s="73"/>
      <c r="F67" s="2055"/>
      <c r="G67" s="2055"/>
      <c r="H67" s="2055"/>
      <c r="I67" s="2055"/>
      <c r="J67" s="2055"/>
      <c r="K67" s="2055"/>
      <c r="L67" s="2055"/>
      <c r="M67" s="2055"/>
      <c r="N67" s="2055"/>
      <c r="O67" s="2055"/>
      <c r="P67" s="2055"/>
      <c r="Q67" s="2055"/>
      <c r="R67" s="2055"/>
      <c r="S67" s="2055"/>
      <c r="T67" s="2055"/>
      <c r="U67" s="2067"/>
      <c r="V67" s="2067"/>
      <c r="W67" s="2067"/>
      <c r="X67" s="2067"/>
      <c r="Y67" s="2067"/>
      <c r="Z67" s="2067"/>
      <c r="AA67" s="2067"/>
      <c r="AB67" s="2067"/>
      <c r="AC67" s="2067"/>
      <c r="AD67" s="2067"/>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row>
    <row r="68" spans="115:246" ht="12">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row>
    <row r="69" spans="115:246" ht="12">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row>
    <row r="70" spans="115:246" ht="12">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row>
    <row r="71" spans="115:246" ht="12">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row>
    <row r="72" spans="115:246" ht="12">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row>
    <row r="73" spans="115:246" ht="12">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row>
    <row r="74" spans="115:246" ht="12">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row>
    <row r="75" spans="115:246" ht="12">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row>
    <row r="76" spans="115:246" ht="12">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row>
    <row r="77" spans="115:246" ht="12">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row>
    <row r="78" spans="115:246" ht="12">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row>
    <row r="79" spans="115:246" ht="12">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row>
    <row r="80" spans="115:246" ht="12">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row>
    <row r="81" spans="115:246" ht="12">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row>
    <row r="82" spans="115:246" ht="12">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row>
    <row r="83" spans="115:246" ht="12">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row>
    <row r="84" spans="115:246" ht="12">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row>
    <row r="85" spans="115:246" ht="12">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row>
    <row r="86" spans="115:246" ht="12">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row>
    <row r="87" spans="115:246" ht="12">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row>
    <row r="88" spans="115:246" ht="12">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row>
    <row r="89" spans="115:246" ht="12">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row>
    <row r="90" spans="115:246" ht="12">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row>
    <row r="91" spans="115:246" ht="12">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row>
    <row r="92" spans="115:246" ht="12">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row>
    <row r="93" spans="115:246" ht="12">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row>
    <row r="94" spans="115:246" ht="12">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row>
    <row r="95" spans="115:246" ht="12">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row>
    <row r="96" spans="115:246" ht="12">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row>
    <row r="97" spans="115:246" ht="12">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row>
  </sheetData>
  <sheetProtection/>
  <mergeCells count="246">
    <mergeCell ref="DS32:DX32"/>
    <mergeCell ref="DS39:DX39"/>
    <mergeCell ref="DW33:DX33"/>
    <mergeCell ref="AF21:AK21"/>
    <mergeCell ref="AL22:AQ22"/>
    <mergeCell ref="C27:AK27"/>
    <mergeCell ref="Z25:AE25"/>
    <mergeCell ref="C26:W26"/>
    <mergeCell ref="C25:G25"/>
    <mergeCell ref="AL25:AQ25"/>
    <mergeCell ref="AK10:AT10"/>
    <mergeCell ref="AR20:AX20"/>
    <mergeCell ref="AV6:BE6"/>
    <mergeCell ref="AK11:AT11"/>
    <mergeCell ref="AV10:BE10"/>
    <mergeCell ref="AK6:AT6"/>
    <mergeCell ref="AL18:AQ18"/>
    <mergeCell ref="AK5:AU5"/>
    <mergeCell ref="CN4:CN5"/>
    <mergeCell ref="BR6:CA6"/>
    <mergeCell ref="CD6:CM6"/>
    <mergeCell ref="CC4:CM5"/>
    <mergeCell ref="BR4:CB5"/>
    <mergeCell ref="BG4:BQ5"/>
    <mergeCell ref="Z4:BF4"/>
    <mergeCell ref="BG6:BP6"/>
    <mergeCell ref="AV5:BF5"/>
    <mergeCell ref="C4:L5"/>
    <mergeCell ref="M6:X6"/>
    <mergeCell ref="M4:Y5"/>
    <mergeCell ref="Z5:AJ5"/>
    <mergeCell ref="Z6:AI6"/>
    <mergeCell ref="C7:L7"/>
    <mergeCell ref="M7:X7"/>
    <mergeCell ref="C6:L6"/>
    <mergeCell ref="M11:X11"/>
    <mergeCell ref="I9:J9"/>
    <mergeCell ref="K9:L9"/>
    <mergeCell ref="C9:H9"/>
    <mergeCell ref="C10:H10"/>
    <mergeCell ref="I10:J10"/>
    <mergeCell ref="K10:L10"/>
    <mergeCell ref="BG11:BP11"/>
    <mergeCell ref="AY20:BD20"/>
    <mergeCell ref="AY19:BD19"/>
    <mergeCell ref="AY18:BD18"/>
    <mergeCell ref="AV12:BE12"/>
    <mergeCell ref="AR17:AX18"/>
    <mergeCell ref="BE20:BJ20"/>
    <mergeCell ref="AR19:AX19"/>
    <mergeCell ref="L22:S22"/>
    <mergeCell ref="Z20:AE20"/>
    <mergeCell ref="Z12:AI12"/>
    <mergeCell ref="AF22:AK22"/>
    <mergeCell ref="Z22:AE22"/>
    <mergeCell ref="M12:X12"/>
    <mergeCell ref="Z21:AE21"/>
    <mergeCell ref="T17:AQ17"/>
    <mergeCell ref="AF19:AK19"/>
    <mergeCell ref="AL19:AQ19"/>
    <mergeCell ref="Z24:AE24"/>
    <mergeCell ref="T24:Y24"/>
    <mergeCell ref="M9:X9"/>
    <mergeCell ref="T20:Y20"/>
    <mergeCell ref="T18:Y18"/>
    <mergeCell ref="Z18:AE18"/>
    <mergeCell ref="M10:X10"/>
    <mergeCell ref="Z10:AI10"/>
    <mergeCell ref="Z11:AI11"/>
    <mergeCell ref="T22:Y22"/>
    <mergeCell ref="Z63:AD63"/>
    <mergeCell ref="M63:T63"/>
    <mergeCell ref="M64:T64"/>
    <mergeCell ref="C22:G22"/>
    <mergeCell ref="H22:I22"/>
    <mergeCell ref="J22:K22"/>
    <mergeCell ref="C24:G24"/>
    <mergeCell ref="C23:G23"/>
    <mergeCell ref="H24:I24"/>
    <mergeCell ref="J24:K24"/>
    <mergeCell ref="U67:Y67"/>
    <mergeCell ref="U66:Y66"/>
    <mergeCell ref="Z67:AD67"/>
    <mergeCell ref="F67:L67"/>
    <mergeCell ref="M67:T67"/>
    <mergeCell ref="F66:L66"/>
    <mergeCell ref="M66:T66"/>
    <mergeCell ref="Z66:AD66"/>
    <mergeCell ref="U62:Y62"/>
    <mergeCell ref="M65:T65"/>
    <mergeCell ref="F64:L64"/>
    <mergeCell ref="F65:L65"/>
    <mergeCell ref="F63:L63"/>
    <mergeCell ref="F62:L62"/>
    <mergeCell ref="M62:T62"/>
    <mergeCell ref="U63:Y63"/>
    <mergeCell ref="U64:Y64"/>
    <mergeCell ref="U65:Y65"/>
    <mergeCell ref="CC25:CN25"/>
    <mergeCell ref="U61:AD61"/>
    <mergeCell ref="F61:T61"/>
    <mergeCell ref="E57:CP57"/>
    <mergeCell ref="J25:K25"/>
    <mergeCell ref="AR25:AX25"/>
    <mergeCell ref="H25:I25"/>
    <mergeCell ref="AF25:AK25"/>
    <mergeCell ref="BQ25:BV25"/>
    <mergeCell ref="BK25:BP25"/>
    <mergeCell ref="J23:K23"/>
    <mergeCell ref="H23:I23"/>
    <mergeCell ref="T25:Y25"/>
    <mergeCell ref="L25:S25"/>
    <mergeCell ref="L23:S23"/>
    <mergeCell ref="L24:S24"/>
    <mergeCell ref="AF23:AK23"/>
    <mergeCell ref="T23:Y23"/>
    <mergeCell ref="Z19:AE19"/>
    <mergeCell ref="AF20:AK20"/>
    <mergeCell ref="AL21:AQ21"/>
    <mergeCell ref="Z65:AD65"/>
    <mergeCell ref="AL20:AQ20"/>
    <mergeCell ref="AL24:AQ24"/>
    <mergeCell ref="Z64:AD64"/>
    <mergeCell ref="AL23:AQ23"/>
    <mergeCell ref="Z23:AE23"/>
    <mergeCell ref="Z62:AD62"/>
    <mergeCell ref="C59:CN59"/>
    <mergeCell ref="BW25:CB25"/>
    <mergeCell ref="BG10:BP10"/>
    <mergeCell ref="BR7:CA7"/>
    <mergeCell ref="AF24:AK24"/>
    <mergeCell ref="AF18:AK18"/>
    <mergeCell ref="AV11:BE11"/>
    <mergeCell ref="BE19:BJ19"/>
    <mergeCell ref="AR21:AX21"/>
    <mergeCell ref="AY21:BD21"/>
    <mergeCell ref="AK12:AT12"/>
    <mergeCell ref="BR11:CA11"/>
    <mergeCell ref="CD7:CM7"/>
    <mergeCell ref="BG7:BP7"/>
    <mergeCell ref="Z7:AI7"/>
    <mergeCell ref="AV9:BE9"/>
    <mergeCell ref="Z9:AI9"/>
    <mergeCell ref="AV7:BE7"/>
    <mergeCell ref="AK7:AT7"/>
    <mergeCell ref="BG9:BP9"/>
    <mergeCell ref="AK9:AT9"/>
    <mergeCell ref="BR9:CA9"/>
    <mergeCell ref="BR10:CA10"/>
    <mergeCell ref="CD10:CM10"/>
    <mergeCell ref="CD11:CM11"/>
    <mergeCell ref="CD9:CM9"/>
    <mergeCell ref="J21:K21"/>
    <mergeCell ref="C20:K20"/>
    <mergeCell ref="C19:K19"/>
    <mergeCell ref="T21:Y21"/>
    <mergeCell ref="L21:S21"/>
    <mergeCell ref="C21:G21"/>
    <mergeCell ref="H21:I21"/>
    <mergeCell ref="T19:Y19"/>
    <mergeCell ref="L19:S19"/>
    <mergeCell ref="L20:S20"/>
    <mergeCell ref="C17:K18"/>
    <mergeCell ref="L17:S18"/>
    <mergeCell ref="C11:H11"/>
    <mergeCell ref="I11:J11"/>
    <mergeCell ref="K11:L11"/>
    <mergeCell ref="C12:H12"/>
    <mergeCell ref="I12:J12"/>
    <mergeCell ref="K12:L12"/>
    <mergeCell ref="CC22:CN22"/>
    <mergeCell ref="BQ24:BV24"/>
    <mergeCell ref="BW23:CB23"/>
    <mergeCell ref="BW24:CB24"/>
    <mergeCell ref="CC23:CN23"/>
    <mergeCell ref="CC24:CN24"/>
    <mergeCell ref="BW22:CB22"/>
    <mergeCell ref="BQ22:BV22"/>
    <mergeCell ref="BQ23:BV23"/>
    <mergeCell ref="BK24:BP24"/>
    <mergeCell ref="BE25:BJ25"/>
    <mergeCell ref="AY25:BD25"/>
    <mergeCell ref="AY24:BD24"/>
    <mergeCell ref="CQ4:CS5"/>
    <mergeCell ref="CC17:CN18"/>
    <mergeCell ref="CD12:CM12"/>
    <mergeCell ref="BE21:BJ21"/>
    <mergeCell ref="BQ20:BV20"/>
    <mergeCell ref="BW20:CB20"/>
    <mergeCell ref="BW21:CB21"/>
    <mergeCell ref="BQ21:BV21"/>
    <mergeCell ref="BQ17:CB17"/>
    <mergeCell ref="AY17:BP17"/>
    <mergeCell ref="AR24:AX24"/>
    <mergeCell ref="AR22:AX22"/>
    <mergeCell ref="BE24:BJ24"/>
    <mergeCell ref="BE23:BJ23"/>
    <mergeCell ref="BE22:BJ22"/>
    <mergeCell ref="AY23:BD23"/>
    <mergeCell ref="AY22:BD22"/>
    <mergeCell ref="AR23:AX23"/>
    <mergeCell ref="CC19:CN19"/>
    <mergeCell ref="CC21:CN21"/>
    <mergeCell ref="BW18:CB18"/>
    <mergeCell ref="CC20:CN20"/>
    <mergeCell ref="BW19:CB19"/>
    <mergeCell ref="BK21:BP21"/>
    <mergeCell ref="BQ19:BV19"/>
    <mergeCell ref="BK23:BP23"/>
    <mergeCell ref="BK22:BP22"/>
    <mergeCell ref="BR12:CA12"/>
    <mergeCell ref="BQ18:BV18"/>
    <mergeCell ref="BK18:BP18"/>
    <mergeCell ref="BK20:BP20"/>
    <mergeCell ref="BK19:BP19"/>
    <mergeCell ref="BG12:BP12"/>
    <mergeCell ref="BE18:BJ18"/>
    <mergeCell ref="DD17:DD18"/>
    <mergeCell ref="DE17:DH17"/>
    <mergeCell ref="DI17:DI18"/>
    <mergeCell ref="CZ4:CZ5"/>
    <mergeCell ref="CT4:CT5"/>
    <mergeCell ref="DA17:DC18"/>
    <mergeCell ref="CU4:CW4"/>
    <mergeCell ref="CX4:CX5"/>
    <mergeCell ref="CY4:CY5"/>
    <mergeCell ref="DU47:DV47"/>
    <mergeCell ref="DU54:DV54"/>
    <mergeCell ref="DJ17:DL17"/>
    <mergeCell ref="DM17:DN17"/>
    <mergeCell ref="DS33:DT33"/>
    <mergeCell ref="DU33:DV33"/>
    <mergeCell ref="DO17:DO18"/>
    <mergeCell ref="DP32:DR34"/>
    <mergeCell ref="DS53:DX53"/>
    <mergeCell ref="DS46:DX46"/>
    <mergeCell ref="DW54:DX54"/>
    <mergeCell ref="DP39:DR41"/>
    <mergeCell ref="DS47:DT47"/>
    <mergeCell ref="DW47:DX47"/>
    <mergeCell ref="DS40:DT40"/>
    <mergeCell ref="DU40:DV40"/>
    <mergeCell ref="DW40:DX40"/>
    <mergeCell ref="DP53:DR55"/>
    <mergeCell ref="DS54:DT54"/>
    <mergeCell ref="DP46:DR48"/>
  </mergeCells>
  <dataValidations count="1">
    <dataValidation allowBlank="1" showInputMessage="1" showErrorMessage="1" imeMode="off" sqref="DQ36:DQ38 DS30:DS116 DT33:DX38 DT30:EB31 DT40:DX45 DT47:DX52 DQ57:DQ59 DX55:DX116 DY60:EB116 DQ50:DQ52 DQ43:DQ45 DT54:DW116"/>
  </dataValidations>
  <printOptions horizontalCentered="1"/>
  <pageMargins left="0.3937007874015748" right="0" top="0.54" bottom="0.54" header="0.1968503937007874" footer="0.34"/>
  <pageSetup horizontalDpi="600" verticalDpi="600" orientation="portrait" paperSize="9" scale="90" r:id="rId3"/>
  <ignoredErrors>
    <ignoredError sqref="DQ35 DQ42 DQ49 DQ56" numberStoredAsText="1"/>
  </ignoredErrors>
  <drawing r:id="rId2"/>
  <legacyDrawing r:id="rId1"/>
</worksheet>
</file>

<file path=xl/worksheets/sheet17.xml><?xml version="1.0" encoding="utf-8"?>
<worksheet xmlns="http://schemas.openxmlformats.org/spreadsheetml/2006/main" xmlns:r="http://schemas.openxmlformats.org/officeDocument/2006/relationships">
  <sheetPr codeName="Sheet19"/>
  <dimension ref="A1:AN67"/>
  <sheetViews>
    <sheetView zoomScaleSheetLayoutView="100" zoomScalePageLayoutView="0" workbookViewId="0" topLeftCell="A1">
      <selection activeCell="B45" sqref="B45:E45"/>
    </sheetView>
  </sheetViews>
  <sheetFormatPr defaultColWidth="9.00390625" defaultRowHeight="13.5"/>
  <cols>
    <col min="1" max="1" width="1.625" style="70" customWidth="1"/>
    <col min="2" max="2" width="3.125" style="70" customWidth="1"/>
    <col min="3" max="3" width="1.625" style="70" customWidth="1"/>
    <col min="4" max="4" width="4.875" style="70" customWidth="1"/>
    <col min="5" max="5" width="8.625" style="70" customWidth="1"/>
    <col min="6" max="6" width="2.375" style="70" customWidth="1"/>
    <col min="7" max="7" width="6.375" style="70" customWidth="1"/>
    <col min="8" max="9" width="8.625" style="70" customWidth="1"/>
    <col min="10" max="10" width="6.375" style="70" customWidth="1"/>
    <col min="11" max="11" width="2.375" style="70" customWidth="1"/>
    <col min="12" max="12" width="8.625" style="70" customWidth="1"/>
    <col min="13" max="14" width="4.25390625" style="70" customWidth="1"/>
    <col min="15" max="15" width="8.625" style="70" customWidth="1"/>
    <col min="16" max="16" width="2.375" style="70" customWidth="1"/>
    <col min="17" max="17" width="6.25390625" style="70" customWidth="1"/>
    <col min="18" max="18" width="8.625" style="70" customWidth="1"/>
    <col min="19" max="19" width="8.875" style="70" customWidth="1"/>
    <col min="20" max="20" width="5.875" style="70" customWidth="1"/>
    <col min="21" max="21" width="4.875" style="70" customWidth="1"/>
    <col min="22" max="22" width="14.125" style="70" customWidth="1"/>
    <col min="23" max="25" width="13.625" style="70" customWidth="1"/>
    <col min="26" max="26" width="7.875" style="70" customWidth="1"/>
    <col min="27" max="27" width="4.00390625" style="70" customWidth="1"/>
    <col min="28" max="28" width="3.625" style="70" customWidth="1"/>
    <col min="29" max="29" width="13.625" style="70" customWidth="1"/>
    <col min="30" max="30" width="9.00390625" style="70" customWidth="1"/>
    <col min="31" max="40" width="8.625" style="70" customWidth="1"/>
    <col min="41" max="16384" width="9.00390625" style="70" customWidth="1"/>
  </cols>
  <sheetData>
    <row r="1" spans="2:18" ht="24" customHeight="1">
      <c r="B1" s="68"/>
      <c r="C1" s="68"/>
      <c r="D1" s="68"/>
      <c r="E1" s="68"/>
      <c r="F1" s="68"/>
      <c r="G1" s="68"/>
      <c r="H1" s="373"/>
      <c r="I1" s="373"/>
      <c r="J1" s="373"/>
      <c r="K1" s="400" t="s">
        <v>244</v>
      </c>
      <c r="L1" s="352"/>
      <c r="M1" s="352"/>
      <c r="N1" s="352"/>
      <c r="O1" s="373"/>
      <c r="P1" s="68"/>
      <c r="R1" s="68"/>
    </row>
    <row r="2" spans="2:18" ht="17.25" customHeight="1">
      <c r="B2" s="1209" t="s">
        <v>826</v>
      </c>
      <c r="C2" s="68"/>
      <c r="D2" s="68"/>
      <c r="E2" s="68"/>
      <c r="F2" s="2081"/>
      <c r="G2" s="2081"/>
      <c r="H2" s="68"/>
      <c r="I2" s="68"/>
      <c r="J2" s="2082" t="s">
        <v>596</v>
      </c>
      <c r="K2" s="2083"/>
      <c r="L2" s="2083"/>
      <c r="M2" s="68"/>
      <c r="N2" s="68"/>
      <c r="O2" s="68"/>
      <c r="P2" s="68"/>
      <c r="Q2" s="68"/>
      <c r="R2" s="69" t="s">
        <v>1000</v>
      </c>
    </row>
    <row r="3" spans="1:30" ht="13.5" customHeight="1">
      <c r="A3" s="243"/>
      <c r="B3" s="276"/>
      <c r="C3" s="276"/>
      <c r="D3" s="276"/>
      <c r="E3" s="276"/>
      <c r="F3" s="276"/>
      <c r="G3" s="276"/>
      <c r="H3" s="276"/>
      <c r="I3" s="276"/>
      <c r="J3" s="276"/>
      <c r="K3" s="276"/>
      <c r="L3" s="276"/>
      <c r="M3" s="276"/>
      <c r="N3" s="276"/>
      <c r="O3" s="276"/>
      <c r="P3" s="276"/>
      <c r="Q3" s="276"/>
      <c r="R3" s="276"/>
      <c r="S3" s="86"/>
      <c r="T3" s="2101"/>
      <c r="U3" s="2102"/>
      <c r="V3" s="2102"/>
      <c r="W3" s="2108" t="s">
        <v>827</v>
      </c>
      <c r="X3" s="2108" t="s">
        <v>828</v>
      </c>
      <c r="Y3" s="2109" t="s">
        <v>829</v>
      </c>
      <c r="Z3" s="2114" t="s">
        <v>446</v>
      </c>
      <c r="AA3" s="2115"/>
      <c r="AB3" s="2116"/>
      <c r="AC3" s="1051" t="s">
        <v>827</v>
      </c>
      <c r="AD3" s="86"/>
    </row>
    <row r="4" spans="1:29" ht="13.5" customHeight="1">
      <c r="A4" s="243"/>
      <c r="B4" s="276"/>
      <c r="C4" s="276"/>
      <c r="D4" s="276"/>
      <c r="E4" s="276"/>
      <c r="F4" s="276"/>
      <c r="G4" s="276"/>
      <c r="H4" s="276"/>
      <c r="I4" s="276"/>
      <c r="J4" s="276"/>
      <c r="K4" s="276"/>
      <c r="L4" s="276"/>
      <c r="M4" s="276"/>
      <c r="N4" s="1210"/>
      <c r="O4" s="541"/>
      <c r="P4" s="1211"/>
      <c r="Q4" s="891"/>
      <c r="R4" s="436"/>
      <c r="S4" s="86"/>
      <c r="T4" s="2101"/>
      <c r="U4" s="2102"/>
      <c r="V4" s="2102"/>
      <c r="W4" s="2108"/>
      <c r="X4" s="2108"/>
      <c r="Y4" s="2110"/>
      <c r="Z4" s="998" t="s">
        <v>80</v>
      </c>
      <c r="AA4" s="999">
        <v>9</v>
      </c>
      <c r="AB4" s="1000" t="s">
        <v>717</v>
      </c>
      <c r="AC4" s="1001">
        <v>1878</v>
      </c>
    </row>
    <row r="5" spans="2:29" ht="13.5" customHeight="1">
      <c r="B5" s="888"/>
      <c r="C5" s="888"/>
      <c r="D5" s="888"/>
      <c r="E5" s="888"/>
      <c r="F5" s="888"/>
      <c r="G5" s="889"/>
      <c r="H5" s="889"/>
      <c r="I5" s="890"/>
      <c r="J5" s="890"/>
      <c r="K5" s="890"/>
      <c r="L5" s="890"/>
      <c r="M5" s="890"/>
      <c r="N5" s="242"/>
      <c r="O5" s="541"/>
      <c r="P5" s="242"/>
      <c r="Q5" s="891"/>
      <c r="R5" s="436"/>
      <c r="S5" s="86"/>
      <c r="T5" s="2096" t="s">
        <v>222</v>
      </c>
      <c r="U5" s="2097"/>
      <c r="V5" s="2100"/>
      <c r="W5" s="1128">
        <v>2152</v>
      </c>
      <c r="X5" s="1094">
        <v>-6.8</v>
      </c>
      <c r="Y5" s="1096">
        <v>-9.8</v>
      </c>
      <c r="Z5" s="1101"/>
      <c r="AA5" s="999">
        <v>10</v>
      </c>
      <c r="AB5" s="999">
        <f>IF(AA5=1,"月","")</f>
      </c>
      <c r="AC5" s="1002">
        <v>2012</v>
      </c>
    </row>
    <row r="6" spans="2:29" ht="13.5" customHeight="1">
      <c r="B6" s="892"/>
      <c r="C6" s="276"/>
      <c r="D6" s="276"/>
      <c r="E6" s="276"/>
      <c r="F6" s="276"/>
      <c r="G6" s="893"/>
      <c r="H6" s="893"/>
      <c r="I6" s="886"/>
      <c r="J6" s="886"/>
      <c r="K6" s="886"/>
      <c r="L6" s="886"/>
      <c r="M6" s="886"/>
      <c r="N6" s="86"/>
      <c r="O6" s="541"/>
      <c r="P6" s="242"/>
      <c r="Q6" s="891"/>
      <c r="R6" s="436"/>
      <c r="S6" s="86"/>
      <c r="T6" s="2103" t="s">
        <v>223</v>
      </c>
      <c r="U6" s="2104" t="s">
        <v>224</v>
      </c>
      <c r="V6" s="2105"/>
      <c r="W6" s="1005">
        <v>1067</v>
      </c>
      <c r="X6" s="1004">
        <v>-1.6</v>
      </c>
      <c r="Y6" s="1095">
        <v>-1.9</v>
      </c>
      <c r="Z6" s="1101"/>
      <c r="AA6" s="999">
        <v>11</v>
      </c>
      <c r="AB6" s="999">
        <f aca="true" t="shared" si="0" ref="AB6:AB15">IF(AA6=1,"月","")</f>
      </c>
      <c r="AC6" s="1002">
        <v>1820</v>
      </c>
    </row>
    <row r="7" spans="2:29" ht="13.5" customHeight="1">
      <c r="B7" s="892"/>
      <c r="C7" s="276"/>
      <c r="D7" s="276"/>
      <c r="E7" s="276"/>
      <c r="F7" s="276"/>
      <c r="G7" s="893"/>
      <c r="H7" s="893"/>
      <c r="I7" s="886"/>
      <c r="J7" s="886"/>
      <c r="K7" s="886"/>
      <c r="L7" s="886"/>
      <c r="M7" s="886"/>
      <c r="N7" s="86"/>
      <c r="O7" s="541"/>
      <c r="P7" s="86"/>
      <c r="Q7" s="891"/>
      <c r="R7" s="436"/>
      <c r="S7" s="86"/>
      <c r="T7" s="2098"/>
      <c r="U7" s="2104" t="s">
        <v>225</v>
      </c>
      <c r="V7" s="2105"/>
      <c r="W7" s="1003">
        <v>702</v>
      </c>
      <c r="X7" s="1004">
        <v>-8.7</v>
      </c>
      <c r="Y7" s="1095">
        <v>-26.8</v>
      </c>
      <c r="Z7" s="1101"/>
      <c r="AA7" s="999">
        <v>12</v>
      </c>
      <c r="AB7" s="999">
        <f t="shared" si="0"/>
      </c>
      <c r="AC7" s="1002">
        <v>2032</v>
      </c>
    </row>
    <row r="8" spans="2:29" ht="13.5" customHeight="1">
      <c r="B8" s="892"/>
      <c r="C8" s="276"/>
      <c r="D8" s="276"/>
      <c r="E8" s="276"/>
      <c r="F8" s="276"/>
      <c r="G8" s="893"/>
      <c r="H8" s="893"/>
      <c r="I8" s="886"/>
      <c r="J8" s="886"/>
      <c r="K8" s="886"/>
      <c r="L8" s="886"/>
      <c r="M8" s="886"/>
      <c r="N8" s="86"/>
      <c r="O8" s="541"/>
      <c r="P8" s="86"/>
      <c r="Q8" s="891"/>
      <c r="R8" s="436"/>
      <c r="S8" s="86"/>
      <c r="T8" s="2098"/>
      <c r="U8" s="2104" t="s">
        <v>226</v>
      </c>
      <c r="V8" s="2105"/>
      <c r="W8" s="1003">
        <v>24</v>
      </c>
      <c r="X8" s="1093">
        <v>242.9</v>
      </c>
      <c r="Y8" s="1093">
        <v>380</v>
      </c>
      <c r="Z8" s="1102" t="s">
        <v>572</v>
      </c>
      <c r="AA8" s="999">
        <v>1</v>
      </c>
      <c r="AB8" s="1102" t="str">
        <f t="shared" si="0"/>
        <v>月</v>
      </c>
      <c r="AC8" s="1002">
        <v>2369</v>
      </c>
    </row>
    <row r="9" spans="2:29" ht="13.5" customHeight="1">
      <c r="B9" s="892"/>
      <c r="C9" s="276"/>
      <c r="D9" s="276"/>
      <c r="E9" s="276"/>
      <c r="F9" s="276"/>
      <c r="G9" s="893"/>
      <c r="H9" s="893"/>
      <c r="I9" s="886"/>
      <c r="J9" s="886"/>
      <c r="K9" s="886"/>
      <c r="L9" s="886"/>
      <c r="M9" s="886"/>
      <c r="N9" s="86"/>
      <c r="O9" s="541"/>
      <c r="P9" s="86"/>
      <c r="Q9" s="891"/>
      <c r="R9" s="436"/>
      <c r="S9" s="86"/>
      <c r="T9" s="2098"/>
      <c r="U9" s="2106" t="s">
        <v>257</v>
      </c>
      <c r="V9" s="2107"/>
      <c r="W9" s="1003">
        <v>359</v>
      </c>
      <c r="X9" s="1004">
        <v>-20</v>
      </c>
      <c r="Y9" s="1093">
        <v>7.2</v>
      </c>
      <c r="Z9" s="1102"/>
      <c r="AA9" s="999">
        <v>2</v>
      </c>
      <c r="AB9" s="1102">
        <f t="shared" si="0"/>
      </c>
      <c r="AC9" s="1002">
        <v>1742</v>
      </c>
    </row>
    <row r="10" spans="2:29" ht="13.5" customHeight="1">
      <c r="B10" s="892"/>
      <c r="C10" s="276"/>
      <c r="D10" s="276"/>
      <c r="E10" s="276"/>
      <c r="F10" s="276"/>
      <c r="G10" s="893"/>
      <c r="H10" s="893"/>
      <c r="I10" s="886"/>
      <c r="J10" s="886"/>
      <c r="K10" s="886"/>
      <c r="L10" s="886"/>
      <c r="M10" s="886"/>
      <c r="N10" s="242"/>
      <c r="O10" s="541"/>
      <c r="P10" s="242"/>
      <c r="Q10" s="891"/>
      <c r="R10" s="436"/>
      <c r="S10" s="86"/>
      <c r="T10" s="2099" t="s">
        <v>258</v>
      </c>
      <c r="U10" s="2095" t="s">
        <v>259</v>
      </c>
      <c r="V10" s="2095"/>
      <c r="W10" s="1005">
        <v>1833</v>
      </c>
      <c r="X10" s="1004">
        <v>-12</v>
      </c>
      <c r="Y10" s="1095">
        <v>-14.9</v>
      </c>
      <c r="AA10" s="999">
        <v>3</v>
      </c>
      <c r="AB10" s="1102">
        <f t="shared" si="0"/>
      </c>
      <c r="AC10" s="1002">
        <v>1483</v>
      </c>
    </row>
    <row r="11" spans="2:29" ht="13.5" customHeight="1">
      <c r="B11" s="892"/>
      <c r="C11" s="276"/>
      <c r="D11" s="276"/>
      <c r="E11" s="276"/>
      <c r="F11" s="276"/>
      <c r="G11" s="893"/>
      <c r="H11" s="893"/>
      <c r="I11" s="886"/>
      <c r="J11" s="886"/>
      <c r="K11" s="886"/>
      <c r="L11" s="886"/>
      <c r="M11" s="886"/>
      <c r="N11" s="86"/>
      <c r="O11" s="541"/>
      <c r="P11" s="86"/>
      <c r="Q11" s="891"/>
      <c r="R11" s="436"/>
      <c r="S11" s="86"/>
      <c r="T11" s="2098"/>
      <c r="U11" s="2093" t="s">
        <v>260</v>
      </c>
      <c r="V11" s="2094"/>
      <c r="W11" s="1006">
        <v>319</v>
      </c>
      <c r="X11" s="1004">
        <v>41.8</v>
      </c>
      <c r="Y11" s="1095">
        <v>36.3</v>
      </c>
      <c r="AA11" s="999">
        <v>4</v>
      </c>
      <c r="AB11" s="1102">
        <f t="shared" si="0"/>
      </c>
      <c r="AC11" s="1002">
        <v>2015</v>
      </c>
    </row>
    <row r="12" spans="2:29" ht="13.5" customHeight="1">
      <c r="B12" s="892"/>
      <c r="C12" s="276"/>
      <c r="D12" s="276"/>
      <c r="E12" s="276"/>
      <c r="F12" s="276"/>
      <c r="G12" s="893"/>
      <c r="H12" s="893"/>
      <c r="I12" s="886"/>
      <c r="J12" s="886"/>
      <c r="K12" s="886"/>
      <c r="L12" s="886"/>
      <c r="M12" s="886"/>
      <c r="N12" s="86"/>
      <c r="O12" s="541"/>
      <c r="P12" s="86"/>
      <c r="Q12" s="504"/>
      <c r="R12" s="436"/>
      <c r="S12" s="86"/>
      <c r="T12" s="2099"/>
      <c r="U12" s="897"/>
      <c r="V12" s="1007" t="s">
        <v>413</v>
      </c>
      <c r="W12" s="1006">
        <v>94</v>
      </c>
      <c r="X12" s="1093">
        <v>-1.1</v>
      </c>
      <c r="Y12" s="1095">
        <v>22.1</v>
      </c>
      <c r="Z12" s="1102"/>
      <c r="AA12" s="999">
        <v>5</v>
      </c>
      <c r="AB12" s="1102">
        <f t="shared" si="0"/>
      </c>
      <c r="AC12" s="1002">
        <v>2108</v>
      </c>
    </row>
    <row r="13" spans="2:29" ht="13.5" customHeight="1">
      <c r="B13" s="892"/>
      <c r="C13" s="276"/>
      <c r="D13" s="276"/>
      <c r="E13" s="276"/>
      <c r="F13" s="276"/>
      <c r="G13" s="893"/>
      <c r="H13" s="893"/>
      <c r="I13" s="886"/>
      <c r="J13" s="886"/>
      <c r="K13" s="886"/>
      <c r="L13" s="886"/>
      <c r="M13" s="886"/>
      <c r="N13" s="86"/>
      <c r="O13" s="541"/>
      <c r="P13" s="86"/>
      <c r="Q13" s="504"/>
      <c r="R13" s="436"/>
      <c r="S13" s="86"/>
      <c r="T13" s="2098" t="s">
        <v>414</v>
      </c>
      <c r="U13" s="2093" t="s">
        <v>261</v>
      </c>
      <c r="V13" s="2094"/>
      <c r="W13" s="1008">
        <v>1472</v>
      </c>
      <c r="X13" s="1004">
        <v>4.8</v>
      </c>
      <c r="Y13" s="1095">
        <v>-4.5</v>
      </c>
      <c r="Z13" s="1102"/>
      <c r="AA13" s="999">
        <v>6</v>
      </c>
      <c r="AB13" s="1102">
        <f t="shared" si="0"/>
      </c>
      <c r="AC13" s="1002">
        <v>1489</v>
      </c>
    </row>
    <row r="14" spans="2:29" ht="13.5" customHeight="1">
      <c r="B14" s="892"/>
      <c r="C14" s="276"/>
      <c r="D14" s="276"/>
      <c r="E14" s="276"/>
      <c r="F14" s="276"/>
      <c r="G14" s="893"/>
      <c r="H14" s="893"/>
      <c r="I14" s="886"/>
      <c r="J14" s="886"/>
      <c r="K14" s="886"/>
      <c r="L14" s="886"/>
      <c r="M14" s="886"/>
      <c r="N14" s="86"/>
      <c r="O14" s="541"/>
      <c r="P14" s="86"/>
      <c r="Q14" s="894"/>
      <c r="R14" s="436"/>
      <c r="S14" s="26"/>
      <c r="T14" s="2099"/>
      <c r="U14" s="2095" t="s">
        <v>262</v>
      </c>
      <c r="V14" s="2095"/>
      <c r="W14" s="1006">
        <v>680</v>
      </c>
      <c r="X14" s="1093">
        <v>-24.9</v>
      </c>
      <c r="Y14" s="1095">
        <v>-19.6</v>
      </c>
      <c r="Z14" s="1102"/>
      <c r="AA14" s="999">
        <v>7</v>
      </c>
      <c r="AB14" s="1102">
        <f t="shared" si="0"/>
      </c>
      <c r="AC14" s="1002">
        <v>2309</v>
      </c>
    </row>
    <row r="15" spans="2:29" ht="13.5" customHeight="1">
      <c r="B15" s="888"/>
      <c r="C15" s="888"/>
      <c r="D15" s="888"/>
      <c r="E15" s="888"/>
      <c r="F15" s="888"/>
      <c r="G15" s="889"/>
      <c r="H15" s="889"/>
      <c r="I15" s="890"/>
      <c r="J15" s="890"/>
      <c r="K15" s="890"/>
      <c r="L15" s="890"/>
      <c r="M15" s="890"/>
      <c r="N15" s="86"/>
      <c r="O15" s="895"/>
      <c r="P15" s="86"/>
      <c r="Q15" s="894"/>
      <c r="R15" s="896"/>
      <c r="S15" s="580"/>
      <c r="T15" s="2096" t="s">
        <v>263</v>
      </c>
      <c r="U15" s="2097"/>
      <c r="V15" s="2097"/>
      <c r="W15" s="1009">
        <v>81860</v>
      </c>
      <c r="X15" s="1092">
        <v>-0.9</v>
      </c>
      <c r="Y15" s="1054">
        <v>1.6</v>
      </c>
      <c r="Z15" s="1037"/>
      <c r="AA15" s="1010">
        <v>8</v>
      </c>
      <c r="AB15" s="1010">
        <f t="shared" si="0"/>
      </c>
      <c r="AC15" s="1011">
        <v>2152</v>
      </c>
    </row>
    <row r="16" spans="2:19" ht="12" customHeight="1">
      <c r="B16" s="68"/>
      <c r="C16" s="68"/>
      <c r="D16" s="68"/>
      <c r="E16" s="68"/>
      <c r="F16" s="2081"/>
      <c r="G16" s="2081"/>
      <c r="H16" s="68"/>
      <c r="I16" s="68"/>
      <c r="J16" s="68"/>
      <c r="K16" s="68"/>
      <c r="L16" s="68"/>
      <c r="M16" s="68"/>
      <c r="N16" s="68"/>
      <c r="O16" s="254"/>
      <c r="P16" s="254"/>
      <c r="Q16" s="254"/>
      <c r="R16" s="254"/>
      <c r="S16" s="86"/>
    </row>
    <row r="17" spans="2:40" ht="15" customHeight="1">
      <c r="B17" s="276" t="s">
        <v>823</v>
      </c>
      <c r="C17" s="276"/>
      <c r="D17" s="276"/>
      <c r="E17" s="276"/>
      <c r="F17" s="276"/>
      <c r="G17" s="276"/>
      <c r="H17" s="276"/>
      <c r="I17" s="276"/>
      <c r="J17" s="276"/>
      <c r="K17" s="276"/>
      <c r="L17" s="276"/>
      <c r="M17" s="276"/>
      <c r="N17" s="276"/>
      <c r="O17" s="276"/>
      <c r="P17" s="276"/>
      <c r="Q17" s="276"/>
      <c r="R17" s="276"/>
      <c r="AD17" s="2111" t="s">
        <v>447</v>
      </c>
      <c r="AE17" s="2090" t="s">
        <v>1007</v>
      </c>
      <c r="AF17" s="2091"/>
      <c r="AG17" s="2090" t="s">
        <v>1008</v>
      </c>
      <c r="AH17" s="2091"/>
      <c r="AI17" s="2090" t="s">
        <v>1009</v>
      </c>
      <c r="AJ17" s="2091"/>
      <c r="AK17" s="2090" t="s">
        <v>1010</v>
      </c>
      <c r="AL17" s="2091"/>
      <c r="AM17" s="2090" t="s">
        <v>1011</v>
      </c>
      <c r="AN17" s="2092"/>
    </row>
    <row r="18" spans="2:40" ht="12" customHeight="1">
      <c r="B18" s="276"/>
      <c r="C18" s="276"/>
      <c r="D18" s="276"/>
      <c r="E18" s="276"/>
      <c r="F18" s="276"/>
      <c r="G18" s="276"/>
      <c r="H18" s="276"/>
      <c r="I18" s="276"/>
      <c r="J18" s="276"/>
      <c r="K18" s="276"/>
      <c r="L18" s="276"/>
      <c r="M18" s="276"/>
      <c r="N18" s="276"/>
      <c r="O18" s="276"/>
      <c r="P18" s="276"/>
      <c r="Q18" s="276"/>
      <c r="R18" s="276"/>
      <c r="AD18" s="2112"/>
      <c r="AE18" s="2087" t="s">
        <v>824</v>
      </c>
      <c r="AF18" s="194"/>
      <c r="AG18" s="2087" t="s">
        <v>824</v>
      </c>
      <c r="AH18" s="194"/>
      <c r="AI18" s="2087" t="s">
        <v>824</v>
      </c>
      <c r="AJ18" s="194"/>
      <c r="AK18" s="2087" t="s">
        <v>824</v>
      </c>
      <c r="AL18" s="194"/>
      <c r="AM18" s="2087" t="s">
        <v>824</v>
      </c>
      <c r="AN18" s="194"/>
    </row>
    <row r="19" spans="2:40" ht="12" customHeight="1">
      <c r="B19" s="276"/>
      <c r="C19" s="276"/>
      <c r="D19" s="276"/>
      <c r="E19" s="276"/>
      <c r="F19" s="276"/>
      <c r="G19" s="276"/>
      <c r="H19" s="276"/>
      <c r="I19" s="1208"/>
      <c r="J19" s="276"/>
      <c r="K19" s="276"/>
      <c r="L19" s="1208"/>
      <c r="M19" s="276"/>
      <c r="N19" s="276"/>
      <c r="O19" s="1208"/>
      <c r="P19" s="276"/>
      <c r="Q19" s="276"/>
      <c r="R19" s="1208"/>
      <c r="AD19" s="2112"/>
      <c r="AE19" s="2088"/>
      <c r="AF19" s="195" t="s">
        <v>264</v>
      </c>
      <c r="AG19" s="2088"/>
      <c r="AH19" s="195" t="s">
        <v>264</v>
      </c>
      <c r="AI19" s="2088"/>
      <c r="AJ19" s="195" t="s">
        <v>264</v>
      </c>
      <c r="AK19" s="2088"/>
      <c r="AL19" s="195" t="s">
        <v>264</v>
      </c>
      <c r="AM19" s="2088"/>
      <c r="AN19" s="195" t="s">
        <v>264</v>
      </c>
    </row>
    <row r="20" spans="2:40" ht="12" customHeight="1">
      <c r="B20" s="276"/>
      <c r="C20" s="276"/>
      <c r="D20" s="276"/>
      <c r="E20" s="276"/>
      <c r="F20" s="276"/>
      <c r="G20" s="276"/>
      <c r="H20" s="276"/>
      <c r="I20" s="1208"/>
      <c r="J20" s="276"/>
      <c r="K20" s="276"/>
      <c r="L20" s="1208"/>
      <c r="M20" s="276"/>
      <c r="N20" s="276"/>
      <c r="O20" s="1208"/>
      <c r="P20" s="276"/>
      <c r="Q20" s="276"/>
      <c r="R20" s="1208"/>
      <c r="AD20" s="2112"/>
      <c r="AE20" s="2088"/>
      <c r="AF20" s="195" t="s">
        <v>825</v>
      </c>
      <c r="AG20" s="2088"/>
      <c r="AH20" s="195" t="s">
        <v>825</v>
      </c>
      <c r="AI20" s="2088"/>
      <c r="AJ20" s="195" t="s">
        <v>825</v>
      </c>
      <c r="AK20" s="2088"/>
      <c r="AL20" s="195" t="s">
        <v>825</v>
      </c>
      <c r="AM20" s="2088"/>
      <c r="AN20" s="195" t="s">
        <v>825</v>
      </c>
    </row>
    <row r="21" spans="2:40" ht="12" customHeight="1">
      <c r="B21" s="276"/>
      <c r="C21" s="276"/>
      <c r="D21" s="276"/>
      <c r="E21" s="276"/>
      <c r="F21" s="276"/>
      <c r="G21" s="276"/>
      <c r="H21" s="276"/>
      <c r="I21" s="276"/>
      <c r="J21" s="276"/>
      <c r="K21" s="276"/>
      <c r="L21" s="276"/>
      <c r="M21" s="276"/>
      <c r="N21" s="276"/>
      <c r="O21" s="276"/>
      <c r="P21" s="276"/>
      <c r="Q21" s="276"/>
      <c r="R21" s="276"/>
      <c r="AD21" s="2113"/>
      <c r="AE21" s="2089"/>
      <c r="AF21" s="196"/>
      <c r="AG21" s="2089"/>
      <c r="AH21" s="196"/>
      <c r="AI21" s="2089"/>
      <c r="AJ21" s="196"/>
      <c r="AK21" s="2089"/>
      <c r="AL21" s="196"/>
      <c r="AM21" s="2089"/>
      <c r="AN21" s="196"/>
    </row>
    <row r="22" spans="2:40" s="71" customFormat="1" ht="12.75" customHeight="1">
      <c r="B22" s="888"/>
      <c r="C22" s="888"/>
      <c r="D22" s="888"/>
      <c r="E22" s="913"/>
      <c r="F22" s="903"/>
      <c r="G22" s="903"/>
      <c r="H22" s="717"/>
      <c r="I22" s="914"/>
      <c r="J22" s="915"/>
      <c r="K22" s="915"/>
      <c r="L22" s="914"/>
      <c r="M22" s="915"/>
      <c r="N22" s="915"/>
      <c r="O22" s="914"/>
      <c r="P22" s="915"/>
      <c r="Q22" s="915"/>
      <c r="R22" s="914"/>
      <c r="AD22" s="800" t="s">
        <v>272</v>
      </c>
      <c r="AE22" s="898">
        <v>2152</v>
      </c>
      <c r="AF22" s="899">
        <v>205176</v>
      </c>
      <c r="AG22" s="900">
        <v>1067</v>
      </c>
      <c r="AH22" s="716">
        <v>128980</v>
      </c>
      <c r="AI22" s="901">
        <v>702</v>
      </c>
      <c r="AJ22" s="716">
        <v>39315</v>
      </c>
      <c r="AK22" s="901">
        <v>24</v>
      </c>
      <c r="AL22" s="716">
        <v>1263</v>
      </c>
      <c r="AM22" s="901">
        <v>359</v>
      </c>
      <c r="AN22" s="716">
        <v>35618</v>
      </c>
    </row>
    <row r="23" spans="2:40" s="71" customFormat="1" ht="12.75" customHeight="1">
      <c r="B23" s="911"/>
      <c r="C23" s="911"/>
      <c r="D23" s="911"/>
      <c r="E23" s="913"/>
      <c r="F23" s="903"/>
      <c r="G23" s="903"/>
      <c r="H23" s="717"/>
      <c r="I23" s="914"/>
      <c r="J23" s="915"/>
      <c r="K23" s="915"/>
      <c r="L23" s="914"/>
      <c r="M23" s="915"/>
      <c r="N23" s="915"/>
      <c r="O23" s="798"/>
      <c r="P23" s="915"/>
      <c r="Q23" s="915"/>
      <c r="R23" s="798"/>
      <c r="T23" s="154"/>
      <c r="AD23" s="801" t="s">
        <v>265</v>
      </c>
      <c r="AE23" s="902">
        <v>2088</v>
      </c>
      <c r="AF23" s="903">
        <v>197987</v>
      </c>
      <c r="AG23" s="904">
        <v>1012</v>
      </c>
      <c r="AH23" s="716">
        <v>122727</v>
      </c>
      <c r="AI23" s="905">
        <v>702</v>
      </c>
      <c r="AJ23" s="716">
        <v>39315</v>
      </c>
      <c r="AK23" s="905">
        <v>24</v>
      </c>
      <c r="AL23" s="718">
        <v>1263</v>
      </c>
      <c r="AM23" s="905">
        <v>350</v>
      </c>
      <c r="AN23" s="718">
        <v>34682</v>
      </c>
    </row>
    <row r="24" spans="2:40" s="71" customFormat="1" ht="12.75" customHeight="1">
      <c r="B24" s="911"/>
      <c r="C24" s="911"/>
      <c r="D24" s="911"/>
      <c r="E24" s="913"/>
      <c r="F24" s="903"/>
      <c r="G24" s="903"/>
      <c r="H24" s="717"/>
      <c r="I24" s="914"/>
      <c r="J24" s="915"/>
      <c r="K24" s="915"/>
      <c r="L24" s="798"/>
      <c r="M24" s="915"/>
      <c r="N24" s="915"/>
      <c r="O24" s="798"/>
      <c r="P24" s="915"/>
      <c r="Q24" s="915"/>
      <c r="R24" s="914"/>
      <c r="AD24" s="801" t="s">
        <v>482</v>
      </c>
      <c r="AE24" s="902">
        <v>64</v>
      </c>
      <c r="AF24" s="903">
        <v>7189</v>
      </c>
      <c r="AG24" s="904">
        <v>55</v>
      </c>
      <c r="AH24" s="716">
        <v>6253</v>
      </c>
      <c r="AI24" s="905">
        <v>0</v>
      </c>
      <c r="AJ24" s="718">
        <v>0</v>
      </c>
      <c r="AK24" s="905">
        <v>0</v>
      </c>
      <c r="AL24" s="718">
        <v>0</v>
      </c>
      <c r="AM24" s="905">
        <v>9</v>
      </c>
      <c r="AN24" s="716">
        <v>936</v>
      </c>
    </row>
    <row r="25" spans="2:40" ht="12.75" customHeight="1">
      <c r="B25" s="209"/>
      <c r="C25" s="267"/>
      <c r="D25" s="267"/>
      <c r="E25" s="720"/>
      <c r="F25" s="903"/>
      <c r="G25" s="903"/>
      <c r="H25" s="720"/>
      <c r="I25" s="720"/>
      <c r="J25" s="903"/>
      <c r="K25" s="903"/>
      <c r="L25" s="720"/>
      <c r="M25" s="903"/>
      <c r="N25" s="903"/>
      <c r="O25" s="720"/>
      <c r="P25" s="903"/>
      <c r="Q25" s="903"/>
      <c r="R25" s="720"/>
      <c r="AD25" s="799"/>
      <c r="AE25" s="719"/>
      <c r="AF25" s="903"/>
      <c r="AG25" s="720"/>
      <c r="AH25" s="721"/>
      <c r="AI25" s="906"/>
      <c r="AJ25" s="721"/>
      <c r="AK25" s="903"/>
      <c r="AL25" s="721"/>
      <c r="AM25" s="906"/>
      <c r="AN25" s="721"/>
    </row>
    <row r="26" spans="2:40" ht="12.75" customHeight="1">
      <c r="B26" s="209"/>
      <c r="C26" s="209"/>
      <c r="D26" s="209"/>
      <c r="E26" s="720"/>
      <c r="F26" s="907"/>
      <c r="G26" s="907"/>
      <c r="H26" s="720"/>
      <c r="I26" s="720"/>
      <c r="J26" s="907"/>
      <c r="K26" s="907"/>
      <c r="L26" s="720"/>
      <c r="M26" s="907"/>
      <c r="N26" s="907"/>
      <c r="O26" s="720"/>
      <c r="P26" s="907"/>
      <c r="Q26" s="907"/>
      <c r="R26" s="720"/>
      <c r="T26" s="154"/>
      <c r="AD26" s="799" t="s">
        <v>1012</v>
      </c>
      <c r="AE26" s="719">
        <v>425</v>
      </c>
      <c r="AF26" s="720">
        <v>36963</v>
      </c>
      <c r="AG26" s="721">
        <v>167</v>
      </c>
      <c r="AH26" s="721">
        <v>19457</v>
      </c>
      <c r="AI26" s="721">
        <v>192</v>
      </c>
      <c r="AJ26" s="721">
        <v>10759</v>
      </c>
      <c r="AK26" s="720">
        <v>0</v>
      </c>
      <c r="AL26" s="721">
        <v>0</v>
      </c>
      <c r="AM26" s="720">
        <v>66</v>
      </c>
      <c r="AN26" s="721">
        <v>6747</v>
      </c>
    </row>
    <row r="27" spans="2:40" ht="12.75" customHeight="1">
      <c r="B27" s="209"/>
      <c r="C27" s="209"/>
      <c r="D27" s="209"/>
      <c r="E27" s="720"/>
      <c r="F27" s="907"/>
      <c r="G27" s="907"/>
      <c r="H27" s="720"/>
      <c r="I27" s="720"/>
      <c r="J27" s="907"/>
      <c r="K27" s="907"/>
      <c r="L27" s="720"/>
      <c r="M27" s="907"/>
      <c r="N27" s="907"/>
      <c r="O27" s="720"/>
      <c r="P27" s="907"/>
      <c r="Q27" s="907"/>
      <c r="R27" s="720"/>
      <c r="S27" s="86"/>
      <c r="T27" s="154"/>
      <c r="AD27" s="799" t="s">
        <v>278</v>
      </c>
      <c r="AE27" s="719">
        <v>655</v>
      </c>
      <c r="AF27" s="721">
        <v>58119</v>
      </c>
      <c r="AG27" s="721">
        <v>252</v>
      </c>
      <c r="AH27" s="721">
        <v>30259</v>
      </c>
      <c r="AI27" s="721">
        <v>241</v>
      </c>
      <c r="AJ27" s="721">
        <v>13689</v>
      </c>
      <c r="AK27" s="720">
        <v>21</v>
      </c>
      <c r="AL27" s="721">
        <v>879</v>
      </c>
      <c r="AM27" s="720">
        <v>141</v>
      </c>
      <c r="AN27" s="721">
        <v>13292</v>
      </c>
    </row>
    <row r="28" spans="2:40" ht="12.75" customHeight="1">
      <c r="B28" s="209"/>
      <c r="C28" s="209"/>
      <c r="D28" s="209"/>
      <c r="E28" s="720"/>
      <c r="F28" s="907"/>
      <c r="G28" s="907"/>
      <c r="H28" s="722"/>
      <c r="I28" s="722"/>
      <c r="J28" s="912"/>
      <c r="K28" s="912"/>
      <c r="L28" s="720"/>
      <c r="M28" s="907"/>
      <c r="N28" s="907"/>
      <c r="O28" s="720"/>
      <c r="P28" s="912"/>
      <c r="Q28" s="912"/>
      <c r="R28" s="722"/>
      <c r="T28" s="154"/>
      <c r="AD28" s="799" t="s">
        <v>279</v>
      </c>
      <c r="AE28" s="719">
        <v>59</v>
      </c>
      <c r="AF28" s="721">
        <v>6761</v>
      </c>
      <c r="AG28" s="908">
        <v>42</v>
      </c>
      <c r="AH28" s="908">
        <v>5030</v>
      </c>
      <c r="AI28" s="908">
        <v>0</v>
      </c>
      <c r="AJ28" s="721">
        <v>0</v>
      </c>
      <c r="AK28" s="720">
        <v>0</v>
      </c>
      <c r="AL28" s="721">
        <v>0</v>
      </c>
      <c r="AM28" s="908">
        <v>17</v>
      </c>
      <c r="AN28" s="908">
        <v>1731</v>
      </c>
    </row>
    <row r="29" spans="2:40" ht="12.75" customHeight="1">
      <c r="B29" s="209"/>
      <c r="C29" s="209"/>
      <c r="D29" s="209"/>
      <c r="E29" s="720"/>
      <c r="F29" s="907"/>
      <c r="G29" s="907"/>
      <c r="H29" s="722"/>
      <c r="I29" s="722"/>
      <c r="J29" s="912"/>
      <c r="K29" s="912"/>
      <c r="L29" s="722"/>
      <c r="M29" s="907"/>
      <c r="N29" s="907"/>
      <c r="O29" s="720"/>
      <c r="P29" s="912"/>
      <c r="Q29" s="912"/>
      <c r="R29" s="722"/>
      <c r="T29" s="154"/>
      <c r="AD29" s="799" t="s">
        <v>280</v>
      </c>
      <c r="AE29" s="719">
        <v>5</v>
      </c>
      <c r="AF29" s="721">
        <v>506</v>
      </c>
      <c r="AG29" s="908">
        <v>4</v>
      </c>
      <c r="AH29" s="908" t="s">
        <v>753</v>
      </c>
      <c r="AI29" s="908">
        <v>0</v>
      </c>
      <c r="AJ29" s="908">
        <v>0</v>
      </c>
      <c r="AK29" s="720">
        <v>0</v>
      </c>
      <c r="AL29" s="721">
        <v>0</v>
      </c>
      <c r="AM29" s="908">
        <v>1</v>
      </c>
      <c r="AN29" s="908" t="s">
        <v>753</v>
      </c>
    </row>
    <row r="30" spans="2:40" ht="12.75" customHeight="1">
      <c r="B30" s="209"/>
      <c r="C30" s="209"/>
      <c r="D30" s="209"/>
      <c r="E30" s="720"/>
      <c r="F30" s="907"/>
      <c r="G30" s="907"/>
      <c r="H30" s="722"/>
      <c r="I30" s="722"/>
      <c r="J30" s="912"/>
      <c r="K30" s="912"/>
      <c r="L30" s="722"/>
      <c r="M30" s="907"/>
      <c r="N30" s="907"/>
      <c r="O30" s="720"/>
      <c r="P30" s="912"/>
      <c r="Q30" s="912"/>
      <c r="R30" s="722"/>
      <c r="AD30" s="799" t="s">
        <v>281</v>
      </c>
      <c r="AE30" s="719">
        <v>59</v>
      </c>
      <c r="AF30" s="721">
        <v>5780</v>
      </c>
      <c r="AG30" s="908">
        <v>28</v>
      </c>
      <c r="AH30" s="908">
        <v>3416</v>
      </c>
      <c r="AI30" s="908">
        <v>20</v>
      </c>
      <c r="AJ30" s="908">
        <v>1212</v>
      </c>
      <c r="AK30" s="720">
        <v>1</v>
      </c>
      <c r="AL30" s="721" t="s">
        <v>753</v>
      </c>
      <c r="AM30" s="908">
        <v>10</v>
      </c>
      <c r="AN30" s="908" t="s">
        <v>753</v>
      </c>
    </row>
    <row r="31" spans="2:40" ht="12.75" customHeight="1">
      <c r="B31" s="209"/>
      <c r="C31" s="209"/>
      <c r="D31" s="209"/>
      <c r="E31" s="720"/>
      <c r="F31" s="907"/>
      <c r="G31" s="907"/>
      <c r="H31" s="722"/>
      <c r="I31" s="722"/>
      <c r="J31" s="912"/>
      <c r="K31" s="912"/>
      <c r="L31" s="722"/>
      <c r="M31" s="907"/>
      <c r="N31" s="907"/>
      <c r="O31" s="720"/>
      <c r="P31" s="912"/>
      <c r="Q31" s="912"/>
      <c r="R31" s="722"/>
      <c r="T31" s="154"/>
      <c r="AD31" s="799" t="s">
        <v>282</v>
      </c>
      <c r="AE31" s="719">
        <v>72</v>
      </c>
      <c r="AF31" s="721">
        <v>6770</v>
      </c>
      <c r="AG31" s="908">
        <v>37</v>
      </c>
      <c r="AH31" s="908">
        <v>4376</v>
      </c>
      <c r="AI31" s="908">
        <v>27</v>
      </c>
      <c r="AJ31" s="908">
        <v>1583</v>
      </c>
      <c r="AK31" s="720">
        <v>0</v>
      </c>
      <c r="AL31" s="721">
        <v>0</v>
      </c>
      <c r="AM31" s="908">
        <v>8</v>
      </c>
      <c r="AN31" s="908">
        <v>811</v>
      </c>
    </row>
    <row r="32" spans="2:40" ht="12.75" customHeight="1">
      <c r="B32" s="209"/>
      <c r="C32" s="209"/>
      <c r="D32" s="209"/>
      <c r="E32" s="720"/>
      <c r="F32" s="907"/>
      <c r="G32" s="907"/>
      <c r="H32" s="722"/>
      <c r="I32" s="722"/>
      <c r="J32" s="912"/>
      <c r="K32" s="912"/>
      <c r="L32" s="722"/>
      <c r="M32" s="907"/>
      <c r="N32" s="907"/>
      <c r="O32" s="720"/>
      <c r="P32" s="912"/>
      <c r="Q32" s="912"/>
      <c r="R32" s="720"/>
      <c r="T32" s="154"/>
      <c r="AD32" s="799" t="s">
        <v>283</v>
      </c>
      <c r="AE32" s="719">
        <v>13</v>
      </c>
      <c r="AF32" s="721">
        <v>1583</v>
      </c>
      <c r="AG32" s="908">
        <v>12</v>
      </c>
      <c r="AH32" s="908" t="s">
        <v>753</v>
      </c>
      <c r="AI32" s="908">
        <v>0</v>
      </c>
      <c r="AJ32" s="908">
        <v>0</v>
      </c>
      <c r="AK32" s="720">
        <v>0</v>
      </c>
      <c r="AL32" s="721">
        <v>0</v>
      </c>
      <c r="AM32" s="908">
        <v>1</v>
      </c>
      <c r="AN32" s="721" t="s">
        <v>753</v>
      </c>
    </row>
    <row r="33" spans="2:40" ht="12.75" customHeight="1">
      <c r="B33" s="209"/>
      <c r="C33" s="209"/>
      <c r="D33" s="209"/>
      <c r="E33" s="720"/>
      <c r="F33" s="907"/>
      <c r="G33" s="907"/>
      <c r="H33" s="722"/>
      <c r="I33" s="722"/>
      <c r="J33" s="912"/>
      <c r="K33" s="912"/>
      <c r="L33" s="722"/>
      <c r="M33" s="907"/>
      <c r="N33" s="907"/>
      <c r="O33" s="720"/>
      <c r="P33" s="912"/>
      <c r="Q33" s="912"/>
      <c r="R33" s="722"/>
      <c r="T33" s="154"/>
      <c r="AD33" s="799" t="s">
        <v>284</v>
      </c>
      <c r="AE33" s="719">
        <v>42</v>
      </c>
      <c r="AF33" s="721">
        <v>4673</v>
      </c>
      <c r="AG33" s="908">
        <v>38</v>
      </c>
      <c r="AH33" s="908">
        <v>4232</v>
      </c>
      <c r="AI33" s="908">
        <v>0</v>
      </c>
      <c r="AJ33" s="908">
        <v>0</v>
      </c>
      <c r="AK33" s="720">
        <v>0</v>
      </c>
      <c r="AL33" s="721">
        <v>0</v>
      </c>
      <c r="AM33" s="908">
        <v>4</v>
      </c>
      <c r="AN33" s="908">
        <v>441</v>
      </c>
    </row>
    <row r="34" spans="2:40" ht="12.75" customHeight="1">
      <c r="B34" s="209"/>
      <c r="C34" s="209"/>
      <c r="D34" s="209"/>
      <c r="E34" s="720"/>
      <c r="F34" s="907"/>
      <c r="G34" s="907"/>
      <c r="H34" s="722"/>
      <c r="I34" s="722"/>
      <c r="J34" s="912"/>
      <c r="K34" s="912"/>
      <c r="L34" s="722"/>
      <c r="M34" s="907"/>
      <c r="N34" s="907"/>
      <c r="O34" s="720"/>
      <c r="P34" s="912"/>
      <c r="Q34" s="912"/>
      <c r="R34" s="722"/>
      <c r="T34" s="154"/>
      <c r="AD34" s="799" t="s">
        <v>285</v>
      </c>
      <c r="AE34" s="719">
        <v>155</v>
      </c>
      <c r="AF34" s="721">
        <v>15409</v>
      </c>
      <c r="AG34" s="908">
        <v>86</v>
      </c>
      <c r="AH34" s="908">
        <v>10514</v>
      </c>
      <c r="AI34" s="908">
        <v>46</v>
      </c>
      <c r="AJ34" s="908">
        <v>2540</v>
      </c>
      <c r="AK34" s="720">
        <v>0</v>
      </c>
      <c r="AL34" s="721">
        <v>0</v>
      </c>
      <c r="AM34" s="908">
        <v>23</v>
      </c>
      <c r="AN34" s="908">
        <v>2355</v>
      </c>
    </row>
    <row r="35" spans="2:40" ht="12.75" customHeight="1">
      <c r="B35" s="209"/>
      <c r="C35" s="209"/>
      <c r="D35" s="209"/>
      <c r="E35" s="720"/>
      <c r="F35" s="907"/>
      <c r="G35" s="907"/>
      <c r="H35" s="722"/>
      <c r="I35" s="722"/>
      <c r="J35" s="912"/>
      <c r="K35" s="912"/>
      <c r="L35" s="722"/>
      <c r="M35" s="907"/>
      <c r="N35" s="907"/>
      <c r="O35" s="720"/>
      <c r="P35" s="912"/>
      <c r="Q35" s="912"/>
      <c r="R35" s="722"/>
      <c r="T35" s="154"/>
      <c r="AD35" s="799" t="s">
        <v>286</v>
      </c>
      <c r="AE35" s="719">
        <v>111</v>
      </c>
      <c r="AF35" s="721">
        <v>9811</v>
      </c>
      <c r="AG35" s="908">
        <v>50</v>
      </c>
      <c r="AH35" s="908">
        <v>6050</v>
      </c>
      <c r="AI35" s="908">
        <v>43</v>
      </c>
      <c r="AJ35" s="908">
        <v>1954</v>
      </c>
      <c r="AK35" s="720">
        <v>0</v>
      </c>
      <c r="AL35" s="721">
        <v>0</v>
      </c>
      <c r="AM35" s="908">
        <v>18</v>
      </c>
      <c r="AN35" s="908">
        <v>1807</v>
      </c>
    </row>
    <row r="36" spans="2:40" ht="12.75" customHeight="1">
      <c r="B36" s="209"/>
      <c r="C36" s="209"/>
      <c r="D36" s="209"/>
      <c r="E36" s="720"/>
      <c r="F36" s="907"/>
      <c r="G36" s="907"/>
      <c r="H36" s="722"/>
      <c r="I36" s="722"/>
      <c r="J36" s="912"/>
      <c r="K36" s="912"/>
      <c r="L36" s="722"/>
      <c r="M36" s="907"/>
      <c r="N36" s="907"/>
      <c r="O36" s="720"/>
      <c r="P36" s="912"/>
      <c r="Q36" s="912"/>
      <c r="R36" s="722"/>
      <c r="T36" s="154"/>
      <c r="AD36" s="799" t="s">
        <v>287</v>
      </c>
      <c r="AE36" s="719">
        <v>60</v>
      </c>
      <c r="AF36" s="721">
        <v>7319</v>
      </c>
      <c r="AG36" s="908">
        <v>51</v>
      </c>
      <c r="AH36" s="908">
        <v>6655</v>
      </c>
      <c r="AI36" s="908">
        <v>6</v>
      </c>
      <c r="AJ36" s="908">
        <v>341</v>
      </c>
      <c r="AK36" s="720">
        <v>0</v>
      </c>
      <c r="AL36" s="721">
        <v>0</v>
      </c>
      <c r="AM36" s="908">
        <v>3</v>
      </c>
      <c r="AN36" s="908">
        <v>323</v>
      </c>
    </row>
    <row r="37" spans="2:40" ht="12.75" customHeight="1">
      <c r="B37" s="209"/>
      <c r="C37" s="209"/>
      <c r="D37" s="209"/>
      <c r="E37" s="720"/>
      <c r="F37" s="907"/>
      <c r="G37" s="907"/>
      <c r="H37" s="722"/>
      <c r="I37" s="722"/>
      <c r="J37" s="912"/>
      <c r="K37" s="912"/>
      <c r="L37" s="722"/>
      <c r="M37" s="907"/>
      <c r="N37" s="907"/>
      <c r="O37" s="720"/>
      <c r="P37" s="912"/>
      <c r="Q37" s="912"/>
      <c r="R37" s="722"/>
      <c r="T37" s="154"/>
      <c r="U37" s="86"/>
      <c r="AD37" s="799" t="s">
        <v>288</v>
      </c>
      <c r="AE37" s="719">
        <v>81</v>
      </c>
      <c r="AF37" s="721">
        <v>9355</v>
      </c>
      <c r="AG37" s="908">
        <v>60</v>
      </c>
      <c r="AH37" s="908">
        <v>7916</v>
      </c>
      <c r="AI37" s="908">
        <v>16</v>
      </c>
      <c r="AJ37" s="908">
        <v>914</v>
      </c>
      <c r="AK37" s="720">
        <v>0</v>
      </c>
      <c r="AL37" s="721">
        <v>0</v>
      </c>
      <c r="AM37" s="908">
        <v>5</v>
      </c>
      <c r="AN37" s="908">
        <v>525</v>
      </c>
    </row>
    <row r="38" spans="2:40" ht="12.75" customHeight="1">
      <c r="B38" s="209"/>
      <c r="C38" s="209"/>
      <c r="D38" s="209"/>
      <c r="E38" s="720"/>
      <c r="F38" s="907"/>
      <c r="G38" s="907"/>
      <c r="H38" s="722"/>
      <c r="I38" s="722"/>
      <c r="J38" s="912"/>
      <c r="K38" s="912"/>
      <c r="L38" s="722"/>
      <c r="M38" s="907"/>
      <c r="N38" s="907"/>
      <c r="O38" s="720"/>
      <c r="P38" s="912"/>
      <c r="Q38" s="912"/>
      <c r="R38" s="722"/>
      <c r="T38" s="280"/>
      <c r="U38" s="86"/>
      <c r="V38" s="86"/>
      <c r="AD38" s="799" t="s">
        <v>289</v>
      </c>
      <c r="AE38" s="719">
        <v>75</v>
      </c>
      <c r="AF38" s="721">
        <v>7344</v>
      </c>
      <c r="AG38" s="908">
        <v>32</v>
      </c>
      <c r="AH38" s="908">
        <v>4081</v>
      </c>
      <c r="AI38" s="908">
        <v>24</v>
      </c>
      <c r="AJ38" s="908">
        <v>1325</v>
      </c>
      <c r="AK38" s="720">
        <v>0</v>
      </c>
      <c r="AL38" s="721">
        <v>0</v>
      </c>
      <c r="AM38" s="908">
        <v>19</v>
      </c>
      <c r="AN38" s="908">
        <v>1938</v>
      </c>
    </row>
    <row r="39" spans="2:40" ht="12.75" customHeight="1">
      <c r="B39" s="209"/>
      <c r="C39" s="209"/>
      <c r="D39" s="209"/>
      <c r="E39" s="720"/>
      <c r="F39" s="907"/>
      <c r="G39" s="907"/>
      <c r="H39" s="722"/>
      <c r="I39" s="722"/>
      <c r="J39" s="912"/>
      <c r="K39" s="912"/>
      <c r="L39" s="722"/>
      <c r="M39" s="907"/>
      <c r="N39" s="907"/>
      <c r="O39" s="720"/>
      <c r="P39" s="912"/>
      <c r="Q39" s="912"/>
      <c r="R39" s="722"/>
      <c r="T39" s="154"/>
      <c r="AD39" s="799" t="s">
        <v>290</v>
      </c>
      <c r="AE39" s="719">
        <v>57</v>
      </c>
      <c r="AF39" s="721">
        <v>5350</v>
      </c>
      <c r="AG39" s="908">
        <v>29</v>
      </c>
      <c r="AH39" s="908">
        <v>3313</v>
      </c>
      <c r="AI39" s="908">
        <v>23</v>
      </c>
      <c r="AJ39" s="908">
        <v>1548</v>
      </c>
      <c r="AK39" s="720">
        <v>0</v>
      </c>
      <c r="AL39" s="721">
        <v>0</v>
      </c>
      <c r="AM39" s="908">
        <v>5</v>
      </c>
      <c r="AN39" s="908">
        <v>489</v>
      </c>
    </row>
    <row r="40" spans="2:40" ht="12.75" customHeight="1">
      <c r="B40" s="209"/>
      <c r="C40" s="209"/>
      <c r="D40" s="209"/>
      <c r="E40" s="720"/>
      <c r="F40" s="907"/>
      <c r="G40" s="907"/>
      <c r="H40" s="722"/>
      <c r="I40" s="722"/>
      <c r="J40" s="912"/>
      <c r="K40" s="912"/>
      <c r="L40" s="722"/>
      <c r="M40" s="907"/>
      <c r="N40" s="907"/>
      <c r="O40" s="720"/>
      <c r="P40" s="912"/>
      <c r="Q40" s="912"/>
      <c r="R40" s="722"/>
      <c r="T40" s="154"/>
      <c r="AD40" s="799" t="s">
        <v>291</v>
      </c>
      <c r="AE40" s="719">
        <v>78</v>
      </c>
      <c r="AF40" s="721">
        <v>6637</v>
      </c>
      <c r="AG40" s="908">
        <v>25</v>
      </c>
      <c r="AH40" s="908">
        <v>3186</v>
      </c>
      <c r="AI40" s="908">
        <v>42</v>
      </c>
      <c r="AJ40" s="908">
        <v>2288</v>
      </c>
      <c r="AK40" s="720">
        <v>1</v>
      </c>
      <c r="AL40" s="721" t="s">
        <v>753</v>
      </c>
      <c r="AM40" s="908">
        <v>10</v>
      </c>
      <c r="AN40" s="908" t="s">
        <v>753</v>
      </c>
    </row>
    <row r="41" spans="2:40" ht="12.75" customHeight="1">
      <c r="B41" s="209"/>
      <c r="C41" s="209"/>
      <c r="D41" s="209"/>
      <c r="E41" s="720"/>
      <c r="F41" s="907"/>
      <c r="G41" s="907"/>
      <c r="H41" s="722"/>
      <c r="I41" s="722"/>
      <c r="J41" s="912"/>
      <c r="K41" s="912"/>
      <c r="L41" s="722"/>
      <c r="M41" s="907"/>
      <c r="N41" s="907"/>
      <c r="O41" s="720"/>
      <c r="P41" s="912"/>
      <c r="Q41" s="912"/>
      <c r="R41" s="722"/>
      <c r="T41" s="154"/>
      <c r="AD41" s="799" t="s">
        <v>292</v>
      </c>
      <c r="AE41" s="719">
        <v>0</v>
      </c>
      <c r="AF41" s="721">
        <v>0</v>
      </c>
      <c r="AG41" s="908">
        <v>0</v>
      </c>
      <c r="AH41" s="908">
        <v>0</v>
      </c>
      <c r="AI41" s="908">
        <v>0</v>
      </c>
      <c r="AJ41" s="908">
        <v>0</v>
      </c>
      <c r="AK41" s="720">
        <v>0</v>
      </c>
      <c r="AL41" s="721">
        <v>0</v>
      </c>
      <c r="AM41" s="908">
        <v>0</v>
      </c>
      <c r="AN41" s="908">
        <v>0</v>
      </c>
    </row>
    <row r="42" spans="2:40" ht="12.75" customHeight="1">
      <c r="B42" s="209"/>
      <c r="C42" s="209"/>
      <c r="D42" s="209"/>
      <c r="E42" s="720"/>
      <c r="F42" s="907"/>
      <c r="G42" s="907"/>
      <c r="H42" s="722"/>
      <c r="I42" s="722"/>
      <c r="J42" s="912"/>
      <c r="K42" s="912"/>
      <c r="L42" s="722"/>
      <c r="M42" s="907"/>
      <c r="N42" s="907"/>
      <c r="O42" s="720"/>
      <c r="P42" s="912"/>
      <c r="Q42" s="912"/>
      <c r="R42" s="722"/>
      <c r="T42" s="154"/>
      <c r="AD42" s="799" t="s">
        <v>293</v>
      </c>
      <c r="AE42" s="719">
        <v>10</v>
      </c>
      <c r="AF42" s="721">
        <v>1250</v>
      </c>
      <c r="AG42" s="908">
        <v>9</v>
      </c>
      <c r="AH42" s="908" t="s">
        <v>753</v>
      </c>
      <c r="AI42" s="908">
        <v>0</v>
      </c>
      <c r="AJ42" s="908">
        <v>0</v>
      </c>
      <c r="AK42" s="720">
        <v>0</v>
      </c>
      <c r="AL42" s="721">
        <v>0</v>
      </c>
      <c r="AM42" s="908">
        <v>1</v>
      </c>
      <c r="AN42" s="908" t="s">
        <v>753</v>
      </c>
    </row>
    <row r="43" spans="2:40" ht="12.75" customHeight="1">
      <c r="B43" s="209"/>
      <c r="C43" s="209"/>
      <c r="D43" s="209"/>
      <c r="E43" s="720"/>
      <c r="F43" s="907"/>
      <c r="G43" s="907"/>
      <c r="H43" s="722"/>
      <c r="I43" s="722"/>
      <c r="J43" s="912"/>
      <c r="K43" s="912"/>
      <c r="L43" s="722"/>
      <c r="M43" s="907"/>
      <c r="N43" s="907"/>
      <c r="O43" s="720"/>
      <c r="P43" s="912"/>
      <c r="Q43" s="912"/>
      <c r="R43" s="722"/>
      <c r="T43" s="154"/>
      <c r="AD43" s="799" t="s">
        <v>294</v>
      </c>
      <c r="AE43" s="719">
        <v>31</v>
      </c>
      <c r="AF43" s="721">
        <v>3091</v>
      </c>
      <c r="AG43" s="908">
        <v>14</v>
      </c>
      <c r="AH43" s="908">
        <v>1787</v>
      </c>
      <c r="AI43" s="908">
        <v>8</v>
      </c>
      <c r="AJ43" s="908">
        <v>361</v>
      </c>
      <c r="AK43" s="720">
        <v>0</v>
      </c>
      <c r="AL43" s="721">
        <v>0</v>
      </c>
      <c r="AM43" s="908">
        <v>9</v>
      </c>
      <c r="AN43" s="908">
        <v>943</v>
      </c>
    </row>
    <row r="44" spans="2:40" ht="12.75" customHeight="1">
      <c r="B44" s="209"/>
      <c r="C44" s="267"/>
      <c r="D44" s="267"/>
      <c r="E44" s="720"/>
      <c r="F44" s="907"/>
      <c r="G44" s="907"/>
      <c r="H44" s="722"/>
      <c r="I44" s="722"/>
      <c r="J44" s="912"/>
      <c r="K44" s="912"/>
      <c r="L44" s="722"/>
      <c r="M44" s="907"/>
      <c r="N44" s="907"/>
      <c r="O44" s="720"/>
      <c r="P44" s="912"/>
      <c r="Q44" s="912"/>
      <c r="R44" s="722"/>
      <c r="T44" s="154"/>
      <c r="AD44" s="799" t="s">
        <v>174</v>
      </c>
      <c r="AE44" s="719">
        <v>11</v>
      </c>
      <c r="AF44" s="721">
        <v>1279</v>
      </c>
      <c r="AG44" s="908">
        <v>11</v>
      </c>
      <c r="AH44" s="908">
        <v>1279</v>
      </c>
      <c r="AI44" s="908">
        <v>0</v>
      </c>
      <c r="AJ44" s="908">
        <v>0</v>
      </c>
      <c r="AK44" s="720">
        <v>0</v>
      </c>
      <c r="AL44" s="721">
        <v>0</v>
      </c>
      <c r="AM44" s="908">
        <v>0</v>
      </c>
      <c r="AN44" s="908">
        <v>0</v>
      </c>
    </row>
    <row r="45" spans="2:40" ht="12.75" customHeight="1">
      <c r="B45" s="209"/>
      <c r="C45" s="267"/>
      <c r="D45" s="267"/>
      <c r="E45" s="720"/>
      <c r="F45" s="907"/>
      <c r="G45" s="907"/>
      <c r="H45" s="722"/>
      <c r="I45" s="722"/>
      <c r="J45" s="912"/>
      <c r="K45" s="912"/>
      <c r="L45" s="722"/>
      <c r="M45" s="907"/>
      <c r="N45" s="907"/>
      <c r="O45" s="720"/>
      <c r="P45" s="912"/>
      <c r="Q45" s="912"/>
      <c r="R45" s="722"/>
      <c r="T45" s="154"/>
      <c r="AD45" s="799" t="s">
        <v>175</v>
      </c>
      <c r="AE45" s="719">
        <v>19</v>
      </c>
      <c r="AF45" s="721">
        <v>2420</v>
      </c>
      <c r="AG45" s="908">
        <v>18</v>
      </c>
      <c r="AH45" s="908" t="s">
        <v>753</v>
      </c>
      <c r="AI45" s="908">
        <v>0</v>
      </c>
      <c r="AJ45" s="908">
        <v>0</v>
      </c>
      <c r="AK45" s="720">
        <v>1</v>
      </c>
      <c r="AL45" s="721" t="s">
        <v>753</v>
      </c>
      <c r="AM45" s="908">
        <v>0</v>
      </c>
      <c r="AN45" s="908">
        <v>0</v>
      </c>
    </row>
    <row r="46" spans="2:40" ht="12.75" customHeight="1">
      <c r="B46" s="209"/>
      <c r="C46" s="267"/>
      <c r="D46" s="267"/>
      <c r="E46" s="720"/>
      <c r="F46" s="907"/>
      <c r="G46" s="907"/>
      <c r="H46" s="722"/>
      <c r="I46" s="722"/>
      <c r="J46" s="912"/>
      <c r="K46" s="912"/>
      <c r="L46" s="722"/>
      <c r="M46" s="907"/>
      <c r="N46" s="907"/>
      <c r="O46" s="720"/>
      <c r="P46" s="912"/>
      <c r="Q46" s="912"/>
      <c r="R46" s="722"/>
      <c r="T46" s="154"/>
      <c r="AD46" s="799" t="s">
        <v>497</v>
      </c>
      <c r="AE46" s="719">
        <v>36</v>
      </c>
      <c r="AF46" s="721">
        <v>3462</v>
      </c>
      <c r="AG46" s="908">
        <v>22</v>
      </c>
      <c r="AH46" s="908">
        <v>2661</v>
      </c>
      <c r="AI46" s="908">
        <v>14</v>
      </c>
      <c r="AJ46" s="908">
        <v>801</v>
      </c>
      <c r="AK46" s="720">
        <v>0</v>
      </c>
      <c r="AL46" s="721">
        <v>0</v>
      </c>
      <c r="AM46" s="908">
        <v>0</v>
      </c>
      <c r="AN46" s="908">
        <v>0</v>
      </c>
    </row>
    <row r="47" spans="2:40" ht="12.75" customHeight="1">
      <c r="B47" s="209"/>
      <c r="C47" s="267"/>
      <c r="D47" s="267"/>
      <c r="E47" s="720"/>
      <c r="F47" s="907"/>
      <c r="G47" s="907"/>
      <c r="H47" s="722"/>
      <c r="I47" s="722"/>
      <c r="J47" s="912"/>
      <c r="K47" s="912"/>
      <c r="L47" s="722"/>
      <c r="M47" s="907"/>
      <c r="N47" s="907"/>
      <c r="O47" s="720"/>
      <c r="P47" s="912"/>
      <c r="Q47" s="912"/>
      <c r="R47" s="722"/>
      <c r="T47" s="154"/>
      <c r="AD47" s="1040" t="s">
        <v>228</v>
      </c>
      <c r="AE47" s="719">
        <v>19</v>
      </c>
      <c r="AF47" s="721">
        <v>2157</v>
      </c>
      <c r="AG47" s="908">
        <v>12</v>
      </c>
      <c r="AH47" s="908">
        <v>1455</v>
      </c>
      <c r="AI47" s="908">
        <v>0</v>
      </c>
      <c r="AJ47" s="908">
        <v>0</v>
      </c>
      <c r="AK47" s="720">
        <v>0</v>
      </c>
      <c r="AL47" s="721">
        <v>0</v>
      </c>
      <c r="AM47" s="908">
        <v>7</v>
      </c>
      <c r="AN47" s="908">
        <v>702</v>
      </c>
    </row>
    <row r="48" spans="2:40" ht="12.75" customHeight="1">
      <c r="B48" s="209"/>
      <c r="C48" s="267"/>
      <c r="D48" s="267"/>
      <c r="E48" s="720"/>
      <c r="F48" s="907"/>
      <c r="G48" s="907"/>
      <c r="H48" s="722"/>
      <c r="I48" s="722"/>
      <c r="J48" s="912"/>
      <c r="K48" s="912"/>
      <c r="L48" s="722"/>
      <c r="M48" s="907"/>
      <c r="N48" s="907"/>
      <c r="O48" s="720"/>
      <c r="P48" s="912"/>
      <c r="Q48" s="912"/>
      <c r="R48" s="722"/>
      <c r="S48" s="276"/>
      <c r="T48" s="154"/>
      <c r="AD48" s="799" t="s">
        <v>1031</v>
      </c>
      <c r="AE48" s="719">
        <v>15</v>
      </c>
      <c r="AF48" s="721">
        <v>1948</v>
      </c>
      <c r="AG48" s="908">
        <v>13</v>
      </c>
      <c r="AH48" s="908" t="s">
        <v>753</v>
      </c>
      <c r="AI48" s="908">
        <v>0</v>
      </c>
      <c r="AJ48" s="908">
        <v>0</v>
      </c>
      <c r="AK48" s="720">
        <v>0</v>
      </c>
      <c r="AL48" s="721">
        <v>0</v>
      </c>
      <c r="AM48" s="908">
        <v>2</v>
      </c>
      <c r="AN48" s="908" t="s">
        <v>753</v>
      </c>
    </row>
    <row r="49" spans="2:40" ht="12.75" customHeight="1">
      <c r="B49" s="209"/>
      <c r="C49" s="209"/>
      <c r="D49" s="209"/>
      <c r="E49" s="720"/>
      <c r="F49" s="907"/>
      <c r="G49" s="907"/>
      <c r="H49" s="722"/>
      <c r="I49" s="722"/>
      <c r="J49" s="912"/>
      <c r="K49" s="912"/>
      <c r="L49" s="722"/>
      <c r="M49" s="907"/>
      <c r="N49" s="907"/>
      <c r="O49" s="720"/>
      <c r="P49" s="912"/>
      <c r="Q49" s="912"/>
      <c r="R49" s="722"/>
      <c r="T49" s="154"/>
      <c r="AD49" s="799" t="s">
        <v>487</v>
      </c>
      <c r="AE49" s="719">
        <v>1</v>
      </c>
      <c r="AF49" s="721" t="s">
        <v>753</v>
      </c>
      <c r="AG49" s="908">
        <v>1</v>
      </c>
      <c r="AH49" s="908" t="s">
        <v>753</v>
      </c>
      <c r="AI49" s="908">
        <v>0</v>
      </c>
      <c r="AJ49" s="908">
        <v>0</v>
      </c>
      <c r="AK49" s="720">
        <v>0</v>
      </c>
      <c r="AL49" s="721">
        <v>0</v>
      </c>
      <c r="AM49" s="908">
        <v>0</v>
      </c>
      <c r="AN49" s="908">
        <v>0</v>
      </c>
    </row>
    <row r="50" spans="2:40" ht="12.75" customHeight="1">
      <c r="B50" s="209"/>
      <c r="C50" s="209"/>
      <c r="D50" s="209"/>
      <c r="E50" s="720"/>
      <c r="F50" s="907"/>
      <c r="G50" s="907"/>
      <c r="H50" s="722"/>
      <c r="I50" s="722"/>
      <c r="J50" s="912"/>
      <c r="K50" s="912"/>
      <c r="L50" s="722"/>
      <c r="M50" s="907"/>
      <c r="N50" s="907"/>
      <c r="O50" s="720"/>
      <c r="P50" s="912"/>
      <c r="Q50" s="912"/>
      <c r="R50" s="722"/>
      <c r="T50" s="154"/>
      <c r="AD50" s="799" t="s">
        <v>488</v>
      </c>
      <c r="AE50" s="719">
        <v>0</v>
      </c>
      <c r="AF50" s="721">
        <v>0</v>
      </c>
      <c r="AG50" s="908">
        <v>0</v>
      </c>
      <c r="AH50" s="908">
        <v>0</v>
      </c>
      <c r="AI50" s="908">
        <v>0</v>
      </c>
      <c r="AJ50" s="908">
        <v>0</v>
      </c>
      <c r="AK50" s="720">
        <v>0</v>
      </c>
      <c r="AL50" s="721">
        <v>0</v>
      </c>
      <c r="AM50" s="908">
        <v>0</v>
      </c>
      <c r="AN50" s="908">
        <v>0</v>
      </c>
    </row>
    <row r="51" spans="2:40" ht="12.75" customHeight="1">
      <c r="B51" s="209"/>
      <c r="C51" s="209"/>
      <c r="D51" s="209"/>
      <c r="E51" s="720"/>
      <c r="F51" s="907"/>
      <c r="G51" s="907"/>
      <c r="H51" s="722"/>
      <c r="I51" s="722"/>
      <c r="J51" s="912"/>
      <c r="K51" s="912"/>
      <c r="L51" s="722"/>
      <c r="M51" s="907"/>
      <c r="N51" s="907"/>
      <c r="O51" s="720"/>
      <c r="P51" s="912"/>
      <c r="Q51" s="912"/>
      <c r="R51" s="722"/>
      <c r="T51" s="154"/>
      <c r="AD51" s="799" t="s">
        <v>489</v>
      </c>
      <c r="AE51" s="719">
        <v>2</v>
      </c>
      <c r="AF51" s="721" t="s">
        <v>753</v>
      </c>
      <c r="AG51" s="908">
        <v>1</v>
      </c>
      <c r="AH51" s="908" t="s">
        <v>753</v>
      </c>
      <c r="AI51" s="908">
        <v>0</v>
      </c>
      <c r="AJ51" s="908">
        <v>0</v>
      </c>
      <c r="AK51" s="720">
        <v>0</v>
      </c>
      <c r="AL51" s="721">
        <v>0</v>
      </c>
      <c r="AM51" s="908">
        <v>1</v>
      </c>
      <c r="AN51" s="908" t="s">
        <v>753</v>
      </c>
    </row>
    <row r="52" spans="2:40" ht="12.75" customHeight="1">
      <c r="B52" s="209"/>
      <c r="C52" s="209"/>
      <c r="D52" s="209"/>
      <c r="E52" s="720"/>
      <c r="F52" s="907"/>
      <c r="G52" s="907"/>
      <c r="H52" s="722"/>
      <c r="I52" s="722"/>
      <c r="J52" s="912"/>
      <c r="K52" s="912"/>
      <c r="L52" s="722"/>
      <c r="M52" s="907"/>
      <c r="N52" s="907"/>
      <c r="O52" s="720"/>
      <c r="P52" s="912"/>
      <c r="Q52" s="912"/>
      <c r="R52" s="722"/>
      <c r="T52" s="154"/>
      <c r="AD52" s="799" t="s">
        <v>490</v>
      </c>
      <c r="AE52" s="719">
        <v>1</v>
      </c>
      <c r="AF52" s="721" t="s">
        <v>753</v>
      </c>
      <c r="AG52" s="908">
        <v>1</v>
      </c>
      <c r="AH52" s="908" t="s">
        <v>753</v>
      </c>
      <c r="AI52" s="908">
        <v>0</v>
      </c>
      <c r="AJ52" s="908">
        <v>0</v>
      </c>
      <c r="AK52" s="720">
        <v>0</v>
      </c>
      <c r="AL52" s="721">
        <v>0</v>
      </c>
      <c r="AM52" s="908">
        <v>0</v>
      </c>
      <c r="AN52" s="908">
        <v>0</v>
      </c>
    </row>
    <row r="53" spans="2:40" ht="12.75" customHeight="1">
      <c r="B53" s="209"/>
      <c r="C53" s="209"/>
      <c r="D53" s="209"/>
      <c r="E53" s="720"/>
      <c r="F53" s="907"/>
      <c r="G53" s="907"/>
      <c r="H53" s="722"/>
      <c r="I53" s="722"/>
      <c r="J53" s="912"/>
      <c r="K53" s="912"/>
      <c r="L53" s="722"/>
      <c r="M53" s="907"/>
      <c r="N53" s="907"/>
      <c r="O53" s="720"/>
      <c r="P53" s="912"/>
      <c r="Q53" s="912"/>
      <c r="R53" s="722"/>
      <c r="T53" s="154"/>
      <c r="V53" s="86"/>
      <c r="AD53" s="799" t="s">
        <v>491</v>
      </c>
      <c r="AE53" s="719">
        <v>0</v>
      </c>
      <c r="AF53" s="721">
        <v>0</v>
      </c>
      <c r="AG53" s="908">
        <v>0</v>
      </c>
      <c r="AH53" s="908">
        <v>0</v>
      </c>
      <c r="AI53" s="908">
        <v>0</v>
      </c>
      <c r="AJ53" s="908">
        <v>0</v>
      </c>
      <c r="AK53" s="720">
        <v>0</v>
      </c>
      <c r="AL53" s="721">
        <v>0</v>
      </c>
      <c r="AM53" s="908">
        <v>0</v>
      </c>
      <c r="AN53" s="908">
        <v>0</v>
      </c>
    </row>
    <row r="54" spans="2:40" ht="12.75" customHeight="1">
      <c r="B54" s="209"/>
      <c r="C54" s="209"/>
      <c r="D54" s="209"/>
      <c r="E54" s="720"/>
      <c r="F54" s="907"/>
      <c r="G54" s="907"/>
      <c r="H54" s="722"/>
      <c r="I54" s="722"/>
      <c r="J54" s="912"/>
      <c r="K54" s="912"/>
      <c r="L54" s="722"/>
      <c r="M54" s="907"/>
      <c r="N54" s="907"/>
      <c r="O54" s="720"/>
      <c r="P54" s="912"/>
      <c r="Q54" s="912"/>
      <c r="R54" s="722"/>
      <c r="T54" s="154"/>
      <c r="AD54" s="799" t="s">
        <v>492</v>
      </c>
      <c r="AE54" s="719">
        <v>9</v>
      </c>
      <c r="AF54" s="721">
        <v>986</v>
      </c>
      <c r="AG54" s="908">
        <v>9</v>
      </c>
      <c r="AH54" s="908">
        <v>986</v>
      </c>
      <c r="AI54" s="908">
        <v>0</v>
      </c>
      <c r="AJ54" s="908">
        <v>0</v>
      </c>
      <c r="AK54" s="720">
        <v>0</v>
      </c>
      <c r="AL54" s="721">
        <v>0</v>
      </c>
      <c r="AM54" s="908">
        <v>0</v>
      </c>
      <c r="AN54" s="908">
        <v>0</v>
      </c>
    </row>
    <row r="55" spans="2:40" ht="12.75" customHeight="1">
      <c r="B55" s="209"/>
      <c r="C55" s="209"/>
      <c r="D55" s="209"/>
      <c r="E55" s="720"/>
      <c r="F55" s="907"/>
      <c r="G55" s="907"/>
      <c r="H55" s="722"/>
      <c r="I55" s="722"/>
      <c r="J55" s="912"/>
      <c r="K55" s="912"/>
      <c r="L55" s="722"/>
      <c r="M55" s="907"/>
      <c r="N55" s="907"/>
      <c r="O55" s="720"/>
      <c r="P55" s="912"/>
      <c r="Q55" s="912"/>
      <c r="R55" s="722"/>
      <c r="T55" s="154"/>
      <c r="AD55" s="799" t="s">
        <v>493</v>
      </c>
      <c r="AE55" s="719">
        <v>15</v>
      </c>
      <c r="AF55" s="721">
        <v>1638</v>
      </c>
      <c r="AG55" s="908">
        <v>11</v>
      </c>
      <c r="AH55" s="908">
        <v>1237</v>
      </c>
      <c r="AI55" s="908">
        <v>0</v>
      </c>
      <c r="AJ55" s="908">
        <v>0</v>
      </c>
      <c r="AK55" s="720">
        <v>0</v>
      </c>
      <c r="AL55" s="721">
        <v>0</v>
      </c>
      <c r="AM55" s="908">
        <v>4</v>
      </c>
      <c r="AN55" s="908">
        <v>401</v>
      </c>
    </row>
    <row r="56" spans="2:40" ht="12.75" customHeight="1">
      <c r="B56" s="209"/>
      <c r="C56" s="209"/>
      <c r="D56" s="209"/>
      <c r="E56" s="720"/>
      <c r="F56" s="907"/>
      <c r="G56" s="907"/>
      <c r="H56" s="722"/>
      <c r="I56" s="722"/>
      <c r="J56" s="912"/>
      <c r="K56" s="912"/>
      <c r="L56" s="722"/>
      <c r="M56" s="907"/>
      <c r="N56" s="907"/>
      <c r="O56" s="720"/>
      <c r="P56" s="912"/>
      <c r="Q56" s="912"/>
      <c r="R56" s="722"/>
      <c r="T56" s="154"/>
      <c r="AD56" s="799" t="s">
        <v>494</v>
      </c>
      <c r="AE56" s="719">
        <v>11</v>
      </c>
      <c r="AF56" s="721">
        <v>1310</v>
      </c>
      <c r="AG56" s="908">
        <v>9</v>
      </c>
      <c r="AH56" s="908" t="s">
        <v>753</v>
      </c>
      <c r="AI56" s="908">
        <v>0</v>
      </c>
      <c r="AJ56" s="908">
        <v>0</v>
      </c>
      <c r="AK56" s="720">
        <v>0</v>
      </c>
      <c r="AL56" s="721">
        <v>0</v>
      </c>
      <c r="AM56" s="908">
        <v>2</v>
      </c>
      <c r="AN56" s="908" t="s">
        <v>753</v>
      </c>
    </row>
    <row r="57" spans="2:40" ht="12.75" customHeight="1">
      <c r="B57" s="209"/>
      <c r="C57" s="209"/>
      <c r="D57" s="209"/>
      <c r="E57" s="720"/>
      <c r="F57" s="907"/>
      <c r="G57" s="907"/>
      <c r="H57" s="722"/>
      <c r="I57" s="722"/>
      <c r="J57" s="912"/>
      <c r="K57" s="912"/>
      <c r="L57" s="722"/>
      <c r="M57" s="907"/>
      <c r="N57" s="907"/>
      <c r="O57" s="720"/>
      <c r="P57" s="912"/>
      <c r="Q57" s="912"/>
      <c r="R57" s="722"/>
      <c r="T57" s="154"/>
      <c r="AD57" s="799" t="s">
        <v>477</v>
      </c>
      <c r="AE57" s="719">
        <v>5</v>
      </c>
      <c r="AF57" s="721">
        <v>659</v>
      </c>
      <c r="AG57" s="908">
        <v>4</v>
      </c>
      <c r="AH57" s="908" t="s">
        <v>753</v>
      </c>
      <c r="AI57" s="908">
        <v>0</v>
      </c>
      <c r="AJ57" s="908">
        <v>0</v>
      </c>
      <c r="AK57" s="720">
        <v>0</v>
      </c>
      <c r="AL57" s="721">
        <v>0</v>
      </c>
      <c r="AM57" s="908">
        <v>1</v>
      </c>
      <c r="AN57" s="908" t="s">
        <v>753</v>
      </c>
    </row>
    <row r="58" spans="2:40" ht="12.75" customHeight="1">
      <c r="B58" s="209"/>
      <c r="C58" s="209"/>
      <c r="D58" s="209"/>
      <c r="E58" s="720"/>
      <c r="F58" s="907"/>
      <c r="G58" s="907"/>
      <c r="H58" s="722"/>
      <c r="I58" s="722"/>
      <c r="J58" s="912"/>
      <c r="K58" s="912"/>
      <c r="L58" s="722"/>
      <c r="M58" s="907"/>
      <c r="N58" s="907"/>
      <c r="O58" s="720"/>
      <c r="P58" s="912"/>
      <c r="Q58" s="912"/>
      <c r="R58" s="722"/>
      <c r="T58" s="154"/>
      <c r="AD58" s="799" t="s">
        <v>478</v>
      </c>
      <c r="AE58" s="719">
        <v>14</v>
      </c>
      <c r="AF58" s="721" t="s">
        <v>753</v>
      </c>
      <c r="AG58" s="908">
        <v>13</v>
      </c>
      <c r="AH58" s="908" t="s">
        <v>753</v>
      </c>
      <c r="AI58" s="908">
        <v>0</v>
      </c>
      <c r="AJ58" s="908">
        <v>0</v>
      </c>
      <c r="AK58" s="720">
        <v>0</v>
      </c>
      <c r="AL58" s="721">
        <v>0</v>
      </c>
      <c r="AM58" s="908">
        <v>1</v>
      </c>
      <c r="AN58" s="908" t="s">
        <v>753</v>
      </c>
    </row>
    <row r="59" spans="1:40" ht="12.75" customHeight="1">
      <c r="A59" s="86"/>
      <c r="B59" s="209"/>
      <c r="C59" s="209"/>
      <c r="D59" s="209"/>
      <c r="E59" s="720"/>
      <c r="F59" s="907"/>
      <c r="G59" s="907"/>
      <c r="H59" s="722"/>
      <c r="I59" s="722"/>
      <c r="J59" s="912"/>
      <c r="K59" s="912"/>
      <c r="L59" s="722"/>
      <c r="M59" s="907"/>
      <c r="N59" s="907"/>
      <c r="O59" s="720"/>
      <c r="P59" s="912"/>
      <c r="Q59" s="912"/>
      <c r="R59" s="722"/>
      <c r="T59" s="154"/>
      <c r="AD59" s="799" t="s">
        <v>480</v>
      </c>
      <c r="AE59" s="719">
        <v>1</v>
      </c>
      <c r="AF59" s="720" t="s">
        <v>753</v>
      </c>
      <c r="AG59" s="908">
        <v>1</v>
      </c>
      <c r="AH59" s="908" t="s">
        <v>753</v>
      </c>
      <c r="AI59" s="908">
        <v>0</v>
      </c>
      <c r="AJ59" s="908">
        <v>0</v>
      </c>
      <c r="AK59" s="720">
        <v>0</v>
      </c>
      <c r="AL59" s="720">
        <v>0</v>
      </c>
      <c r="AM59" s="908">
        <v>0</v>
      </c>
      <c r="AN59" s="908">
        <v>0</v>
      </c>
    </row>
    <row r="60" spans="1:40" ht="12.75" customHeight="1">
      <c r="A60" s="86"/>
      <c r="B60" s="209"/>
      <c r="C60" s="209"/>
      <c r="D60" s="209"/>
      <c r="E60" s="720"/>
      <c r="F60" s="907"/>
      <c r="G60" s="907"/>
      <c r="H60" s="722"/>
      <c r="I60" s="722"/>
      <c r="J60" s="912"/>
      <c r="K60" s="912"/>
      <c r="L60" s="722"/>
      <c r="M60" s="907"/>
      <c r="N60" s="907"/>
      <c r="O60" s="720"/>
      <c r="P60" s="912"/>
      <c r="Q60" s="912"/>
      <c r="R60" s="722"/>
      <c r="T60" s="154"/>
      <c r="AD60" s="802" t="s">
        <v>481</v>
      </c>
      <c r="AE60" s="909">
        <v>5</v>
      </c>
      <c r="AF60" s="723">
        <v>474</v>
      </c>
      <c r="AG60" s="910">
        <v>5</v>
      </c>
      <c r="AH60" s="910" t="s">
        <v>753</v>
      </c>
      <c r="AI60" s="910">
        <v>0</v>
      </c>
      <c r="AJ60" s="910">
        <v>0</v>
      </c>
      <c r="AK60" s="723">
        <v>0</v>
      </c>
      <c r="AL60" s="723">
        <v>0</v>
      </c>
      <c r="AM60" s="910">
        <v>0</v>
      </c>
      <c r="AN60" s="910">
        <v>0</v>
      </c>
    </row>
    <row r="61" spans="1:40" ht="12.75" customHeight="1">
      <c r="A61" s="86"/>
      <c r="B61" s="2084"/>
      <c r="C61" s="2084"/>
      <c r="D61" s="2084"/>
      <c r="E61" s="85"/>
      <c r="F61" s="2085"/>
      <c r="G61" s="2085"/>
      <c r="H61" s="85"/>
      <c r="I61" s="85"/>
      <c r="J61" s="438"/>
      <c r="K61" s="438"/>
      <c r="L61" s="439"/>
      <c r="M61" s="2086"/>
      <c r="N61" s="2086"/>
      <c r="O61" s="84"/>
      <c r="P61" s="2080"/>
      <c r="Q61" s="2080"/>
      <c r="R61" s="84"/>
      <c r="AD61" s="1331" t="s">
        <v>423</v>
      </c>
      <c r="AE61" s="1332">
        <f aca="true" t="shared" si="1" ref="AE61:AN61">SUM(AE26:AE60)</f>
        <v>2152</v>
      </c>
      <c r="AF61" s="1332">
        <f t="shared" si="1"/>
        <v>203054</v>
      </c>
      <c r="AG61" s="1332">
        <f t="shared" si="1"/>
        <v>1067</v>
      </c>
      <c r="AH61" s="1332">
        <f t="shared" si="1"/>
        <v>117890</v>
      </c>
      <c r="AI61" s="1332">
        <f t="shared" si="1"/>
        <v>702</v>
      </c>
      <c r="AJ61" s="1332">
        <f t="shared" si="1"/>
        <v>39315</v>
      </c>
      <c r="AK61" s="1332">
        <f t="shared" si="1"/>
        <v>24</v>
      </c>
      <c r="AL61" s="1332">
        <f t="shared" si="1"/>
        <v>879</v>
      </c>
      <c r="AM61" s="1332">
        <f t="shared" si="1"/>
        <v>359</v>
      </c>
      <c r="AN61" s="1332">
        <f t="shared" si="1"/>
        <v>32505</v>
      </c>
    </row>
    <row r="62" spans="2:21" ht="12">
      <c r="B62" s="86"/>
      <c r="C62" s="86"/>
      <c r="D62" s="86"/>
      <c r="E62" s="86"/>
      <c r="F62" s="86"/>
      <c r="G62" s="91"/>
      <c r="H62" s="86"/>
      <c r="I62" s="90"/>
      <c r="J62" s="86"/>
      <c r="K62" s="86"/>
      <c r="L62" s="437"/>
      <c r="M62" s="86"/>
      <c r="N62" s="86"/>
      <c r="O62" s="86"/>
      <c r="P62" s="86"/>
      <c r="Q62" s="86"/>
      <c r="R62" s="90"/>
      <c r="U62" s="86"/>
    </row>
    <row r="63" spans="2:18" ht="12">
      <c r="B63" s="86"/>
      <c r="C63" s="86"/>
      <c r="D63" s="86"/>
      <c r="E63" s="86"/>
      <c r="F63" s="86"/>
      <c r="G63" s="90"/>
      <c r="H63" s="86"/>
      <c r="I63" s="86"/>
      <c r="J63" s="86"/>
      <c r="K63" s="86"/>
      <c r="L63" s="437"/>
      <c r="M63" s="86"/>
      <c r="N63" s="86"/>
      <c r="O63" s="86"/>
      <c r="P63" s="86"/>
      <c r="Q63" s="86"/>
      <c r="R63" s="86"/>
    </row>
    <row r="64" spans="2:18" ht="12">
      <c r="B64" s="86"/>
      <c r="C64" s="86"/>
      <c r="D64" s="86"/>
      <c r="E64" s="86"/>
      <c r="F64" s="86"/>
      <c r="G64" s="86"/>
      <c r="H64" s="86"/>
      <c r="I64" s="86"/>
      <c r="J64" s="86"/>
      <c r="K64" s="86"/>
      <c r="L64" s="437"/>
      <c r="M64" s="86"/>
      <c r="N64" s="86"/>
      <c r="O64" s="86"/>
      <c r="P64" s="86"/>
      <c r="Q64" s="86"/>
      <c r="R64" s="86"/>
    </row>
    <row r="65" spans="2:18" ht="12">
      <c r="B65" s="86"/>
      <c r="C65" s="86"/>
      <c r="D65" s="86"/>
      <c r="E65" s="86"/>
      <c r="F65" s="86"/>
      <c r="G65" s="86"/>
      <c r="H65" s="86"/>
      <c r="I65" s="86"/>
      <c r="J65" s="86"/>
      <c r="K65" s="86"/>
      <c r="L65" s="437"/>
      <c r="M65" s="86"/>
      <c r="N65" s="86"/>
      <c r="O65" s="86"/>
      <c r="P65" s="86"/>
      <c r="Q65" s="86"/>
      <c r="R65" s="86"/>
    </row>
    <row r="66" spans="2:18" ht="12">
      <c r="B66" s="86"/>
      <c r="C66" s="86"/>
      <c r="D66" s="86"/>
      <c r="E66" s="86"/>
      <c r="F66" s="86"/>
      <c r="G66" s="86"/>
      <c r="H66" s="86"/>
      <c r="I66" s="86"/>
      <c r="J66" s="86"/>
      <c r="K66" s="86"/>
      <c r="L66" s="437"/>
      <c r="M66" s="86"/>
      <c r="N66" s="86"/>
      <c r="O66" s="86"/>
      <c r="P66" s="86"/>
      <c r="Q66" s="86"/>
      <c r="R66" s="86"/>
    </row>
    <row r="67" spans="2:18" ht="12">
      <c r="B67" s="86"/>
      <c r="C67" s="86"/>
      <c r="D67" s="86"/>
      <c r="E67" s="86"/>
      <c r="F67" s="86"/>
      <c r="G67" s="86"/>
      <c r="H67" s="86"/>
      <c r="I67" s="86"/>
      <c r="J67" s="86"/>
      <c r="K67" s="86"/>
      <c r="L67" s="437"/>
      <c r="M67" s="86"/>
      <c r="N67" s="86"/>
      <c r="O67" s="86"/>
      <c r="P67" s="86"/>
      <c r="Q67" s="86"/>
      <c r="R67" s="86"/>
    </row>
  </sheetData>
  <sheetProtection/>
  <mergeCells count="36">
    <mergeCell ref="W3:W4"/>
    <mergeCell ref="X3:X4"/>
    <mergeCell ref="Y3:Y4"/>
    <mergeCell ref="AD17:AD21"/>
    <mergeCell ref="Z3:AB3"/>
    <mergeCell ref="T5:V5"/>
    <mergeCell ref="T3:V4"/>
    <mergeCell ref="T6:T9"/>
    <mergeCell ref="T10:T12"/>
    <mergeCell ref="U6:V6"/>
    <mergeCell ref="U7:V7"/>
    <mergeCell ref="U8:V8"/>
    <mergeCell ref="U9:V9"/>
    <mergeCell ref="U11:V11"/>
    <mergeCell ref="U10:V10"/>
    <mergeCell ref="U13:V13"/>
    <mergeCell ref="U14:V14"/>
    <mergeCell ref="AI18:AI21"/>
    <mergeCell ref="AK18:AK21"/>
    <mergeCell ref="AE18:AE21"/>
    <mergeCell ref="T15:V15"/>
    <mergeCell ref="T13:T14"/>
    <mergeCell ref="AM18:AM21"/>
    <mergeCell ref="AE17:AF17"/>
    <mergeCell ref="AG17:AH17"/>
    <mergeCell ref="AI17:AJ17"/>
    <mergeCell ref="AK17:AL17"/>
    <mergeCell ref="AM17:AN17"/>
    <mergeCell ref="AG18:AG21"/>
    <mergeCell ref="P61:Q61"/>
    <mergeCell ref="F16:G16"/>
    <mergeCell ref="J2:L2"/>
    <mergeCell ref="B61:D61"/>
    <mergeCell ref="F61:G61"/>
    <mergeCell ref="M61:N61"/>
    <mergeCell ref="F2:G2"/>
  </mergeCells>
  <printOptions horizontalCentered="1"/>
  <pageMargins left="0.3937007874015748" right="0" top="0.7874015748031497" bottom="0.29" header="0.1968503937007874" footer="0.18"/>
  <pageSetup horizontalDpi="600" verticalDpi="600" orientation="portrait"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CT75"/>
  <sheetViews>
    <sheetView zoomScaleSheetLayoutView="100" zoomScalePageLayoutView="0" workbookViewId="0" topLeftCell="A1">
      <selection activeCell="T18" sqref="T18"/>
    </sheetView>
  </sheetViews>
  <sheetFormatPr defaultColWidth="9.00390625" defaultRowHeight="13.5"/>
  <cols>
    <col min="1" max="1" width="5.00390625" style="70" customWidth="1"/>
    <col min="2" max="2" width="4.875" style="70" bestFit="1" customWidth="1"/>
    <col min="3" max="3" width="3.25390625" style="70" customWidth="1"/>
    <col min="4" max="4" width="4.625" style="70" customWidth="1"/>
    <col min="5" max="5" width="8.25390625" style="70" customWidth="1"/>
    <col min="6" max="6" width="4.625" style="70" customWidth="1"/>
    <col min="7" max="7" width="8.25390625" style="70" customWidth="1"/>
    <col min="8" max="8" width="4.625" style="70" customWidth="1"/>
    <col min="9" max="9" width="8.25390625" style="70" customWidth="1"/>
    <col min="10" max="10" width="4.625" style="70" customWidth="1"/>
    <col min="11" max="11" width="8.25390625" style="70" customWidth="1"/>
    <col min="12" max="12" width="4.625" style="70" customWidth="1"/>
    <col min="13" max="13" width="8.25390625" style="70" customWidth="1"/>
    <col min="14" max="14" width="4.625" style="70" customWidth="1"/>
    <col min="15" max="15" width="8.25390625" style="70" customWidth="1"/>
    <col min="16" max="16" width="7.125" style="70" customWidth="1"/>
    <col min="17" max="17" width="6.375" style="70" customWidth="1"/>
    <col min="18" max="18" width="2.75390625" style="70" customWidth="1"/>
    <col min="19" max="19" width="2.50390625" style="70" customWidth="1"/>
    <col min="20" max="26" width="11.125" style="70" customWidth="1"/>
    <col min="27" max="16384" width="9.00390625" style="70" customWidth="1"/>
  </cols>
  <sheetData>
    <row r="1" spans="7:37" ht="24" customHeight="1">
      <c r="G1" s="240" t="s">
        <v>235</v>
      </c>
      <c r="H1" s="240"/>
      <c r="I1" s="240"/>
      <c r="J1" s="240"/>
      <c r="L1" s="243"/>
      <c r="P1" s="86"/>
      <c r="Q1" s="86"/>
      <c r="R1" s="86"/>
      <c r="S1" s="86"/>
      <c r="T1" s="86"/>
      <c r="U1" s="86"/>
      <c r="V1" s="86"/>
      <c r="W1" s="86"/>
      <c r="X1" s="86"/>
      <c r="Y1" s="86"/>
      <c r="Z1" s="86"/>
      <c r="AA1" s="86"/>
      <c r="AB1" s="86"/>
      <c r="AC1" s="86"/>
      <c r="AD1" s="86"/>
      <c r="AE1" s="86"/>
      <c r="AF1" s="86"/>
      <c r="AG1" s="86"/>
      <c r="AH1" s="86"/>
      <c r="AI1" s="86"/>
      <c r="AJ1" s="86"/>
      <c r="AK1" s="86"/>
    </row>
    <row r="2" spans="6:37" ht="12" customHeight="1">
      <c r="F2" s="243"/>
      <c r="O2" s="63" t="s">
        <v>191</v>
      </c>
      <c r="P2" s="86"/>
      <c r="Q2" s="86"/>
      <c r="R2" s="86"/>
      <c r="S2" s="86"/>
      <c r="T2" s="86"/>
      <c r="U2" s="86"/>
      <c r="V2" s="86"/>
      <c r="W2" s="86"/>
      <c r="X2" s="86"/>
      <c r="Y2" s="86"/>
      <c r="Z2" s="86"/>
      <c r="AA2" s="86"/>
      <c r="AB2" s="86"/>
      <c r="AC2" s="86"/>
      <c r="AD2" s="86"/>
      <c r="AE2" s="86"/>
      <c r="AF2" s="86"/>
      <c r="AG2" s="86"/>
      <c r="AH2" s="86"/>
      <c r="AI2" s="86"/>
      <c r="AJ2" s="86"/>
      <c r="AK2" s="86"/>
    </row>
    <row r="3" spans="1:37" s="243" customFormat="1" ht="15" customHeight="1">
      <c r="A3" s="816"/>
      <c r="B3" s="816"/>
      <c r="C3" s="816"/>
      <c r="D3" s="816"/>
      <c r="E3" s="816"/>
      <c r="F3" s="816"/>
      <c r="G3" s="816"/>
      <c r="H3" s="816"/>
      <c r="I3" s="816"/>
      <c r="J3" s="816"/>
      <c r="K3" s="816"/>
      <c r="L3" s="816"/>
      <c r="M3" s="816"/>
      <c r="N3" s="816"/>
      <c r="O3" s="816"/>
      <c r="P3" s="241"/>
      <c r="Q3" s="1978"/>
      <c r="R3" s="1978"/>
      <c r="S3" s="2002"/>
      <c r="T3" s="2015" t="s">
        <v>985</v>
      </c>
      <c r="U3" s="2015" t="s">
        <v>986</v>
      </c>
      <c r="V3" s="2015" t="s">
        <v>988</v>
      </c>
      <c r="W3" s="1978"/>
      <c r="X3" s="2013" t="s">
        <v>989</v>
      </c>
      <c r="Y3" s="2005" t="s">
        <v>1013</v>
      </c>
      <c r="Z3" s="2007"/>
      <c r="AA3" s="241"/>
      <c r="AB3" s="241"/>
      <c r="AC3" s="241"/>
      <c r="AD3" s="241"/>
      <c r="AE3" s="241"/>
      <c r="AF3" s="241"/>
      <c r="AG3" s="241"/>
      <c r="AH3" s="241"/>
      <c r="AI3" s="241"/>
      <c r="AJ3" s="241"/>
      <c r="AK3" s="242"/>
    </row>
    <row r="4" spans="1:37" s="243" customFormat="1" ht="20.25" customHeight="1">
      <c r="A4" s="816"/>
      <c r="B4" s="816"/>
      <c r="C4" s="816"/>
      <c r="D4" s="816"/>
      <c r="E4" s="816"/>
      <c r="F4" s="816"/>
      <c r="G4" s="816"/>
      <c r="H4" s="816"/>
      <c r="I4" s="816"/>
      <c r="J4" s="816"/>
      <c r="K4" s="816"/>
      <c r="L4" s="816"/>
      <c r="M4" s="765"/>
      <c r="N4" s="816"/>
      <c r="O4" s="816"/>
      <c r="P4" s="237"/>
      <c r="Q4" s="2003"/>
      <c r="R4" s="2003"/>
      <c r="S4" s="2004"/>
      <c r="T4" s="2016"/>
      <c r="U4" s="2016"/>
      <c r="V4" s="756" t="s">
        <v>990</v>
      </c>
      <c r="W4" s="756" t="s">
        <v>992</v>
      </c>
      <c r="X4" s="2014"/>
      <c r="Y4" s="244" t="s">
        <v>1014</v>
      </c>
      <c r="Z4" s="756" t="s">
        <v>1029</v>
      </c>
      <c r="AA4" s="237"/>
      <c r="AB4" s="237"/>
      <c r="AC4" s="237"/>
      <c r="AD4" s="242"/>
      <c r="AE4" s="242"/>
      <c r="AF4" s="242"/>
      <c r="AG4" s="242"/>
      <c r="AH4" s="242"/>
      <c r="AI4" s="242"/>
      <c r="AJ4" s="242"/>
      <c r="AK4" s="242"/>
    </row>
    <row r="5" spans="1:37" ht="17.25" customHeight="1">
      <c r="A5" s="923"/>
      <c r="B5" s="923"/>
      <c r="C5" s="924"/>
      <c r="D5" s="924"/>
      <c r="E5" s="924"/>
      <c r="F5" s="924"/>
      <c r="G5" s="924"/>
      <c r="H5" s="924"/>
      <c r="I5" s="246"/>
      <c r="J5" s="246"/>
      <c r="K5" s="246"/>
      <c r="L5" s="246"/>
      <c r="M5" s="803"/>
      <c r="N5" s="246"/>
      <c r="O5" s="246"/>
      <c r="P5" s="159"/>
      <c r="Q5" s="2133" t="s">
        <v>80</v>
      </c>
      <c r="R5" s="2133"/>
      <c r="S5" s="2134"/>
      <c r="T5" s="916" t="s">
        <v>841</v>
      </c>
      <c r="U5" s="916" t="s">
        <v>842</v>
      </c>
      <c r="V5" s="916" t="s">
        <v>843</v>
      </c>
      <c r="W5" s="917" t="s">
        <v>844</v>
      </c>
      <c r="X5" s="917" t="s">
        <v>845</v>
      </c>
      <c r="Y5" s="918" t="s">
        <v>851</v>
      </c>
      <c r="Z5" s="917" t="s">
        <v>852</v>
      </c>
      <c r="AA5" s="159"/>
      <c r="AB5" s="159"/>
      <c r="AC5" s="159"/>
      <c r="AD5" s="86"/>
      <c r="AE5" s="86"/>
      <c r="AF5" s="86"/>
      <c r="AG5" s="86"/>
      <c r="AH5" s="86"/>
      <c r="AI5" s="86"/>
      <c r="AJ5" s="86"/>
      <c r="AK5" s="86"/>
    </row>
    <row r="6" spans="1:37" ht="15" customHeight="1">
      <c r="A6" s="525"/>
      <c r="B6" s="525"/>
      <c r="C6" s="626"/>
      <c r="D6" s="626"/>
      <c r="E6" s="318"/>
      <c r="F6" s="318"/>
      <c r="G6" s="318"/>
      <c r="H6" s="318"/>
      <c r="I6" s="330"/>
      <c r="J6" s="330"/>
      <c r="K6" s="330"/>
      <c r="L6" s="330"/>
      <c r="M6" s="526"/>
      <c r="N6" s="526"/>
      <c r="O6" s="526"/>
      <c r="P6" s="73"/>
      <c r="Q6" s="525"/>
      <c r="R6" s="525"/>
      <c r="S6" s="525"/>
      <c r="T6" s="919"/>
      <c r="U6" s="920"/>
      <c r="V6" s="920"/>
      <c r="W6" s="921"/>
      <c r="X6" s="921"/>
      <c r="Y6" s="922"/>
      <c r="Z6" s="921"/>
      <c r="AA6" s="73"/>
      <c r="AB6" s="73"/>
      <c r="AC6" s="73"/>
      <c r="AD6" s="86"/>
      <c r="AE6" s="86"/>
      <c r="AF6" s="86"/>
      <c r="AG6" s="86"/>
      <c r="AH6" s="86"/>
      <c r="AI6" s="86"/>
      <c r="AJ6" s="86"/>
      <c r="AK6" s="86"/>
    </row>
    <row r="7" spans="1:37" ht="15" customHeight="1">
      <c r="A7" s="527"/>
      <c r="B7" s="625"/>
      <c r="C7" s="925"/>
      <c r="D7" s="925"/>
      <c r="E7" s="926"/>
      <c r="F7" s="926"/>
      <c r="G7" s="925"/>
      <c r="H7" s="925"/>
      <c r="I7" s="245"/>
      <c r="J7" s="245"/>
      <c r="K7" s="245"/>
      <c r="L7" s="245"/>
      <c r="M7" s="265"/>
      <c r="N7" s="245"/>
      <c r="O7" s="245"/>
      <c r="P7" s="245"/>
      <c r="Q7" s="1170" t="s">
        <v>562</v>
      </c>
      <c r="R7" s="525">
        <v>5</v>
      </c>
      <c r="S7" s="1169" t="s">
        <v>717</v>
      </c>
      <c r="T7" s="1055">
        <v>60</v>
      </c>
      <c r="U7" s="1055">
        <v>108469</v>
      </c>
      <c r="V7" s="1055">
        <v>914</v>
      </c>
      <c r="W7" s="1056">
        <v>315</v>
      </c>
      <c r="X7" s="1056">
        <v>20</v>
      </c>
      <c r="Y7" s="1056">
        <v>0</v>
      </c>
      <c r="Z7" s="1056">
        <v>17</v>
      </c>
      <c r="AA7" s="245"/>
      <c r="AB7" s="245"/>
      <c r="AC7" s="245"/>
      <c r="AD7" s="86"/>
      <c r="AE7" s="86"/>
      <c r="AF7" s="86"/>
      <c r="AG7" s="86"/>
      <c r="AH7" s="86"/>
      <c r="AI7" s="86"/>
      <c r="AJ7" s="86"/>
      <c r="AK7" s="86"/>
    </row>
    <row r="8" spans="1:37" ht="15" customHeight="1">
      <c r="A8" s="86"/>
      <c r="B8" s="524"/>
      <c r="C8" s="925"/>
      <c r="D8" s="925"/>
      <c r="E8" s="926"/>
      <c r="F8" s="926"/>
      <c r="G8" s="925"/>
      <c r="H8" s="925"/>
      <c r="I8" s="245"/>
      <c r="J8" s="245"/>
      <c r="K8" s="245"/>
      <c r="L8" s="245"/>
      <c r="M8" s="265"/>
      <c r="N8" s="245"/>
      <c r="O8" s="245"/>
      <c r="P8" s="245"/>
      <c r="Q8" s="1170"/>
      <c r="R8" s="525">
        <v>6</v>
      </c>
      <c r="S8" s="1169"/>
      <c r="T8" s="1055">
        <v>58</v>
      </c>
      <c r="U8" s="1055">
        <v>48070</v>
      </c>
      <c r="V8" s="1055">
        <v>736</v>
      </c>
      <c r="W8" s="1056">
        <v>238</v>
      </c>
      <c r="X8" s="1056">
        <v>17</v>
      </c>
      <c r="Y8" s="1056">
        <v>2</v>
      </c>
      <c r="Z8" s="1056">
        <v>7</v>
      </c>
      <c r="AA8" s="246"/>
      <c r="AB8" s="246"/>
      <c r="AC8" s="246"/>
      <c r="AD8" s="86"/>
      <c r="AE8" s="86"/>
      <c r="AF8" s="86"/>
      <c r="AG8" s="86"/>
      <c r="AH8" s="86"/>
      <c r="AI8" s="86"/>
      <c r="AJ8" s="86"/>
      <c r="AK8" s="86"/>
    </row>
    <row r="9" spans="1:37" ht="15" customHeight="1">
      <c r="A9" s="86"/>
      <c r="B9" s="927"/>
      <c r="C9" s="924"/>
      <c r="D9" s="924"/>
      <c r="E9" s="928"/>
      <c r="F9" s="928"/>
      <c r="G9" s="924"/>
      <c r="H9" s="924"/>
      <c r="I9" s="246"/>
      <c r="J9" s="246"/>
      <c r="K9" s="246"/>
      <c r="L9" s="246"/>
      <c r="M9" s="803"/>
      <c r="N9" s="246"/>
      <c r="O9" s="246"/>
      <c r="P9" s="246"/>
      <c r="Q9" s="1287"/>
      <c r="R9" s="1312">
        <v>7</v>
      </c>
      <c r="S9" s="1063"/>
      <c r="T9" s="1258">
        <v>13</v>
      </c>
      <c r="U9" s="1259">
        <v>1082</v>
      </c>
      <c r="V9" s="1259">
        <v>24</v>
      </c>
      <c r="W9" s="1260">
        <v>1</v>
      </c>
      <c r="X9" s="1261">
        <v>6</v>
      </c>
      <c r="Y9" s="1261">
        <v>0</v>
      </c>
      <c r="Z9" s="1261">
        <v>3</v>
      </c>
      <c r="AA9" s="246"/>
      <c r="AB9" s="246"/>
      <c r="AC9" s="246"/>
      <c r="AD9" s="242"/>
      <c r="AE9" s="242"/>
      <c r="AF9" s="242"/>
      <c r="AG9" s="86"/>
      <c r="AH9" s="86"/>
      <c r="AI9" s="86"/>
      <c r="AJ9" s="86"/>
      <c r="AK9" s="86"/>
    </row>
    <row r="10" spans="1:37" ht="9" customHeight="1">
      <c r="A10" s="316"/>
      <c r="B10" s="268"/>
      <c r="C10" s="266"/>
      <c r="D10" s="266"/>
      <c r="E10" s="266"/>
      <c r="F10" s="266"/>
      <c r="G10" s="266"/>
      <c r="H10" s="266"/>
      <c r="I10" s="265"/>
      <c r="J10" s="265"/>
      <c r="K10" s="265"/>
      <c r="L10" s="265"/>
      <c r="M10" s="265"/>
      <c r="N10" s="265"/>
      <c r="O10" s="265"/>
      <c r="P10" s="246"/>
      <c r="Q10" s="246"/>
      <c r="R10" s="246"/>
      <c r="S10" s="246"/>
      <c r="T10" s="246"/>
      <c r="U10" s="246"/>
      <c r="V10" s="246"/>
      <c r="W10" s="246"/>
      <c r="X10" s="246"/>
      <c r="Y10" s="246"/>
      <c r="Z10" s="246"/>
      <c r="AA10" s="246"/>
      <c r="AB10" s="246"/>
      <c r="AC10" s="246"/>
      <c r="AD10" s="86"/>
      <c r="AE10" s="86"/>
      <c r="AF10" s="86"/>
      <c r="AG10" s="86"/>
      <c r="AH10" s="86"/>
      <c r="AI10" s="86"/>
      <c r="AJ10" s="86"/>
      <c r="AK10" s="86"/>
    </row>
    <row r="11" ht="4.5" customHeight="1">
      <c r="P11" s="86"/>
    </row>
    <row r="12" spans="1:15" ht="24" customHeight="1">
      <c r="A12" s="68"/>
      <c r="B12" s="68"/>
      <c r="C12" s="68"/>
      <c r="D12" s="68"/>
      <c r="E12" s="209"/>
      <c r="F12" s="68"/>
      <c r="G12" s="397" t="s">
        <v>302</v>
      </c>
      <c r="H12" s="397"/>
      <c r="I12" s="352"/>
      <c r="J12" s="352"/>
      <c r="K12" s="352"/>
      <c r="L12" s="352"/>
      <c r="M12" s="352"/>
      <c r="N12" s="352"/>
      <c r="O12" s="68"/>
    </row>
    <row r="13" spans="1:15" ht="17.25" customHeight="1">
      <c r="A13" s="247" t="s">
        <v>993</v>
      </c>
      <c r="B13" s="68"/>
      <c r="C13" s="68"/>
      <c r="D13" s="68"/>
      <c r="E13" s="373"/>
      <c r="F13" s="68"/>
      <c r="G13" s="68"/>
      <c r="H13" s="68"/>
      <c r="I13" s="248" t="s">
        <v>754</v>
      </c>
      <c r="J13" s="248"/>
      <c r="K13" s="248"/>
      <c r="L13" s="249"/>
      <c r="M13" s="68"/>
      <c r="N13" s="2127" t="s">
        <v>994</v>
      </c>
      <c r="O13" s="2127"/>
    </row>
    <row r="14" spans="1:16" ht="13.5" customHeight="1">
      <c r="A14" s="2125" t="s">
        <v>303</v>
      </c>
      <c r="B14" s="2125"/>
      <c r="C14" s="2111"/>
      <c r="D14" s="2090" t="s">
        <v>304</v>
      </c>
      <c r="E14" s="2092"/>
      <c r="F14" s="2092"/>
      <c r="G14" s="2091"/>
      <c r="H14" s="2090" t="s">
        <v>305</v>
      </c>
      <c r="I14" s="2092"/>
      <c r="J14" s="2092"/>
      <c r="K14" s="2091"/>
      <c r="L14" s="2090" t="s">
        <v>995</v>
      </c>
      <c r="M14" s="2092"/>
      <c r="N14" s="2092"/>
      <c r="O14" s="2092"/>
      <c r="P14" s="135"/>
    </row>
    <row r="15" spans="1:16" ht="13.5" customHeight="1">
      <c r="A15" s="2126"/>
      <c r="B15" s="2126"/>
      <c r="C15" s="2113"/>
      <c r="D15" s="2090" t="s">
        <v>306</v>
      </c>
      <c r="E15" s="2091"/>
      <c r="F15" s="2090" t="s">
        <v>1001</v>
      </c>
      <c r="G15" s="2091"/>
      <c r="H15" s="2090" t="s">
        <v>306</v>
      </c>
      <c r="I15" s="2091"/>
      <c r="J15" s="2090" t="s">
        <v>1001</v>
      </c>
      <c r="K15" s="2091"/>
      <c r="L15" s="2090" t="s">
        <v>306</v>
      </c>
      <c r="M15" s="2091"/>
      <c r="N15" s="2090" t="s">
        <v>1001</v>
      </c>
      <c r="O15" s="2092"/>
      <c r="P15" s="135"/>
    </row>
    <row r="16" spans="1:16" ht="12" customHeight="1">
      <c r="A16" s="250" t="s">
        <v>1002</v>
      </c>
      <c r="B16" s="69">
        <v>1</v>
      </c>
      <c r="C16" s="251" t="s">
        <v>1003</v>
      </c>
      <c r="D16" s="504"/>
      <c r="E16" s="705">
        <v>177</v>
      </c>
      <c r="F16" s="705"/>
      <c r="G16" s="705">
        <v>1364</v>
      </c>
      <c r="H16" s="706"/>
      <c r="I16" s="705" t="s">
        <v>495</v>
      </c>
      <c r="J16" s="705"/>
      <c r="K16" s="705">
        <v>6</v>
      </c>
      <c r="L16" s="706"/>
      <c r="M16" s="705">
        <v>242</v>
      </c>
      <c r="N16" s="705"/>
      <c r="O16" s="705">
        <v>1885</v>
      </c>
      <c r="P16" s="135"/>
    </row>
    <row r="17" spans="1:16" ht="12" customHeight="1">
      <c r="A17" s="253"/>
      <c r="B17" s="252">
        <v>42</v>
      </c>
      <c r="C17" s="251" t="s">
        <v>1003</v>
      </c>
      <c r="D17" s="504"/>
      <c r="E17" s="705" t="s">
        <v>597</v>
      </c>
      <c r="F17" s="705"/>
      <c r="G17" s="705">
        <v>1</v>
      </c>
      <c r="H17" s="706"/>
      <c r="I17" s="705" t="s">
        <v>495</v>
      </c>
      <c r="J17" s="705"/>
      <c r="K17" s="705" t="s">
        <v>870</v>
      </c>
      <c r="L17" s="706"/>
      <c r="M17" s="705" t="s">
        <v>870</v>
      </c>
      <c r="N17" s="705"/>
      <c r="O17" s="705">
        <v>2</v>
      </c>
      <c r="P17" s="317"/>
    </row>
    <row r="18" spans="1:16" ht="12" customHeight="1">
      <c r="A18" s="253"/>
      <c r="B18" s="252">
        <v>52</v>
      </c>
      <c r="C18" s="251" t="s">
        <v>1003</v>
      </c>
      <c r="D18" s="504"/>
      <c r="E18" s="705">
        <v>1</v>
      </c>
      <c r="F18" s="705"/>
      <c r="G18" s="705">
        <v>21</v>
      </c>
      <c r="H18" s="706"/>
      <c r="I18" s="705" t="s">
        <v>495</v>
      </c>
      <c r="J18" s="705"/>
      <c r="K18" s="705" t="s">
        <v>870</v>
      </c>
      <c r="L18" s="706"/>
      <c r="M18" s="705">
        <v>1</v>
      </c>
      <c r="N18" s="705"/>
      <c r="O18" s="705">
        <v>31</v>
      </c>
      <c r="P18" s="317"/>
    </row>
    <row r="19" spans="1:16" ht="12" customHeight="1">
      <c r="A19" s="253"/>
      <c r="B19" s="252">
        <v>135</v>
      </c>
      <c r="C19" s="251" t="s">
        <v>1003</v>
      </c>
      <c r="D19" s="504"/>
      <c r="E19" s="705">
        <v>28</v>
      </c>
      <c r="F19" s="705"/>
      <c r="G19" s="705">
        <v>236</v>
      </c>
      <c r="H19" s="706"/>
      <c r="I19" s="705" t="s">
        <v>495</v>
      </c>
      <c r="J19" s="705"/>
      <c r="K19" s="705">
        <v>2</v>
      </c>
      <c r="L19" s="706"/>
      <c r="M19" s="705">
        <v>42</v>
      </c>
      <c r="N19" s="705"/>
      <c r="O19" s="705">
        <v>369</v>
      </c>
      <c r="P19" s="317"/>
    </row>
    <row r="20" spans="1:16" ht="12" customHeight="1">
      <c r="A20" s="253"/>
      <c r="B20" s="252">
        <v>136</v>
      </c>
      <c r="C20" s="251" t="s">
        <v>1003</v>
      </c>
      <c r="D20" s="504"/>
      <c r="E20" s="705">
        <v>36</v>
      </c>
      <c r="F20" s="705"/>
      <c r="G20" s="705">
        <v>244</v>
      </c>
      <c r="H20" s="706"/>
      <c r="I20" s="705" t="s">
        <v>495</v>
      </c>
      <c r="J20" s="705"/>
      <c r="K20" s="705" t="s">
        <v>870</v>
      </c>
      <c r="L20" s="706"/>
      <c r="M20" s="705">
        <v>69</v>
      </c>
      <c r="N20" s="705"/>
      <c r="O20" s="705">
        <v>358</v>
      </c>
      <c r="P20" s="317"/>
    </row>
    <row r="21" spans="1:16" ht="12" customHeight="1">
      <c r="A21" s="253"/>
      <c r="B21" s="252">
        <v>138</v>
      </c>
      <c r="C21" s="251" t="s">
        <v>1003</v>
      </c>
      <c r="D21" s="504"/>
      <c r="E21" s="705">
        <v>12</v>
      </c>
      <c r="F21" s="705"/>
      <c r="G21" s="705">
        <v>43</v>
      </c>
      <c r="H21" s="706"/>
      <c r="I21" s="705" t="s">
        <v>495</v>
      </c>
      <c r="J21" s="705"/>
      <c r="K21" s="705">
        <v>1</v>
      </c>
      <c r="L21" s="706"/>
      <c r="M21" s="705">
        <v>22</v>
      </c>
      <c r="N21" s="705"/>
      <c r="O21" s="705">
        <v>59</v>
      </c>
      <c r="P21" s="317"/>
    </row>
    <row r="22" spans="1:16" ht="12" customHeight="1">
      <c r="A22" s="253"/>
      <c r="B22" s="252">
        <v>139</v>
      </c>
      <c r="C22" s="251" t="s">
        <v>1003</v>
      </c>
      <c r="D22" s="504"/>
      <c r="E22" s="705">
        <v>28</v>
      </c>
      <c r="F22" s="705"/>
      <c r="G22" s="705">
        <v>164</v>
      </c>
      <c r="H22" s="706"/>
      <c r="I22" s="705" t="s">
        <v>495</v>
      </c>
      <c r="J22" s="705"/>
      <c r="K22" s="705">
        <v>1</v>
      </c>
      <c r="L22" s="706"/>
      <c r="M22" s="705">
        <v>46</v>
      </c>
      <c r="N22" s="705"/>
      <c r="O22" s="705">
        <v>229</v>
      </c>
      <c r="P22" s="317"/>
    </row>
    <row r="23" spans="1:16" ht="12" customHeight="1">
      <c r="A23" s="253"/>
      <c r="B23" s="252">
        <v>149</v>
      </c>
      <c r="C23" s="251" t="s">
        <v>1003</v>
      </c>
      <c r="D23" s="504"/>
      <c r="E23" s="705">
        <v>2</v>
      </c>
      <c r="F23" s="705"/>
      <c r="G23" s="705">
        <v>20</v>
      </c>
      <c r="H23" s="706"/>
      <c r="I23" s="705" t="s">
        <v>495</v>
      </c>
      <c r="J23" s="705"/>
      <c r="K23" s="705" t="s">
        <v>870</v>
      </c>
      <c r="L23" s="706"/>
      <c r="M23" s="705">
        <v>2</v>
      </c>
      <c r="N23" s="705"/>
      <c r="O23" s="705">
        <v>23</v>
      </c>
      <c r="P23" s="317"/>
    </row>
    <row r="24" spans="1:16" ht="12" customHeight="1">
      <c r="A24" s="253"/>
      <c r="B24" s="252">
        <v>150</v>
      </c>
      <c r="C24" s="251" t="s">
        <v>1003</v>
      </c>
      <c r="D24" s="504"/>
      <c r="E24" s="705">
        <v>58</v>
      </c>
      <c r="F24" s="705"/>
      <c r="G24" s="705">
        <v>423</v>
      </c>
      <c r="H24" s="706"/>
      <c r="I24" s="705" t="s">
        <v>495</v>
      </c>
      <c r="J24" s="705"/>
      <c r="K24" s="705">
        <v>5</v>
      </c>
      <c r="L24" s="706"/>
      <c r="M24" s="705">
        <v>94</v>
      </c>
      <c r="N24" s="705"/>
      <c r="O24" s="705">
        <v>601</v>
      </c>
      <c r="P24" s="317"/>
    </row>
    <row r="25" spans="1:16" ht="12" customHeight="1">
      <c r="A25" s="253"/>
      <c r="B25" s="252">
        <v>152</v>
      </c>
      <c r="C25" s="251" t="s">
        <v>1003</v>
      </c>
      <c r="D25" s="504"/>
      <c r="E25" s="705">
        <v>50</v>
      </c>
      <c r="F25" s="705"/>
      <c r="G25" s="705">
        <v>399</v>
      </c>
      <c r="H25" s="706"/>
      <c r="I25" s="705" t="s">
        <v>495</v>
      </c>
      <c r="J25" s="705"/>
      <c r="K25" s="705">
        <v>1</v>
      </c>
      <c r="L25" s="706"/>
      <c r="M25" s="705">
        <v>68</v>
      </c>
      <c r="N25" s="705"/>
      <c r="O25" s="705">
        <v>537</v>
      </c>
      <c r="P25" s="317"/>
    </row>
    <row r="26" spans="1:16" ht="12" customHeight="1">
      <c r="A26" s="253"/>
      <c r="B26" s="252">
        <v>246</v>
      </c>
      <c r="C26" s="251" t="s">
        <v>1003</v>
      </c>
      <c r="D26" s="504"/>
      <c r="E26" s="705">
        <v>19</v>
      </c>
      <c r="F26" s="705"/>
      <c r="G26" s="705">
        <v>181</v>
      </c>
      <c r="H26" s="706"/>
      <c r="I26" s="705" t="s">
        <v>495</v>
      </c>
      <c r="J26" s="705"/>
      <c r="K26" s="705">
        <v>1</v>
      </c>
      <c r="L26" s="706"/>
      <c r="M26" s="705">
        <v>29</v>
      </c>
      <c r="N26" s="705"/>
      <c r="O26" s="705">
        <v>246</v>
      </c>
      <c r="P26" s="317"/>
    </row>
    <row r="27" spans="1:16" ht="12" customHeight="1">
      <c r="A27" s="253"/>
      <c r="B27" s="252">
        <v>257</v>
      </c>
      <c r="C27" s="251" t="s">
        <v>1003</v>
      </c>
      <c r="D27" s="504"/>
      <c r="E27" s="705">
        <v>25</v>
      </c>
      <c r="F27" s="705"/>
      <c r="G27" s="705">
        <v>258</v>
      </c>
      <c r="H27" s="706"/>
      <c r="I27" s="705" t="s">
        <v>495</v>
      </c>
      <c r="J27" s="705"/>
      <c r="K27" s="705">
        <v>2</v>
      </c>
      <c r="L27" s="706"/>
      <c r="M27" s="705">
        <v>27</v>
      </c>
      <c r="N27" s="705"/>
      <c r="O27" s="705">
        <v>335</v>
      </c>
      <c r="P27" s="317"/>
    </row>
    <row r="28" spans="1:16" ht="12" customHeight="1">
      <c r="A28" s="253"/>
      <c r="B28" s="252">
        <v>301</v>
      </c>
      <c r="C28" s="251" t="s">
        <v>1003</v>
      </c>
      <c r="D28" s="504"/>
      <c r="E28" s="705">
        <v>8</v>
      </c>
      <c r="F28" s="705"/>
      <c r="G28" s="705">
        <v>85</v>
      </c>
      <c r="H28" s="706"/>
      <c r="I28" s="705" t="s">
        <v>495</v>
      </c>
      <c r="J28" s="705"/>
      <c r="K28" s="705" t="s">
        <v>870</v>
      </c>
      <c r="L28" s="706"/>
      <c r="M28" s="705">
        <v>9</v>
      </c>
      <c r="N28" s="705"/>
      <c r="O28" s="705">
        <v>116</v>
      </c>
      <c r="P28" s="317"/>
    </row>
    <row r="29" spans="1:16" ht="12" customHeight="1">
      <c r="A29" s="253"/>
      <c r="B29" s="252">
        <v>362</v>
      </c>
      <c r="C29" s="251" t="s">
        <v>1003</v>
      </c>
      <c r="D29" s="504"/>
      <c r="E29" s="705">
        <v>22</v>
      </c>
      <c r="F29" s="705"/>
      <c r="G29" s="705">
        <v>143</v>
      </c>
      <c r="H29" s="706"/>
      <c r="I29" s="705" t="s">
        <v>495</v>
      </c>
      <c r="J29" s="705"/>
      <c r="K29" s="705">
        <v>1</v>
      </c>
      <c r="L29" s="706"/>
      <c r="M29" s="705">
        <v>31</v>
      </c>
      <c r="N29" s="705"/>
      <c r="O29" s="705">
        <v>186</v>
      </c>
      <c r="P29" s="317"/>
    </row>
    <row r="30" spans="1:16" ht="12" customHeight="1">
      <c r="A30" s="253"/>
      <c r="B30" s="252">
        <v>414</v>
      </c>
      <c r="C30" s="251" t="s">
        <v>1003</v>
      </c>
      <c r="D30" s="504"/>
      <c r="E30" s="705">
        <v>21</v>
      </c>
      <c r="F30" s="705"/>
      <c r="G30" s="705">
        <v>151</v>
      </c>
      <c r="H30" s="706"/>
      <c r="I30" s="705" t="s">
        <v>495</v>
      </c>
      <c r="J30" s="705"/>
      <c r="K30" s="705" t="s">
        <v>870</v>
      </c>
      <c r="L30" s="706"/>
      <c r="M30" s="705">
        <v>36</v>
      </c>
      <c r="N30" s="705"/>
      <c r="O30" s="705">
        <v>207</v>
      </c>
      <c r="P30" s="317"/>
    </row>
    <row r="31" spans="1:16" ht="12" customHeight="1">
      <c r="A31" s="253"/>
      <c r="B31" s="252">
        <v>469</v>
      </c>
      <c r="C31" s="251" t="s">
        <v>1003</v>
      </c>
      <c r="D31" s="504"/>
      <c r="E31" s="705">
        <v>7</v>
      </c>
      <c r="F31" s="705"/>
      <c r="G31" s="705">
        <v>42</v>
      </c>
      <c r="H31" s="706"/>
      <c r="I31" s="705" t="s">
        <v>495</v>
      </c>
      <c r="J31" s="705"/>
      <c r="K31" s="705" t="s">
        <v>870</v>
      </c>
      <c r="L31" s="706"/>
      <c r="M31" s="705">
        <v>12</v>
      </c>
      <c r="N31" s="705"/>
      <c r="O31" s="705">
        <v>65</v>
      </c>
      <c r="P31" s="317"/>
    </row>
    <row r="32" spans="1:16" ht="12" customHeight="1">
      <c r="A32" s="253"/>
      <c r="B32" s="252">
        <v>473</v>
      </c>
      <c r="C32" s="251" t="s">
        <v>1003</v>
      </c>
      <c r="D32" s="504"/>
      <c r="E32" s="705">
        <v>6</v>
      </c>
      <c r="F32" s="705"/>
      <c r="G32" s="705">
        <v>39</v>
      </c>
      <c r="H32" s="706"/>
      <c r="I32" s="705" t="s">
        <v>495</v>
      </c>
      <c r="J32" s="705"/>
      <c r="K32" s="705" t="s">
        <v>870</v>
      </c>
      <c r="L32" s="706"/>
      <c r="M32" s="705">
        <v>10</v>
      </c>
      <c r="N32" s="705"/>
      <c r="O32" s="705">
        <v>55</v>
      </c>
      <c r="P32" s="317"/>
    </row>
    <row r="33" spans="1:16" ht="12" customHeight="1">
      <c r="A33" s="2084" t="s">
        <v>1004</v>
      </c>
      <c r="B33" s="2084"/>
      <c r="C33" s="2128"/>
      <c r="D33" s="664"/>
      <c r="E33" s="705">
        <v>243</v>
      </c>
      <c r="F33" s="705"/>
      <c r="G33" s="705">
        <v>1962</v>
      </c>
      <c r="H33" s="706"/>
      <c r="I33" s="705">
        <v>2</v>
      </c>
      <c r="J33" s="705"/>
      <c r="K33" s="705">
        <v>7</v>
      </c>
      <c r="L33" s="706"/>
      <c r="M33" s="705">
        <v>332</v>
      </c>
      <c r="N33" s="705"/>
      <c r="O33" s="705">
        <v>2588</v>
      </c>
      <c r="P33" s="317"/>
    </row>
    <row r="34" spans="1:16" ht="12" customHeight="1">
      <c r="A34" s="2084" t="s">
        <v>1005</v>
      </c>
      <c r="B34" s="2084"/>
      <c r="C34" s="2128"/>
      <c r="D34" s="664"/>
      <c r="E34" s="705">
        <v>325</v>
      </c>
      <c r="F34" s="705"/>
      <c r="G34" s="705">
        <v>2565</v>
      </c>
      <c r="H34" s="706"/>
      <c r="I34" s="705">
        <v>1</v>
      </c>
      <c r="J34" s="705"/>
      <c r="K34" s="705">
        <v>7</v>
      </c>
      <c r="L34" s="706"/>
      <c r="M34" s="705">
        <v>423</v>
      </c>
      <c r="N34" s="705"/>
      <c r="O34" s="705">
        <v>3361</v>
      </c>
      <c r="P34" s="317"/>
    </row>
    <row r="35" spans="1:16" ht="12" customHeight="1">
      <c r="A35" s="2084" t="s">
        <v>307</v>
      </c>
      <c r="B35" s="2084"/>
      <c r="C35" s="2128"/>
      <c r="D35" s="664"/>
      <c r="E35" s="705">
        <v>1183</v>
      </c>
      <c r="F35" s="705"/>
      <c r="G35" s="705">
        <v>8927</v>
      </c>
      <c r="H35" s="706"/>
      <c r="I35" s="705">
        <v>1</v>
      </c>
      <c r="J35" s="705"/>
      <c r="K35" s="705">
        <v>21</v>
      </c>
      <c r="L35" s="706"/>
      <c r="M35" s="705">
        <v>1529</v>
      </c>
      <c r="N35" s="705"/>
      <c r="O35" s="705">
        <v>11292</v>
      </c>
      <c r="P35" s="317"/>
    </row>
    <row r="36" spans="1:16" ht="12" customHeight="1">
      <c r="A36" s="2084" t="s">
        <v>1006</v>
      </c>
      <c r="B36" s="2084"/>
      <c r="C36" s="2128"/>
      <c r="D36" s="664"/>
      <c r="E36" s="705">
        <v>39</v>
      </c>
      <c r="F36" s="705"/>
      <c r="G36" s="705">
        <v>188</v>
      </c>
      <c r="H36" s="706"/>
      <c r="I36" s="705" t="s">
        <v>440</v>
      </c>
      <c r="J36" s="705"/>
      <c r="K36" s="705">
        <v>5</v>
      </c>
      <c r="L36" s="706"/>
      <c r="M36" s="705">
        <v>91</v>
      </c>
      <c r="N36" s="705"/>
      <c r="O36" s="705">
        <v>362</v>
      </c>
      <c r="P36" s="317"/>
    </row>
    <row r="37" spans="1:16" ht="12" customHeight="1">
      <c r="A37" s="2084" t="s">
        <v>1015</v>
      </c>
      <c r="B37" s="2084"/>
      <c r="C37" s="2128"/>
      <c r="D37" s="664"/>
      <c r="E37" s="705">
        <v>4</v>
      </c>
      <c r="F37" s="705"/>
      <c r="G37" s="705">
        <v>49</v>
      </c>
      <c r="H37" s="706"/>
      <c r="I37" s="705" t="s">
        <v>440</v>
      </c>
      <c r="J37" s="705"/>
      <c r="K37" s="705" t="s">
        <v>440</v>
      </c>
      <c r="L37" s="706"/>
      <c r="M37" s="705">
        <v>5</v>
      </c>
      <c r="N37" s="705"/>
      <c r="O37" s="705">
        <v>91</v>
      </c>
      <c r="P37" s="317"/>
    </row>
    <row r="38" spans="1:16" ht="12" customHeight="1">
      <c r="A38" s="2084" t="s">
        <v>1044</v>
      </c>
      <c r="B38" s="2084"/>
      <c r="C38" s="2128"/>
      <c r="D38" s="663"/>
      <c r="E38" s="705">
        <v>147</v>
      </c>
      <c r="F38" s="705"/>
      <c r="G38" s="705">
        <v>1124</v>
      </c>
      <c r="H38" s="706"/>
      <c r="I38" s="705">
        <v>1</v>
      </c>
      <c r="J38" s="705"/>
      <c r="K38" s="705">
        <v>4</v>
      </c>
      <c r="L38" s="706"/>
      <c r="M38" s="705">
        <v>184</v>
      </c>
      <c r="N38" s="705"/>
      <c r="O38" s="705">
        <v>1352</v>
      </c>
      <c r="P38" s="135"/>
    </row>
    <row r="39" spans="1:16" ht="12" customHeight="1">
      <c r="A39" s="2131" t="s">
        <v>1016</v>
      </c>
      <c r="B39" s="2131"/>
      <c r="C39" s="2132"/>
      <c r="D39" s="665"/>
      <c r="E39" s="707">
        <f>SUM(E16:E38)</f>
        <v>2441</v>
      </c>
      <c r="F39" s="707"/>
      <c r="G39" s="707">
        <f>SUM(G16:G38)</f>
        <v>18629</v>
      </c>
      <c r="H39" s="707"/>
      <c r="I39" s="707">
        <f>SUM(I16:I38)</f>
        <v>5</v>
      </c>
      <c r="J39" s="707"/>
      <c r="K39" s="707">
        <f>SUM(K16:K38)</f>
        <v>64</v>
      </c>
      <c r="L39" s="707"/>
      <c r="M39" s="707">
        <f>SUM(M16:M38)</f>
        <v>3304</v>
      </c>
      <c r="N39" s="707"/>
      <c r="O39" s="707">
        <f>SUM(O16:O38)</f>
        <v>24350</v>
      </c>
      <c r="P39" s="135"/>
    </row>
    <row r="40" spans="1:15" ht="12" customHeight="1">
      <c r="A40" s="2130" t="s">
        <v>902</v>
      </c>
      <c r="B40" s="2130"/>
      <c r="C40" s="2130"/>
      <c r="D40" s="2130"/>
      <c r="E40" s="2130"/>
      <c r="F40" s="2130"/>
      <c r="G40" s="2130"/>
      <c r="H40" s="2130"/>
      <c r="I40" s="2130"/>
      <c r="J40" s="2130"/>
      <c r="K40" s="2130"/>
      <c r="L40" s="2130"/>
      <c r="M40" s="2130"/>
      <c r="N40" s="2130"/>
      <c r="O40" s="2130"/>
    </row>
    <row r="41" spans="1:15" ht="5.25" customHeight="1">
      <c r="A41" s="68"/>
      <c r="B41" s="68"/>
      <c r="C41" s="68"/>
      <c r="D41" s="68"/>
      <c r="E41" s="68"/>
      <c r="F41" s="68"/>
      <c r="G41" s="68"/>
      <c r="H41" s="68"/>
      <c r="I41" s="68"/>
      <c r="J41" s="68"/>
      <c r="K41" s="68"/>
      <c r="L41" s="68"/>
      <c r="M41" s="68"/>
      <c r="N41" s="68"/>
      <c r="O41" s="68"/>
    </row>
    <row r="42" spans="1:15" ht="13.5" customHeight="1">
      <c r="A42" s="373"/>
      <c r="B42" s="373"/>
      <c r="C42" s="373"/>
      <c r="D42" s="373"/>
      <c r="E42" s="373"/>
      <c r="F42" s="373"/>
      <c r="G42" s="373"/>
      <c r="H42" s="373"/>
      <c r="I42" s="373"/>
      <c r="J42" s="373"/>
      <c r="K42" s="373"/>
      <c r="L42" s="243"/>
      <c r="M42" s="373"/>
      <c r="N42" s="373"/>
      <c r="O42" s="373"/>
    </row>
    <row r="43" spans="1:15" ht="13.5" customHeight="1">
      <c r="A43" s="373"/>
      <c r="B43" s="373"/>
      <c r="C43" s="373"/>
      <c r="D43" s="373"/>
      <c r="E43" s="373"/>
      <c r="F43" s="373"/>
      <c r="G43" s="373"/>
      <c r="H43" s="373"/>
      <c r="I43" s="373"/>
      <c r="J43" s="373"/>
      <c r="K43" s="373"/>
      <c r="L43" s="373"/>
      <c r="M43" s="373"/>
      <c r="N43" s="373"/>
      <c r="O43" s="614"/>
    </row>
    <row r="44" spans="1:15" ht="15.75" customHeight="1">
      <c r="A44" s="2129" t="s">
        <v>1018</v>
      </c>
      <c r="B44" s="2129"/>
      <c r="C44" s="2129"/>
      <c r="D44" s="373"/>
      <c r="E44" s="373"/>
      <c r="F44" s="373"/>
      <c r="G44" s="373"/>
      <c r="H44" s="373"/>
      <c r="I44" s="373"/>
      <c r="J44" s="373"/>
      <c r="K44" s="373"/>
      <c r="L44" s="243"/>
      <c r="M44" s="373"/>
      <c r="N44" s="2127" t="s">
        <v>254</v>
      </c>
      <c r="O44" s="2127"/>
    </row>
    <row r="45" spans="1:16" ht="13.5" customHeight="1">
      <c r="A45" s="2125" t="s">
        <v>308</v>
      </c>
      <c r="B45" s="2125"/>
      <c r="C45" s="2111"/>
      <c r="D45" s="2090" t="s">
        <v>309</v>
      </c>
      <c r="E45" s="2092"/>
      <c r="F45" s="2092"/>
      <c r="G45" s="2092"/>
      <c r="H45" s="2092"/>
      <c r="I45" s="2091"/>
      <c r="J45" s="2090" t="s">
        <v>1017</v>
      </c>
      <c r="K45" s="2092"/>
      <c r="L45" s="2092"/>
      <c r="M45" s="2092"/>
      <c r="N45" s="2092"/>
      <c r="O45" s="2092"/>
      <c r="P45" s="135"/>
    </row>
    <row r="46" spans="1:98" ht="13.5" customHeight="1">
      <c r="A46" s="2126"/>
      <c r="B46" s="2126"/>
      <c r="C46" s="2113"/>
      <c r="D46" s="2117" t="s">
        <v>310</v>
      </c>
      <c r="E46" s="2117"/>
      <c r="F46" s="2117" t="s">
        <v>311</v>
      </c>
      <c r="G46" s="2117"/>
      <c r="H46" s="2117" t="s">
        <v>312</v>
      </c>
      <c r="I46" s="2117"/>
      <c r="J46" s="2117" t="s">
        <v>310</v>
      </c>
      <c r="K46" s="2117"/>
      <c r="L46" s="2117" t="s">
        <v>311</v>
      </c>
      <c r="M46" s="2117"/>
      <c r="N46" s="2117" t="s">
        <v>312</v>
      </c>
      <c r="O46" s="2090"/>
      <c r="P46" s="318"/>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c r="CO46" s="243"/>
      <c r="CP46" s="243"/>
      <c r="CQ46" s="243"/>
      <c r="CR46" s="243"/>
      <c r="CS46" s="243"/>
      <c r="CT46" s="243"/>
    </row>
    <row r="47" spans="1:16" ht="12" customHeight="1" hidden="1">
      <c r="A47" s="616" t="s">
        <v>141</v>
      </c>
      <c r="B47" s="524">
        <v>4</v>
      </c>
      <c r="C47" s="615" t="s">
        <v>295</v>
      </c>
      <c r="D47" s="617"/>
      <c r="E47" s="618">
        <v>113.8</v>
      </c>
      <c r="F47" s="619"/>
      <c r="G47" s="618">
        <v>111.8</v>
      </c>
      <c r="H47" s="619"/>
      <c r="I47" s="618">
        <v>93.3</v>
      </c>
      <c r="J47" s="620"/>
      <c r="K47" s="618">
        <v>115.1</v>
      </c>
      <c r="L47" s="619"/>
      <c r="M47" s="618">
        <v>111.5</v>
      </c>
      <c r="N47" s="619"/>
      <c r="O47" s="618">
        <v>92.9</v>
      </c>
      <c r="P47" s="151"/>
    </row>
    <row r="48" spans="1:16" ht="12" customHeight="1">
      <c r="A48" s="1102" t="s">
        <v>764</v>
      </c>
      <c r="B48" s="524">
        <v>8</v>
      </c>
      <c r="C48" s="1176" t="s">
        <v>364</v>
      </c>
      <c r="D48" s="621" t="s">
        <v>435</v>
      </c>
      <c r="E48" s="622">
        <v>113.2</v>
      </c>
      <c r="F48" s="623" t="s">
        <v>435</v>
      </c>
      <c r="G48" s="622">
        <v>118.8</v>
      </c>
      <c r="H48" s="623" t="s">
        <v>435</v>
      </c>
      <c r="I48" s="622">
        <v>100.5</v>
      </c>
      <c r="J48" s="624" t="s">
        <v>435</v>
      </c>
      <c r="K48" s="622">
        <v>113.1</v>
      </c>
      <c r="L48" s="623" t="s">
        <v>435</v>
      </c>
      <c r="M48" s="622">
        <v>117.6</v>
      </c>
      <c r="N48" s="623" t="s">
        <v>435</v>
      </c>
      <c r="O48" s="622">
        <v>100.1</v>
      </c>
      <c r="P48" s="151"/>
    </row>
    <row r="49" spans="1:16" ht="12" customHeight="1">
      <c r="A49" s="1102"/>
      <c r="B49" s="524">
        <v>9</v>
      </c>
      <c r="C49" s="1351">
        <f aca="true" t="shared" si="0" ref="C49:C59">IF(B49=1,"月","")</f>
      </c>
      <c r="D49" s="621" t="s">
        <v>435</v>
      </c>
      <c r="E49" s="622">
        <v>115.8</v>
      </c>
      <c r="F49" s="623" t="s">
        <v>435</v>
      </c>
      <c r="G49" s="622">
        <v>117.7</v>
      </c>
      <c r="H49" s="623" t="s">
        <v>435</v>
      </c>
      <c r="I49" s="622">
        <v>100.2</v>
      </c>
      <c r="J49" s="624" t="s">
        <v>435</v>
      </c>
      <c r="K49" s="622">
        <v>113.7</v>
      </c>
      <c r="L49" s="623" t="s">
        <v>435</v>
      </c>
      <c r="M49" s="622">
        <v>117.8</v>
      </c>
      <c r="N49" s="623" t="s">
        <v>435</v>
      </c>
      <c r="O49" s="622">
        <v>100.2</v>
      </c>
      <c r="P49" s="151"/>
    </row>
    <row r="50" spans="2:16" ht="12" customHeight="1">
      <c r="B50" s="524">
        <v>10</v>
      </c>
      <c r="C50" s="1351">
        <f t="shared" si="0"/>
      </c>
      <c r="D50" s="621" t="s">
        <v>435</v>
      </c>
      <c r="E50" s="622">
        <v>113.4</v>
      </c>
      <c r="F50" s="623" t="s">
        <v>435</v>
      </c>
      <c r="G50" s="622">
        <v>118.6</v>
      </c>
      <c r="H50" s="623" t="s">
        <v>435</v>
      </c>
      <c r="I50" s="622">
        <v>100.5</v>
      </c>
      <c r="J50" s="624" t="s">
        <v>435</v>
      </c>
      <c r="K50" s="622">
        <v>114.1</v>
      </c>
      <c r="L50" s="623" t="s">
        <v>435</v>
      </c>
      <c r="M50" s="622">
        <v>118.4</v>
      </c>
      <c r="N50" s="623" t="s">
        <v>435</v>
      </c>
      <c r="O50" s="622">
        <v>100.4</v>
      </c>
      <c r="P50" s="151"/>
    </row>
    <row r="51" spans="1:16" ht="12" customHeight="1">
      <c r="A51" s="1102"/>
      <c r="B51" s="524">
        <v>11</v>
      </c>
      <c r="C51" s="1351">
        <f t="shared" si="0"/>
      </c>
      <c r="D51" s="621" t="s">
        <v>435</v>
      </c>
      <c r="E51" s="622">
        <v>114.1</v>
      </c>
      <c r="F51" s="623" t="s">
        <v>435</v>
      </c>
      <c r="G51" s="622">
        <v>119.2</v>
      </c>
      <c r="H51" s="623" t="s">
        <v>435</v>
      </c>
      <c r="I51" s="622">
        <v>100.4</v>
      </c>
      <c r="J51" s="624" t="s">
        <v>435</v>
      </c>
      <c r="K51" s="622">
        <v>114.4</v>
      </c>
      <c r="L51" s="623" t="s">
        <v>435</v>
      </c>
      <c r="M51" s="622">
        <v>118.5</v>
      </c>
      <c r="N51" s="623" t="s">
        <v>435</v>
      </c>
      <c r="O51" s="622">
        <v>100.4</v>
      </c>
      <c r="P51" s="151"/>
    </row>
    <row r="52" spans="2:16" ht="12" customHeight="1">
      <c r="B52" s="524">
        <v>12</v>
      </c>
      <c r="C52" s="1351">
        <f t="shared" si="0"/>
      </c>
      <c r="D52" s="621" t="s">
        <v>435</v>
      </c>
      <c r="E52" s="622">
        <v>116</v>
      </c>
      <c r="F52" s="623" t="s">
        <v>435</v>
      </c>
      <c r="G52" s="622">
        <v>121.1</v>
      </c>
      <c r="H52" s="623" t="s">
        <v>435</v>
      </c>
      <c r="I52" s="622">
        <v>100.8</v>
      </c>
      <c r="J52" s="624" t="s">
        <v>435</v>
      </c>
      <c r="K52" s="622">
        <v>114.5</v>
      </c>
      <c r="L52" s="623" t="s">
        <v>435</v>
      </c>
      <c r="M52" s="622">
        <v>119.6</v>
      </c>
      <c r="N52" s="623" t="s">
        <v>435</v>
      </c>
      <c r="O52" s="622">
        <v>100.6</v>
      </c>
      <c r="P52" s="151"/>
    </row>
    <row r="53" spans="1:16" ht="12" customHeight="1">
      <c r="A53" s="70" t="s">
        <v>562</v>
      </c>
      <c r="B53" s="524">
        <v>1</v>
      </c>
      <c r="C53" s="1351" t="str">
        <f t="shared" si="0"/>
        <v>月</v>
      </c>
      <c r="D53" s="621" t="s">
        <v>435</v>
      </c>
      <c r="E53" s="622">
        <v>114.3</v>
      </c>
      <c r="F53" s="623" t="s">
        <v>435</v>
      </c>
      <c r="G53" s="735">
        <v>118.5</v>
      </c>
      <c r="H53" s="623" t="s">
        <v>435</v>
      </c>
      <c r="I53" s="622">
        <v>101.6</v>
      </c>
      <c r="J53" s="624" t="s">
        <v>435</v>
      </c>
      <c r="K53" s="622">
        <v>114.8</v>
      </c>
      <c r="L53" s="623" t="s">
        <v>435</v>
      </c>
      <c r="M53" s="622">
        <v>119.6</v>
      </c>
      <c r="N53" s="623" t="s">
        <v>435</v>
      </c>
      <c r="O53" s="622">
        <v>100.9</v>
      </c>
      <c r="P53" s="151"/>
    </row>
    <row r="54" spans="2:98" ht="12" customHeight="1">
      <c r="B54" s="1102">
        <v>2</v>
      </c>
      <c r="C54" s="1351">
        <f t="shared" si="0"/>
      </c>
      <c r="D54" s="621" t="s">
        <v>435</v>
      </c>
      <c r="E54" s="622">
        <v>113.2</v>
      </c>
      <c r="F54" s="623" t="s">
        <v>435</v>
      </c>
      <c r="G54" s="735">
        <v>120</v>
      </c>
      <c r="H54" s="623" t="s">
        <v>435</v>
      </c>
      <c r="I54" s="622">
        <v>102.3</v>
      </c>
      <c r="J54" s="624" t="s">
        <v>435</v>
      </c>
      <c r="K54" s="622">
        <v>114.5</v>
      </c>
      <c r="L54" s="623" t="s">
        <v>435</v>
      </c>
      <c r="M54" s="735">
        <v>119.9</v>
      </c>
      <c r="N54" s="623" t="s">
        <v>435</v>
      </c>
      <c r="O54" s="622">
        <v>101.6</v>
      </c>
      <c r="P54" s="505"/>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c r="CO54" s="243"/>
      <c r="CP54" s="243"/>
      <c r="CQ54" s="243"/>
      <c r="CR54" s="243"/>
      <c r="CS54" s="243"/>
      <c r="CT54" s="243"/>
    </row>
    <row r="55" spans="2:16" ht="12" customHeight="1">
      <c r="B55" s="1102">
        <v>3</v>
      </c>
      <c r="C55" s="1351">
        <f t="shared" si="0"/>
      </c>
      <c r="D55" s="621" t="s">
        <v>435</v>
      </c>
      <c r="E55" s="622">
        <v>109</v>
      </c>
      <c r="F55" s="623" t="s">
        <v>435</v>
      </c>
      <c r="G55" s="735">
        <v>118.7</v>
      </c>
      <c r="H55" s="623" t="s">
        <v>435</v>
      </c>
      <c r="I55" s="735">
        <v>101.7</v>
      </c>
      <c r="J55" s="624" t="s">
        <v>435</v>
      </c>
      <c r="K55" s="622">
        <v>112.2</v>
      </c>
      <c r="L55" s="623" t="s">
        <v>435</v>
      </c>
      <c r="M55" s="735">
        <v>119.1</v>
      </c>
      <c r="N55" s="623" t="s">
        <v>435</v>
      </c>
      <c r="O55" s="622">
        <v>101.9</v>
      </c>
      <c r="P55" s="151"/>
    </row>
    <row r="56" spans="2:16" ht="12" customHeight="1">
      <c r="B56" s="1102">
        <v>4</v>
      </c>
      <c r="C56" s="1351">
        <f t="shared" si="0"/>
      </c>
      <c r="D56" s="621" t="s">
        <v>435</v>
      </c>
      <c r="E56" s="622">
        <v>112.8</v>
      </c>
      <c r="F56" s="623" t="s">
        <v>435</v>
      </c>
      <c r="G56" s="735">
        <v>120.4</v>
      </c>
      <c r="H56" s="623" t="s">
        <v>435</v>
      </c>
      <c r="I56" s="735">
        <v>102.2</v>
      </c>
      <c r="J56" s="624" t="s">
        <v>435</v>
      </c>
      <c r="K56" s="622">
        <v>111.7</v>
      </c>
      <c r="L56" s="623" t="s">
        <v>435</v>
      </c>
      <c r="M56" s="735">
        <v>119.7</v>
      </c>
      <c r="N56" s="623" t="s">
        <v>435</v>
      </c>
      <c r="O56" s="622">
        <v>102.1</v>
      </c>
      <c r="P56" s="151"/>
    </row>
    <row r="57" spans="2:16" ht="12" customHeight="1">
      <c r="B57" s="1102">
        <v>5</v>
      </c>
      <c r="C57" s="1351">
        <f t="shared" si="0"/>
      </c>
      <c r="D57" s="621" t="s">
        <v>435</v>
      </c>
      <c r="E57" s="622">
        <v>114.5</v>
      </c>
      <c r="F57" s="623" t="s">
        <v>983</v>
      </c>
      <c r="G57" s="735">
        <v>120.3</v>
      </c>
      <c r="H57" s="623" t="s">
        <v>435</v>
      </c>
      <c r="I57" s="622">
        <v>101.3</v>
      </c>
      <c r="J57" s="624" t="s">
        <v>435</v>
      </c>
      <c r="K57" s="622">
        <v>112.1</v>
      </c>
      <c r="L57" s="623" t="s">
        <v>435</v>
      </c>
      <c r="M57" s="735">
        <v>119.8</v>
      </c>
      <c r="N57" s="623" t="s">
        <v>435</v>
      </c>
      <c r="O57" s="735">
        <v>101.7</v>
      </c>
      <c r="P57" s="151"/>
    </row>
    <row r="58" spans="1:16" s="71" customFormat="1" ht="12" customHeight="1">
      <c r="A58" s="1102"/>
      <c r="B58" s="1102">
        <v>6</v>
      </c>
      <c r="C58" s="1176">
        <f t="shared" si="0"/>
      </c>
      <c r="D58" s="621" t="s">
        <v>435</v>
      </c>
      <c r="E58" s="622">
        <v>108.7</v>
      </c>
      <c r="F58" s="623" t="s">
        <v>435</v>
      </c>
      <c r="G58" s="735">
        <v>121.8</v>
      </c>
      <c r="H58" s="623" t="s">
        <v>435</v>
      </c>
      <c r="I58" s="622">
        <v>101.1</v>
      </c>
      <c r="J58" s="624" t="s">
        <v>435</v>
      </c>
      <c r="K58" s="622">
        <v>112</v>
      </c>
      <c r="L58" s="623" t="s">
        <v>435</v>
      </c>
      <c r="M58" s="735">
        <v>120.8</v>
      </c>
      <c r="N58" s="623" t="s">
        <v>435</v>
      </c>
      <c r="O58" s="622">
        <v>101.5</v>
      </c>
      <c r="P58" s="318"/>
    </row>
    <row r="59" spans="1:22" s="71" customFormat="1" ht="12" customHeight="1">
      <c r="A59" s="1308"/>
      <c r="B59" s="1308">
        <v>7</v>
      </c>
      <c r="C59" s="1352">
        <f t="shared" si="0"/>
      </c>
      <c r="D59" s="1334" t="s">
        <v>435</v>
      </c>
      <c r="E59" s="1349">
        <v>110.2</v>
      </c>
      <c r="F59" s="1333"/>
      <c r="G59" s="1349">
        <v>120.3</v>
      </c>
      <c r="H59" s="1350" t="s">
        <v>435</v>
      </c>
      <c r="I59" s="1349">
        <v>100.7</v>
      </c>
      <c r="J59" s="1333" t="s">
        <v>435</v>
      </c>
      <c r="K59" s="1349">
        <v>111.1</v>
      </c>
      <c r="L59" s="1333" t="s">
        <v>435</v>
      </c>
      <c r="M59" s="1349">
        <v>120.8</v>
      </c>
      <c r="N59" s="1350" t="s">
        <v>435</v>
      </c>
      <c r="O59" s="1349">
        <v>101</v>
      </c>
      <c r="P59" s="318"/>
      <c r="V59" s="540"/>
    </row>
    <row r="60" spans="1:16" ht="12.75" customHeight="1">
      <c r="A60" s="2124" t="s">
        <v>1019</v>
      </c>
      <c r="B60" s="2124"/>
      <c r="C60" s="2121"/>
      <c r="D60" s="2121"/>
      <c r="E60" s="2121"/>
      <c r="F60" s="2121"/>
      <c r="G60" s="2121"/>
      <c r="H60" s="2121"/>
      <c r="I60" s="2121"/>
      <c r="J60" s="2121"/>
      <c r="K60" s="2121"/>
      <c r="L60" s="2121"/>
      <c r="M60" s="2121"/>
      <c r="N60" s="2121"/>
      <c r="O60" s="2121"/>
      <c r="P60" s="135"/>
    </row>
    <row r="61" spans="1:15" ht="12.75" customHeight="1">
      <c r="A61" s="2121" t="s">
        <v>1025</v>
      </c>
      <c r="B61" s="2121"/>
      <c r="C61" s="2121"/>
      <c r="D61" s="2121"/>
      <c r="E61" s="2121"/>
      <c r="F61" s="2121"/>
      <c r="G61" s="2121"/>
      <c r="H61" s="2121"/>
      <c r="I61" s="2121"/>
      <c r="J61" s="2121"/>
      <c r="K61" s="2121"/>
      <c r="L61" s="2121"/>
      <c r="M61" s="2121"/>
      <c r="N61" s="2121"/>
      <c r="O61" s="2121"/>
    </row>
    <row r="62" spans="1:15" ht="12.75" customHeight="1">
      <c r="A62" s="2121" t="s">
        <v>901</v>
      </c>
      <c r="B62" s="2121"/>
      <c r="C62" s="2121"/>
      <c r="D62" s="2121"/>
      <c r="E62" s="2121"/>
      <c r="F62" s="2121"/>
      <c r="G62" s="2121"/>
      <c r="H62" s="2121"/>
      <c r="I62" s="2121"/>
      <c r="J62" s="2121"/>
      <c r="K62" s="2121"/>
      <c r="L62" s="2121"/>
      <c r="M62" s="2121"/>
      <c r="N62" s="2121"/>
      <c r="O62" s="2121"/>
    </row>
    <row r="63" spans="1:16" ht="12.75" customHeight="1">
      <c r="A63" s="2118"/>
      <c r="B63" s="2118"/>
      <c r="C63" s="2118"/>
      <c r="D63" s="2118"/>
      <c r="E63" s="2118"/>
      <c r="F63" s="2118"/>
      <c r="G63" s="2118"/>
      <c r="H63" s="2118"/>
      <c r="I63" s="2118"/>
      <c r="J63" s="2118"/>
      <c r="K63" s="2118"/>
      <c r="L63" s="2118"/>
      <c r="M63" s="2118"/>
      <c r="N63" s="2118"/>
      <c r="O63" s="2118"/>
      <c r="P63" s="70" t="s">
        <v>313</v>
      </c>
    </row>
    <row r="64" spans="1:15" ht="12.75" customHeight="1">
      <c r="A64" s="2123" t="s">
        <v>314</v>
      </c>
      <c r="B64" s="2123"/>
      <c r="C64" s="2123"/>
      <c r="D64" s="713"/>
      <c r="E64" s="713"/>
      <c r="F64" s="713"/>
      <c r="G64" s="713"/>
      <c r="H64" s="713"/>
      <c r="I64" s="713"/>
      <c r="J64" s="713"/>
      <c r="K64" s="713"/>
      <c r="L64" s="243"/>
      <c r="M64" s="714" t="s">
        <v>315</v>
      </c>
      <c r="N64" s="243"/>
      <c r="O64" s="243"/>
    </row>
    <row r="65" spans="1:15" ht="12.75" customHeight="1">
      <c r="A65" s="2120" t="s">
        <v>1030</v>
      </c>
      <c r="B65" s="2120"/>
      <c r="C65" s="2120"/>
      <c r="D65" s="713"/>
      <c r="E65" s="713"/>
      <c r="F65" s="713"/>
      <c r="G65" s="713"/>
      <c r="H65" s="713"/>
      <c r="I65" s="713"/>
      <c r="J65" s="713"/>
      <c r="K65" s="713"/>
      <c r="L65" s="713"/>
      <c r="M65" s="2121" t="s">
        <v>274</v>
      </c>
      <c r="N65" s="2121"/>
      <c r="O65" s="2121"/>
    </row>
    <row r="66" spans="1:15" ht="12.75" customHeight="1">
      <c r="A66" s="243"/>
      <c r="B66" s="373"/>
      <c r="C66" s="373"/>
      <c r="D66" s="713"/>
      <c r="E66" s="713"/>
      <c r="F66" s="713"/>
      <c r="G66" s="713"/>
      <c r="H66" s="713"/>
      <c r="I66" s="713"/>
      <c r="J66" s="713"/>
      <c r="K66" s="713"/>
      <c r="L66" s="713"/>
      <c r="M66" s="2121" t="s">
        <v>316</v>
      </c>
      <c r="N66" s="2121"/>
      <c r="O66" s="2121"/>
    </row>
    <row r="67" spans="1:15" ht="12.75" customHeight="1">
      <c r="A67" s="243"/>
      <c r="B67" s="373"/>
      <c r="C67" s="373"/>
      <c r="D67" s="713"/>
      <c r="E67" s="713"/>
      <c r="F67" s="713"/>
      <c r="G67" s="713"/>
      <c r="H67" s="713"/>
      <c r="I67" s="713"/>
      <c r="J67" s="713"/>
      <c r="K67" s="713"/>
      <c r="L67" s="713"/>
      <c r="M67" s="2119"/>
      <c r="N67" s="2119"/>
      <c r="O67" s="2119"/>
    </row>
    <row r="68" spans="1:15" ht="12.75" customHeight="1">
      <c r="A68" s="243"/>
      <c r="B68" s="373"/>
      <c r="C68" s="373"/>
      <c r="D68" s="713"/>
      <c r="E68" s="713"/>
      <c r="F68" s="713"/>
      <c r="G68" s="713"/>
      <c r="H68" s="713"/>
      <c r="I68" s="713"/>
      <c r="J68" s="713"/>
      <c r="K68" s="713"/>
      <c r="L68" s="713"/>
      <c r="M68" s="2119"/>
      <c r="N68" s="2119"/>
      <c r="O68" s="2119"/>
    </row>
    <row r="69" spans="1:15" ht="12.75" customHeight="1">
      <c r="A69" s="243"/>
      <c r="B69" s="373"/>
      <c r="C69" s="276"/>
      <c r="D69" s="713"/>
      <c r="E69" s="713"/>
      <c r="F69" s="713"/>
      <c r="G69" s="713"/>
      <c r="H69" s="713"/>
      <c r="I69" s="713"/>
      <c r="J69" s="713"/>
      <c r="K69" s="713"/>
      <c r="L69" s="713"/>
      <c r="M69" s="2122"/>
      <c r="N69" s="2122"/>
      <c r="O69" s="2122"/>
    </row>
    <row r="70" spans="1:15" ht="23.25" customHeight="1">
      <c r="A70" s="243"/>
      <c r="B70" s="373"/>
      <c r="C70" s="243"/>
      <c r="D70" s="713"/>
      <c r="E70" s="713"/>
      <c r="F70" s="713"/>
      <c r="G70" s="713"/>
      <c r="H70" s="713"/>
      <c r="I70" s="713"/>
      <c r="J70" s="713"/>
      <c r="K70" s="713"/>
      <c r="L70" s="713"/>
      <c r="M70" s="2118"/>
      <c r="N70" s="2118"/>
      <c r="O70" s="2118"/>
    </row>
    <row r="71" spans="4:12" ht="15" customHeight="1">
      <c r="D71"/>
      <c r="E71"/>
      <c r="F71"/>
      <c r="G71"/>
      <c r="H71"/>
      <c r="I71"/>
      <c r="J71"/>
      <c r="K71"/>
      <c r="L71"/>
    </row>
    <row r="72" spans="4:20" ht="13.5">
      <c r="D72"/>
      <c r="E72"/>
      <c r="F72"/>
      <c r="G72"/>
      <c r="H72"/>
      <c r="I72"/>
      <c r="J72"/>
      <c r="K72"/>
      <c r="L72"/>
      <c r="Q72" s="254"/>
      <c r="R72" s="254"/>
      <c r="S72" s="254"/>
      <c r="T72" s="68"/>
    </row>
    <row r="73" spans="4:12" ht="13.5">
      <c r="D73"/>
      <c r="E73"/>
      <c r="F73"/>
      <c r="G73"/>
      <c r="H73"/>
      <c r="I73"/>
      <c r="J73"/>
      <c r="K73"/>
      <c r="L73"/>
    </row>
    <row r="74" spans="5:12" ht="13.5">
      <c r="E74"/>
      <c r="F74"/>
      <c r="G74"/>
      <c r="H74"/>
      <c r="I74"/>
      <c r="J74"/>
      <c r="K74"/>
      <c r="L74"/>
    </row>
    <row r="75" spans="5:12" ht="13.5">
      <c r="E75"/>
      <c r="F75"/>
      <c r="G75"/>
      <c r="H75"/>
      <c r="I75"/>
      <c r="J75"/>
      <c r="K75"/>
      <c r="L75"/>
    </row>
  </sheetData>
  <sheetProtection/>
  <mergeCells count="49">
    <mergeCell ref="Q5:S5"/>
    <mergeCell ref="X3:X4"/>
    <mergeCell ref="Y3:Z3"/>
    <mergeCell ref="V3:W3"/>
    <mergeCell ref="T3:T4"/>
    <mergeCell ref="U3:U4"/>
    <mergeCell ref="Q3:S4"/>
    <mergeCell ref="A44:C44"/>
    <mergeCell ref="A35:C35"/>
    <mergeCell ref="A36:C36"/>
    <mergeCell ref="A37:C37"/>
    <mergeCell ref="A38:C38"/>
    <mergeCell ref="A40:O40"/>
    <mergeCell ref="A39:C39"/>
    <mergeCell ref="N44:O44"/>
    <mergeCell ref="A14:C15"/>
    <mergeCell ref="N13:O13"/>
    <mergeCell ref="A34:C34"/>
    <mergeCell ref="A33:C33"/>
    <mergeCell ref="D15:E15"/>
    <mergeCell ref="D14:G14"/>
    <mergeCell ref="F15:G15"/>
    <mergeCell ref="H14:K14"/>
    <mergeCell ref="H15:I15"/>
    <mergeCell ref="J15:K15"/>
    <mergeCell ref="L14:O14"/>
    <mergeCell ref="L15:M15"/>
    <mergeCell ref="N15:O15"/>
    <mergeCell ref="A64:C64"/>
    <mergeCell ref="A60:O60"/>
    <mergeCell ref="A61:O61"/>
    <mergeCell ref="D45:I45"/>
    <mergeCell ref="A63:O63"/>
    <mergeCell ref="J45:O45"/>
    <mergeCell ref="A45:C46"/>
    <mergeCell ref="N46:O46"/>
    <mergeCell ref="M70:O70"/>
    <mergeCell ref="M68:O68"/>
    <mergeCell ref="A65:C65"/>
    <mergeCell ref="M66:O66"/>
    <mergeCell ref="M67:O67"/>
    <mergeCell ref="M65:O65"/>
    <mergeCell ref="M69:O69"/>
    <mergeCell ref="A62:O62"/>
    <mergeCell ref="D46:E46"/>
    <mergeCell ref="F46:G46"/>
    <mergeCell ref="H46:I46"/>
    <mergeCell ref="J46:K46"/>
    <mergeCell ref="L46:M46"/>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R69"/>
  <sheetViews>
    <sheetView zoomScaleSheetLayoutView="200" zoomScalePageLayoutView="0" workbookViewId="0" topLeftCell="A13">
      <selection activeCell="R35" sqref="R35"/>
    </sheetView>
  </sheetViews>
  <sheetFormatPr defaultColWidth="9.00390625" defaultRowHeight="13.5"/>
  <cols>
    <col min="1" max="1" width="2.625" style="210" customWidth="1"/>
    <col min="2" max="2" width="8.625" style="210" customWidth="1"/>
    <col min="3" max="3" width="4.625" style="210" customWidth="1"/>
    <col min="4" max="4" width="7.125" style="210" customWidth="1"/>
    <col min="5" max="5" width="8.625" style="210" customWidth="1"/>
    <col min="6" max="6" width="4.625" style="210" customWidth="1"/>
    <col min="7" max="7" width="10.50390625" style="210" customWidth="1"/>
    <col min="8" max="8" width="6.125" style="210" customWidth="1"/>
    <col min="9" max="9" width="10.625" style="210" customWidth="1"/>
    <col min="10" max="12" width="5.125" style="210" customWidth="1"/>
    <col min="13" max="13" width="6.25390625" style="210" customWidth="1"/>
    <col min="14" max="14" width="5.125" style="210" customWidth="1"/>
    <col min="15" max="15" width="7.00390625" style="210" customWidth="1"/>
    <col min="16" max="16" width="2.125" style="210" customWidth="1"/>
    <col min="17" max="16384" width="9.00390625" style="210" customWidth="1"/>
  </cols>
  <sheetData>
    <row r="1" ht="14.25" customHeight="1"/>
    <row r="2" spans="1:16" ht="24.75">
      <c r="A2" s="1497" t="s">
        <v>338</v>
      </c>
      <c r="B2" s="1497"/>
      <c r="C2" s="1497"/>
      <c r="D2" s="1497"/>
      <c r="E2" s="1497"/>
      <c r="F2" s="1497"/>
      <c r="G2" s="1497"/>
      <c r="H2" s="1497"/>
      <c r="I2" s="1497"/>
      <c r="J2" s="1497"/>
      <c r="K2" s="1497"/>
      <c r="L2" s="1497"/>
      <c r="M2" s="1497"/>
      <c r="N2" s="1497"/>
      <c r="O2" s="1497"/>
      <c r="P2" s="1497"/>
    </row>
    <row r="3" ht="14.25" customHeight="1"/>
    <row r="4" ht="14.25" customHeight="1"/>
    <row r="5" spans="4:14" ht="21" customHeight="1">
      <c r="D5" s="1479" t="s">
        <v>814</v>
      </c>
      <c r="E5" s="1479"/>
      <c r="F5" s="162"/>
      <c r="K5" s="1248" t="s">
        <v>349</v>
      </c>
      <c r="L5" s="1171"/>
      <c r="M5" s="162"/>
      <c r="N5" s="162"/>
    </row>
    <row r="6" spans="4:7" ht="14.25" customHeight="1">
      <c r="D6" s="1480"/>
      <c r="E6" s="1480"/>
      <c r="F6" s="1480"/>
      <c r="G6" s="1480"/>
    </row>
    <row r="7" spans="2:14" ht="14.25" customHeight="1">
      <c r="B7" s="14"/>
      <c r="E7" s="14"/>
      <c r="J7" s="162"/>
      <c r="K7" s="162"/>
      <c r="L7" s="162"/>
      <c r="M7" s="162"/>
      <c r="N7" s="162"/>
    </row>
    <row r="8" spans="3:14" ht="14.25" customHeight="1">
      <c r="C8" s="1496" t="s">
        <v>815</v>
      </c>
      <c r="D8" s="1496"/>
      <c r="E8" s="1496"/>
      <c r="F8" s="1496"/>
      <c r="J8" s="1496" t="s">
        <v>749</v>
      </c>
      <c r="K8" s="1496"/>
      <c r="L8" s="1496"/>
      <c r="M8" s="1496"/>
      <c r="N8" s="211"/>
    </row>
    <row r="9" spans="3:15" ht="14.25" customHeight="1">
      <c r="C9" s="1496" t="s">
        <v>816</v>
      </c>
      <c r="D9" s="1486"/>
      <c r="E9" s="1486"/>
      <c r="F9" s="1486"/>
      <c r="I9" s="1487" t="s">
        <v>750</v>
      </c>
      <c r="J9" s="1488"/>
      <c r="K9" s="1488"/>
      <c r="L9" s="1488"/>
      <c r="M9" s="1488"/>
      <c r="N9" s="1488"/>
      <c r="O9" s="1488"/>
    </row>
    <row r="10" ht="14.25" customHeight="1"/>
    <row r="11" spans="2:15" ht="14.25" customHeight="1">
      <c r="B11" s="1482" t="str">
        <f>"  "&amp;D5&amp;"月１日現在の静岡県の総人口(外国人を含む。)は"</f>
        <v>  9月１日現在の静岡県の総人口(外国人を含む。)は</v>
      </c>
      <c r="C11" s="1482"/>
      <c r="D11" s="1482"/>
      <c r="E11" s="1482"/>
      <c r="F11" s="1482"/>
      <c r="G11" s="1482"/>
      <c r="I11" s="1485" t="str">
        <f>"　"&amp;K5&amp;"月の有効求人倍率（季節調整値）は1.70倍となり、"</f>
        <v>　8月の有効求人倍率（季節調整値）は1.70倍となり、</v>
      </c>
      <c r="J11" s="1485"/>
      <c r="K11" s="1485"/>
      <c r="L11" s="1485"/>
      <c r="M11" s="1485"/>
      <c r="N11" s="1485"/>
      <c r="O11" s="1485"/>
    </row>
    <row r="12" spans="2:15" ht="14.25" customHeight="1">
      <c r="B12" s="270" t="s">
        <v>817</v>
      </c>
      <c r="C12" s="522"/>
      <c r="D12" s="522"/>
      <c r="E12" s="522"/>
      <c r="F12" s="522"/>
      <c r="G12" s="522"/>
      <c r="I12" s="1484" t="s">
        <v>751</v>
      </c>
      <c r="J12" s="1484"/>
      <c r="K12" s="1484"/>
      <c r="L12" s="1484"/>
      <c r="M12" s="212"/>
      <c r="N12" s="212"/>
      <c r="O12" s="212"/>
    </row>
    <row r="13" spans="2:15" ht="14.25" customHeight="1">
      <c r="B13" s="212" t="s">
        <v>818</v>
      </c>
      <c r="C13" s="212"/>
      <c r="D13" s="212"/>
      <c r="E13" s="212"/>
      <c r="F13" s="212"/>
      <c r="G13" s="212"/>
      <c r="I13" s="1485" t="str">
        <f>"　新規求人倍率（季節調整値）は、2.33倍となり、前月を"</f>
        <v>　新規求人倍率（季節調整値）は、2.33倍となり、前月を</v>
      </c>
      <c r="J13" s="1485"/>
      <c r="K13" s="1485"/>
      <c r="L13" s="1485"/>
      <c r="M13" s="1485"/>
      <c r="N13" s="1485"/>
      <c r="O13" s="1485"/>
    </row>
    <row r="14" spans="2:15" ht="14.25" customHeight="1">
      <c r="B14" s="212"/>
      <c r="C14" s="212"/>
      <c r="D14" s="212"/>
      <c r="E14" s="212"/>
      <c r="F14" s="162"/>
      <c r="G14" s="162"/>
      <c r="I14" s="1484" t="s">
        <v>752</v>
      </c>
      <c r="J14" s="1484"/>
      <c r="K14" s="1484"/>
      <c r="L14" s="1484"/>
      <c r="M14" s="212"/>
      <c r="N14" s="212"/>
      <c r="O14" s="212"/>
    </row>
    <row r="15" spans="4:15" ht="14.25" customHeight="1">
      <c r="D15" s="14"/>
      <c r="G15" s="213"/>
      <c r="I15" s="214"/>
      <c r="J15" s="214"/>
      <c r="K15" s="214"/>
      <c r="L15" s="214"/>
      <c r="M15" s="214"/>
      <c r="N15" s="214"/>
      <c r="O15" s="214"/>
    </row>
    <row r="16" spans="2:15" ht="14.25" customHeight="1">
      <c r="B16" s="1483"/>
      <c r="C16" s="1483"/>
      <c r="D16" s="1483"/>
      <c r="E16" s="1483"/>
      <c r="F16" s="1483"/>
      <c r="G16" s="1483"/>
      <c r="I16" s="162"/>
      <c r="J16" s="162"/>
      <c r="K16" s="162"/>
      <c r="L16" s="162"/>
      <c r="M16" s="162"/>
      <c r="N16" s="162"/>
      <c r="O16" s="162"/>
    </row>
    <row r="17" spans="2:15" ht="14.25" customHeight="1">
      <c r="B17" s="1481"/>
      <c r="C17" s="1481"/>
      <c r="D17" s="1481"/>
      <c r="E17" s="1481"/>
      <c r="F17" s="1481"/>
      <c r="G17" s="1481"/>
      <c r="I17" s="162"/>
      <c r="J17" s="162"/>
      <c r="K17" s="162"/>
      <c r="L17" s="162"/>
      <c r="M17" s="162"/>
      <c r="N17" s="162"/>
      <c r="O17" s="162"/>
    </row>
    <row r="18" spans="2:15" ht="14.25" customHeight="1">
      <c r="B18" s="1057"/>
      <c r="C18" s="1057"/>
      <c r="D18" s="1139"/>
      <c r="E18" s="1057"/>
      <c r="F18" s="1057"/>
      <c r="G18" s="1140"/>
      <c r="I18" s="162"/>
      <c r="J18" s="162"/>
      <c r="K18" s="162"/>
      <c r="L18" s="162"/>
      <c r="M18" s="162"/>
      <c r="N18" s="162"/>
      <c r="O18" s="162"/>
    </row>
    <row r="19" spans="2:15" ht="20.25" customHeight="1">
      <c r="B19" s="1141"/>
      <c r="C19" s="162"/>
      <c r="D19" s="216"/>
      <c r="E19" s="162"/>
      <c r="F19" s="162"/>
      <c r="G19" s="343"/>
      <c r="I19" s="1141"/>
      <c r="J19" s="162"/>
      <c r="K19" s="162"/>
      <c r="L19" s="162"/>
      <c r="M19" s="162"/>
      <c r="N19" s="162"/>
      <c r="O19" s="1142"/>
    </row>
    <row r="20" spans="2:15" ht="13.5">
      <c r="B20" s="1502"/>
      <c r="C20" s="1502"/>
      <c r="D20" s="1502"/>
      <c r="E20" s="1502"/>
      <c r="F20" s="1502"/>
      <c r="G20" s="1502"/>
      <c r="I20" s="1143"/>
      <c r="J20" s="1144"/>
      <c r="K20" s="1144"/>
      <c r="L20" s="1144"/>
      <c r="M20" s="1144"/>
      <c r="N20" s="1144"/>
      <c r="O20" s="1145"/>
    </row>
    <row r="21" spans="2:15" ht="20.25" customHeight="1">
      <c r="B21" s="217"/>
      <c r="C21" s="216"/>
      <c r="D21" s="15"/>
      <c r="E21" s="217"/>
      <c r="F21" s="216"/>
      <c r="G21" s="15"/>
      <c r="I21" s="217"/>
      <c r="J21" s="366"/>
      <c r="K21" s="366"/>
      <c r="L21" s="366"/>
      <c r="M21" s="366"/>
      <c r="N21" s="366"/>
      <c r="O21" s="367"/>
    </row>
    <row r="22" spans="2:15" ht="20.25" customHeight="1">
      <c r="B22" s="217"/>
      <c r="C22" s="216"/>
      <c r="D22" s="15"/>
      <c r="E22" s="217"/>
      <c r="F22" s="216"/>
      <c r="G22" s="15"/>
      <c r="I22" s="217"/>
      <c r="J22" s="366"/>
      <c r="K22" s="366"/>
      <c r="L22" s="366"/>
      <c r="M22" s="366"/>
      <c r="N22" s="366"/>
      <c r="O22" s="367"/>
    </row>
    <row r="23" spans="1:7" ht="20.25" customHeight="1">
      <c r="A23" s="597"/>
      <c r="B23" s="597"/>
      <c r="C23" s="597"/>
      <c r="D23" s="597"/>
      <c r="E23" s="597"/>
      <c r="F23" s="597"/>
      <c r="G23" s="597"/>
    </row>
    <row r="24" spans="1:13" ht="14.25" customHeight="1">
      <c r="A24" s="597"/>
      <c r="B24" s="597"/>
      <c r="C24" s="597"/>
      <c r="D24" s="597"/>
      <c r="E24" s="597"/>
      <c r="F24" s="597"/>
      <c r="G24" s="597"/>
      <c r="M24" s="214"/>
    </row>
    <row r="25" spans="1:15" ht="14.25" customHeight="1">
      <c r="A25" s="597"/>
      <c r="B25" s="597"/>
      <c r="C25" s="597"/>
      <c r="D25" s="597"/>
      <c r="E25" s="597"/>
      <c r="F25" s="1489"/>
      <c r="G25" s="1489"/>
      <c r="M25" s="214" t="s">
        <v>731</v>
      </c>
      <c r="N25" s="212"/>
      <c r="O25" s="162"/>
    </row>
    <row r="26" spans="2:7" ht="14.25" customHeight="1">
      <c r="B26" s="215"/>
      <c r="C26" s="215"/>
      <c r="D26" s="215"/>
      <c r="E26" s="215"/>
      <c r="F26" s="1489"/>
      <c r="G26" s="1489"/>
    </row>
    <row r="27" spans="1:16" ht="14.25" customHeight="1">
      <c r="A27" s="162"/>
      <c r="B27" s="162"/>
      <c r="C27" s="162"/>
      <c r="D27" s="162"/>
      <c r="E27" s="162"/>
      <c r="F27" s="162"/>
      <c r="G27" s="162"/>
      <c r="H27" s="162"/>
      <c r="I27" s="162"/>
      <c r="J27" s="162"/>
      <c r="K27" s="162"/>
      <c r="L27" s="162"/>
      <c r="M27" s="1272"/>
      <c r="N27" s="162"/>
      <c r="O27" s="162"/>
      <c r="P27" s="162"/>
    </row>
    <row r="28" spans="1:16" ht="21" customHeight="1">
      <c r="A28" s="162"/>
      <c r="B28" s="162"/>
      <c r="C28" s="162"/>
      <c r="D28" s="1479" t="s">
        <v>349</v>
      </c>
      <c r="E28" s="1479"/>
      <c r="F28" s="1492"/>
      <c r="G28" s="1492"/>
      <c r="H28" s="162"/>
      <c r="I28" s="162"/>
      <c r="J28" s="162"/>
      <c r="K28" s="1248" t="s">
        <v>479</v>
      </c>
      <c r="L28" s="1248"/>
      <c r="M28" s="1248"/>
      <c r="N28" s="162"/>
      <c r="O28" s="162"/>
      <c r="P28" s="162"/>
    </row>
    <row r="29" spans="1:16" ht="14.25" customHeight="1">
      <c r="A29" s="162"/>
      <c r="B29" s="162"/>
      <c r="C29" s="162"/>
      <c r="D29" s="162"/>
      <c r="E29" s="162"/>
      <c r="F29" s="162"/>
      <c r="G29" s="162"/>
      <c r="H29" s="162"/>
      <c r="I29" s="162"/>
      <c r="J29" s="162"/>
      <c r="K29" s="162"/>
      <c r="L29" s="162"/>
      <c r="M29" s="162"/>
      <c r="N29" s="162"/>
      <c r="O29" s="162"/>
      <c r="P29" s="162"/>
    </row>
    <row r="30" spans="1:16" ht="14.25" customHeight="1">
      <c r="A30" s="162"/>
      <c r="B30" s="162"/>
      <c r="C30" s="162"/>
      <c r="D30" s="162"/>
      <c r="E30" s="162"/>
      <c r="F30" s="162"/>
      <c r="G30" s="162"/>
      <c r="H30" s="162"/>
      <c r="I30" s="1057"/>
      <c r="J30" s="162"/>
      <c r="K30" s="162"/>
      <c r="L30" s="162"/>
      <c r="M30" s="162"/>
      <c r="N30" s="162"/>
      <c r="O30" s="162"/>
      <c r="P30" s="162"/>
    </row>
    <row r="31" spans="1:16" ht="14.25" customHeight="1">
      <c r="A31" s="162"/>
      <c r="B31" s="1496" t="s">
        <v>819</v>
      </c>
      <c r="C31" s="1496"/>
      <c r="D31" s="1496"/>
      <c r="E31" s="1496"/>
      <c r="F31" s="1496"/>
      <c r="G31" s="1496"/>
      <c r="H31" s="162"/>
      <c r="I31" s="1496" t="s">
        <v>549</v>
      </c>
      <c r="J31" s="1496"/>
      <c r="K31" s="1496"/>
      <c r="L31" s="1496"/>
      <c r="M31" s="1496"/>
      <c r="N31" s="1496"/>
      <c r="O31" s="1496"/>
      <c r="P31" s="162"/>
    </row>
    <row r="32" spans="1:16" ht="14.25" customHeight="1">
      <c r="A32" s="162"/>
      <c r="B32" s="1496" t="s">
        <v>820</v>
      </c>
      <c r="C32" s="1496"/>
      <c r="D32" s="1496"/>
      <c r="E32" s="1496"/>
      <c r="F32" s="1496"/>
      <c r="G32" s="1496"/>
      <c r="H32" s="162"/>
      <c r="I32" s="1486" t="s">
        <v>412</v>
      </c>
      <c r="J32" s="1486"/>
      <c r="K32" s="1486"/>
      <c r="L32" s="1486"/>
      <c r="M32" s="1486"/>
      <c r="N32" s="1486"/>
      <c r="O32" s="1486"/>
      <c r="P32" s="162"/>
    </row>
    <row r="33" spans="1:16" ht="14.25" customHeight="1">
      <c r="A33" s="162"/>
      <c r="B33" s="162"/>
      <c r="C33" s="162"/>
      <c r="D33" s="162"/>
      <c r="E33" s="162"/>
      <c r="F33" s="162"/>
      <c r="G33" s="162"/>
      <c r="H33" s="162"/>
      <c r="I33" s="1490"/>
      <c r="J33" s="1491"/>
      <c r="K33" s="1491"/>
      <c r="L33" s="1491"/>
      <c r="M33" s="1491"/>
      <c r="N33" s="1491"/>
      <c r="O33" s="1491"/>
      <c r="P33" s="162"/>
    </row>
    <row r="34" spans="1:16" ht="14.25" customHeight="1">
      <c r="A34" s="162"/>
      <c r="B34" s="1495" t="str">
        <f>"　"&amp;D28&amp;"月の静岡市の消費者物価指数(平成27年＝100）は"</f>
        <v>　8月の静岡市の消費者物価指数(平成27年＝100）は</v>
      </c>
      <c r="C34" s="1495"/>
      <c r="D34" s="1495"/>
      <c r="E34" s="1495"/>
      <c r="F34" s="1495"/>
      <c r="G34" s="1495"/>
      <c r="H34" s="162"/>
      <c r="I34" s="1494" t="str">
        <f>"　"&amp;K28&amp;"月の景気動向指数（CI一致指数）を前月と比較すると、"</f>
        <v>　7月の景気動向指数（CI一致指数）を前月と比較すると、</v>
      </c>
      <c r="J34" s="1494"/>
      <c r="K34" s="1494"/>
      <c r="L34" s="1494"/>
      <c r="M34" s="1494"/>
      <c r="N34" s="1494"/>
      <c r="O34" s="1494"/>
      <c r="P34" s="162"/>
    </row>
    <row r="35" spans="1:16" ht="14.25" customHeight="1">
      <c r="A35" s="162"/>
      <c r="B35" s="1495" t="s">
        <v>821</v>
      </c>
      <c r="C35" s="1495"/>
      <c r="D35" s="1495"/>
      <c r="E35" s="1495"/>
      <c r="F35" s="1495"/>
      <c r="G35" s="1495"/>
      <c r="H35" s="162"/>
      <c r="I35" s="1494" t="s">
        <v>392</v>
      </c>
      <c r="J35" s="1494"/>
      <c r="K35" s="1494"/>
      <c r="L35" s="1494"/>
      <c r="M35" s="1494"/>
      <c r="N35" s="1494"/>
      <c r="O35" s="1494"/>
      <c r="P35" s="162"/>
    </row>
    <row r="36" spans="1:16" ht="16.5" customHeight="1">
      <c r="A36" s="162"/>
      <c r="B36" s="1501" t="s">
        <v>822</v>
      </c>
      <c r="C36" s="1501"/>
      <c r="D36" s="1501"/>
      <c r="E36" s="1501"/>
      <c r="F36" s="1501"/>
      <c r="G36" s="1501"/>
      <c r="H36" s="162"/>
      <c r="I36" s="1494" t="s">
        <v>393</v>
      </c>
      <c r="J36" s="1494"/>
      <c r="K36" s="1494"/>
      <c r="L36" s="1494"/>
      <c r="M36" s="1494"/>
      <c r="N36" s="1494"/>
      <c r="O36" s="1494"/>
      <c r="P36" s="162"/>
    </row>
    <row r="37" spans="1:16" ht="14.25" customHeight="1">
      <c r="A37" s="162"/>
      <c r="B37" s="162"/>
      <c r="C37" s="162"/>
      <c r="D37" s="162"/>
      <c r="E37" s="162"/>
      <c r="F37" s="162"/>
      <c r="G37" s="162"/>
      <c r="H37" s="162"/>
      <c r="I37" s="1500" t="s">
        <v>391</v>
      </c>
      <c r="J37" s="1500"/>
      <c r="K37" s="1500"/>
      <c r="L37" s="1500"/>
      <c r="M37" s="1500"/>
      <c r="N37" s="1500"/>
      <c r="O37" s="1500"/>
      <c r="P37" s="162"/>
    </row>
    <row r="38" spans="1:18" ht="14.25" customHeight="1">
      <c r="A38" s="285"/>
      <c r="B38" s="285"/>
      <c r="C38" s="162"/>
      <c r="D38" s="162"/>
      <c r="E38" s="162"/>
      <c r="F38" s="162"/>
      <c r="G38" s="162"/>
      <c r="H38" s="162"/>
      <c r="I38" s="522"/>
      <c r="J38" s="522"/>
      <c r="K38" s="522"/>
      <c r="L38" s="522"/>
      <c r="M38" s="522"/>
      <c r="N38" s="522"/>
      <c r="O38" s="522"/>
      <c r="P38" s="162"/>
      <c r="R38" s="1329"/>
    </row>
    <row r="39" spans="1:16" ht="14.25" customHeight="1">
      <c r="A39" s="162"/>
      <c r="B39" s="1146"/>
      <c r="C39" s="1147"/>
      <c r="D39" s="1147"/>
      <c r="E39" s="1147"/>
      <c r="F39" s="1147"/>
      <c r="G39" s="1147"/>
      <c r="H39" s="162"/>
      <c r="I39" s="212"/>
      <c r="J39" s="522"/>
      <c r="K39" s="522"/>
      <c r="L39" s="522"/>
      <c r="M39" s="522"/>
      <c r="N39" s="522"/>
      <c r="O39" s="522"/>
      <c r="P39" s="162"/>
    </row>
    <row r="40" spans="1:16" ht="14.25" customHeight="1">
      <c r="A40" s="162"/>
      <c r="B40" s="1146"/>
      <c r="C40" s="1147"/>
      <c r="D40" s="1147"/>
      <c r="E40" s="1147"/>
      <c r="F40" s="1147"/>
      <c r="G40" s="1147"/>
      <c r="H40" s="162"/>
      <c r="I40" s="212"/>
      <c r="J40" s="162"/>
      <c r="K40" s="162"/>
      <c r="L40" s="162"/>
      <c r="M40" s="162"/>
      <c r="N40" s="162"/>
      <c r="O40" s="162"/>
      <c r="P40" s="162"/>
    </row>
    <row r="41" spans="1:18" ht="14.25" customHeight="1">
      <c r="A41" s="162"/>
      <c r="B41" s="1147"/>
      <c r="C41" s="1146"/>
      <c r="D41" s="1147"/>
      <c r="E41" s="1147"/>
      <c r="F41" s="1147"/>
      <c r="G41" s="1147"/>
      <c r="H41" s="162"/>
      <c r="I41" s="212"/>
      <c r="J41" s="162"/>
      <c r="K41" s="162"/>
      <c r="L41" s="162"/>
      <c r="M41" s="162"/>
      <c r="N41" s="162"/>
      <c r="O41" s="162"/>
      <c r="P41" s="162"/>
      <c r="R41" s="1329"/>
    </row>
    <row r="42" spans="1:16" ht="14.25" customHeight="1">
      <c r="A42" s="162"/>
      <c r="B42" s="1147"/>
      <c r="C42" s="1147"/>
      <c r="D42" s="1147"/>
      <c r="E42" s="1147"/>
      <c r="F42" s="1147"/>
      <c r="G42" s="1147"/>
      <c r="H42" s="162"/>
      <c r="I42" s="162"/>
      <c r="J42" s="162"/>
      <c r="K42" s="162"/>
      <c r="L42" s="162"/>
      <c r="M42" s="162"/>
      <c r="N42" s="162"/>
      <c r="O42" s="162"/>
      <c r="P42" s="162"/>
    </row>
    <row r="43" spans="1:16" ht="14.25" customHeight="1">
      <c r="A43" s="162"/>
      <c r="B43" s="1147"/>
      <c r="C43" s="1147"/>
      <c r="D43" s="1147"/>
      <c r="E43" s="1147"/>
      <c r="F43" s="1147"/>
      <c r="G43" s="1147"/>
      <c r="H43" s="162"/>
      <c r="I43" s="162"/>
      <c r="J43" s="162"/>
      <c r="K43" s="162"/>
      <c r="L43" s="162"/>
      <c r="M43" s="162"/>
      <c r="N43" s="162"/>
      <c r="O43" s="162"/>
      <c r="P43" s="162"/>
    </row>
    <row r="44" spans="1:16" ht="20.25" customHeight="1">
      <c r="A44" s="162"/>
      <c r="B44" s="1147"/>
      <c r="C44" s="1147"/>
      <c r="D44" s="1147"/>
      <c r="E44" s="1147"/>
      <c r="F44" s="1147"/>
      <c r="G44" s="1147"/>
      <c r="H44" s="162"/>
      <c r="I44" s="1058"/>
      <c r="J44" s="1052"/>
      <c r="K44" s="1052"/>
      <c r="L44" s="1052"/>
      <c r="M44" s="1052"/>
      <c r="N44" s="1052"/>
      <c r="O44" s="1059"/>
      <c r="P44" s="162"/>
    </row>
    <row r="45" spans="1:16" ht="22.5" customHeight="1">
      <c r="A45" s="162"/>
      <c r="B45" s="1147"/>
      <c r="C45" s="1147"/>
      <c r="D45" s="1147"/>
      <c r="E45" s="1147"/>
      <c r="F45" s="1147"/>
      <c r="G45" s="1147"/>
      <c r="H45" s="162"/>
      <c r="I45" s="216"/>
      <c r="J45" s="1060"/>
      <c r="K45" s="1060"/>
      <c r="L45" s="1060"/>
      <c r="M45" s="1060"/>
      <c r="N45" s="1060"/>
      <c r="O45" s="1060"/>
      <c r="P45" s="162"/>
    </row>
    <row r="46" spans="1:16" ht="20.25" customHeight="1">
      <c r="A46" s="162"/>
      <c r="B46" s="1147"/>
      <c r="C46" s="1147"/>
      <c r="D46" s="1147"/>
      <c r="E46" s="1147"/>
      <c r="F46" s="1147"/>
      <c r="G46" s="1147"/>
      <c r="H46" s="162"/>
      <c r="I46" s="217"/>
      <c r="J46" s="1061"/>
      <c r="K46" s="1061"/>
      <c r="L46" s="1061"/>
      <c r="M46" s="1061"/>
      <c r="N46" s="1061"/>
      <c r="O46" s="1061"/>
      <c r="P46" s="162"/>
    </row>
    <row r="47" spans="1:16" ht="20.25" customHeight="1">
      <c r="A47" s="162"/>
      <c r="B47" s="162"/>
      <c r="C47" s="162"/>
      <c r="D47" s="162"/>
      <c r="E47" s="162"/>
      <c r="F47" s="162"/>
      <c r="G47" s="162"/>
      <c r="H47" s="162"/>
      <c r="I47" s="217"/>
      <c r="J47" s="1061"/>
      <c r="K47" s="1061"/>
      <c r="L47" s="1061"/>
      <c r="M47" s="1061"/>
      <c r="N47" s="1061"/>
      <c r="O47" s="1061"/>
      <c r="P47" s="162"/>
    </row>
    <row r="48" spans="1:16" ht="20.25" customHeight="1">
      <c r="A48" s="162"/>
      <c r="B48" s="162"/>
      <c r="C48" s="162"/>
      <c r="D48" s="162"/>
      <c r="E48" s="162"/>
      <c r="F48" s="162"/>
      <c r="G48" s="162"/>
      <c r="H48" s="162"/>
      <c r="I48" s="217"/>
      <c r="J48" s="1061"/>
      <c r="K48" s="1061"/>
      <c r="L48" s="1061"/>
      <c r="M48" s="1061"/>
      <c r="N48" s="1061"/>
      <c r="O48" s="1061"/>
      <c r="P48" s="162"/>
    </row>
    <row r="49" spans="1:16" ht="14.25" customHeight="1">
      <c r="A49" s="162"/>
      <c r="B49" s="162"/>
      <c r="C49" s="162"/>
      <c r="D49" s="162"/>
      <c r="E49" s="162"/>
      <c r="F49" s="162"/>
      <c r="G49" s="162"/>
      <c r="H49" s="162"/>
      <c r="I49" s="216"/>
      <c r="J49" s="1052"/>
      <c r="K49" s="1052"/>
      <c r="L49" s="1052"/>
      <c r="M49" s="1052"/>
      <c r="N49" s="1052"/>
      <c r="O49" s="1052"/>
      <c r="P49" s="162"/>
    </row>
    <row r="50" spans="1:16" ht="14.25" customHeight="1">
      <c r="A50" s="162"/>
      <c r="B50" s="162"/>
      <c r="C50" s="162"/>
      <c r="D50" s="162"/>
      <c r="E50" s="162"/>
      <c r="F50" s="162"/>
      <c r="G50" s="162"/>
      <c r="H50" s="162"/>
      <c r="I50" s="212"/>
      <c r="J50" s="162"/>
      <c r="K50" s="162"/>
      <c r="L50" s="162"/>
      <c r="M50" s="162"/>
      <c r="N50" s="162"/>
      <c r="O50" s="162"/>
      <c r="P50" s="162"/>
    </row>
    <row r="51" spans="1:16" ht="14.25" customHeight="1">
      <c r="A51" s="162"/>
      <c r="B51" s="162"/>
      <c r="C51" s="162"/>
      <c r="D51" s="162"/>
      <c r="E51" s="162"/>
      <c r="G51" s="162"/>
      <c r="H51" s="162"/>
      <c r="I51" s="162"/>
      <c r="J51" s="162"/>
      <c r="K51" s="162"/>
      <c r="L51" s="162"/>
      <c r="M51" s="162"/>
      <c r="O51" s="162"/>
      <c r="P51" s="162"/>
    </row>
    <row r="52" spans="1:16" ht="14.25" customHeight="1">
      <c r="A52" s="162"/>
      <c r="B52" s="162"/>
      <c r="C52" s="162"/>
      <c r="D52" s="162"/>
      <c r="E52" s="162"/>
      <c r="G52" s="212" t="s">
        <v>355</v>
      </c>
      <c r="H52" s="162"/>
      <c r="I52" s="162"/>
      <c r="J52" s="162"/>
      <c r="K52" s="162"/>
      <c r="L52" s="162"/>
      <c r="M52" s="162"/>
      <c r="N52" s="212" t="s">
        <v>163</v>
      </c>
      <c r="O52" s="162"/>
      <c r="P52" s="162"/>
    </row>
    <row r="53" spans="8:15" ht="13.5">
      <c r="H53" s="162"/>
      <c r="I53" s="162"/>
      <c r="J53" s="162"/>
      <c r="K53" s="162"/>
      <c r="L53" s="162"/>
      <c r="M53" s="162"/>
      <c r="N53" s="162"/>
      <c r="O53" s="162"/>
    </row>
    <row r="54" spans="9:15" ht="13.5">
      <c r="I54" s="162"/>
      <c r="J54" s="162"/>
      <c r="K54" s="162"/>
      <c r="L54" s="162"/>
      <c r="M54" s="162"/>
      <c r="N54" s="162"/>
      <c r="O54" s="162"/>
    </row>
    <row r="69" ht="13.5">
      <c r="F69" s="218"/>
    </row>
  </sheetData>
  <sheetProtection/>
  <mergeCells count="31">
    <mergeCell ref="B31:G31"/>
    <mergeCell ref="I31:O31"/>
    <mergeCell ref="F25:G26"/>
    <mergeCell ref="I33:O33"/>
    <mergeCell ref="I32:O32"/>
    <mergeCell ref="D28:E28"/>
    <mergeCell ref="F28:G28"/>
    <mergeCell ref="I13:O13"/>
    <mergeCell ref="C9:F9"/>
    <mergeCell ref="J8:M8"/>
    <mergeCell ref="I9:O9"/>
    <mergeCell ref="A2:P2"/>
    <mergeCell ref="D5:E5"/>
    <mergeCell ref="D6:G6"/>
    <mergeCell ref="B17:G17"/>
    <mergeCell ref="B11:G11"/>
    <mergeCell ref="B16:G16"/>
    <mergeCell ref="I14:L14"/>
    <mergeCell ref="I12:L12"/>
    <mergeCell ref="C8:F8"/>
    <mergeCell ref="I11:O11"/>
    <mergeCell ref="I37:O37"/>
    <mergeCell ref="B36:G36"/>
    <mergeCell ref="E20:G20"/>
    <mergeCell ref="I34:O34"/>
    <mergeCell ref="B35:G35"/>
    <mergeCell ref="I36:O36"/>
    <mergeCell ref="B32:G32"/>
    <mergeCell ref="I35:O35"/>
    <mergeCell ref="B34:G34"/>
    <mergeCell ref="B20:D20"/>
  </mergeCells>
  <printOptions horizontalCentered="1"/>
  <pageMargins left="0.5905511811023623" right="0.1968503937007874" top="0.7874015748031497" bottom="0.3937007874015748" header="0.5905511811023623" footer="0.196850393700787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AT64"/>
  <sheetViews>
    <sheetView zoomScaleSheetLayoutView="100" workbookViewId="0" topLeftCell="A34">
      <selection activeCell="B57" sqref="B57"/>
    </sheetView>
  </sheetViews>
  <sheetFormatPr defaultColWidth="9.00390625" defaultRowHeight="13.5"/>
  <cols>
    <col min="1" max="1" width="7.625" style="16" customWidth="1"/>
    <col min="2" max="2" width="2.625" style="16" customWidth="1"/>
    <col min="3" max="3" width="2.50390625" style="16" customWidth="1"/>
    <col min="4" max="4" width="11.25390625" style="16" customWidth="1"/>
    <col min="5" max="5" width="8.875" style="16" customWidth="1"/>
    <col min="6" max="7" width="9.00390625" style="16" customWidth="1"/>
    <col min="8" max="8" width="9.625" style="16" bestFit="1" customWidth="1"/>
    <col min="9" max="10" width="8.625" style="16" customWidth="1"/>
    <col min="11" max="12" width="9.00390625" style="16" customWidth="1"/>
    <col min="13" max="14" width="9.375" style="16" customWidth="1"/>
    <col min="15" max="20" width="13.375" style="16" customWidth="1"/>
    <col min="21" max="21" width="7.75390625" style="16" customWidth="1"/>
    <col min="22" max="16384" width="9.00390625" style="16" customWidth="1"/>
  </cols>
  <sheetData>
    <row r="1" spans="1:21" ht="24" customHeight="1">
      <c r="A1" s="132"/>
      <c r="B1" s="132"/>
      <c r="C1" s="132"/>
      <c r="D1" s="132"/>
      <c r="E1" s="132"/>
      <c r="F1" s="132"/>
      <c r="G1" s="132"/>
      <c r="H1" s="132"/>
      <c r="I1" s="132"/>
      <c r="J1" s="132"/>
      <c r="K1" s="132"/>
      <c r="L1" s="563" t="s">
        <v>755</v>
      </c>
      <c r="M1" s="219" t="s">
        <v>507</v>
      </c>
      <c r="N1" s="132"/>
      <c r="O1" s="132"/>
      <c r="P1" s="132"/>
      <c r="Q1" s="132"/>
      <c r="R1" s="132"/>
      <c r="S1" s="132"/>
      <c r="T1" s="132"/>
      <c r="U1" s="132"/>
    </row>
    <row r="2" spans="1:21" ht="13.5" customHeight="1">
      <c r="A2" s="158"/>
      <c r="B2" s="158"/>
      <c r="C2" s="158"/>
      <c r="D2" s="158"/>
      <c r="E2" s="158"/>
      <c r="F2" s="158"/>
      <c r="G2" s="158"/>
      <c r="H2" s="158"/>
      <c r="I2" s="158"/>
      <c r="J2" s="158"/>
      <c r="K2" s="158"/>
      <c r="L2" s="158"/>
      <c r="M2" s="158"/>
      <c r="N2" s="132"/>
      <c r="O2" s="132"/>
      <c r="P2" s="132"/>
      <c r="Q2" s="132"/>
      <c r="R2" s="132"/>
      <c r="S2" s="132"/>
      <c r="T2" s="132"/>
      <c r="U2" s="132"/>
    </row>
    <row r="3" spans="1:21" ht="17.25" customHeight="1">
      <c r="A3" s="1455" t="s">
        <v>756</v>
      </c>
      <c r="B3" s="1455"/>
      <c r="C3" s="1456"/>
      <c r="D3" s="1450" t="s">
        <v>757</v>
      </c>
      <c r="E3" s="1459" t="s">
        <v>760</v>
      </c>
      <c r="F3" s="1456"/>
      <c r="G3" s="1459" t="s">
        <v>761</v>
      </c>
      <c r="H3" s="1456"/>
      <c r="I3" s="1475" t="s">
        <v>762</v>
      </c>
      <c r="J3" s="1429" t="s">
        <v>591</v>
      </c>
      <c r="K3" s="1467" t="s">
        <v>765</v>
      </c>
      <c r="L3" s="1426" t="s">
        <v>774</v>
      </c>
      <c r="M3" s="1452" t="s">
        <v>37</v>
      </c>
      <c r="N3" s="1452" t="s">
        <v>38</v>
      </c>
      <c r="O3" s="1469" t="s">
        <v>68</v>
      </c>
      <c r="P3" s="1470"/>
      <c r="Q3" s="1471" t="s">
        <v>890</v>
      </c>
      <c r="R3" s="1467" t="s">
        <v>548</v>
      </c>
      <c r="S3" s="1471" t="s">
        <v>150</v>
      </c>
      <c r="T3" s="1478" t="s">
        <v>151</v>
      </c>
      <c r="U3" s="187"/>
    </row>
    <row r="4" spans="1:21" ht="17.25" customHeight="1">
      <c r="A4" s="1416"/>
      <c r="B4" s="1416"/>
      <c r="C4" s="1418"/>
      <c r="D4" s="1451"/>
      <c r="E4" s="1461"/>
      <c r="F4" s="1458"/>
      <c r="G4" s="1461"/>
      <c r="H4" s="1458"/>
      <c r="I4" s="1428"/>
      <c r="J4" s="1425"/>
      <c r="K4" s="1468"/>
      <c r="L4" s="1427"/>
      <c r="M4" s="1447"/>
      <c r="N4" s="1447"/>
      <c r="O4" s="592" t="s">
        <v>69</v>
      </c>
      <c r="P4" s="592" t="s">
        <v>70</v>
      </c>
      <c r="Q4" s="1472"/>
      <c r="R4" s="1468"/>
      <c r="S4" s="1472"/>
      <c r="T4" s="1454"/>
      <c r="U4" s="187"/>
    </row>
    <row r="5" spans="1:21" ht="15" customHeight="1">
      <c r="A5" s="1416"/>
      <c r="B5" s="1416"/>
      <c r="C5" s="1418"/>
      <c r="D5" s="1471" t="s">
        <v>775</v>
      </c>
      <c r="E5" s="593" t="s">
        <v>776</v>
      </c>
      <c r="F5" s="593" t="s">
        <v>777</v>
      </c>
      <c r="G5" s="593" t="s">
        <v>790</v>
      </c>
      <c r="H5" s="559" t="s">
        <v>791</v>
      </c>
      <c r="I5" s="1475" t="s">
        <v>472</v>
      </c>
      <c r="J5" s="1450" t="s">
        <v>674</v>
      </c>
      <c r="K5" s="1450" t="s">
        <v>674</v>
      </c>
      <c r="L5" s="1459" t="str">
        <f>K5</f>
        <v>27年＝100</v>
      </c>
      <c r="M5" s="1455" t="s">
        <v>32</v>
      </c>
      <c r="N5" s="1456"/>
      <c r="O5" s="1459" t="s">
        <v>577</v>
      </c>
      <c r="P5" s="1460"/>
      <c r="Q5" s="1448" t="s">
        <v>792</v>
      </c>
      <c r="R5" s="1450" t="s">
        <v>793</v>
      </c>
      <c r="S5" s="1450" t="s">
        <v>36</v>
      </c>
      <c r="T5" s="1459" t="s">
        <v>35</v>
      </c>
      <c r="U5" s="187"/>
    </row>
    <row r="6" spans="1:21" ht="15" customHeight="1">
      <c r="A6" s="1457"/>
      <c r="B6" s="1457"/>
      <c r="C6" s="1458"/>
      <c r="D6" s="1472"/>
      <c r="E6" s="1453" t="s">
        <v>794</v>
      </c>
      <c r="F6" s="1445"/>
      <c r="G6" s="593" t="s">
        <v>795</v>
      </c>
      <c r="H6" s="559" t="s">
        <v>796</v>
      </c>
      <c r="I6" s="1424"/>
      <c r="J6" s="1451"/>
      <c r="K6" s="1451"/>
      <c r="L6" s="1461"/>
      <c r="M6" s="1457"/>
      <c r="N6" s="1458"/>
      <c r="O6" s="1461"/>
      <c r="P6" s="1447"/>
      <c r="Q6" s="1449"/>
      <c r="R6" s="1451"/>
      <c r="S6" s="1451"/>
      <c r="T6" s="1461"/>
      <c r="U6" s="187"/>
    </row>
    <row r="7" spans="1:21" s="19" customFormat="1" ht="12.75" customHeight="1">
      <c r="A7" s="565" t="s">
        <v>797</v>
      </c>
      <c r="B7" s="566">
        <v>25</v>
      </c>
      <c r="C7" s="567" t="s">
        <v>798</v>
      </c>
      <c r="D7" s="87">
        <v>3729878</v>
      </c>
      <c r="E7" s="88">
        <v>128191</v>
      </c>
      <c r="F7" s="88">
        <v>92709</v>
      </c>
      <c r="G7" s="88">
        <v>218</v>
      </c>
      <c r="H7" s="88">
        <v>30816</v>
      </c>
      <c r="I7" s="568">
        <v>94.9</v>
      </c>
      <c r="J7" s="569">
        <v>96.5</v>
      </c>
      <c r="K7" s="570">
        <v>103.1</v>
      </c>
      <c r="L7" s="1073">
        <v>102.1</v>
      </c>
      <c r="M7" s="571">
        <v>0.9</v>
      </c>
      <c r="N7" s="571">
        <v>1.43</v>
      </c>
      <c r="O7" s="131">
        <v>1719154</v>
      </c>
      <c r="P7" s="572">
        <v>847542</v>
      </c>
      <c r="Q7" s="131">
        <v>2855397</v>
      </c>
      <c r="R7" s="131">
        <v>35224</v>
      </c>
      <c r="S7" s="123">
        <v>28570</v>
      </c>
      <c r="T7" s="426" t="s">
        <v>440</v>
      </c>
      <c r="U7" s="565"/>
    </row>
    <row r="8" spans="1:21" s="19" customFormat="1" ht="12.75" customHeight="1">
      <c r="A8" s="565"/>
      <c r="B8" s="566">
        <v>26</v>
      </c>
      <c r="C8" s="567"/>
      <c r="D8" s="87">
        <v>3714610</v>
      </c>
      <c r="E8" s="88">
        <v>131191</v>
      </c>
      <c r="F8" s="88">
        <v>96393</v>
      </c>
      <c r="G8" s="88">
        <v>192</v>
      </c>
      <c r="H8" s="88">
        <v>26614</v>
      </c>
      <c r="I8" s="568">
        <v>95.2</v>
      </c>
      <c r="J8" s="568">
        <v>99.2</v>
      </c>
      <c r="K8" s="568">
        <v>99.5</v>
      </c>
      <c r="L8" s="1073">
        <v>99.9</v>
      </c>
      <c r="M8" s="571">
        <v>1.1</v>
      </c>
      <c r="N8" s="571">
        <v>1.68</v>
      </c>
      <c r="O8" s="131">
        <v>1782299</v>
      </c>
      <c r="P8" s="572">
        <v>956168</v>
      </c>
      <c r="Q8" s="131">
        <v>2870548</v>
      </c>
      <c r="R8" s="131">
        <v>33499</v>
      </c>
      <c r="S8" s="123">
        <v>23843</v>
      </c>
      <c r="T8" s="427" t="s">
        <v>440</v>
      </c>
      <c r="U8" s="565"/>
    </row>
    <row r="9" spans="1:21" s="19" customFormat="1" ht="12.75" customHeight="1">
      <c r="A9" s="565"/>
      <c r="B9" s="566">
        <v>27</v>
      </c>
      <c r="C9" s="567"/>
      <c r="D9" s="87">
        <v>3700305</v>
      </c>
      <c r="E9" s="88">
        <v>134312</v>
      </c>
      <c r="F9" s="88">
        <v>99597</v>
      </c>
      <c r="G9" s="88">
        <v>172</v>
      </c>
      <c r="H9" s="88">
        <v>25379</v>
      </c>
      <c r="I9" s="568">
        <v>92</v>
      </c>
      <c r="J9" s="569">
        <v>100</v>
      </c>
      <c r="K9" s="570">
        <v>100</v>
      </c>
      <c r="L9" s="1073">
        <v>100</v>
      </c>
      <c r="M9" s="573">
        <v>1.21</v>
      </c>
      <c r="N9" s="573">
        <v>1.83</v>
      </c>
      <c r="O9" s="87">
        <v>1810183</v>
      </c>
      <c r="P9" s="574">
        <v>958575</v>
      </c>
      <c r="Q9" s="88">
        <v>2874866</v>
      </c>
      <c r="R9" s="88">
        <v>32491</v>
      </c>
      <c r="S9" s="123">
        <v>23785</v>
      </c>
      <c r="T9" s="428" t="s">
        <v>440</v>
      </c>
      <c r="U9" s="565"/>
    </row>
    <row r="10" spans="1:21" s="19" customFormat="1" ht="12.75" customHeight="1">
      <c r="A10" s="708"/>
      <c r="B10" s="145">
        <v>28</v>
      </c>
      <c r="C10" s="567"/>
      <c r="D10" s="261">
        <v>3686945</v>
      </c>
      <c r="E10" s="88">
        <v>144512</v>
      </c>
      <c r="F10" s="88">
        <v>100986</v>
      </c>
      <c r="G10" s="87">
        <v>159</v>
      </c>
      <c r="H10" s="88">
        <v>22810</v>
      </c>
      <c r="I10" s="568">
        <v>89.5</v>
      </c>
      <c r="J10" s="569">
        <v>99.6</v>
      </c>
      <c r="K10" s="569" t="s">
        <v>445</v>
      </c>
      <c r="L10" s="1073">
        <v>98.7</v>
      </c>
      <c r="M10" s="381">
        <v>1.39</v>
      </c>
      <c r="N10" s="381">
        <v>2.09</v>
      </c>
      <c r="O10" s="87">
        <v>1747586</v>
      </c>
      <c r="P10" s="380">
        <v>861232</v>
      </c>
      <c r="Q10" s="88">
        <v>2883665</v>
      </c>
      <c r="R10" s="88">
        <v>31518</v>
      </c>
      <c r="S10" s="123">
        <v>24800</v>
      </c>
      <c r="T10" s="428" t="s">
        <v>440</v>
      </c>
      <c r="U10" s="565"/>
    </row>
    <row r="11" spans="1:21" s="19" customFormat="1" ht="12.75" customHeight="1">
      <c r="A11" s="708"/>
      <c r="B11" s="145">
        <v>29</v>
      </c>
      <c r="C11" s="567"/>
      <c r="D11" s="261">
        <v>3673401</v>
      </c>
      <c r="E11" s="87">
        <v>148512</v>
      </c>
      <c r="F11" s="87">
        <v>102994</v>
      </c>
      <c r="G11" s="87">
        <v>148</v>
      </c>
      <c r="H11" s="87">
        <v>21714</v>
      </c>
      <c r="I11" s="257">
        <v>93.7</v>
      </c>
      <c r="J11" s="569">
        <v>100</v>
      </c>
      <c r="K11" s="257" t="s">
        <v>508</v>
      </c>
      <c r="L11" s="569">
        <v>100.2</v>
      </c>
      <c r="M11" s="381">
        <v>1.58</v>
      </c>
      <c r="N11" s="381">
        <v>2.38</v>
      </c>
      <c r="O11" s="87">
        <v>1852953</v>
      </c>
      <c r="P11" s="380">
        <v>947839</v>
      </c>
      <c r="Q11" s="87">
        <v>2895199</v>
      </c>
      <c r="R11" s="88">
        <v>30244</v>
      </c>
      <c r="S11" s="1336">
        <v>23589</v>
      </c>
      <c r="T11" s="428" t="s">
        <v>440</v>
      </c>
      <c r="U11" s="565"/>
    </row>
    <row r="12" spans="1:21" ht="12.75" customHeight="1">
      <c r="A12" s="158"/>
      <c r="B12" s="453"/>
      <c r="C12" s="575"/>
      <c r="D12" s="88"/>
      <c r="E12" s="489"/>
      <c r="F12" s="489"/>
      <c r="G12" s="489"/>
      <c r="H12" s="489"/>
      <c r="I12" s="576"/>
      <c r="J12" s="569"/>
      <c r="K12" s="105"/>
      <c r="L12" s="577"/>
      <c r="M12" s="578"/>
      <c r="N12" s="578"/>
      <c r="O12" s="558"/>
      <c r="P12" s="574"/>
      <c r="Q12" s="88"/>
      <c r="R12" s="88"/>
      <c r="S12" s="88"/>
      <c r="T12" s="429"/>
      <c r="U12" s="106"/>
    </row>
    <row r="13" spans="1:21" ht="12.75" customHeight="1">
      <c r="A13" s="454" t="s">
        <v>846</v>
      </c>
      <c r="B13" s="453">
        <v>9</v>
      </c>
      <c r="C13" s="132" t="s">
        <v>717</v>
      </c>
      <c r="D13" s="322">
        <v>3674218</v>
      </c>
      <c r="E13" s="15">
        <v>146925</v>
      </c>
      <c r="F13" s="106">
        <v>102619</v>
      </c>
      <c r="G13" s="120">
        <v>10</v>
      </c>
      <c r="H13" s="106">
        <v>1451</v>
      </c>
      <c r="I13" s="109">
        <v>93.2</v>
      </c>
      <c r="J13" s="107">
        <v>100.4</v>
      </c>
      <c r="K13" s="1071">
        <v>81.8</v>
      </c>
      <c r="L13" s="1074">
        <v>100.6</v>
      </c>
      <c r="M13" s="384">
        <v>1.57</v>
      </c>
      <c r="N13" s="382">
        <v>2.33</v>
      </c>
      <c r="O13" s="166">
        <v>154318</v>
      </c>
      <c r="P13" s="116">
        <v>79236</v>
      </c>
      <c r="Q13" s="104">
        <v>2894997</v>
      </c>
      <c r="R13" s="111">
        <v>2400</v>
      </c>
      <c r="S13" s="392">
        <v>1878</v>
      </c>
      <c r="T13" s="1309">
        <v>117.7</v>
      </c>
      <c r="U13" s="106">
        <v>9</v>
      </c>
    </row>
    <row r="14" spans="2:21" ht="12.75" customHeight="1">
      <c r="B14" s="453">
        <v>10</v>
      </c>
      <c r="C14" s="575">
        <f aca="true" t="shared" si="0" ref="C14:C25">IF(B14=1,"月","")</f>
      </c>
      <c r="D14" s="104">
        <v>3673401</v>
      </c>
      <c r="E14" s="167">
        <v>146535</v>
      </c>
      <c r="F14" s="106">
        <v>101302</v>
      </c>
      <c r="G14" s="120">
        <v>13</v>
      </c>
      <c r="H14" s="104">
        <v>1951</v>
      </c>
      <c r="I14" s="109">
        <v>96.3</v>
      </c>
      <c r="J14" s="105">
        <v>100.2</v>
      </c>
      <c r="K14" s="1072">
        <v>85.2</v>
      </c>
      <c r="L14" s="1074">
        <v>100.9</v>
      </c>
      <c r="M14" s="382">
        <v>1.59</v>
      </c>
      <c r="N14" s="382">
        <v>2.49</v>
      </c>
      <c r="O14" s="111">
        <v>157824</v>
      </c>
      <c r="P14" s="174">
        <v>70853</v>
      </c>
      <c r="Q14" s="104">
        <v>2894048</v>
      </c>
      <c r="R14" s="111">
        <v>2685</v>
      </c>
      <c r="S14" s="392">
        <v>2012</v>
      </c>
      <c r="T14" s="1309">
        <v>118.6</v>
      </c>
      <c r="U14" s="106">
        <v>10</v>
      </c>
    </row>
    <row r="15" spans="2:21" ht="12.75" customHeight="1">
      <c r="B15" s="453">
        <v>11</v>
      </c>
      <c r="C15" s="575">
        <f t="shared" si="0"/>
      </c>
      <c r="D15" s="322">
        <v>3673127</v>
      </c>
      <c r="E15" s="111">
        <v>147299</v>
      </c>
      <c r="F15" s="104">
        <v>101646</v>
      </c>
      <c r="G15" s="120">
        <v>12</v>
      </c>
      <c r="H15" s="104">
        <v>1653</v>
      </c>
      <c r="I15" s="109">
        <v>92.6</v>
      </c>
      <c r="J15" s="168">
        <v>100.6</v>
      </c>
      <c r="K15" s="1072">
        <v>85.6</v>
      </c>
      <c r="L15" s="1075">
        <v>100.8</v>
      </c>
      <c r="M15" s="384">
        <v>1.6</v>
      </c>
      <c r="N15" s="384">
        <v>2.41</v>
      </c>
      <c r="O15" s="166">
        <v>149963</v>
      </c>
      <c r="P15" s="111">
        <v>86593</v>
      </c>
      <c r="Q15" s="104" t="s">
        <v>617</v>
      </c>
      <c r="R15" s="111">
        <v>2612</v>
      </c>
      <c r="S15" s="166">
        <v>1820</v>
      </c>
      <c r="T15" s="1103">
        <v>119.2</v>
      </c>
      <c r="U15" s="106">
        <v>11</v>
      </c>
    </row>
    <row r="16" spans="2:21" s="18" customFormat="1" ht="12.75" customHeight="1">
      <c r="B16" s="453">
        <v>12</v>
      </c>
      <c r="C16" s="18">
        <f t="shared" si="0"/>
      </c>
      <c r="D16" s="322">
        <v>3672471</v>
      </c>
      <c r="E16" s="111">
        <v>148512</v>
      </c>
      <c r="F16" s="104">
        <v>102994</v>
      </c>
      <c r="G16" s="104">
        <v>12</v>
      </c>
      <c r="H16" s="104">
        <v>1635</v>
      </c>
      <c r="I16" s="109">
        <v>95.7</v>
      </c>
      <c r="J16" s="168">
        <v>100.7</v>
      </c>
      <c r="K16" s="1072">
        <v>185.7</v>
      </c>
      <c r="L16" s="1075">
        <v>101</v>
      </c>
      <c r="M16" s="384">
        <v>1.61</v>
      </c>
      <c r="N16" s="384">
        <v>2.47</v>
      </c>
      <c r="O16" s="166">
        <v>173596</v>
      </c>
      <c r="P16" s="166">
        <v>84414</v>
      </c>
      <c r="Q16" s="106">
        <v>2895199</v>
      </c>
      <c r="R16" s="106">
        <v>2884</v>
      </c>
      <c r="S16" s="166">
        <v>2032</v>
      </c>
      <c r="T16" s="1103">
        <v>121.1</v>
      </c>
      <c r="U16" s="106">
        <v>12</v>
      </c>
    </row>
    <row r="17" spans="1:21" s="19" customFormat="1" ht="12.75" customHeight="1">
      <c r="A17" s="16" t="s">
        <v>509</v>
      </c>
      <c r="B17" s="453">
        <v>1</v>
      </c>
      <c r="C17" s="16" t="str">
        <f t="shared" si="0"/>
        <v>月</v>
      </c>
      <c r="D17" s="322">
        <v>3670474</v>
      </c>
      <c r="E17" s="111">
        <v>147344</v>
      </c>
      <c r="F17" s="104">
        <v>101369</v>
      </c>
      <c r="G17" s="104">
        <v>13</v>
      </c>
      <c r="H17" s="104">
        <v>1983</v>
      </c>
      <c r="I17" s="109">
        <v>90.9</v>
      </c>
      <c r="J17" s="168">
        <v>100.8</v>
      </c>
      <c r="K17" s="1071">
        <v>84.5</v>
      </c>
      <c r="L17" s="1076">
        <v>99.8</v>
      </c>
      <c r="M17" s="384">
        <v>1.61</v>
      </c>
      <c r="N17" s="384">
        <v>2.39</v>
      </c>
      <c r="O17" s="108">
        <v>138359</v>
      </c>
      <c r="P17" s="166">
        <v>86034</v>
      </c>
      <c r="Q17" s="104">
        <v>2898628</v>
      </c>
      <c r="R17" s="104">
        <v>2245</v>
      </c>
      <c r="S17" s="104">
        <v>2369</v>
      </c>
      <c r="T17" s="1079">
        <v>118.5</v>
      </c>
      <c r="U17" s="106">
        <v>1</v>
      </c>
    </row>
    <row r="18" spans="1:21" s="19" customFormat="1" ht="12.75" customHeight="1">
      <c r="A18" s="255"/>
      <c r="B18" s="453">
        <v>2</v>
      </c>
      <c r="D18" s="322">
        <v>3668633</v>
      </c>
      <c r="E18" s="539">
        <v>147245</v>
      </c>
      <c r="F18" s="539">
        <v>101184</v>
      </c>
      <c r="G18" s="118">
        <v>11</v>
      </c>
      <c r="H18" s="539">
        <v>1622</v>
      </c>
      <c r="I18" s="286">
        <v>93.8</v>
      </c>
      <c r="J18" s="168">
        <v>101.3</v>
      </c>
      <c r="K18" s="1072">
        <v>80.3</v>
      </c>
      <c r="L18" s="1077">
        <v>99.6</v>
      </c>
      <c r="M18" s="384">
        <v>1.65</v>
      </c>
      <c r="N18" s="384">
        <v>2.53</v>
      </c>
      <c r="O18" s="116">
        <v>146884</v>
      </c>
      <c r="P18" s="116">
        <v>81994</v>
      </c>
      <c r="Q18" s="539">
        <v>2898534</v>
      </c>
      <c r="R18" s="539">
        <v>2118</v>
      </c>
      <c r="S18" s="539">
        <v>1742</v>
      </c>
      <c r="T18" s="1310">
        <v>120</v>
      </c>
      <c r="U18" s="106">
        <v>2</v>
      </c>
    </row>
    <row r="19" spans="2:21" ht="12.75" customHeight="1">
      <c r="B19" s="453">
        <v>3</v>
      </c>
      <c r="D19" s="322">
        <v>3666457</v>
      </c>
      <c r="E19" s="104">
        <v>147982</v>
      </c>
      <c r="F19" s="104">
        <v>101891</v>
      </c>
      <c r="G19" s="104">
        <v>10</v>
      </c>
      <c r="H19" s="104">
        <v>1668</v>
      </c>
      <c r="I19" s="286">
        <v>96</v>
      </c>
      <c r="J19" s="168">
        <v>101.1</v>
      </c>
      <c r="K19" s="258" t="s">
        <v>618</v>
      </c>
      <c r="L19" s="1078">
        <v>98</v>
      </c>
      <c r="M19" s="383">
        <v>1.66</v>
      </c>
      <c r="N19" s="383">
        <v>2.54</v>
      </c>
      <c r="O19" s="108">
        <v>165787</v>
      </c>
      <c r="P19" s="108">
        <v>74908</v>
      </c>
      <c r="Q19" s="104">
        <v>2885520</v>
      </c>
      <c r="R19" s="539">
        <v>2530</v>
      </c>
      <c r="S19" s="539">
        <v>1483</v>
      </c>
      <c r="T19" s="1310">
        <v>118.7</v>
      </c>
      <c r="U19" s="106">
        <v>3</v>
      </c>
    </row>
    <row r="20" spans="2:21" ht="12.75" customHeight="1">
      <c r="B20" s="453">
        <v>4</v>
      </c>
      <c r="C20" s="16">
        <f t="shared" si="0"/>
      </c>
      <c r="D20" s="322">
        <v>3658696</v>
      </c>
      <c r="E20" s="104">
        <v>147941</v>
      </c>
      <c r="F20" s="104">
        <v>100802</v>
      </c>
      <c r="G20" s="104">
        <v>11</v>
      </c>
      <c r="H20" s="104">
        <v>1829</v>
      </c>
      <c r="I20" s="286">
        <v>94.2</v>
      </c>
      <c r="J20" s="168">
        <v>101.1</v>
      </c>
      <c r="K20" s="258">
        <v>81.8</v>
      </c>
      <c r="L20" s="1078">
        <v>99.2</v>
      </c>
      <c r="M20" s="383">
        <v>1.68</v>
      </c>
      <c r="N20" s="383">
        <v>2.59</v>
      </c>
      <c r="O20" s="108">
        <v>158819</v>
      </c>
      <c r="P20" s="108">
        <v>89889</v>
      </c>
      <c r="Q20" s="104">
        <v>2889369</v>
      </c>
      <c r="R20" s="539">
        <v>2277</v>
      </c>
      <c r="S20" s="539">
        <v>2015</v>
      </c>
      <c r="T20" s="1310">
        <v>120.4</v>
      </c>
      <c r="U20" s="106">
        <v>4</v>
      </c>
    </row>
    <row r="21" spans="2:21" ht="12.75" customHeight="1">
      <c r="B21" s="453">
        <v>5</v>
      </c>
      <c r="C21" s="16">
        <f t="shared" si="0"/>
      </c>
      <c r="D21" s="322">
        <v>3659058</v>
      </c>
      <c r="E21" s="104">
        <v>148155</v>
      </c>
      <c r="F21" s="104">
        <v>100492</v>
      </c>
      <c r="G21" s="104">
        <v>14</v>
      </c>
      <c r="H21" s="104">
        <v>2357</v>
      </c>
      <c r="I21" s="286">
        <v>92.2</v>
      </c>
      <c r="J21" s="168">
        <v>101.1</v>
      </c>
      <c r="K21" s="258">
        <v>80.8</v>
      </c>
      <c r="L21" s="1078">
        <v>101.2</v>
      </c>
      <c r="M21" s="383">
        <v>1.7</v>
      </c>
      <c r="N21" s="383">
        <v>2.6</v>
      </c>
      <c r="O21" s="108">
        <v>130525</v>
      </c>
      <c r="P21" s="108">
        <v>92417</v>
      </c>
      <c r="Q21" s="104">
        <v>2890684</v>
      </c>
      <c r="R21" s="539">
        <v>2288</v>
      </c>
      <c r="S21" s="539">
        <v>2108</v>
      </c>
      <c r="T21" s="1310" t="s">
        <v>661</v>
      </c>
      <c r="U21" s="106">
        <v>5</v>
      </c>
    </row>
    <row r="22" spans="2:21" ht="12.75" customHeight="1">
      <c r="B22" s="453">
        <v>6</v>
      </c>
      <c r="C22" s="16">
        <f t="shared" si="0"/>
      </c>
      <c r="D22" s="322">
        <v>3659018</v>
      </c>
      <c r="E22" s="104">
        <v>149105</v>
      </c>
      <c r="F22" s="104">
        <v>101015</v>
      </c>
      <c r="G22" s="104">
        <v>10</v>
      </c>
      <c r="H22" s="104">
        <v>1512</v>
      </c>
      <c r="I22" s="286">
        <v>93.5</v>
      </c>
      <c r="J22" s="168">
        <v>100.9</v>
      </c>
      <c r="K22" s="258">
        <v>121.5</v>
      </c>
      <c r="L22" s="1078">
        <v>101.1</v>
      </c>
      <c r="M22" s="383">
        <v>1.72</v>
      </c>
      <c r="N22" s="383">
        <v>2.59</v>
      </c>
      <c r="O22" s="108">
        <v>168263</v>
      </c>
      <c r="P22" s="108" t="s">
        <v>662</v>
      </c>
      <c r="Q22" s="104">
        <v>2895480</v>
      </c>
      <c r="R22" s="539">
        <v>2270</v>
      </c>
      <c r="S22" s="539">
        <v>1489</v>
      </c>
      <c r="T22" s="1310">
        <v>121.8</v>
      </c>
      <c r="U22" s="106">
        <v>6</v>
      </c>
    </row>
    <row r="23" spans="1:21" s="19" customFormat="1" ht="12.75" customHeight="1">
      <c r="A23" s="1226"/>
      <c r="B23" s="453">
        <v>7</v>
      </c>
      <c r="C23" s="19">
        <f t="shared" si="0"/>
      </c>
      <c r="D23" s="322">
        <v>3658444</v>
      </c>
      <c r="E23" s="1375">
        <v>147816</v>
      </c>
      <c r="F23" s="104">
        <v>100025</v>
      </c>
      <c r="G23" s="104">
        <v>14</v>
      </c>
      <c r="H23" s="104">
        <v>2105</v>
      </c>
      <c r="I23" s="257">
        <v>92.4</v>
      </c>
      <c r="J23" s="168">
        <v>101</v>
      </c>
      <c r="K23" s="1371">
        <v>140.3</v>
      </c>
      <c r="L23" s="1364">
        <v>101.1</v>
      </c>
      <c r="M23" s="383">
        <v>1.73</v>
      </c>
      <c r="N23" s="383">
        <v>2.64</v>
      </c>
      <c r="O23" s="108" t="s">
        <v>880</v>
      </c>
      <c r="P23" s="108" t="s">
        <v>663</v>
      </c>
      <c r="Q23" s="104">
        <v>2897787</v>
      </c>
      <c r="R23" s="539">
        <v>2460</v>
      </c>
      <c r="S23" s="539">
        <v>2309</v>
      </c>
      <c r="T23" s="1373">
        <v>120.3</v>
      </c>
      <c r="U23" s="106">
        <v>7</v>
      </c>
    </row>
    <row r="24" spans="1:21" ht="12.75" customHeight="1">
      <c r="A24" s="1226"/>
      <c r="B24" s="453">
        <v>8</v>
      </c>
      <c r="C24" s="19">
        <f t="shared" si="0"/>
      </c>
      <c r="D24" s="322">
        <v>3658657</v>
      </c>
      <c r="E24" s="1365">
        <v>147776</v>
      </c>
      <c r="F24" s="87">
        <v>99748</v>
      </c>
      <c r="G24" s="87">
        <v>11</v>
      </c>
      <c r="H24" s="87">
        <v>1935</v>
      </c>
      <c r="I24" s="286" t="s">
        <v>445</v>
      </c>
      <c r="J24" s="1366">
        <v>101.3</v>
      </c>
      <c r="K24" s="258" t="s">
        <v>445</v>
      </c>
      <c r="L24" s="1078" t="s">
        <v>445</v>
      </c>
      <c r="M24" s="381">
        <v>1.7</v>
      </c>
      <c r="N24" s="381">
        <v>2.33</v>
      </c>
      <c r="O24" s="380" t="s">
        <v>881</v>
      </c>
      <c r="P24" s="380" t="s">
        <v>664</v>
      </c>
      <c r="Q24" s="87">
        <v>2898681</v>
      </c>
      <c r="R24" s="1372">
        <v>2441</v>
      </c>
      <c r="S24" s="133">
        <v>2152</v>
      </c>
      <c r="T24" s="1310" t="s">
        <v>445</v>
      </c>
      <c r="U24" s="106">
        <v>8</v>
      </c>
    </row>
    <row r="25" spans="1:21" ht="12.75" customHeight="1">
      <c r="A25" s="1226"/>
      <c r="B25" s="145">
        <v>9</v>
      </c>
      <c r="C25" s="19">
        <f t="shared" si="0"/>
      </c>
      <c r="D25" s="1370">
        <v>3657967</v>
      </c>
      <c r="E25" s="1365" t="s">
        <v>445</v>
      </c>
      <c r="F25" s="104" t="s">
        <v>445</v>
      </c>
      <c r="G25" s="104" t="s">
        <v>445</v>
      </c>
      <c r="H25" s="104" t="s">
        <v>445</v>
      </c>
      <c r="I25" s="286" t="s">
        <v>445</v>
      </c>
      <c r="J25" s="168" t="s">
        <v>445</v>
      </c>
      <c r="K25" s="258" t="s">
        <v>879</v>
      </c>
      <c r="L25" s="1078" t="s">
        <v>879</v>
      </c>
      <c r="M25" s="383" t="s">
        <v>879</v>
      </c>
      <c r="N25" s="383" t="s">
        <v>879</v>
      </c>
      <c r="O25" s="108" t="s">
        <v>879</v>
      </c>
      <c r="P25" s="108" t="s">
        <v>879</v>
      </c>
      <c r="Q25" s="104" t="s">
        <v>879</v>
      </c>
      <c r="R25" s="116" t="s">
        <v>879</v>
      </c>
      <c r="S25" s="116" t="s">
        <v>879</v>
      </c>
      <c r="T25" s="1310" t="s">
        <v>879</v>
      </c>
      <c r="U25" s="106"/>
    </row>
    <row r="26" spans="1:21" ht="23.25" customHeight="1">
      <c r="A26" s="1493" t="s">
        <v>799</v>
      </c>
      <c r="B26" s="1493"/>
      <c r="C26" s="1422"/>
      <c r="D26" s="562" t="s">
        <v>253</v>
      </c>
      <c r="E26" s="1446" t="s">
        <v>800</v>
      </c>
      <c r="F26" s="1423"/>
      <c r="G26" s="1446" t="s">
        <v>608</v>
      </c>
      <c r="H26" s="1462"/>
      <c r="I26" s="1420" t="s">
        <v>525</v>
      </c>
      <c r="J26" s="1421"/>
      <c r="K26" s="1421"/>
      <c r="L26" s="1421"/>
      <c r="M26" s="1493" t="s">
        <v>39</v>
      </c>
      <c r="N26" s="1462"/>
      <c r="O26" s="1463" t="s">
        <v>71</v>
      </c>
      <c r="P26" s="1464"/>
      <c r="Q26" s="579" t="s">
        <v>58</v>
      </c>
      <c r="R26" s="579" t="s">
        <v>109</v>
      </c>
      <c r="S26" s="579" t="s">
        <v>255</v>
      </c>
      <c r="T26" s="561" t="s">
        <v>159</v>
      </c>
      <c r="U26" s="158"/>
    </row>
    <row r="27" spans="1:21" ht="14.25" customHeight="1">
      <c r="A27" s="1182" t="s">
        <v>832</v>
      </c>
      <c r="B27" s="1181"/>
      <c r="C27" s="1181"/>
      <c r="D27" s="1181"/>
      <c r="E27" s="1181"/>
      <c r="F27" s="1181"/>
      <c r="G27" s="1181"/>
      <c r="H27" s="1181"/>
      <c r="I27" s="1181"/>
      <c r="J27" s="1181"/>
      <c r="K27" s="1181"/>
      <c r="L27" s="1181"/>
      <c r="M27" s="158" t="s">
        <v>766</v>
      </c>
      <c r="N27" s="560"/>
      <c r="O27" s="560"/>
      <c r="P27" s="560"/>
      <c r="Q27" s="560"/>
      <c r="R27" s="560"/>
      <c r="S27" s="132"/>
      <c r="T27" s="132"/>
      <c r="U27" s="132"/>
    </row>
    <row r="28" spans="1:46" ht="12.75" customHeight="1">
      <c r="A28" s="1182" t="s">
        <v>510</v>
      </c>
      <c r="C28" s="1182"/>
      <c r="D28" s="1182"/>
      <c r="E28" s="1182"/>
      <c r="F28" s="1182"/>
      <c r="G28" s="1182"/>
      <c r="H28" s="1182"/>
      <c r="I28" s="1182"/>
      <c r="J28" s="1182"/>
      <c r="K28" s="1182"/>
      <c r="L28" s="1182"/>
      <c r="M28" s="132" t="s">
        <v>59</v>
      </c>
      <c r="N28" s="132"/>
      <c r="O28" s="132"/>
      <c r="P28" s="132"/>
      <c r="Q28" s="132"/>
      <c r="R28" s="132"/>
      <c r="S28" s="580"/>
      <c r="T28" s="318"/>
      <c r="U28" s="505"/>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21" ht="12.75" customHeight="1">
      <c r="A29" s="158" t="s">
        <v>511</v>
      </c>
      <c r="B29" s="1182"/>
      <c r="C29" s="158"/>
      <c r="D29" s="158"/>
      <c r="E29" s="158"/>
      <c r="F29" s="158"/>
      <c r="G29" s="158"/>
      <c r="H29" s="158"/>
      <c r="I29" s="158"/>
      <c r="J29" s="489"/>
      <c r="K29" s="542"/>
      <c r="L29" s="159"/>
      <c r="M29" s="652" t="s">
        <v>138</v>
      </c>
      <c r="N29" s="542"/>
      <c r="O29" s="542"/>
      <c r="P29" s="126"/>
      <c r="Q29" s="132"/>
      <c r="R29" s="132"/>
      <c r="S29" s="582"/>
      <c r="T29" s="582"/>
      <c r="U29" s="581"/>
    </row>
    <row r="30" spans="1:21" ht="12.75" customHeight="1">
      <c r="A30" s="158" t="s">
        <v>54</v>
      </c>
      <c r="B30" s="158"/>
      <c r="C30" s="281"/>
      <c r="D30" s="281"/>
      <c r="E30" s="281"/>
      <c r="F30" s="281"/>
      <c r="G30" s="281"/>
      <c r="H30" s="281"/>
      <c r="I30" s="281"/>
      <c r="J30" s="281"/>
      <c r="K30" s="281"/>
      <c r="L30" s="281"/>
      <c r="M30" s="132" t="s">
        <v>767</v>
      </c>
      <c r="N30" s="542"/>
      <c r="O30" s="542"/>
      <c r="P30" s="126"/>
      <c r="Q30" s="132"/>
      <c r="R30" s="132"/>
      <c r="S30" s="582"/>
      <c r="T30" s="582"/>
      <c r="U30" s="581"/>
    </row>
    <row r="31" spans="1:21" ht="12.75" customHeight="1">
      <c r="A31" s="132" t="s">
        <v>55</v>
      </c>
      <c r="B31" s="281"/>
      <c r="C31" s="281"/>
      <c r="D31" s="281"/>
      <c r="E31" s="281"/>
      <c r="F31" s="281"/>
      <c r="G31" s="281"/>
      <c r="H31" s="281"/>
      <c r="I31" s="281"/>
      <c r="J31" s="281"/>
      <c r="K31" s="281"/>
      <c r="L31" s="281"/>
      <c r="M31" s="132" t="s">
        <v>768</v>
      </c>
      <c r="N31" s="113"/>
      <c r="O31" s="113"/>
      <c r="P31" s="125"/>
      <c r="Q31" s="125"/>
      <c r="R31" s="125"/>
      <c r="S31" s="125"/>
      <c r="T31" s="125"/>
      <c r="U31" s="581"/>
    </row>
    <row r="32" spans="1:21" ht="12.75" customHeight="1">
      <c r="A32" s="132" t="s">
        <v>56</v>
      </c>
      <c r="B32" s="281"/>
      <c r="C32" s="281"/>
      <c r="D32" s="281"/>
      <c r="E32" s="281"/>
      <c r="F32" s="281"/>
      <c r="G32" s="281"/>
      <c r="H32" s="281"/>
      <c r="I32" s="281"/>
      <c r="J32" s="281"/>
      <c r="K32" s="281"/>
      <c r="L32" s="281"/>
      <c r="N32" s="132"/>
      <c r="O32" s="132"/>
      <c r="P32" s="126"/>
      <c r="Q32" s="126"/>
      <c r="R32" s="126"/>
      <c r="S32" s="126"/>
      <c r="T32" s="126"/>
      <c r="U32" s="132"/>
    </row>
    <row r="33" spans="1:21" ht="12.75" customHeight="1">
      <c r="A33" s="16" t="s">
        <v>57</v>
      </c>
      <c r="B33" s="281"/>
      <c r="C33" s="281"/>
      <c r="D33" s="281"/>
      <c r="E33" s="281"/>
      <c r="F33" s="281"/>
      <c r="G33" s="281"/>
      <c r="H33" s="281"/>
      <c r="I33" s="281"/>
      <c r="J33" s="281"/>
      <c r="K33" s="281"/>
      <c r="L33" s="281"/>
      <c r="M33" s="132"/>
      <c r="N33" s="132"/>
      <c r="O33" s="132"/>
      <c r="P33" s="126"/>
      <c r="Q33" s="126"/>
      <c r="R33" s="126"/>
      <c r="S33" s="126"/>
      <c r="T33" s="126"/>
      <c r="U33" s="132"/>
    </row>
    <row r="34" spans="1:21" ht="24" customHeight="1">
      <c r="A34" s="132"/>
      <c r="B34" s="132"/>
      <c r="C34" s="132"/>
      <c r="D34" s="132"/>
      <c r="E34" s="132"/>
      <c r="F34" s="132"/>
      <c r="G34" s="132"/>
      <c r="H34" s="132"/>
      <c r="I34" s="132"/>
      <c r="J34" s="132"/>
      <c r="K34" s="132"/>
      <c r="L34" s="563" t="s">
        <v>912</v>
      </c>
      <c r="M34" s="219" t="s">
        <v>60</v>
      </c>
      <c r="N34" s="132"/>
      <c r="O34" s="132"/>
      <c r="P34" s="132"/>
      <c r="Q34" s="132"/>
      <c r="R34" s="132"/>
      <c r="S34" s="132"/>
      <c r="T34" s="132"/>
      <c r="U34" s="132"/>
    </row>
    <row r="35" spans="1:21" ht="12.75" customHeight="1">
      <c r="A35" s="158"/>
      <c r="B35" s="158"/>
      <c r="C35" s="158"/>
      <c r="D35" s="158"/>
      <c r="E35" s="158"/>
      <c r="F35" s="158"/>
      <c r="G35" s="158"/>
      <c r="H35" s="158"/>
      <c r="I35" s="158"/>
      <c r="J35" s="158"/>
      <c r="K35" s="158"/>
      <c r="L35" s="158"/>
      <c r="M35" s="158"/>
      <c r="N35" s="132"/>
      <c r="O35" s="132"/>
      <c r="P35" s="132"/>
      <c r="Q35" s="132"/>
      <c r="R35" s="132"/>
      <c r="S35" s="132"/>
      <c r="T35" s="132"/>
      <c r="U35" s="132"/>
    </row>
    <row r="36" spans="1:21" ht="39.75" customHeight="1">
      <c r="A36" s="1455" t="s">
        <v>441</v>
      </c>
      <c r="B36" s="1455"/>
      <c r="C36" s="1455"/>
      <c r="D36" s="1475" t="s">
        <v>801</v>
      </c>
      <c r="E36" s="1453" t="s">
        <v>802</v>
      </c>
      <c r="F36" s="1445"/>
      <c r="G36" s="1453" t="s">
        <v>858</v>
      </c>
      <c r="H36" s="1445"/>
      <c r="I36" s="594" t="s">
        <v>18</v>
      </c>
      <c r="J36" s="594" t="s">
        <v>19</v>
      </c>
      <c r="K36" s="594" t="s">
        <v>23</v>
      </c>
      <c r="L36" s="595" t="s">
        <v>30</v>
      </c>
      <c r="M36" s="1440" t="s">
        <v>37</v>
      </c>
      <c r="N36" s="1475" t="s">
        <v>38</v>
      </c>
      <c r="O36" s="1473" t="s">
        <v>31</v>
      </c>
      <c r="P36" s="1474"/>
      <c r="Q36" s="559" t="s">
        <v>33</v>
      </c>
      <c r="R36" s="1475" t="s">
        <v>34</v>
      </c>
      <c r="S36" s="1475" t="s">
        <v>160</v>
      </c>
      <c r="T36" s="1473" t="s">
        <v>161</v>
      </c>
      <c r="U36" s="554"/>
    </row>
    <row r="37" spans="1:21" ht="16.5" customHeight="1">
      <c r="A37" s="1416"/>
      <c r="B37" s="1416"/>
      <c r="C37" s="1416"/>
      <c r="D37" s="1417"/>
      <c r="E37" s="1475" t="s">
        <v>866</v>
      </c>
      <c r="F37" s="1450" t="s">
        <v>867</v>
      </c>
      <c r="G37" s="1450" t="s">
        <v>868</v>
      </c>
      <c r="H37" s="1450" t="s">
        <v>867</v>
      </c>
      <c r="I37" s="1475" t="s">
        <v>16</v>
      </c>
      <c r="J37" s="1450" t="s">
        <v>674</v>
      </c>
      <c r="K37" s="1459" t="s">
        <v>977</v>
      </c>
      <c r="L37" s="1430"/>
      <c r="M37" s="1441"/>
      <c r="N37" s="1476"/>
      <c r="O37" s="1465" t="s">
        <v>73</v>
      </c>
      <c r="P37" s="1465" t="s">
        <v>74</v>
      </c>
      <c r="Q37" s="1465" t="s">
        <v>897</v>
      </c>
      <c r="R37" s="1476"/>
      <c r="S37" s="1476"/>
      <c r="T37" s="1435"/>
      <c r="U37" s="554"/>
    </row>
    <row r="38" spans="1:21" ht="15" customHeight="1">
      <c r="A38" s="1416"/>
      <c r="B38" s="1416"/>
      <c r="C38" s="1416"/>
      <c r="D38" s="1471" t="s">
        <v>61</v>
      </c>
      <c r="E38" s="1424"/>
      <c r="F38" s="1451"/>
      <c r="G38" s="1451"/>
      <c r="H38" s="1451"/>
      <c r="I38" s="1419"/>
      <c r="J38" s="1443"/>
      <c r="K38" s="1431"/>
      <c r="L38" s="1432"/>
      <c r="M38" s="1442"/>
      <c r="N38" s="1477"/>
      <c r="O38" s="1466"/>
      <c r="P38" s="1466"/>
      <c r="Q38" s="1466"/>
      <c r="R38" s="1477"/>
      <c r="S38" s="1477"/>
      <c r="T38" s="1436"/>
      <c r="U38" s="554"/>
    </row>
    <row r="39" spans="1:21" ht="15" customHeight="1">
      <c r="A39" s="1457"/>
      <c r="B39" s="1457"/>
      <c r="C39" s="1457"/>
      <c r="D39" s="1437"/>
      <c r="E39" s="1453" t="s">
        <v>891</v>
      </c>
      <c r="F39" s="1445"/>
      <c r="G39" s="1453" t="s">
        <v>891</v>
      </c>
      <c r="H39" s="1445"/>
      <c r="I39" s="1412"/>
      <c r="J39" s="1451"/>
      <c r="K39" s="1433"/>
      <c r="L39" s="1434"/>
      <c r="M39" s="1438" t="s">
        <v>32</v>
      </c>
      <c r="N39" s="1439"/>
      <c r="O39" s="1453" t="s">
        <v>72</v>
      </c>
      <c r="P39" s="1445"/>
      <c r="Q39" s="559" t="s">
        <v>674</v>
      </c>
      <c r="R39" s="596" t="s">
        <v>11</v>
      </c>
      <c r="S39" s="593" t="s">
        <v>36</v>
      </c>
      <c r="T39" s="1038" t="s">
        <v>35</v>
      </c>
      <c r="U39" s="554"/>
    </row>
    <row r="40" spans="1:21" ht="12.75" customHeight="1">
      <c r="A40" s="565" t="s">
        <v>797</v>
      </c>
      <c r="B40" s="566">
        <v>25</v>
      </c>
      <c r="C40" s="567" t="s">
        <v>798</v>
      </c>
      <c r="D40" s="123">
        <v>12741</v>
      </c>
      <c r="E40" s="131">
        <v>901431</v>
      </c>
      <c r="F40" s="131">
        <v>17</v>
      </c>
      <c r="G40" s="123">
        <v>6387898</v>
      </c>
      <c r="H40" s="123">
        <v>4332037</v>
      </c>
      <c r="I40" s="130">
        <v>97</v>
      </c>
      <c r="J40" s="130">
        <v>96.6</v>
      </c>
      <c r="K40" s="130">
        <v>102.1</v>
      </c>
      <c r="L40" s="130" t="s">
        <v>512</v>
      </c>
      <c r="M40" s="385">
        <v>0.97</v>
      </c>
      <c r="N40" s="385">
        <v>1.53</v>
      </c>
      <c r="O40" s="379">
        <v>697742</v>
      </c>
      <c r="P40" s="379">
        <v>812425</v>
      </c>
      <c r="Q40" s="584">
        <v>104.8</v>
      </c>
      <c r="R40" s="123">
        <v>197774</v>
      </c>
      <c r="S40" s="123">
        <v>987254</v>
      </c>
      <c r="T40" s="123" t="s">
        <v>513</v>
      </c>
      <c r="U40" s="585"/>
    </row>
    <row r="41" spans="1:21" ht="12.75" customHeight="1">
      <c r="A41" s="565"/>
      <c r="B41" s="566">
        <v>26</v>
      </c>
      <c r="C41" s="567"/>
      <c r="D41" s="123">
        <v>12724</v>
      </c>
      <c r="E41" s="131">
        <v>930817</v>
      </c>
      <c r="F41" s="131">
        <v>46</v>
      </c>
      <c r="G41" s="131">
        <v>6583264</v>
      </c>
      <c r="H41" s="87">
        <v>4470408</v>
      </c>
      <c r="I41" s="130">
        <v>99</v>
      </c>
      <c r="J41" s="130">
        <v>99.2</v>
      </c>
      <c r="K41" s="130">
        <v>100.6</v>
      </c>
      <c r="L41" s="130" t="s">
        <v>514</v>
      </c>
      <c r="M41" s="385">
        <v>1.11</v>
      </c>
      <c r="N41" s="385">
        <v>1.69</v>
      </c>
      <c r="O41" s="379">
        <v>730930</v>
      </c>
      <c r="P41" s="379">
        <v>859091</v>
      </c>
      <c r="Q41" s="257">
        <v>102.1</v>
      </c>
      <c r="R41" s="123">
        <v>201973</v>
      </c>
      <c r="S41" s="123">
        <v>880470</v>
      </c>
      <c r="T41" s="123" t="s">
        <v>440</v>
      </c>
      <c r="U41" s="123"/>
    </row>
    <row r="42" spans="1:21" ht="12.75" customHeight="1">
      <c r="A42" s="565"/>
      <c r="B42" s="566">
        <v>27</v>
      </c>
      <c r="C42" s="567"/>
      <c r="D42" s="123">
        <v>12709</v>
      </c>
      <c r="E42" s="131">
        <v>984299</v>
      </c>
      <c r="F42" s="131">
        <v>0</v>
      </c>
      <c r="G42" s="133">
        <v>6757741</v>
      </c>
      <c r="H42" s="133">
        <v>4612985</v>
      </c>
      <c r="I42" s="130">
        <v>97.8</v>
      </c>
      <c r="J42" s="130">
        <v>100</v>
      </c>
      <c r="K42" s="130">
        <v>100</v>
      </c>
      <c r="L42" s="130">
        <v>100</v>
      </c>
      <c r="M42" s="385">
        <v>1.23</v>
      </c>
      <c r="N42" s="385">
        <v>1.86</v>
      </c>
      <c r="O42" s="379">
        <v>756139</v>
      </c>
      <c r="P42" s="379">
        <v>784055</v>
      </c>
      <c r="Q42" s="257">
        <v>100</v>
      </c>
      <c r="R42" s="87">
        <v>200491</v>
      </c>
      <c r="S42" s="87">
        <v>920537</v>
      </c>
      <c r="T42" s="123" t="s">
        <v>440</v>
      </c>
      <c r="U42" s="123"/>
    </row>
    <row r="43" spans="1:21" ht="12.75" customHeight="1">
      <c r="A43" s="708"/>
      <c r="B43" s="145">
        <v>28</v>
      </c>
      <c r="C43" s="567"/>
      <c r="D43" s="123">
        <v>12693</v>
      </c>
      <c r="E43" s="87">
        <v>1024612</v>
      </c>
      <c r="F43" s="87">
        <v>0</v>
      </c>
      <c r="G43" s="87">
        <v>7302368</v>
      </c>
      <c r="H43" s="87">
        <v>4736201</v>
      </c>
      <c r="I43" s="130">
        <v>97.7</v>
      </c>
      <c r="J43" s="130">
        <v>99.9</v>
      </c>
      <c r="K43" s="130">
        <v>100.7</v>
      </c>
      <c r="L43" s="130">
        <v>100.4</v>
      </c>
      <c r="M43" s="385">
        <v>1.39</v>
      </c>
      <c r="N43" s="385">
        <v>2.08</v>
      </c>
      <c r="O43" s="379">
        <v>700358</v>
      </c>
      <c r="P43" s="379">
        <v>660420</v>
      </c>
      <c r="Q43" s="257">
        <v>98.4</v>
      </c>
      <c r="R43" s="87">
        <v>195979</v>
      </c>
      <c r="S43" s="87">
        <v>974137</v>
      </c>
      <c r="T43" s="87" t="s">
        <v>440</v>
      </c>
      <c r="U43" s="123"/>
    </row>
    <row r="44" spans="1:21" ht="12.75" customHeight="1">
      <c r="A44" s="708"/>
      <c r="B44" s="145">
        <v>29</v>
      </c>
      <c r="C44" s="567"/>
      <c r="D44" s="87">
        <v>12671</v>
      </c>
      <c r="E44" s="87">
        <v>1067165</v>
      </c>
      <c r="F44" s="87">
        <v>0</v>
      </c>
      <c r="G44" s="87">
        <v>7591617</v>
      </c>
      <c r="H44" s="87">
        <v>4792899</v>
      </c>
      <c r="I44" s="130">
        <v>102</v>
      </c>
      <c r="J44" s="130">
        <v>100.4</v>
      </c>
      <c r="K44" s="130">
        <v>101.4</v>
      </c>
      <c r="L44" s="130">
        <v>101.1</v>
      </c>
      <c r="M44" s="385">
        <v>1.54</v>
      </c>
      <c r="N44" s="385">
        <v>2.29</v>
      </c>
      <c r="O44" s="379">
        <v>782865</v>
      </c>
      <c r="P44" s="379">
        <v>753792</v>
      </c>
      <c r="Q44" s="257">
        <v>98.5</v>
      </c>
      <c r="R44" s="87">
        <v>196025</v>
      </c>
      <c r="S44" s="87">
        <v>946396</v>
      </c>
      <c r="T44" s="87" t="s">
        <v>513</v>
      </c>
      <c r="U44" s="87"/>
    </row>
    <row r="45" spans="1:21" ht="12.75" customHeight="1">
      <c r="A45" s="158"/>
      <c r="B45" s="453"/>
      <c r="C45" s="575"/>
      <c r="D45" s="398"/>
      <c r="E45" s="583"/>
      <c r="F45" s="583"/>
      <c r="G45" s="583"/>
      <c r="H45" s="583"/>
      <c r="I45" s="586"/>
      <c r="J45" s="586"/>
      <c r="K45" s="586"/>
      <c r="L45" s="149"/>
      <c r="M45" s="578"/>
      <c r="N45" s="578"/>
      <c r="O45" s="587"/>
      <c r="P45" s="587"/>
      <c r="Q45" s="286"/>
      <c r="R45" s="104"/>
      <c r="S45" s="583"/>
      <c r="T45" s="583"/>
      <c r="U45" s="588"/>
    </row>
    <row r="46" spans="1:21" ht="12.75" customHeight="1">
      <c r="A46" s="16" t="s">
        <v>846</v>
      </c>
      <c r="B46" s="453">
        <v>9</v>
      </c>
      <c r="C46" s="575" t="s">
        <v>717</v>
      </c>
      <c r="D46" s="475">
        <v>12668</v>
      </c>
      <c r="E46" s="104">
        <v>1007945</v>
      </c>
      <c r="F46" s="104">
        <v>0</v>
      </c>
      <c r="G46" s="256" t="s">
        <v>515</v>
      </c>
      <c r="H46" s="256">
        <v>4809663</v>
      </c>
      <c r="I46" s="109">
        <v>102.3</v>
      </c>
      <c r="J46" s="109">
        <v>100.5</v>
      </c>
      <c r="K46" s="109">
        <v>83.8</v>
      </c>
      <c r="L46" s="109">
        <v>101.3</v>
      </c>
      <c r="M46" s="382">
        <v>1.53</v>
      </c>
      <c r="N46" s="383">
        <v>2.27</v>
      </c>
      <c r="O46" s="174">
        <v>68107</v>
      </c>
      <c r="P46" s="108">
        <v>61569</v>
      </c>
      <c r="Q46" s="430">
        <v>94.5</v>
      </c>
      <c r="R46" s="104">
        <v>14968</v>
      </c>
      <c r="S46" s="393">
        <v>83128</v>
      </c>
      <c r="T46" s="378">
        <v>116.2</v>
      </c>
      <c r="U46" s="104"/>
    </row>
    <row r="47" spans="2:21" ht="12.75" customHeight="1">
      <c r="B47" s="453">
        <v>10</v>
      </c>
      <c r="C47" s="575">
        <f aca="true" t="shared" si="1" ref="C47:C58">IF(B47=1,"月","")</f>
      </c>
      <c r="D47" s="475">
        <v>12671</v>
      </c>
      <c r="E47" s="116">
        <v>1015007</v>
      </c>
      <c r="F47" s="110">
        <v>0</v>
      </c>
      <c r="G47" s="110">
        <v>7591617</v>
      </c>
      <c r="H47" s="110">
        <v>4792899</v>
      </c>
      <c r="I47" s="378">
        <v>102.8</v>
      </c>
      <c r="J47" s="378">
        <v>100.6</v>
      </c>
      <c r="K47" s="378">
        <v>82.7</v>
      </c>
      <c r="L47" s="378">
        <v>101.4</v>
      </c>
      <c r="M47" s="466">
        <v>1.55</v>
      </c>
      <c r="N47" s="382">
        <v>2.35</v>
      </c>
      <c r="O47" s="174">
        <v>66929</v>
      </c>
      <c r="P47" s="108">
        <v>64144</v>
      </c>
      <c r="Q47" s="430">
        <v>96.3</v>
      </c>
      <c r="R47" s="110">
        <v>15888</v>
      </c>
      <c r="S47" s="104">
        <v>83057</v>
      </c>
      <c r="T47" s="378">
        <v>116.3</v>
      </c>
      <c r="U47" s="116"/>
    </row>
    <row r="48" spans="1:21" ht="12.75" customHeight="1">
      <c r="A48" s="18"/>
      <c r="B48" s="453">
        <v>11</v>
      </c>
      <c r="C48" s="18">
        <f t="shared" si="1"/>
      </c>
      <c r="D48" s="475">
        <v>12671</v>
      </c>
      <c r="E48" s="110">
        <v>1019734</v>
      </c>
      <c r="F48" s="110">
        <v>0</v>
      </c>
      <c r="G48" s="110">
        <v>7635623</v>
      </c>
      <c r="H48" s="110">
        <v>4811095</v>
      </c>
      <c r="I48" s="378">
        <v>103.5</v>
      </c>
      <c r="J48" s="378">
        <v>100.9</v>
      </c>
      <c r="K48" s="378">
        <v>87.1</v>
      </c>
      <c r="L48" s="378">
        <v>101.5</v>
      </c>
      <c r="M48" s="466">
        <v>1.56</v>
      </c>
      <c r="N48" s="382">
        <v>2.34</v>
      </c>
      <c r="O48" s="174">
        <v>69200</v>
      </c>
      <c r="P48" s="108">
        <v>68148</v>
      </c>
      <c r="Q48" s="430">
        <v>97</v>
      </c>
      <c r="R48" s="110">
        <v>16713</v>
      </c>
      <c r="S48" s="104">
        <v>84703</v>
      </c>
      <c r="T48" s="378">
        <v>117.4</v>
      </c>
      <c r="U48" s="123"/>
    </row>
    <row r="49" spans="2:21" s="19" customFormat="1" ht="12.75" customHeight="1">
      <c r="B49" s="453">
        <v>12</v>
      </c>
      <c r="C49" s="19">
        <f t="shared" si="1"/>
      </c>
      <c r="D49" s="475">
        <v>12669</v>
      </c>
      <c r="E49" s="104">
        <v>1067165</v>
      </c>
      <c r="F49" s="110">
        <v>0</v>
      </c>
      <c r="G49" s="104">
        <v>7600488</v>
      </c>
      <c r="H49" s="104">
        <v>4861112</v>
      </c>
      <c r="I49" s="378">
        <v>105.4</v>
      </c>
      <c r="J49" s="378">
        <v>101.2</v>
      </c>
      <c r="K49" s="378">
        <v>188.9</v>
      </c>
      <c r="L49" s="378">
        <v>101.4</v>
      </c>
      <c r="M49" s="466">
        <v>1.59</v>
      </c>
      <c r="N49" s="382">
        <v>2.38</v>
      </c>
      <c r="O49" s="174">
        <v>73039</v>
      </c>
      <c r="P49" s="108">
        <v>69477</v>
      </c>
      <c r="Q49" s="120">
        <v>108.9</v>
      </c>
      <c r="R49" s="104">
        <v>20921</v>
      </c>
      <c r="S49" s="104">
        <v>76751</v>
      </c>
      <c r="T49" s="286">
        <v>119</v>
      </c>
      <c r="U49" s="110"/>
    </row>
    <row r="50" spans="1:21" ht="12.75" customHeight="1">
      <c r="A50" s="16" t="s">
        <v>509</v>
      </c>
      <c r="B50" s="453">
        <v>1</v>
      </c>
      <c r="C50" s="16" t="str">
        <f t="shared" si="1"/>
        <v>月</v>
      </c>
      <c r="D50" s="475">
        <v>12659</v>
      </c>
      <c r="E50" s="539">
        <v>1033885</v>
      </c>
      <c r="F50" s="118">
        <v>0</v>
      </c>
      <c r="G50" s="104">
        <v>7620357</v>
      </c>
      <c r="H50" s="539">
        <v>4847955</v>
      </c>
      <c r="I50" s="134">
        <v>100.7</v>
      </c>
      <c r="J50" s="378">
        <v>101.3</v>
      </c>
      <c r="K50" s="378">
        <v>82.7</v>
      </c>
      <c r="L50" s="132">
        <v>101.1</v>
      </c>
      <c r="M50" s="1300">
        <v>1.59</v>
      </c>
      <c r="N50" s="382">
        <v>2.34</v>
      </c>
      <c r="O50" s="174">
        <v>60863</v>
      </c>
      <c r="P50" s="108">
        <v>70345</v>
      </c>
      <c r="Q50" s="431">
        <v>97.6</v>
      </c>
      <c r="R50" s="116">
        <v>16826</v>
      </c>
      <c r="S50" s="539">
        <v>66358</v>
      </c>
      <c r="T50" s="286">
        <v>115</v>
      </c>
      <c r="U50" s="110"/>
    </row>
    <row r="51" spans="1:21" ht="12.75" customHeight="1">
      <c r="A51" s="255"/>
      <c r="B51" s="453">
        <v>2</v>
      </c>
      <c r="D51" s="475">
        <v>12661</v>
      </c>
      <c r="E51" s="104">
        <v>1037065</v>
      </c>
      <c r="F51" s="104">
        <v>0</v>
      </c>
      <c r="G51" s="104">
        <v>7634418</v>
      </c>
      <c r="H51" s="104">
        <v>4843292</v>
      </c>
      <c r="I51" s="286">
        <v>102.7</v>
      </c>
      <c r="J51" s="286">
        <v>101.3</v>
      </c>
      <c r="K51" s="286">
        <v>81.7</v>
      </c>
      <c r="L51" s="286">
        <v>101</v>
      </c>
      <c r="M51" s="383">
        <v>1.58</v>
      </c>
      <c r="N51" s="383">
        <v>2.3</v>
      </c>
      <c r="O51" s="174">
        <v>64633</v>
      </c>
      <c r="P51" s="108">
        <v>64634</v>
      </c>
      <c r="Q51" s="431">
        <v>99.3</v>
      </c>
      <c r="R51" s="104">
        <v>14565</v>
      </c>
      <c r="S51" s="104">
        <v>69071</v>
      </c>
      <c r="T51" s="168">
        <v>115.8</v>
      </c>
      <c r="U51" s="110"/>
    </row>
    <row r="52" spans="2:21" ht="12.75" customHeight="1">
      <c r="B52" s="453">
        <v>3</v>
      </c>
      <c r="D52" s="1288" t="s">
        <v>665</v>
      </c>
      <c r="E52" s="104">
        <v>1040004</v>
      </c>
      <c r="F52" s="104">
        <v>0</v>
      </c>
      <c r="G52" s="104" t="s">
        <v>516</v>
      </c>
      <c r="H52" s="104">
        <v>4897467</v>
      </c>
      <c r="I52" s="286">
        <v>104.1</v>
      </c>
      <c r="J52" s="286">
        <v>101</v>
      </c>
      <c r="K52" s="286">
        <v>86.8</v>
      </c>
      <c r="L52" s="286">
        <v>101</v>
      </c>
      <c r="M52" s="383">
        <v>1.59</v>
      </c>
      <c r="N52" s="383">
        <v>2.41</v>
      </c>
      <c r="O52" s="174">
        <v>73827</v>
      </c>
      <c r="P52" s="108">
        <v>65893</v>
      </c>
      <c r="Q52" s="431">
        <v>102</v>
      </c>
      <c r="R52" s="104">
        <v>16351</v>
      </c>
      <c r="S52" s="104">
        <v>69616</v>
      </c>
      <c r="T52" s="286">
        <v>116.1</v>
      </c>
      <c r="U52" s="110"/>
    </row>
    <row r="53" spans="2:21" ht="12.75" customHeight="1">
      <c r="B53" s="453">
        <v>4</v>
      </c>
      <c r="C53" s="16">
        <f t="shared" si="1"/>
      </c>
      <c r="D53" s="1288" t="s">
        <v>666</v>
      </c>
      <c r="E53" s="104">
        <v>1050244</v>
      </c>
      <c r="F53" s="104">
        <v>0</v>
      </c>
      <c r="G53" s="104">
        <v>7833233</v>
      </c>
      <c r="H53" s="104">
        <v>4887960</v>
      </c>
      <c r="I53" s="286">
        <v>104.6</v>
      </c>
      <c r="J53" s="286">
        <v>100.9</v>
      </c>
      <c r="K53" s="286">
        <v>84.9</v>
      </c>
      <c r="L53" s="286">
        <v>102.6</v>
      </c>
      <c r="M53" s="383">
        <v>1.59</v>
      </c>
      <c r="N53" s="383">
        <v>2.37</v>
      </c>
      <c r="O53" s="174">
        <v>68223</v>
      </c>
      <c r="P53" s="108">
        <v>62016</v>
      </c>
      <c r="Q53" s="431">
        <v>103.6</v>
      </c>
      <c r="R53" s="104">
        <v>15564</v>
      </c>
      <c r="S53" s="104">
        <v>84226</v>
      </c>
      <c r="T53" s="286">
        <v>117.5</v>
      </c>
      <c r="U53" s="110"/>
    </row>
    <row r="54" spans="1:21" s="19" customFormat="1" ht="12.75" customHeight="1">
      <c r="A54" s="16"/>
      <c r="B54" s="453">
        <v>5</v>
      </c>
      <c r="C54" s="16">
        <f t="shared" si="1"/>
      </c>
      <c r="D54" s="1288" t="s">
        <v>850</v>
      </c>
      <c r="E54" s="104">
        <v>1036575</v>
      </c>
      <c r="F54" s="104">
        <v>0</v>
      </c>
      <c r="G54" s="104">
        <v>7841027</v>
      </c>
      <c r="H54" s="104">
        <v>4875696</v>
      </c>
      <c r="I54" s="286">
        <v>104.4</v>
      </c>
      <c r="J54" s="286">
        <v>101</v>
      </c>
      <c r="K54" s="286">
        <v>82.2</v>
      </c>
      <c r="L54" s="286">
        <v>102.6</v>
      </c>
      <c r="M54" s="383">
        <v>1.6</v>
      </c>
      <c r="N54" s="383">
        <v>2.34</v>
      </c>
      <c r="O54" s="174">
        <v>63236</v>
      </c>
      <c r="P54" s="108">
        <v>69069</v>
      </c>
      <c r="Q54" s="107">
        <v>95.4</v>
      </c>
      <c r="R54" s="393">
        <v>15664</v>
      </c>
      <c r="S54" s="393">
        <v>79539</v>
      </c>
      <c r="T54" s="286">
        <v>117.1</v>
      </c>
      <c r="U54" s="110"/>
    </row>
    <row r="55" spans="1:21" s="19" customFormat="1" ht="12.75" customHeight="1">
      <c r="A55" s="16"/>
      <c r="B55" s="453">
        <v>6</v>
      </c>
      <c r="C55" s="16">
        <f t="shared" si="1"/>
      </c>
      <c r="D55" s="1288" t="s">
        <v>667</v>
      </c>
      <c r="E55" s="104">
        <v>1045270</v>
      </c>
      <c r="F55" s="104">
        <v>0</v>
      </c>
      <c r="G55" s="104">
        <v>7794759</v>
      </c>
      <c r="H55" s="104">
        <v>4912245</v>
      </c>
      <c r="I55" s="286">
        <v>102.5</v>
      </c>
      <c r="J55" s="286">
        <v>100.9</v>
      </c>
      <c r="K55" s="286">
        <v>135.5</v>
      </c>
      <c r="L55" s="286">
        <v>102.6</v>
      </c>
      <c r="M55" s="383">
        <v>1.62</v>
      </c>
      <c r="N55" s="383">
        <v>2.47</v>
      </c>
      <c r="O55" s="174">
        <v>70532</v>
      </c>
      <c r="P55" s="108">
        <v>63348</v>
      </c>
      <c r="Q55" s="431">
        <v>93.7</v>
      </c>
      <c r="R55" s="104">
        <v>16030</v>
      </c>
      <c r="S55" s="104">
        <v>81275</v>
      </c>
      <c r="T55" s="286">
        <v>116.9</v>
      </c>
      <c r="U55" s="110"/>
    </row>
    <row r="56" spans="1:21" ht="12.75" customHeight="1">
      <c r="A56" s="1226"/>
      <c r="B56" s="1276">
        <v>7</v>
      </c>
      <c r="C56" s="19">
        <f t="shared" si="1"/>
      </c>
      <c r="D56" s="1288" t="s">
        <v>668</v>
      </c>
      <c r="E56" s="104">
        <v>1046012</v>
      </c>
      <c r="F56" s="104">
        <v>0</v>
      </c>
      <c r="G56" s="104">
        <v>7728602</v>
      </c>
      <c r="H56" s="104">
        <v>4909727</v>
      </c>
      <c r="I56" s="286">
        <v>102.3</v>
      </c>
      <c r="J56" s="286">
        <v>101</v>
      </c>
      <c r="K56" s="1374" t="s">
        <v>543</v>
      </c>
      <c r="L56" s="286">
        <v>102.6</v>
      </c>
      <c r="M56" s="383">
        <v>1.63</v>
      </c>
      <c r="N56" s="383">
        <v>2.42</v>
      </c>
      <c r="O56" s="174" t="s">
        <v>847</v>
      </c>
      <c r="P56" s="108" t="s">
        <v>670</v>
      </c>
      <c r="Q56" s="286">
        <v>95.7</v>
      </c>
      <c r="R56" s="104">
        <v>17002</v>
      </c>
      <c r="S56" s="104">
        <v>82615</v>
      </c>
      <c r="T56" s="286" t="s">
        <v>542</v>
      </c>
      <c r="U56" s="612"/>
    </row>
    <row r="57" spans="1:21" ht="12.75" customHeight="1">
      <c r="A57" s="1226"/>
      <c r="B57" s="1276">
        <v>8</v>
      </c>
      <c r="C57" s="19">
        <f t="shared" si="1"/>
      </c>
      <c r="D57" s="322" t="s">
        <v>850</v>
      </c>
      <c r="E57" s="87">
        <v>1047501</v>
      </c>
      <c r="F57" s="87">
        <v>1</v>
      </c>
      <c r="G57" s="87">
        <v>7713151</v>
      </c>
      <c r="H57" s="87">
        <v>4910133</v>
      </c>
      <c r="I57" s="257">
        <v>103</v>
      </c>
      <c r="J57" s="257">
        <v>101.6</v>
      </c>
      <c r="K57" s="1376" t="s">
        <v>544</v>
      </c>
      <c r="L57" s="257" t="s">
        <v>545</v>
      </c>
      <c r="M57" s="381">
        <v>1.63</v>
      </c>
      <c r="N57" s="381">
        <v>2.34</v>
      </c>
      <c r="O57" s="379" t="s">
        <v>669</v>
      </c>
      <c r="P57" s="380" t="s">
        <v>849</v>
      </c>
      <c r="Q57" s="257">
        <v>98.5</v>
      </c>
      <c r="R57" s="87" t="s">
        <v>671</v>
      </c>
      <c r="S57" s="87">
        <v>81860</v>
      </c>
      <c r="T57" s="257">
        <v>117.5</v>
      </c>
      <c r="U57" s="612"/>
    </row>
    <row r="58" spans="1:21" ht="12.75" customHeight="1">
      <c r="A58" s="1226"/>
      <c r="B58" s="566">
        <v>9</v>
      </c>
      <c r="C58" s="19">
        <f t="shared" si="1"/>
      </c>
      <c r="D58" s="1367" t="s">
        <v>848</v>
      </c>
      <c r="E58" s="104" t="s">
        <v>879</v>
      </c>
      <c r="F58" s="104" t="s">
        <v>879</v>
      </c>
      <c r="G58" s="104" t="s">
        <v>879</v>
      </c>
      <c r="H58" s="104" t="s">
        <v>879</v>
      </c>
      <c r="I58" s="104" t="s">
        <v>879</v>
      </c>
      <c r="J58" s="104" t="s">
        <v>879</v>
      </c>
      <c r="K58" s="104" t="s">
        <v>879</v>
      </c>
      <c r="L58" s="104" t="s">
        <v>879</v>
      </c>
      <c r="M58" s="104" t="s">
        <v>879</v>
      </c>
      <c r="N58" s="104" t="s">
        <v>879</v>
      </c>
      <c r="O58" s="104" t="s">
        <v>879</v>
      </c>
      <c r="P58" s="104" t="s">
        <v>879</v>
      </c>
      <c r="Q58" s="104" t="s">
        <v>879</v>
      </c>
      <c r="R58" s="104" t="s">
        <v>879</v>
      </c>
      <c r="S58" s="104" t="s">
        <v>879</v>
      </c>
      <c r="T58" s="104" t="s">
        <v>879</v>
      </c>
      <c r="U58" s="612"/>
    </row>
    <row r="59" spans="1:21" ht="27" customHeight="1">
      <c r="A59" s="1493" t="s">
        <v>443</v>
      </c>
      <c r="B59" s="1493"/>
      <c r="C59" s="1462"/>
      <c r="D59" s="611" t="s">
        <v>505</v>
      </c>
      <c r="E59" s="1446" t="s">
        <v>892</v>
      </c>
      <c r="F59" s="1493"/>
      <c r="G59" s="1493"/>
      <c r="H59" s="1462"/>
      <c r="I59" s="589" t="s">
        <v>1022</v>
      </c>
      <c r="J59" s="589" t="s">
        <v>1023</v>
      </c>
      <c r="K59" s="1446" t="s">
        <v>1020</v>
      </c>
      <c r="L59" s="1493"/>
      <c r="M59" s="1493" t="s">
        <v>1020</v>
      </c>
      <c r="N59" s="1444"/>
      <c r="O59" s="1446" t="s">
        <v>1021</v>
      </c>
      <c r="P59" s="1462"/>
      <c r="Q59" s="1183" t="s">
        <v>517</v>
      </c>
      <c r="R59" s="561" t="s">
        <v>40</v>
      </c>
      <c r="S59" s="564" t="s">
        <v>41</v>
      </c>
      <c r="T59" s="1039" t="s">
        <v>162</v>
      </c>
      <c r="U59" s="453"/>
    </row>
    <row r="60" spans="1:21" s="1191" customFormat="1" ht="13.5" customHeight="1">
      <c r="A60" s="1186" t="s">
        <v>2</v>
      </c>
      <c r="B60" s="1186"/>
      <c r="C60" s="1186"/>
      <c r="D60" s="1186"/>
      <c r="E60" s="1186"/>
      <c r="F60" s="1186"/>
      <c r="G60" s="1186"/>
      <c r="H60" s="1186"/>
      <c r="I60" s="1186"/>
      <c r="J60" s="1186"/>
      <c r="K60" s="1186"/>
      <c r="L60" s="1186"/>
      <c r="M60" s="1187" t="s">
        <v>609</v>
      </c>
      <c r="N60" s="1188"/>
      <c r="O60" s="1189"/>
      <c r="P60" s="1189"/>
      <c r="Q60" s="1189"/>
      <c r="R60" s="1189"/>
      <c r="S60" s="1189"/>
      <c r="T60" s="1189"/>
      <c r="U60" s="1190"/>
    </row>
    <row r="61" spans="1:21" ht="12" customHeight="1">
      <c r="A61" s="158" t="s">
        <v>215</v>
      </c>
      <c r="B61" s="132"/>
      <c r="C61" s="132"/>
      <c r="D61" s="132"/>
      <c r="E61" s="132"/>
      <c r="F61" s="132"/>
      <c r="G61" s="132"/>
      <c r="H61" s="565"/>
      <c r="I61" s="565"/>
      <c r="J61" s="565"/>
      <c r="K61" s="565"/>
      <c r="L61" s="565"/>
      <c r="M61" s="132" t="s">
        <v>139</v>
      </c>
      <c r="N61" s="394"/>
      <c r="O61" s="394"/>
      <c r="P61" s="394"/>
      <c r="Q61" s="394"/>
      <c r="R61" s="394"/>
      <c r="S61" s="394"/>
      <c r="T61" s="394"/>
      <c r="U61" s="590"/>
    </row>
    <row r="62" spans="1:21" ht="12.75" customHeight="1">
      <c r="A62" s="158" t="s">
        <v>518</v>
      </c>
      <c r="B62" s="132"/>
      <c r="C62" s="132"/>
      <c r="D62" s="132"/>
      <c r="E62" s="132"/>
      <c r="F62" s="132"/>
      <c r="G62" s="132"/>
      <c r="H62" s="132"/>
      <c r="I62" s="132"/>
      <c r="J62" s="132"/>
      <c r="K62" s="132"/>
      <c r="L62" s="132"/>
      <c r="M62" s="132" t="s">
        <v>411</v>
      </c>
      <c r="N62" s="132"/>
      <c r="O62" s="132"/>
      <c r="P62" s="132"/>
      <c r="Q62" s="132"/>
      <c r="R62" s="132"/>
      <c r="S62" s="132"/>
      <c r="T62" s="132"/>
      <c r="U62" s="132"/>
    </row>
    <row r="63" spans="1:21" ht="12.75" customHeight="1">
      <c r="A63" s="132" t="s">
        <v>898</v>
      </c>
      <c r="B63" s="132"/>
      <c r="C63" s="132"/>
      <c r="D63" s="132"/>
      <c r="E63" s="132"/>
      <c r="F63" s="132"/>
      <c r="G63" s="132"/>
      <c r="H63" s="132"/>
      <c r="I63" s="132"/>
      <c r="J63" s="132"/>
      <c r="K63" s="132"/>
      <c r="L63" s="132"/>
      <c r="M63" s="16" t="s">
        <v>987</v>
      </c>
      <c r="N63" s="590"/>
      <c r="O63" s="590"/>
      <c r="P63" s="590"/>
      <c r="Q63" s="590"/>
      <c r="R63" s="590"/>
      <c r="S63" s="590"/>
      <c r="T63" s="590"/>
      <c r="U63" s="132"/>
    </row>
    <row r="64" ht="12.75" customHeight="1">
      <c r="A64" s="327" t="s">
        <v>789</v>
      </c>
    </row>
  </sheetData>
  <sheetProtection/>
  <mergeCells count="63">
    <mergeCell ref="I5:I6"/>
    <mergeCell ref="A36:C39"/>
    <mergeCell ref="D36:D37"/>
    <mergeCell ref="F37:F38"/>
    <mergeCell ref="E36:F36"/>
    <mergeCell ref="E37:E38"/>
    <mergeCell ref="A3:C6"/>
    <mergeCell ref="E39:F39"/>
    <mergeCell ref="I37:I39"/>
    <mergeCell ref="G37:G38"/>
    <mergeCell ref="E3:F4"/>
    <mergeCell ref="D3:D4"/>
    <mergeCell ref="A26:C26"/>
    <mergeCell ref="E26:F26"/>
    <mergeCell ref="D5:D6"/>
    <mergeCell ref="E6:F6"/>
    <mergeCell ref="K5:K6"/>
    <mergeCell ref="L5:L6"/>
    <mergeCell ref="G26:H26"/>
    <mergeCell ref="L3:L4"/>
    <mergeCell ref="G3:H4"/>
    <mergeCell ref="I3:I4"/>
    <mergeCell ref="J3:J4"/>
    <mergeCell ref="K3:K4"/>
    <mergeCell ref="J5:J6"/>
    <mergeCell ref="I26:L26"/>
    <mergeCell ref="S36:S38"/>
    <mergeCell ref="T36:T38"/>
    <mergeCell ref="D38:D39"/>
    <mergeCell ref="M39:N39"/>
    <mergeCell ref="O39:P39"/>
    <mergeCell ref="M36:M38"/>
    <mergeCell ref="J37:J39"/>
    <mergeCell ref="K37:L39"/>
    <mergeCell ref="N36:N38"/>
    <mergeCell ref="G36:H36"/>
    <mergeCell ref="H37:H38"/>
    <mergeCell ref="G39:H39"/>
    <mergeCell ref="A59:C59"/>
    <mergeCell ref="O59:P59"/>
    <mergeCell ref="M59:N59"/>
    <mergeCell ref="K59:L59"/>
    <mergeCell ref="E59:H59"/>
    <mergeCell ref="O37:O38"/>
    <mergeCell ref="P37:P38"/>
    <mergeCell ref="S3:S4"/>
    <mergeCell ref="T3:T4"/>
    <mergeCell ref="M5:N6"/>
    <mergeCell ref="O5:P6"/>
    <mergeCell ref="Q5:Q6"/>
    <mergeCell ref="R5:R6"/>
    <mergeCell ref="S5:S6"/>
    <mergeCell ref="T5:T6"/>
    <mergeCell ref="M3:M4"/>
    <mergeCell ref="N3:N4"/>
    <mergeCell ref="M26:N26"/>
    <mergeCell ref="O26:P26"/>
    <mergeCell ref="Q37:Q38"/>
    <mergeCell ref="R3:R4"/>
    <mergeCell ref="O3:P3"/>
    <mergeCell ref="Q3:Q4"/>
    <mergeCell ref="O36:P36"/>
    <mergeCell ref="R36:R38"/>
  </mergeCells>
  <dataValidations count="1">
    <dataValidation allowBlank="1" showInputMessage="1" showErrorMessage="1" imeMode="off" sqref="D7:T25 D40:T58"/>
  </dataValidations>
  <printOptions/>
  <pageMargins left="0.5905511811023623" right="0.5905511811023623" top="0.7874015748031497" bottom="0.3937007874015748" header="0.1968503937007874" footer="0.1968503937007874"/>
  <pageSetup horizontalDpi="600" verticalDpi="600" orientation="portrait" paperSize="9" scale="8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2:Y68"/>
  <sheetViews>
    <sheetView zoomScaleSheetLayoutView="100" workbookViewId="0" topLeftCell="A37">
      <selection activeCell="E66" sqref="E66"/>
    </sheetView>
  </sheetViews>
  <sheetFormatPr defaultColWidth="9.00390625" defaultRowHeight="13.5"/>
  <cols>
    <col min="1" max="1" width="8.125" style="32" customWidth="1"/>
    <col min="2" max="2" width="3.00390625" style="32" customWidth="1"/>
    <col min="3" max="3" width="2.50390625" style="32" customWidth="1"/>
    <col min="4" max="4" width="9.625" style="32" customWidth="1"/>
    <col min="5" max="6" width="10.875" style="32" bestFit="1" customWidth="1"/>
    <col min="7" max="11" width="9.625" style="32" customWidth="1"/>
    <col min="12" max="12" width="4.625" style="32" customWidth="1"/>
    <col min="13" max="13" width="10.625" style="32" customWidth="1"/>
    <col min="14" max="17" width="9.625" style="32" customWidth="1"/>
    <col min="18" max="19" width="6.625" style="32" customWidth="1"/>
    <col min="20" max="20" width="7.50390625" style="32" bestFit="1" customWidth="1"/>
    <col min="21" max="21" width="6.75390625" style="32" customWidth="1"/>
    <col min="22" max="22" width="6.875" style="32" customWidth="1"/>
    <col min="23" max="23" width="7.125" style="32" customWidth="1"/>
    <col min="24" max="16384" width="9.00390625" style="32" customWidth="1"/>
  </cols>
  <sheetData>
    <row r="2" ht="12">
      <c r="J2" s="260"/>
    </row>
    <row r="3" spans="6:21" ht="12" customHeight="1">
      <c r="F3" s="74"/>
      <c r="O3" s="260"/>
      <c r="U3" s="260"/>
    </row>
    <row r="4" ht="12" customHeight="1">
      <c r="F4" s="74"/>
    </row>
    <row r="5" spans="10:23" ht="13.5" customHeight="1">
      <c r="J5" s="1411" t="s">
        <v>256</v>
      </c>
      <c r="K5" s="1411"/>
      <c r="L5" s="81"/>
      <c r="N5" s="199"/>
      <c r="O5" s="199"/>
      <c r="P5" s="199"/>
      <c r="Q5" s="199"/>
      <c r="W5" s="75" t="s">
        <v>256</v>
      </c>
    </row>
    <row r="6" spans="1:23" ht="12" customHeight="1">
      <c r="A6" s="1393" t="s">
        <v>1038</v>
      </c>
      <c r="B6" s="1393"/>
      <c r="C6" s="1394"/>
      <c r="D6" s="1409" t="s">
        <v>1040</v>
      </c>
      <c r="E6" s="1408"/>
      <c r="F6" s="1398"/>
      <c r="G6" s="1403" t="s">
        <v>1033</v>
      </c>
      <c r="H6" s="1409" t="s">
        <v>1034</v>
      </c>
      <c r="I6" s="1408"/>
      <c r="J6" s="1398"/>
      <c r="K6" s="186" t="s">
        <v>713</v>
      </c>
      <c r="L6" s="1405" t="s">
        <v>909</v>
      </c>
      <c r="M6" s="1406"/>
      <c r="N6" s="1397" t="str">
        <f>"平 成 　30　年  "&amp;'主な動き'!D5&amp;"　月 １ 日 現 在"</f>
        <v>平 成 　30　年  9　月 １ 日 現 在</v>
      </c>
      <c r="O6" s="1391"/>
      <c r="P6" s="1391"/>
      <c r="Q6" s="1392"/>
      <c r="R6" s="1384" t="str">
        <f>"平 成  30  年　"&amp;B24&amp;"　月  中"</f>
        <v>平 成  30  年　8　月  中</v>
      </c>
      <c r="S6" s="1385"/>
      <c r="T6" s="1385"/>
      <c r="U6" s="1385"/>
      <c r="V6" s="1385"/>
      <c r="W6" s="1385"/>
    </row>
    <row r="7" spans="1:23" ht="12" customHeight="1">
      <c r="A7" s="1395"/>
      <c r="B7" s="1395"/>
      <c r="C7" s="1396"/>
      <c r="D7" s="188" t="s">
        <v>1036</v>
      </c>
      <c r="E7" s="188" t="s">
        <v>450</v>
      </c>
      <c r="F7" s="188" t="s">
        <v>451</v>
      </c>
      <c r="G7" s="1404"/>
      <c r="H7" s="188" t="s">
        <v>266</v>
      </c>
      <c r="I7" s="188" t="s">
        <v>267</v>
      </c>
      <c r="J7" s="188" t="s">
        <v>1037</v>
      </c>
      <c r="K7" s="186" t="s">
        <v>1037</v>
      </c>
      <c r="L7" s="1407"/>
      <c r="M7" s="1390"/>
      <c r="N7" s="1388" t="s">
        <v>1032</v>
      </c>
      <c r="O7" s="1389"/>
      <c r="P7" s="1387"/>
      <c r="Q7" s="1382" t="s">
        <v>1033</v>
      </c>
      <c r="R7" s="1388" t="s">
        <v>1034</v>
      </c>
      <c r="S7" s="1389"/>
      <c r="T7" s="1387"/>
      <c r="U7" s="1388" t="s">
        <v>1035</v>
      </c>
      <c r="V7" s="1389"/>
      <c r="W7" s="1389"/>
    </row>
    <row r="8" spans="1:23" ht="12" customHeight="1">
      <c r="A8" s="1214"/>
      <c r="B8" s="1177"/>
      <c r="C8" s="1180"/>
      <c r="D8" s="76" t="s">
        <v>270</v>
      </c>
      <c r="E8" s="76" t="s">
        <v>714</v>
      </c>
      <c r="F8" s="76" t="s">
        <v>270</v>
      </c>
      <c r="G8" s="76" t="s">
        <v>271</v>
      </c>
      <c r="H8" s="76" t="s">
        <v>270</v>
      </c>
      <c r="I8" s="76" t="s">
        <v>270</v>
      </c>
      <c r="J8" s="76" t="s">
        <v>270</v>
      </c>
      <c r="K8" s="76" t="s">
        <v>714</v>
      </c>
      <c r="L8" s="1391"/>
      <c r="M8" s="1392"/>
      <c r="N8" s="189" t="s">
        <v>715</v>
      </c>
      <c r="O8" s="189" t="s">
        <v>450</v>
      </c>
      <c r="P8" s="189" t="s">
        <v>451</v>
      </c>
      <c r="Q8" s="1383"/>
      <c r="R8" s="189" t="s">
        <v>716</v>
      </c>
      <c r="S8" s="189" t="s">
        <v>267</v>
      </c>
      <c r="T8" s="189" t="s">
        <v>1037</v>
      </c>
      <c r="U8" s="189" t="s">
        <v>268</v>
      </c>
      <c r="V8" s="189" t="s">
        <v>269</v>
      </c>
      <c r="W8" s="185" t="s">
        <v>1037</v>
      </c>
    </row>
    <row r="9" spans="1:23" ht="12" customHeight="1">
      <c r="A9" s="1215">
        <v>27</v>
      </c>
      <c r="B9" s="1178">
        <v>10</v>
      </c>
      <c r="C9" s="1179" t="s">
        <v>717</v>
      </c>
      <c r="D9" s="443">
        <v>3700305</v>
      </c>
      <c r="E9" s="443">
        <v>1820993</v>
      </c>
      <c r="F9" s="443">
        <v>1879312</v>
      </c>
      <c r="G9" s="14">
        <v>1429600</v>
      </c>
      <c r="H9" s="261">
        <v>2480</v>
      </c>
      <c r="I9" s="261">
        <v>3274</v>
      </c>
      <c r="J9" s="261">
        <v>-794</v>
      </c>
      <c r="K9" s="261">
        <v>461</v>
      </c>
      <c r="L9" s="127"/>
      <c r="M9" s="198"/>
      <c r="N9" s="403" t="s">
        <v>270</v>
      </c>
      <c r="O9" s="404" t="s">
        <v>270</v>
      </c>
      <c r="P9" s="404" t="s">
        <v>270</v>
      </c>
      <c r="Q9" s="404" t="s">
        <v>271</v>
      </c>
      <c r="R9" s="506" t="s">
        <v>270</v>
      </c>
      <c r="S9" s="404" t="s">
        <v>270</v>
      </c>
      <c r="T9" s="404" t="s">
        <v>270</v>
      </c>
      <c r="U9" s="404" t="s">
        <v>270</v>
      </c>
      <c r="V9" s="404" t="s">
        <v>270</v>
      </c>
      <c r="W9" s="404" t="s">
        <v>270</v>
      </c>
    </row>
    <row r="10" spans="1:23" ht="12" customHeight="1">
      <c r="A10" s="1215">
        <v>28</v>
      </c>
      <c r="B10" s="1178">
        <v>10</v>
      </c>
      <c r="C10" s="1179" t="s">
        <v>717</v>
      </c>
      <c r="D10" s="443">
        <v>3686945</v>
      </c>
      <c r="E10" s="261">
        <v>1815082</v>
      </c>
      <c r="F10" s="261">
        <v>1871863</v>
      </c>
      <c r="G10" s="261">
        <v>1443934</v>
      </c>
      <c r="H10" s="261">
        <v>2399</v>
      </c>
      <c r="I10" s="261">
        <v>3241</v>
      </c>
      <c r="J10" s="261">
        <v>-842</v>
      </c>
      <c r="K10" s="261">
        <v>576</v>
      </c>
      <c r="L10" s="1399" t="s">
        <v>272</v>
      </c>
      <c r="M10" s="1400"/>
      <c r="N10" s="273">
        <v>3657967</v>
      </c>
      <c r="O10" s="319">
        <v>1802447</v>
      </c>
      <c r="P10" s="320">
        <v>1855520</v>
      </c>
      <c r="Q10" s="273">
        <v>1470837</v>
      </c>
      <c r="R10" s="402">
        <v>2317</v>
      </c>
      <c r="S10" s="402">
        <v>3235</v>
      </c>
      <c r="T10" s="659">
        <v>-918</v>
      </c>
      <c r="U10" s="402">
        <v>12087</v>
      </c>
      <c r="V10" s="402">
        <v>11859</v>
      </c>
      <c r="W10" s="659">
        <v>228</v>
      </c>
    </row>
    <row r="11" spans="1:23" ht="12" customHeight="1">
      <c r="A11" s="1215">
        <v>29</v>
      </c>
      <c r="B11" s="1178">
        <v>10</v>
      </c>
      <c r="C11" s="1179" t="s">
        <v>717</v>
      </c>
      <c r="D11" s="443">
        <v>3673401</v>
      </c>
      <c r="E11" s="261">
        <v>1809009</v>
      </c>
      <c r="F11" s="261">
        <v>1864392</v>
      </c>
      <c r="G11" s="261">
        <v>1457629</v>
      </c>
      <c r="H11" s="261">
        <v>2421</v>
      </c>
      <c r="I11" s="261">
        <v>3466</v>
      </c>
      <c r="J11" s="261">
        <v>-1045</v>
      </c>
      <c r="K11" s="261">
        <v>771</v>
      </c>
      <c r="L11" s="175"/>
      <c r="M11" s="272"/>
      <c r="N11" s="269"/>
      <c r="O11" s="456"/>
      <c r="P11" s="456"/>
      <c r="Q11" s="269"/>
      <c r="R11" s="269"/>
      <c r="S11" s="269"/>
      <c r="T11" s="479"/>
      <c r="U11" s="271"/>
      <c r="V11" s="271"/>
      <c r="W11" s="271"/>
    </row>
    <row r="12" spans="1:24" ht="12" customHeight="1">
      <c r="A12" s="1184"/>
      <c r="B12" s="1178"/>
      <c r="C12" s="1179"/>
      <c r="D12" s="462"/>
      <c r="E12" s="463"/>
      <c r="F12" s="463"/>
      <c r="G12" s="463"/>
      <c r="H12" s="462"/>
      <c r="I12" s="462"/>
      <c r="J12" s="462"/>
      <c r="K12" s="464"/>
      <c r="L12" s="1415" t="s">
        <v>297</v>
      </c>
      <c r="M12" s="1415"/>
      <c r="N12" s="529">
        <v>242491</v>
      </c>
      <c r="O12" s="530">
        <v>114014</v>
      </c>
      <c r="P12" s="530">
        <v>128477</v>
      </c>
      <c r="Q12" s="530">
        <v>109254</v>
      </c>
      <c r="R12" s="402">
        <v>93</v>
      </c>
      <c r="S12" s="402">
        <v>344</v>
      </c>
      <c r="T12" s="478">
        <v>-251</v>
      </c>
      <c r="U12" s="402">
        <v>662</v>
      </c>
      <c r="V12" s="402">
        <v>633</v>
      </c>
      <c r="W12" s="659">
        <v>29</v>
      </c>
      <c r="X12" s="287"/>
    </row>
    <row r="13" spans="1:24" ht="12" customHeight="1">
      <c r="A13" s="1216">
        <v>29</v>
      </c>
      <c r="B13" s="1218">
        <v>9</v>
      </c>
      <c r="C13" s="1213" t="s">
        <v>717</v>
      </c>
      <c r="D13" s="269">
        <v>3674218</v>
      </c>
      <c r="E13" s="112">
        <v>1809524</v>
      </c>
      <c r="F13" s="112">
        <v>1864694</v>
      </c>
      <c r="G13" s="112">
        <v>1456953</v>
      </c>
      <c r="H13" s="115">
        <v>2226</v>
      </c>
      <c r="I13" s="115">
        <v>2981</v>
      </c>
      <c r="J13" s="115">
        <v>-755</v>
      </c>
      <c r="K13" s="112">
        <v>-62</v>
      </c>
      <c r="L13" s="112"/>
      <c r="M13" s="407" t="s">
        <v>834</v>
      </c>
      <c r="N13" s="531">
        <v>36585</v>
      </c>
      <c r="O13" s="532">
        <v>16481</v>
      </c>
      <c r="P13" s="532">
        <v>20104</v>
      </c>
      <c r="Q13" s="532">
        <v>19131</v>
      </c>
      <c r="R13" s="457">
        <v>9</v>
      </c>
      <c r="S13" s="457">
        <v>62</v>
      </c>
      <c r="T13" s="480">
        <v>-53</v>
      </c>
      <c r="U13" s="457">
        <v>133</v>
      </c>
      <c r="V13" s="457">
        <v>127</v>
      </c>
      <c r="W13" s="480">
        <v>6</v>
      </c>
      <c r="X13" s="288"/>
    </row>
    <row r="14" spans="2:24" ht="12" customHeight="1">
      <c r="B14" s="1218">
        <v>10</v>
      </c>
      <c r="C14" s="1213">
        <f aca="true" t="shared" si="0" ref="C14:C25">IF(B14=1,"月","")</f>
      </c>
      <c r="D14" s="269">
        <v>3673401</v>
      </c>
      <c r="E14" s="112">
        <v>1809009</v>
      </c>
      <c r="F14" s="112">
        <v>1864392</v>
      </c>
      <c r="G14" s="112">
        <v>1457629</v>
      </c>
      <c r="H14" s="115">
        <v>2421</v>
      </c>
      <c r="I14" s="115">
        <v>3466</v>
      </c>
      <c r="J14" s="112">
        <v>-1045</v>
      </c>
      <c r="K14" s="112">
        <v>771</v>
      </c>
      <c r="L14" s="112"/>
      <c r="M14" s="407" t="s">
        <v>836</v>
      </c>
      <c r="N14" s="531">
        <v>66303</v>
      </c>
      <c r="O14" s="532">
        <v>30874</v>
      </c>
      <c r="P14" s="532">
        <v>35429</v>
      </c>
      <c r="Q14" s="532">
        <v>30644</v>
      </c>
      <c r="R14" s="457">
        <v>27</v>
      </c>
      <c r="S14" s="457">
        <v>88</v>
      </c>
      <c r="T14" s="480">
        <v>-61</v>
      </c>
      <c r="U14" s="457">
        <v>194</v>
      </c>
      <c r="V14" s="457">
        <v>171</v>
      </c>
      <c r="W14" s="480">
        <v>23</v>
      </c>
      <c r="X14" s="288"/>
    </row>
    <row r="15" spans="1:24" ht="12" customHeight="1">
      <c r="A15" s="1216"/>
      <c r="B15" s="1218">
        <v>11</v>
      </c>
      <c r="C15" s="1213">
        <f t="shared" si="0"/>
      </c>
      <c r="D15" s="269">
        <v>3673127</v>
      </c>
      <c r="E15" s="112">
        <v>1808872</v>
      </c>
      <c r="F15" s="112">
        <v>1864255</v>
      </c>
      <c r="G15" s="112">
        <v>1458612</v>
      </c>
      <c r="H15" s="115">
        <v>2259</v>
      </c>
      <c r="I15" s="115">
        <v>3506</v>
      </c>
      <c r="J15" s="112">
        <v>-1247</v>
      </c>
      <c r="K15" s="112">
        <v>591</v>
      </c>
      <c r="L15" s="112"/>
      <c r="M15" s="407" t="s">
        <v>837</v>
      </c>
      <c r="N15" s="531">
        <v>21567</v>
      </c>
      <c r="O15" s="532">
        <v>10375</v>
      </c>
      <c r="P15" s="532">
        <v>11192</v>
      </c>
      <c r="Q15" s="532">
        <v>10063</v>
      </c>
      <c r="R15" s="457">
        <v>15</v>
      </c>
      <c r="S15" s="457">
        <v>20</v>
      </c>
      <c r="T15" s="480">
        <v>-5</v>
      </c>
      <c r="U15" s="457">
        <v>36</v>
      </c>
      <c r="V15" s="457">
        <v>44</v>
      </c>
      <c r="W15" s="480">
        <v>-8</v>
      </c>
      <c r="X15" s="288"/>
    </row>
    <row r="16" spans="1:24" ht="12" customHeight="1">
      <c r="A16" s="1217"/>
      <c r="B16" s="1218">
        <v>12</v>
      </c>
      <c r="C16" s="1213">
        <f t="shared" si="0"/>
      </c>
      <c r="D16" s="269">
        <v>3672471</v>
      </c>
      <c r="E16" s="112">
        <v>1808651</v>
      </c>
      <c r="F16" s="112">
        <v>1863820</v>
      </c>
      <c r="G16" s="112">
        <v>1459381</v>
      </c>
      <c r="H16" s="115">
        <v>2142</v>
      </c>
      <c r="I16" s="115">
        <v>3667</v>
      </c>
      <c r="J16" s="112">
        <v>-1525</v>
      </c>
      <c r="K16" s="112">
        <v>-472</v>
      </c>
      <c r="L16" s="112"/>
      <c r="M16" s="407" t="s">
        <v>838</v>
      </c>
      <c r="N16" s="531">
        <v>29865</v>
      </c>
      <c r="O16" s="532">
        <v>14181</v>
      </c>
      <c r="P16" s="532">
        <v>15684</v>
      </c>
      <c r="Q16" s="532">
        <v>12186</v>
      </c>
      <c r="R16" s="457">
        <v>8</v>
      </c>
      <c r="S16" s="457">
        <v>57</v>
      </c>
      <c r="T16" s="480">
        <v>-49</v>
      </c>
      <c r="U16" s="457">
        <v>88</v>
      </c>
      <c r="V16" s="457">
        <v>81</v>
      </c>
      <c r="W16" s="480">
        <v>7</v>
      </c>
      <c r="X16" s="288"/>
    </row>
    <row r="17" spans="1:24" ht="12" customHeight="1">
      <c r="A17" s="1216">
        <v>30</v>
      </c>
      <c r="B17" s="1218">
        <v>1</v>
      </c>
      <c r="C17" s="1213" t="str">
        <f t="shared" si="0"/>
        <v>月</v>
      </c>
      <c r="D17" s="269">
        <v>3670474</v>
      </c>
      <c r="E17" s="112">
        <v>1807529</v>
      </c>
      <c r="F17" s="112">
        <v>1862945</v>
      </c>
      <c r="G17" s="112">
        <v>1459025</v>
      </c>
      <c r="H17" s="115">
        <v>2320</v>
      </c>
      <c r="I17" s="115">
        <v>4750</v>
      </c>
      <c r="J17" s="112">
        <v>-2430</v>
      </c>
      <c r="K17" s="112">
        <v>589</v>
      </c>
      <c r="L17" s="15"/>
      <c r="M17" s="407" t="s">
        <v>298</v>
      </c>
      <c r="N17" s="531">
        <v>47209</v>
      </c>
      <c r="O17" s="532">
        <v>22649</v>
      </c>
      <c r="P17" s="532">
        <v>24560</v>
      </c>
      <c r="Q17" s="532">
        <v>18949</v>
      </c>
      <c r="R17" s="457">
        <v>20</v>
      </c>
      <c r="S17" s="457">
        <v>53</v>
      </c>
      <c r="T17" s="480">
        <v>-33</v>
      </c>
      <c r="U17" s="457">
        <v>114</v>
      </c>
      <c r="V17" s="457">
        <v>108</v>
      </c>
      <c r="W17" s="480">
        <v>6</v>
      </c>
      <c r="X17" s="288"/>
    </row>
    <row r="18" spans="1:24" ht="12" customHeight="1">
      <c r="A18" s="1216"/>
      <c r="B18" s="1218">
        <v>2</v>
      </c>
      <c r="C18" s="1213"/>
      <c r="D18" s="269">
        <v>3668633</v>
      </c>
      <c r="E18" s="269">
        <v>1806789</v>
      </c>
      <c r="F18" s="269">
        <v>1861844</v>
      </c>
      <c r="G18" s="269">
        <v>1459531</v>
      </c>
      <c r="H18" s="112">
        <v>1909</v>
      </c>
      <c r="I18" s="112">
        <v>3811</v>
      </c>
      <c r="J18" s="112">
        <v>-1902</v>
      </c>
      <c r="K18" s="112">
        <v>-274</v>
      </c>
      <c r="L18" s="15"/>
      <c r="M18" s="407" t="s">
        <v>1050</v>
      </c>
      <c r="N18" s="531">
        <v>11934</v>
      </c>
      <c r="O18" s="532">
        <v>5629</v>
      </c>
      <c r="P18" s="532">
        <v>6305</v>
      </c>
      <c r="Q18" s="532">
        <v>5625</v>
      </c>
      <c r="R18" s="457">
        <v>3</v>
      </c>
      <c r="S18" s="457">
        <v>20</v>
      </c>
      <c r="T18" s="480">
        <v>-17</v>
      </c>
      <c r="U18" s="457">
        <v>24</v>
      </c>
      <c r="V18" s="457">
        <v>31</v>
      </c>
      <c r="W18" s="480">
        <v>-7</v>
      </c>
      <c r="X18" s="288"/>
    </row>
    <row r="19" spans="1:24" s="77" customFormat="1" ht="12" customHeight="1">
      <c r="A19" s="1216"/>
      <c r="B19" s="1218">
        <v>3</v>
      </c>
      <c r="C19" s="1213"/>
      <c r="D19" s="269">
        <v>3666457</v>
      </c>
      <c r="E19" s="269">
        <v>1805689</v>
      </c>
      <c r="F19" s="269">
        <v>1860768</v>
      </c>
      <c r="G19" s="269">
        <v>1459753</v>
      </c>
      <c r="H19" s="112">
        <v>2161</v>
      </c>
      <c r="I19" s="112">
        <v>3619</v>
      </c>
      <c r="J19" s="112">
        <v>-1458</v>
      </c>
      <c r="K19" s="112">
        <v>-6303</v>
      </c>
      <c r="L19" s="112"/>
      <c r="M19" s="407" t="s">
        <v>1051</v>
      </c>
      <c r="N19" s="531">
        <v>6990</v>
      </c>
      <c r="O19" s="532">
        <v>3377</v>
      </c>
      <c r="P19" s="532">
        <v>3613</v>
      </c>
      <c r="Q19" s="532">
        <v>2943</v>
      </c>
      <c r="R19" s="457">
        <v>2</v>
      </c>
      <c r="S19" s="457">
        <v>8</v>
      </c>
      <c r="T19" s="480">
        <v>-6</v>
      </c>
      <c r="U19" s="457">
        <v>25</v>
      </c>
      <c r="V19" s="457">
        <v>24</v>
      </c>
      <c r="W19" s="480">
        <v>1</v>
      </c>
      <c r="X19" s="288"/>
    </row>
    <row r="20" spans="1:24" ht="12" customHeight="1">
      <c r="A20" s="1320"/>
      <c r="B20" s="1218">
        <v>4</v>
      </c>
      <c r="C20" s="1213">
        <f t="shared" si="0"/>
      </c>
      <c r="D20" s="269">
        <v>3658696</v>
      </c>
      <c r="E20" s="269">
        <v>1801729</v>
      </c>
      <c r="F20" s="269">
        <v>1856967</v>
      </c>
      <c r="G20" s="269">
        <v>1461670</v>
      </c>
      <c r="H20" s="260">
        <v>1864</v>
      </c>
      <c r="I20" s="260">
        <v>3212</v>
      </c>
      <c r="J20" s="260">
        <v>-1348</v>
      </c>
      <c r="K20" s="260">
        <v>1710</v>
      </c>
      <c r="L20" s="112"/>
      <c r="M20" s="407" t="s">
        <v>1052</v>
      </c>
      <c r="N20" s="531">
        <v>8103</v>
      </c>
      <c r="O20" s="532">
        <v>3860</v>
      </c>
      <c r="P20" s="532">
        <v>4243</v>
      </c>
      <c r="Q20" s="532">
        <v>3398</v>
      </c>
      <c r="R20" s="457">
        <v>4</v>
      </c>
      <c r="S20" s="457">
        <v>15</v>
      </c>
      <c r="T20" s="480">
        <v>-11</v>
      </c>
      <c r="U20" s="457">
        <v>26</v>
      </c>
      <c r="V20" s="457">
        <v>18</v>
      </c>
      <c r="W20" s="480">
        <v>8</v>
      </c>
      <c r="X20" s="288"/>
    </row>
    <row r="21" spans="1:24" ht="12" customHeight="1">
      <c r="A21" s="1216"/>
      <c r="B21" s="1218">
        <v>5</v>
      </c>
      <c r="C21" s="1213">
        <f t="shared" si="0"/>
      </c>
      <c r="D21" s="269">
        <v>3659058</v>
      </c>
      <c r="E21" s="269">
        <v>1802468</v>
      </c>
      <c r="F21" s="269">
        <v>1856590</v>
      </c>
      <c r="G21" s="269">
        <v>1465987</v>
      </c>
      <c r="H21" s="112">
        <v>2341</v>
      </c>
      <c r="I21" s="112">
        <v>3564</v>
      </c>
      <c r="J21" s="112">
        <v>-1223</v>
      </c>
      <c r="K21" s="112">
        <v>1183</v>
      </c>
      <c r="L21" s="112"/>
      <c r="M21" s="407" t="s">
        <v>1054</v>
      </c>
      <c r="N21" s="531">
        <v>6365</v>
      </c>
      <c r="O21" s="532">
        <v>3009</v>
      </c>
      <c r="P21" s="532">
        <v>3356</v>
      </c>
      <c r="Q21" s="532">
        <v>2785</v>
      </c>
      <c r="R21" s="457">
        <v>4</v>
      </c>
      <c r="S21" s="457">
        <v>10</v>
      </c>
      <c r="T21" s="480">
        <v>-6</v>
      </c>
      <c r="U21" s="457">
        <v>6</v>
      </c>
      <c r="V21" s="457">
        <v>17</v>
      </c>
      <c r="W21" s="480">
        <v>-11</v>
      </c>
      <c r="X21" s="288"/>
    </row>
    <row r="22" spans="1:23" ht="12" customHeight="1">
      <c r="A22" s="1216"/>
      <c r="B22" s="1218">
        <v>6</v>
      </c>
      <c r="C22" s="1213">
        <f t="shared" si="0"/>
      </c>
      <c r="D22" s="269">
        <v>3659018</v>
      </c>
      <c r="E22" s="269">
        <v>1802624</v>
      </c>
      <c r="F22" s="269">
        <v>1856394</v>
      </c>
      <c r="G22" s="269">
        <v>1467650</v>
      </c>
      <c r="H22" s="112">
        <v>2133</v>
      </c>
      <c r="I22" s="112">
        <v>2927</v>
      </c>
      <c r="J22" s="112">
        <v>-794</v>
      </c>
      <c r="K22" s="112">
        <v>220</v>
      </c>
      <c r="L22" s="112"/>
      <c r="M22" s="407" t="s">
        <v>1055</v>
      </c>
      <c r="N22" s="531">
        <v>7570</v>
      </c>
      <c r="O22" s="532">
        <v>3579</v>
      </c>
      <c r="P22" s="532">
        <v>3991</v>
      </c>
      <c r="Q22" s="532">
        <v>3530</v>
      </c>
      <c r="R22" s="457">
        <v>1</v>
      </c>
      <c r="S22" s="457">
        <v>11</v>
      </c>
      <c r="T22" s="480">
        <v>-10</v>
      </c>
      <c r="U22" s="457">
        <v>16</v>
      </c>
      <c r="V22" s="457">
        <v>12</v>
      </c>
      <c r="W22" s="480">
        <v>4</v>
      </c>
    </row>
    <row r="23" spans="1:23" ht="12" customHeight="1">
      <c r="A23" s="1216"/>
      <c r="B23" s="1218">
        <v>7</v>
      </c>
      <c r="C23" s="1213">
        <f t="shared" si="0"/>
      </c>
      <c r="D23" s="269">
        <v>3658444</v>
      </c>
      <c r="E23" s="269">
        <v>1802339</v>
      </c>
      <c r="F23" s="269">
        <v>1856105</v>
      </c>
      <c r="G23" s="269">
        <v>1468386</v>
      </c>
      <c r="H23" s="112">
        <v>2253</v>
      </c>
      <c r="I23" s="112">
        <v>3230</v>
      </c>
      <c r="J23" s="112">
        <v>-977</v>
      </c>
      <c r="K23" s="112">
        <v>1190</v>
      </c>
      <c r="L23" s="1401"/>
      <c r="M23" s="1402"/>
      <c r="N23" s="406"/>
      <c r="O23" s="456"/>
      <c r="P23" s="456"/>
      <c r="Q23" s="269"/>
      <c r="R23" s="269"/>
      <c r="S23" s="269"/>
      <c r="T23" s="479"/>
      <c r="U23" s="271"/>
      <c r="V23" s="271"/>
      <c r="W23" s="482"/>
    </row>
    <row r="24" spans="2:23" ht="12" customHeight="1">
      <c r="B24" s="1218">
        <v>8</v>
      </c>
      <c r="C24" s="1213">
        <f t="shared" si="0"/>
      </c>
      <c r="D24" s="269">
        <v>3658657</v>
      </c>
      <c r="E24" s="269">
        <v>1802673</v>
      </c>
      <c r="F24" s="269">
        <v>1855984</v>
      </c>
      <c r="G24" s="269">
        <v>1469804</v>
      </c>
      <c r="H24" s="197">
        <v>2317</v>
      </c>
      <c r="I24" s="197">
        <v>3235</v>
      </c>
      <c r="J24" s="197">
        <v>-918</v>
      </c>
      <c r="K24" s="197">
        <v>228</v>
      </c>
      <c r="L24" s="1415" t="s">
        <v>299</v>
      </c>
      <c r="M24" s="1415"/>
      <c r="N24" s="529">
        <v>945833</v>
      </c>
      <c r="O24" s="530">
        <v>468206</v>
      </c>
      <c r="P24" s="530">
        <v>477627</v>
      </c>
      <c r="Q24" s="530">
        <v>380394</v>
      </c>
      <c r="R24" s="402">
        <v>601</v>
      </c>
      <c r="S24" s="402">
        <v>849</v>
      </c>
      <c r="T24" s="478">
        <v>-248</v>
      </c>
      <c r="U24" s="402">
        <v>2956</v>
      </c>
      <c r="V24" s="402">
        <v>2860</v>
      </c>
      <c r="W24" s="478">
        <v>96</v>
      </c>
    </row>
    <row r="25" spans="1:23" ht="12" customHeight="1">
      <c r="A25" s="1227"/>
      <c r="B25" s="1185">
        <v>9</v>
      </c>
      <c r="C25" s="1321">
        <f t="shared" si="0"/>
      </c>
      <c r="D25" s="324">
        <v>3657967</v>
      </c>
      <c r="E25" s="324">
        <v>1802447</v>
      </c>
      <c r="F25" s="324">
        <v>1855520</v>
      </c>
      <c r="G25" s="324">
        <v>1470837</v>
      </c>
      <c r="H25" s="465" t="s">
        <v>333</v>
      </c>
      <c r="I25" s="465" t="s">
        <v>333</v>
      </c>
      <c r="J25" s="465" t="s">
        <v>333</v>
      </c>
      <c r="K25" s="465" t="s">
        <v>333</v>
      </c>
      <c r="L25" s="401"/>
      <c r="M25" s="407" t="s">
        <v>1057</v>
      </c>
      <c r="N25" s="531">
        <v>190904</v>
      </c>
      <c r="O25" s="532">
        <v>93836</v>
      </c>
      <c r="P25" s="532">
        <v>97068</v>
      </c>
      <c r="Q25" s="532">
        <v>82236</v>
      </c>
      <c r="R25" s="457">
        <v>97</v>
      </c>
      <c r="S25" s="457">
        <v>200</v>
      </c>
      <c r="T25" s="480">
        <v>-103</v>
      </c>
      <c r="U25" s="457">
        <v>531</v>
      </c>
      <c r="V25" s="457">
        <v>604</v>
      </c>
      <c r="W25" s="480">
        <v>-73</v>
      </c>
    </row>
    <row r="26" spans="1:23" ht="12" customHeight="1">
      <c r="A26" s="260"/>
      <c r="B26" s="260"/>
      <c r="C26" s="260"/>
      <c r="K26" s="262"/>
      <c r="L26" s="197"/>
      <c r="M26" s="407" t="s">
        <v>1058</v>
      </c>
      <c r="N26" s="531">
        <v>108887</v>
      </c>
      <c r="O26" s="532">
        <v>53243</v>
      </c>
      <c r="P26" s="532">
        <v>55644</v>
      </c>
      <c r="Q26" s="532">
        <v>46137</v>
      </c>
      <c r="R26" s="457">
        <v>71</v>
      </c>
      <c r="S26" s="457">
        <v>100</v>
      </c>
      <c r="T26" s="480">
        <v>-29</v>
      </c>
      <c r="U26" s="457">
        <v>370</v>
      </c>
      <c r="V26" s="457">
        <v>311</v>
      </c>
      <c r="W26" s="480">
        <v>59</v>
      </c>
    </row>
    <row r="27" spans="1:23" ht="12" customHeight="1">
      <c r="A27" s="329" t="s">
        <v>122</v>
      </c>
      <c r="B27" s="329"/>
      <c r="C27" s="329"/>
      <c r="H27" s="78"/>
      <c r="I27" s="78"/>
      <c r="J27" s="78"/>
      <c r="K27" s="78"/>
      <c r="L27" s="262"/>
      <c r="M27" s="407" t="s">
        <v>839</v>
      </c>
      <c r="N27" s="531">
        <v>129235</v>
      </c>
      <c r="O27" s="532">
        <v>63717</v>
      </c>
      <c r="P27" s="532">
        <v>65518</v>
      </c>
      <c r="Q27" s="532">
        <v>51005</v>
      </c>
      <c r="R27" s="457">
        <v>68</v>
      </c>
      <c r="S27" s="457">
        <v>104</v>
      </c>
      <c r="T27" s="480">
        <v>-36</v>
      </c>
      <c r="U27" s="457">
        <v>297</v>
      </c>
      <c r="V27" s="457">
        <v>277</v>
      </c>
      <c r="W27" s="480">
        <v>20</v>
      </c>
    </row>
    <row r="28" spans="1:23" ht="12" customHeight="1">
      <c r="A28" s="1193" t="s">
        <v>831</v>
      </c>
      <c r="B28" s="329"/>
      <c r="C28" s="329"/>
      <c r="L28" s="89"/>
      <c r="M28" s="407" t="s">
        <v>840</v>
      </c>
      <c r="N28" s="531">
        <v>245891</v>
      </c>
      <c r="O28" s="532">
        <v>120893</v>
      </c>
      <c r="P28" s="532">
        <v>124998</v>
      </c>
      <c r="Q28" s="532">
        <v>95990</v>
      </c>
      <c r="R28" s="457">
        <v>155</v>
      </c>
      <c r="S28" s="457">
        <v>240</v>
      </c>
      <c r="T28" s="480">
        <v>-85</v>
      </c>
      <c r="U28" s="457">
        <v>534</v>
      </c>
      <c r="V28" s="457">
        <v>536</v>
      </c>
      <c r="W28" s="480">
        <v>-2</v>
      </c>
    </row>
    <row r="29" spans="1:23" ht="12" customHeight="1">
      <c r="A29" s="1192" t="s">
        <v>853</v>
      </c>
      <c r="L29" s="260"/>
      <c r="M29" s="407" t="s">
        <v>854</v>
      </c>
      <c r="N29" s="531">
        <v>87767</v>
      </c>
      <c r="O29" s="532">
        <v>45018</v>
      </c>
      <c r="P29" s="532">
        <v>42749</v>
      </c>
      <c r="Q29" s="532">
        <v>32900</v>
      </c>
      <c r="R29" s="457">
        <v>68</v>
      </c>
      <c r="S29" s="457">
        <v>65</v>
      </c>
      <c r="T29" s="480">
        <v>3</v>
      </c>
      <c r="U29" s="457">
        <v>483</v>
      </c>
      <c r="V29" s="457">
        <v>386</v>
      </c>
      <c r="W29" s="480">
        <v>97</v>
      </c>
    </row>
    <row r="30" spans="2:23" ht="12" customHeight="1">
      <c r="B30" s="281"/>
      <c r="C30" s="281"/>
      <c r="D30" s="281"/>
      <c r="E30" s="281"/>
      <c r="F30" s="281"/>
      <c r="G30" s="281"/>
      <c r="H30" s="281"/>
      <c r="I30" s="281"/>
      <c r="J30" s="281"/>
      <c r="K30" s="281"/>
      <c r="L30" s="260"/>
      <c r="M30" s="407" t="s">
        <v>300</v>
      </c>
      <c r="N30" s="531">
        <v>51848</v>
      </c>
      <c r="O30" s="532">
        <v>26352</v>
      </c>
      <c r="P30" s="532">
        <v>25496</v>
      </c>
      <c r="Q30" s="532">
        <v>21093</v>
      </c>
      <c r="R30" s="457">
        <v>45</v>
      </c>
      <c r="S30" s="457">
        <v>35</v>
      </c>
      <c r="T30" s="480">
        <v>10</v>
      </c>
      <c r="U30" s="457">
        <v>192</v>
      </c>
      <c r="V30" s="457">
        <v>208</v>
      </c>
      <c r="W30" s="480">
        <v>-16</v>
      </c>
    </row>
    <row r="31" spans="1:23" ht="12" customHeight="1">
      <c r="A31" s="1413"/>
      <c r="B31" s="1413"/>
      <c r="C31" s="1413"/>
      <c r="D31" s="1413"/>
      <c r="E31" s="1413"/>
      <c r="F31" s="1413"/>
      <c r="G31" s="1413"/>
      <c r="H31" s="1413"/>
      <c r="I31" s="1413"/>
      <c r="J31" s="1413"/>
      <c r="K31" s="259"/>
      <c r="L31" s="260"/>
      <c r="M31" s="407" t="s">
        <v>301</v>
      </c>
      <c r="N31" s="531">
        <v>36969</v>
      </c>
      <c r="O31" s="532">
        <v>18016</v>
      </c>
      <c r="P31" s="532">
        <v>18953</v>
      </c>
      <c r="Q31" s="532">
        <v>14618</v>
      </c>
      <c r="R31" s="457">
        <v>20</v>
      </c>
      <c r="S31" s="457">
        <v>32</v>
      </c>
      <c r="T31" s="480">
        <v>-12</v>
      </c>
      <c r="U31" s="457">
        <v>100</v>
      </c>
      <c r="V31" s="457">
        <v>102</v>
      </c>
      <c r="W31" s="480">
        <v>-2</v>
      </c>
    </row>
    <row r="32" spans="1:23" ht="12" customHeight="1">
      <c r="A32" s="259"/>
      <c r="B32" s="259"/>
      <c r="C32" s="259"/>
      <c r="D32" s="259"/>
      <c r="E32" s="259"/>
      <c r="F32" s="259"/>
      <c r="G32" s="259"/>
      <c r="H32" s="259"/>
      <c r="I32" s="259"/>
      <c r="J32" s="259"/>
      <c r="K32" s="259"/>
      <c r="L32" s="260"/>
      <c r="M32" s="407" t="s">
        <v>317</v>
      </c>
      <c r="N32" s="531">
        <v>32255</v>
      </c>
      <c r="O32" s="532">
        <v>15630</v>
      </c>
      <c r="P32" s="532">
        <v>16625</v>
      </c>
      <c r="Q32" s="532">
        <v>12907</v>
      </c>
      <c r="R32" s="457">
        <v>24</v>
      </c>
      <c r="S32" s="457">
        <v>22</v>
      </c>
      <c r="T32" s="480">
        <v>2</v>
      </c>
      <c r="U32" s="457">
        <v>166</v>
      </c>
      <c r="V32" s="457">
        <v>122</v>
      </c>
      <c r="W32" s="480">
        <v>44</v>
      </c>
    </row>
    <row r="33" spans="1:23" ht="12" customHeight="1">
      <c r="A33" s="259"/>
      <c r="B33" s="259"/>
      <c r="C33" s="259"/>
      <c r="D33" s="259"/>
      <c r="E33" s="259"/>
      <c r="F33" s="259"/>
      <c r="G33" s="259"/>
      <c r="H33" s="259"/>
      <c r="I33" s="259"/>
      <c r="J33" s="259"/>
      <c r="K33" s="259"/>
      <c r="L33" s="260"/>
      <c r="M33" s="407" t="s">
        <v>318</v>
      </c>
      <c r="N33" s="531">
        <v>43185</v>
      </c>
      <c r="O33" s="532">
        <v>21474</v>
      </c>
      <c r="P33" s="532">
        <v>21711</v>
      </c>
      <c r="Q33" s="532">
        <v>16982</v>
      </c>
      <c r="R33" s="457">
        <v>50</v>
      </c>
      <c r="S33" s="457">
        <v>31</v>
      </c>
      <c r="T33" s="480">
        <v>19</v>
      </c>
      <c r="U33" s="457">
        <v>173</v>
      </c>
      <c r="V33" s="457">
        <v>164</v>
      </c>
      <c r="W33" s="480">
        <v>9</v>
      </c>
    </row>
    <row r="34" spans="1:23" ht="12" customHeight="1">
      <c r="A34" s="259"/>
      <c r="B34" s="259"/>
      <c r="C34" s="259"/>
      <c r="D34" s="259"/>
      <c r="E34" s="259"/>
      <c r="F34" s="259"/>
      <c r="G34" s="259"/>
      <c r="H34" s="259"/>
      <c r="I34" s="259"/>
      <c r="J34" s="259"/>
      <c r="K34" s="259"/>
      <c r="L34" s="260"/>
      <c r="M34" s="407" t="s">
        <v>322</v>
      </c>
      <c r="N34" s="531">
        <v>18892</v>
      </c>
      <c r="O34" s="532">
        <v>10027</v>
      </c>
      <c r="P34" s="532">
        <v>8865</v>
      </c>
      <c r="Q34" s="532">
        <v>6526</v>
      </c>
      <c r="R34" s="457">
        <v>3</v>
      </c>
      <c r="S34" s="457">
        <v>20</v>
      </c>
      <c r="T34" s="480">
        <v>-17</v>
      </c>
      <c r="U34" s="457">
        <v>110</v>
      </c>
      <c r="V34" s="457">
        <v>150</v>
      </c>
      <c r="W34" s="480">
        <v>-40</v>
      </c>
    </row>
    <row r="35" spans="8:23" ht="12" customHeight="1">
      <c r="H35" s="260"/>
      <c r="L35" s="260"/>
      <c r="M35" s="407"/>
      <c r="N35" s="531"/>
      <c r="O35" s="532"/>
      <c r="P35" s="532"/>
      <c r="Q35" s="532"/>
      <c r="R35" s="457"/>
      <c r="S35" s="457"/>
      <c r="T35" s="480"/>
      <c r="U35" s="457"/>
      <c r="V35" s="457"/>
      <c r="W35" s="480"/>
    </row>
    <row r="36" spans="12:23" ht="12" customHeight="1">
      <c r="L36" s="1415" t="s">
        <v>323</v>
      </c>
      <c r="M36" s="1415"/>
      <c r="N36" s="529">
        <v>695796</v>
      </c>
      <c r="O36" s="530">
        <v>339185</v>
      </c>
      <c r="P36" s="530">
        <v>356611</v>
      </c>
      <c r="Q36" s="530">
        <v>292742</v>
      </c>
      <c r="R36" s="402">
        <v>388</v>
      </c>
      <c r="S36" s="402">
        <v>621</v>
      </c>
      <c r="T36" s="478">
        <v>-233</v>
      </c>
      <c r="U36" s="402">
        <v>1840</v>
      </c>
      <c r="V36" s="402">
        <v>1940</v>
      </c>
      <c r="W36" s="478">
        <v>-100</v>
      </c>
    </row>
    <row r="37" spans="6:23" ht="12" customHeight="1">
      <c r="F37" s="260"/>
      <c r="L37" s="476"/>
      <c r="M37" s="407" t="s">
        <v>1061</v>
      </c>
      <c r="N37" s="531">
        <v>695796</v>
      </c>
      <c r="O37" s="532">
        <v>339185</v>
      </c>
      <c r="P37" s="532">
        <v>356611</v>
      </c>
      <c r="Q37" s="532">
        <v>292742</v>
      </c>
      <c r="R37" s="457">
        <v>388</v>
      </c>
      <c r="S37" s="457">
        <v>621</v>
      </c>
      <c r="T37" s="480">
        <v>-233</v>
      </c>
      <c r="U37" s="457">
        <v>1840</v>
      </c>
      <c r="V37" s="457">
        <v>1940</v>
      </c>
      <c r="W37" s="480">
        <v>-100</v>
      </c>
    </row>
    <row r="38" spans="12:23" ht="12" customHeight="1">
      <c r="L38" s="260"/>
      <c r="M38" s="81" t="s">
        <v>117</v>
      </c>
      <c r="N38" s="531">
        <v>250361</v>
      </c>
      <c r="O38" s="532">
        <v>120292</v>
      </c>
      <c r="P38" s="532">
        <v>130069</v>
      </c>
      <c r="Q38" s="532">
        <v>104004</v>
      </c>
      <c r="R38" s="457">
        <v>154</v>
      </c>
      <c r="S38" s="457">
        <v>245</v>
      </c>
      <c r="T38" s="480">
        <v>-91</v>
      </c>
      <c r="U38" s="457">
        <v>636</v>
      </c>
      <c r="V38" s="457">
        <v>693</v>
      </c>
      <c r="W38" s="480">
        <v>-57</v>
      </c>
    </row>
    <row r="39" spans="12:23" ht="12" customHeight="1">
      <c r="L39" s="260"/>
      <c r="M39" s="81" t="s">
        <v>119</v>
      </c>
      <c r="N39" s="531">
        <v>211546</v>
      </c>
      <c r="O39" s="532">
        <v>105000</v>
      </c>
      <c r="P39" s="532">
        <v>106546</v>
      </c>
      <c r="Q39" s="532">
        <v>93433</v>
      </c>
      <c r="R39" s="457">
        <v>129</v>
      </c>
      <c r="S39" s="457">
        <v>158</v>
      </c>
      <c r="T39" s="480">
        <v>-29</v>
      </c>
      <c r="U39" s="457">
        <v>742</v>
      </c>
      <c r="V39" s="457">
        <v>722</v>
      </c>
      <c r="W39" s="480">
        <v>20</v>
      </c>
    </row>
    <row r="40" spans="12:23" ht="12" customHeight="1">
      <c r="L40" s="260"/>
      <c r="M40" s="81" t="s">
        <v>118</v>
      </c>
      <c r="N40" s="531">
        <v>233889</v>
      </c>
      <c r="O40" s="532">
        <v>113893</v>
      </c>
      <c r="P40" s="532">
        <v>119996</v>
      </c>
      <c r="Q40" s="532">
        <v>95305</v>
      </c>
      <c r="R40" s="457">
        <v>105</v>
      </c>
      <c r="S40" s="457">
        <v>218</v>
      </c>
      <c r="T40" s="480">
        <v>-113</v>
      </c>
      <c r="U40" s="457">
        <v>462</v>
      </c>
      <c r="V40" s="457">
        <v>525</v>
      </c>
      <c r="W40" s="480">
        <v>-63</v>
      </c>
    </row>
    <row r="41" spans="12:23" ht="12" customHeight="1">
      <c r="L41" s="260"/>
      <c r="M41" s="81"/>
      <c r="N41" s="531"/>
      <c r="O41" s="532"/>
      <c r="P41" s="532"/>
      <c r="Q41" s="532"/>
      <c r="R41" s="457"/>
      <c r="S41" s="457"/>
      <c r="T41" s="480"/>
      <c r="U41" s="457"/>
      <c r="V41" s="457"/>
      <c r="W41" s="480"/>
    </row>
    <row r="42" spans="12:23" ht="12" customHeight="1">
      <c r="L42" s="1410" t="s">
        <v>202</v>
      </c>
      <c r="M42" s="1410"/>
      <c r="N42" s="529">
        <v>921296</v>
      </c>
      <c r="O42" s="530">
        <v>457160</v>
      </c>
      <c r="P42" s="530">
        <v>464136</v>
      </c>
      <c r="Q42" s="530">
        <v>346746</v>
      </c>
      <c r="R42" s="402">
        <v>637</v>
      </c>
      <c r="S42" s="402">
        <v>745</v>
      </c>
      <c r="T42" s="478">
        <v>-108</v>
      </c>
      <c r="U42" s="402">
        <v>2900</v>
      </c>
      <c r="V42" s="402">
        <v>2967</v>
      </c>
      <c r="W42" s="478">
        <v>-67</v>
      </c>
    </row>
    <row r="43" spans="12:23" ht="12" customHeight="1">
      <c r="L43" s="477"/>
      <c r="M43" s="408" t="s">
        <v>324</v>
      </c>
      <c r="N43" s="531">
        <v>96360</v>
      </c>
      <c r="O43" s="532">
        <v>46864</v>
      </c>
      <c r="P43" s="532">
        <v>49496</v>
      </c>
      <c r="Q43" s="532">
        <v>35216</v>
      </c>
      <c r="R43" s="457">
        <v>58</v>
      </c>
      <c r="S43" s="457">
        <v>83</v>
      </c>
      <c r="T43" s="480">
        <v>-25</v>
      </c>
      <c r="U43" s="457">
        <v>204</v>
      </c>
      <c r="V43" s="457">
        <v>201</v>
      </c>
      <c r="W43" s="480">
        <v>3</v>
      </c>
    </row>
    <row r="44" spans="12:23" ht="12" customHeight="1">
      <c r="L44" s="260"/>
      <c r="M44" s="408" t="s">
        <v>325</v>
      </c>
      <c r="N44" s="531">
        <v>166463</v>
      </c>
      <c r="O44" s="532">
        <v>83965</v>
      </c>
      <c r="P44" s="532">
        <v>82498</v>
      </c>
      <c r="Q44" s="532">
        <v>63721</v>
      </c>
      <c r="R44" s="457">
        <v>126</v>
      </c>
      <c r="S44" s="457">
        <v>130</v>
      </c>
      <c r="T44" s="480">
        <v>-4</v>
      </c>
      <c r="U44" s="457">
        <v>582</v>
      </c>
      <c r="V44" s="457">
        <v>599</v>
      </c>
      <c r="W44" s="480">
        <v>-17</v>
      </c>
    </row>
    <row r="45" spans="12:23" ht="12" customHeight="1">
      <c r="L45" s="260"/>
      <c r="M45" s="408" t="s">
        <v>326</v>
      </c>
      <c r="N45" s="531">
        <v>137229</v>
      </c>
      <c r="O45" s="532">
        <v>67095</v>
      </c>
      <c r="P45" s="532">
        <v>70134</v>
      </c>
      <c r="Q45" s="532">
        <v>52249</v>
      </c>
      <c r="R45" s="457">
        <v>85</v>
      </c>
      <c r="S45" s="457">
        <v>106</v>
      </c>
      <c r="T45" s="480">
        <v>-21</v>
      </c>
      <c r="U45" s="457">
        <v>371</v>
      </c>
      <c r="V45" s="457">
        <v>302</v>
      </c>
      <c r="W45" s="480">
        <v>69</v>
      </c>
    </row>
    <row r="46" spans="12:23" ht="12" customHeight="1">
      <c r="L46" s="260"/>
      <c r="M46" s="408" t="s">
        <v>327</v>
      </c>
      <c r="N46" s="531">
        <v>114920</v>
      </c>
      <c r="O46" s="532">
        <v>57431</v>
      </c>
      <c r="P46" s="532">
        <v>57489</v>
      </c>
      <c r="Q46" s="532">
        <v>43151</v>
      </c>
      <c r="R46" s="457">
        <v>82</v>
      </c>
      <c r="S46" s="457">
        <v>84</v>
      </c>
      <c r="T46" s="480">
        <v>-2</v>
      </c>
      <c r="U46" s="457">
        <v>424</v>
      </c>
      <c r="V46" s="457">
        <v>328</v>
      </c>
      <c r="W46" s="480">
        <v>96</v>
      </c>
    </row>
    <row r="47" spans="12:23" ht="12" customHeight="1">
      <c r="L47" s="260"/>
      <c r="M47" s="408" t="s">
        <v>328</v>
      </c>
      <c r="N47" s="531">
        <v>142838</v>
      </c>
      <c r="O47" s="532">
        <v>69568</v>
      </c>
      <c r="P47" s="532">
        <v>73270</v>
      </c>
      <c r="Q47" s="532">
        <v>54598</v>
      </c>
      <c r="R47" s="457">
        <v>104</v>
      </c>
      <c r="S47" s="457">
        <v>115</v>
      </c>
      <c r="T47" s="480">
        <v>-11</v>
      </c>
      <c r="U47" s="457">
        <v>318</v>
      </c>
      <c r="V47" s="457">
        <v>357</v>
      </c>
      <c r="W47" s="480">
        <v>-39</v>
      </c>
    </row>
    <row r="48" spans="12:23" ht="12" customHeight="1">
      <c r="L48" s="260"/>
      <c r="M48" s="408" t="s">
        <v>329</v>
      </c>
      <c r="N48" s="531">
        <v>86676</v>
      </c>
      <c r="O48" s="532">
        <v>43794</v>
      </c>
      <c r="P48" s="532">
        <v>42882</v>
      </c>
      <c r="Q48" s="532">
        <v>33145</v>
      </c>
      <c r="R48" s="459">
        <v>70</v>
      </c>
      <c r="S48" s="459">
        <v>67</v>
      </c>
      <c r="T48" s="480">
        <v>3</v>
      </c>
      <c r="U48" s="459">
        <v>266</v>
      </c>
      <c r="V48" s="459">
        <v>398</v>
      </c>
      <c r="W48" s="480">
        <v>-132</v>
      </c>
    </row>
    <row r="49" spans="12:23" ht="12" customHeight="1">
      <c r="L49" s="260"/>
      <c r="M49" s="408" t="s">
        <v>334</v>
      </c>
      <c r="N49" s="531">
        <v>31773</v>
      </c>
      <c r="O49" s="532">
        <v>16140</v>
      </c>
      <c r="P49" s="532">
        <v>15633</v>
      </c>
      <c r="Q49" s="532">
        <v>11611</v>
      </c>
      <c r="R49" s="459">
        <v>22</v>
      </c>
      <c r="S49" s="459">
        <v>23</v>
      </c>
      <c r="T49" s="480">
        <v>-1</v>
      </c>
      <c r="U49" s="459">
        <v>94</v>
      </c>
      <c r="V49" s="459">
        <v>125</v>
      </c>
      <c r="W49" s="480">
        <v>-31</v>
      </c>
    </row>
    <row r="50" spans="12:23" ht="12" customHeight="1">
      <c r="L50" s="260"/>
      <c r="M50" s="408" t="s">
        <v>335</v>
      </c>
      <c r="N50" s="531">
        <v>47181</v>
      </c>
      <c r="O50" s="532">
        <v>23837</v>
      </c>
      <c r="P50" s="532">
        <v>23344</v>
      </c>
      <c r="Q50" s="532">
        <v>17053</v>
      </c>
      <c r="R50" s="459">
        <v>37</v>
      </c>
      <c r="S50" s="459">
        <v>46</v>
      </c>
      <c r="T50" s="480">
        <v>-9</v>
      </c>
      <c r="U50" s="459">
        <v>248</v>
      </c>
      <c r="V50" s="459">
        <v>141</v>
      </c>
      <c r="W50" s="480">
        <v>107</v>
      </c>
    </row>
    <row r="51" spans="12:23" ht="12" customHeight="1">
      <c r="L51" s="260"/>
      <c r="M51" s="408" t="s">
        <v>336</v>
      </c>
      <c r="N51" s="533">
        <v>44358</v>
      </c>
      <c r="O51" s="534">
        <v>21899</v>
      </c>
      <c r="P51" s="534">
        <v>22459</v>
      </c>
      <c r="Q51" s="534">
        <v>15885</v>
      </c>
      <c r="R51" s="459">
        <v>27</v>
      </c>
      <c r="S51" s="459">
        <v>40</v>
      </c>
      <c r="T51" s="480">
        <v>-13</v>
      </c>
      <c r="U51" s="459">
        <v>155</v>
      </c>
      <c r="V51" s="459">
        <v>330</v>
      </c>
      <c r="W51" s="480">
        <v>-175</v>
      </c>
    </row>
    <row r="52" spans="12:25" ht="12" customHeight="1">
      <c r="L52" s="260"/>
      <c r="M52" s="408" t="s">
        <v>337</v>
      </c>
      <c r="N52" s="533">
        <v>29051</v>
      </c>
      <c r="O52" s="534">
        <v>14470</v>
      </c>
      <c r="P52" s="534">
        <v>14581</v>
      </c>
      <c r="Q52" s="534">
        <v>10965</v>
      </c>
      <c r="R52" s="459">
        <v>16</v>
      </c>
      <c r="S52" s="459">
        <v>22</v>
      </c>
      <c r="T52" s="480">
        <v>-6</v>
      </c>
      <c r="U52" s="459">
        <v>183</v>
      </c>
      <c r="V52" s="459">
        <v>119</v>
      </c>
      <c r="W52" s="480">
        <v>64</v>
      </c>
      <c r="Y52" s="260"/>
    </row>
    <row r="53" spans="12:23" ht="12" customHeight="1">
      <c r="L53" s="260"/>
      <c r="M53" s="408" t="s">
        <v>340</v>
      </c>
      <c r="N53" s="533">
        <v>6598</v>
      </c>
      <c r="O53" s="534">
        <v>3254</v>
      </c>
      <c r="P53" s="534">
        <v>3344</v>
      </c>
      <c r="Q53" s="534">
        <v>2870</v>
      </c>
      <c r="R53" s="459">
        <v>2</v>
      </c>
      <c r="S53" s="459">
        <v>7</v>
      </c>
      <c r="T53" s="480">
        <v>-5</v>
      </c>
      <c r="U53" s="459">
        <v>8</v>
      </c>
      <c r="V53" s="459">
        <v>14</v>
      </c>
      <c r="W53" s="480">
        <v>-6</v>
      </c>
    </row>
    <row r="54" spans="12:23" ht="12" customHeight="1">
      <c r="L54" s="260"/>
      <c r="M54" s="408" t="s">
        <v>341</v>
      </c>
      <c r="N54" s="533">
        <v>17849</v>
      </c>
      <c r="O54" s="534">
        <v>8843</v>
      </c>
      <c r="P54" s="534">
        <v>9006</v>
      </c>
      <c r="Q54" s="534">
        <v>6282</v>
      </c>
      <c r="R54" s="459">
        <v>8</v>
      </c>
      <c r="S54" s="459">
        <v>22</v>
      </c>
      <c r="T54" s="480">
        <v>-14</v>
      </c>
      <c r="U54" s="459">
        <v>47</v>
      </c>
      <c r="V54" s="459">
        <v>53</v>
      </c>
      <c r="W54" s="480">
        <v>-6</v>
      </c>
    </row>
    <row r="55" spans="12:23" ht="12" customHeight="1">
      <c r="L55" s="260"/>
      <c r="M55" s="408"/>
      <c r="N55" s="533"/>
      <c r="O55" s="534"/>
      <c r="P55" s="534"/>
      <c r="Q55" s="534"/>
      <c r="R55" s="459"/>
      <c r="S55" s="459"/>
      <c r="T55" s="480"/>
      <c r="U55" s="459"/>
      <c r="V55" s="459"/>
      <c r="W55" s="480"/>
    </row>
    <row r="56" spans="12:23" ht="12" customHeight="1">
      <c r="L56" s="1410" t="s">
        <v>342</v>
      </c>
      <c r="M56" s="1410"/>
      <c r="N56" s="535">
        <v>852551</v>
      </c>
      <c r="O56" s="536">
        <v>423882</v>
      </c>
      <c r="P56" s="536">
        <v>428669</v>
      </c>
      <c r="Q56" s="536">
        <v>341701</v>
      </c>
      <c r="R56" s="402">
        <v>598</v>
      </c>
      <c r="S56" s="402">
        <v>676</v>
      </c>
      <c r="T56" s="478">
        <v>-78</v>
      </c>
      <c r="U56" s="405">
        <v>3729</v>
      </c>
      <c r="V56" s="402">
        <v>3459</v>
      </c>
      <c r="W56" s="478">
        <v>270</v>
      </c>
    </row>
    <row r="57" spans="12:23" ht="12" customHeight="1">
      <c r="L57" s="477"/>
      <c r="M57" s="408" t="s">
        <v>343</v>
      </c>
      <c r="N57" s="533">
        <v>794221</v>
      </c>
      <c r="O57" s="534">
        <v>394113</v>
      </c>
      <c r="P57" s="534">
        <v>400108</v>
      </c>
      <c r="Q57" s="534">
        <v>319015</v>
      </c>
      <c r="R57" s="457">
        <v>558</v>
      </c>
      <c r="S57" s="457">
        <v>629</v>
      </c>
      <c r="T57" s="480">
        <v>-71</v>
      </c>
      <c r="U57" s="457">
        <v>3475</v>
      </c>
      <c r="V57" s="457">
        <v>2969</v>
      </c>
      <c r="W57" s="480">
        <v>506</v>
      </c>
    </row>
    <row r="58" spans="12:23" ht="12" customHeight="1">
      <c r="L58" s="260"/>
      <c r="M58" s="81" t="s">
        <v>218</v>
      </c>
      <c r="N58" s="533">
        <v>235515</v>
      </c>
      <c r="O58" s="534">
        <v>117425</v>
      </c>
      <c r="P58" s="534">
        <v>118090</v>
      </c>
      <c r="Q58" s="534">
        <v>108372</v>
      </c>
      <c r="R58" s="457">
        <v>166</v>
      </c>
      <c r="S58" s="457">
        <v>184</v>
      </c>
      <c r="T58" s="480">
        <v>-18</v>
      </c>
      <c r="U58" s="457">
        <v>1177</v>
      </c>
      <c r="V58" s="457">
        <v>999</v>
      </c>
      <c r="W58" s="480">
        <v>178</v>
      </c>
    </row>
    <row r="59" spans="12:23" ht="12" customHeight="1">
      <c r="L59" s="260"/>
      <c r="M59" s="81" t="s">
        <v>219</v>
      </c>
      <c r="N59" s="533">
        <v>129308</v>
      </c>
      <c r="O59" s="534">
        <v>64243</v>
      </c>
      <c r="P59" s="534">
        <v>65065</v>
      </c>
      <c r="Q59" s="534">
        <v>51941</v>
      </c>
      <c r="R59" s="457">
        <v>110</v>
      </c>
      <c r="S59" s="457">
        <v>90</v>
      </c>
      <c r="T59" s="480">
        <v>20</v>
      </c>
      <c r="U59" s="457">
        <v>501</v>
      </c>
      <c r="V59" s="457">
        <v>449</v>
      </c>
      <c r="W59" s="480">
        <v>52</v>
      </c>
    </row>
    <row r="60" spans="12:23" ht="12" customHeight="1">
      <c r="L60" s="260"/>
      <c r="M60" s="81" t="s">
        <v>220</v>
      </c>
      <c r="N60" s="533">
        <v>109664</v>
      </c>
      <c r="O60" s="534">
        <v>54144</v>
      </c>
      <c r="P60" s="534">
        <v>55520</v>
      </c>
      <c r="Q60" s="534">
        <v>39851</v>
      </c>
      <c r="R60" s="457">
        <v>70</v>
      </c>
      <c r="S60" s="457">
        <v>87</v>
      </c>
      <c r="T60" s="480">
        <v>-17</v>
      </c>
      <c r="U60" s="457">
        <v>365</v>
      </c>
      <c r="V60" s="457">
        <v>421</v>
      </c>
      <c r="W60" s="480">
        <v>-56</v>
      </c>
    </row>
    <row r="61" spans="12:23" ht="12" customHeight="1">
      <c r="L61" s="260"/>
      <c r="M61" s="81" t="s">
        <v>221</v>
      </c>
      <c r="N61" s="533">
        <v>100623</v>
      </c>
      <c r="O61" s="534">
        <v>50387</v>
      </c>
      <c r="P61" s="534">
        <v>50236</v>
      </c>
      <c r="Q61" s="534">
        <v>39770</v>
      </c>
      <c r="R61" s="457">
        <v>74</v>
      </c>
      <c r="S61" s="457">
        <v>79</v>
      </c>
      <c r="T61" s="480">
        <v>-5</v>
      </c>
      <c r="U61" s="457">
        <v>494</v>
      </c>
      <c r="V61" s="457">
        <v>454</v>
      </c>
      <c r="W61" s="480">
        <v>40</v>
      </c>
    </row>
    <row r="62" spans="12:23" ht="12" customHeight="1">
      <c r="L62" s="260"/>
      <c r="M62" s="81" t="s">
        <v>217</v>
      </c>
      <c r="N62" s="533">
        <v>92996</v>
      </c>
      <c r="O62" s="534">
        <v>45806</v>
      </c>
      <c r="P62" s="534">
        <v>47190</v>
      </c>
      <c r="Q62" s="534">
        <v>33336</v>
      </c>
      <c r="R62" s="457">
        <v>58</v>
      </c>
      <c r="S62" s="457">
        <v>71</v>
      </c>
      <c r="T62" s="480">
        <v>-13</v>
      </c>
      <c r="U62" s="457">
        <v>454</v>
      </c>
      <c r="V62" s="457">
        <v>345</v>
      </c>
      <c r="W62" s="480">
        <v>109</v>
      </c>
    </row>
    <row r="63" spans="12:23" ht="12" customHeight="1">
      <c r="L63" s="260"/>
      <c r="M63" s="409" t="s">
        <v>273</v>
      </c>
      <c r="N63" s="533">
        <v>98049</v>
      </c>
      <c r="O63" s="534">
        <v>48571</v>
      </c>
      <c r="P63" s="534">
        <v>49478</v>
      </c>
      <c r="Q63" s="534">
        <v>34635</v>
      </c>
      <c r="R63" s="457">
        <v>71</v>
      </c>
      <c r="S63" s="457">
        <v>70</v>
      </c>
      <c r="T63" s="480">
        <v>1</v>
      </c>
      <c r="U63" s="457">
        <v>406</v>
      </c>
      <c r="V63" s="457">
        <v>229</v>
      </c>
      <c r="W63" s="480">
        <v>177</v>
      </c>
    </row>
    <row r="64" spans="12:23" ht="12" customHeight="1">
      <c r="L64" s="260"/>
      <c r="M64" s="409" t="s">
        <v>855</v>
      </c>
      <c r="N64" s="533">
        <v>28066</v>
      </c>
      <c r="O64" s="534">
        <v>13537</v>
      </c>
      <c r="P64" s="534">
        <v>14529</v>
      </c>
      <c r="Q64" s="534">
        <v>11110</v>
      </c>
      <c r="R64" s="457">
        <v>9</v>
      </c>
      <c r="S64" s="457">
        <v>48</v>
      </c>
      <c r="T64" s="480">
        <v>-39</v>
      </c>
      <c r="U64" s="457">
        <v>78</v>
      </c>
      <c r="V64" s="457">
        <v>72</v>
      </c>
      <c r="W64" s="480">
        <v>6</v>
      </c>
    </row>
    <row r="65" spans="12:23" ht="12" customHeight="1">
      <c r="L65" s="199"/>
      <c r="M65" s="410" t="s">
        <v>344</v>
      </c>
      <c r="N65" s="537">
        <v>58330</v>
      </c>
      <c r="O65" s="538">
        <v>29769</v>
      </c>
      <c r="P65" s="538">
        <v>28561</v>
      </c>
      <c r="Q65" s="538">
        <v>22686</v>
      </c>
      <c r="R65" s="461">
        <v>40</v>
      </c>
      <c r="S65" s="461">
        <v>47</v>
      </c>
      <c r="T65" s="481">
        <v>-7</v>
      </c>
      <c r="U65" s="461">
        <v>254</v>
      </c>
      <c r="V65" s="461">
        <v>490</v>
      </c>
      <c r="W65" s="481">
        <v>-236</v>
      </c>
    </row>
    <row r="66" spans="12:23" ht="12" customHeight="1">
      <c r="L66" s="260"/>
      <c r="M66" s="32" t="s">
        <v>62</v>
      </c>
      <c r="N66" s="460"/>
      <c r="O66" s="460"/>
      <c r="P66" s="460"/>
      <c r="Q66" s="460"/>
      <c r="R66" s="457"/>
      <c r="S66" s="457"/>
      <c r="T66" s="458"/>
      <c r="U66" s="457"/>
      <c r="V66" s="457"/>
      <c r="W66" s="458"/>
    </row>
    <row r="67" spans="13:23" ht="12" customHeight="1">
      <c r="M67" s="1414" t="s">
        <v>856</v>
      </c>
      <c r="N67" s="1414"/>
      <c r="O67" s="1414"/>
      <c r="P67" s="1414"/>
      <c r="Q67" s="1414"/>
      <c r="R67" s="1414"/>
      <c r="S67" s="1414"/>
      <c r="T67" s="1414"/>
      <c r="U67" s="1414"/>
      <c r="V67" s="1414"/>
      <c r="W67" s="1414"/>
    </row>
    <row r="68" spans="13:23" ht="12" customHeight="1">
      <c r="M68" s="1414" t="s">
        <v>857</v>
      </c>
      <c r="N68" s="1414"/>
      <c r="O68" s="1414"/>
      <c r="P68" s="1414"/>
      <c r="Q68" s="1414"/>
      <c r="R68" s="1414"/>
      <c r="S68" s="1414"/>
      <c r="T68" s="1414"/>
      <c r="U68" s="1414"/>
      <c r="V68" s="1414"/>
      <c r="W68" s="1414"/>
    </row>
    <row r="69" ht="12" customHeight="1"/>
    <row r="70" ht="12" customHeight="1"/>
    <row r="71" ht="12" customHeight="1"/>
    <row r="72" ht="12" customHeight="1"/>
    <row r="73" ht="12" customHeight="1"/>
    <row r="74" ht="12" customHeight="1"/>
  </sheetData>
  <sheetProtection/>
  <mergeCells count="22">
    <mergeCell ref="A6:C7"/>
    <mergeCell ref="N6:Q6"/>
    <mergeCell ref="U7:W7"/>
    <mergeCell ref="R7:T7"/>
    <mergeCell ref="Q7:Q8"/>
    <mergeCell ref="R6:W6"/>
    <mergeCell ref="N7:P7"/>
    <mergeCell ref="L24:M24"/>
    <mergeCell ref="L23:M23"/>
    <mergeCell ref="D6:F6"/>
    <mergeCell ref="G6:G7"/>
    <mergeCell ref="L6:M8"/>
    <mergeCell ref="J5:K5"/>
    <mergeCell ref="H6:J6"/>
    <mergeCell ref="L12:M12"/>
    <mergeCell ref="L10:M10"/>
    <mergeCell ref="A31:J31"/>
    <mergeCell ref="M67:W67"/>
    <mergeCell ref="M68:W68"/>
    <mergeCell ref="L36:M36"/>
    <mergeCell ref="L42:M42"/>
    <mergeCell ref="L56:M56"/>
  </mergeCells>
  <dataValidations count="1">
    <dataValidation allowBlank="1" showInputMessage="1" showErrorMessage="1" imeMode="off" sqref="A9:A11 A25 A13 D9:K25 A15:A23"/>
  </dataValidation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2:BM67"/>
  <sheetViews>
    <sheetView zoomScaleSheetLayoutView="100" zoomScalePageLayoutView="0" workbookViewId="0" topLeftCell="T4">
      <selection activeCell="BA59" sqref="BA59"/>
    </sheetView>
  </sheetViews>
  <sheetFormatPr defaultColWidth="9.00390625" defaultRowHeight="13.5"/>
  <cols>
    <col min="1" max="1" width="4.625" style="16" customWidth="1"/>
    <col min="2" max="2" width="3.625" style="16" customWidth="1"/>
    <col min="3" max="3" width="4.375" style="16" customWidth="1"/>
    <col min="4" max="23" width="3.25390625" style="16" customWidth="1"/>
    <col min="24" max="24" width="6.50390625" style="16" customWidth="1"/>
    <col min="25" max="25" width="2.75390625" style="16" customWidth="1"/>
    <col min="26" max="27" width="3.25390625" style="16" customWidth="1"/>
    <col min="28" max="28" width="9.00390625" style="16" customWidth="1"/>
    <col min="29" max="31" width="4.625" style="16" customWidth="1"/>
    <col min="32" max="37" width="13.125" style="16" customWidth="1"/>
    <col min="38" max="40" width="4.625" style="16" customWidth="1"/>
    <col min="41" max="41" width="8.625" style="16" customWidth="1"/>
    <col min="42" max="42" width="4.625" style="16" customWidth="1"/>
    <col min="43" max="43" width="8.625" style="16" customWidth="1"/>
    <col min="44" max="44" width="4.625" style="16" customWidth="1"/>
    <col min="45" max="45" width="8.625" style="16" customWidth="1"/>
    <col min="46" max="46" width="4.625" style="16" customWidth="1"/>
    <col min="47" max="47" width="8.625" style="16" customWidth="1"/>
    <col min="48" max="48" width="4.625" style="16" customWidth="1"/>
    <col min="49" max="49" width="8.625" style="16" customWidth="1"/>
    <col min="50" max="50" width="4.625" style="16" customWidth="1"/>
    <col min="51" max="51" width="8.625" style="16" customWidth="1"/>
    <col min="52" max="55" width="4.625" style="16" customWidth="1"/>
    <col min="56" max="63" width="9.875" style="16" customWidth="1"/>
    <col min="64" max="16384" width="9.00390625" style="16" customWidth="1"/>
  </cols>
  <sheetData>
    <row r="1" ht="15" customHeight="1"/>
    <row r="2" spans="8:22" ht="19.5" customHeight="1">
      <c r="H2" s="17" t="s">
        <v>121</v>
      </c>
      <c r="I2" s="17"/>
      <c r="J2" s="17"/>
      <c r="K2" s="17"/>
      <c r="L2" s="17"/>
      <c r="M2" s="17"/>
      <c r="N2" s="17"/>
      <c r="O2" s="17"/>
      <c r="P2" s="17"/>
      <c r="Q2" s="17"/>
      <c r="R2" s="17"/>
      <c r="S2" s="17"/>
      <c r="T2" s="17"/>
      <c r="V2" s="132"/>
    </row>
    <row r="3" spans="1:27" ht="11.25" customHeight="1">
      <c r="A3" s="16" t="s">
        <v>1062</v>
      </c>
      <c r="G3" s="132"/>
      <c r="AA3" s="29" t="s">
        <v>1063</v>
      </c>
    </row>
    <row r="4" spans="1:37" ht="16.5" customHeight="1">
      <c r="A4" s="940"/>
      <c r="B4" s="940"/>
      <c r="C4" s="940"/>
      <c r="D4" s="940"/>
      <c r="E4" s="940"/>
      <c r="F4" s="940"/>
      <c r="G4" s="940"/>
      <c r="H4" s="940"/>
      <c r="I4" s="940"/>
      <c r="J4" s="940"/>
      <c r="K4" s="940"/>
      <c r="L4" s="940"/>
      <c r="M4" s="940"/>
      <c r="N4" s="940"/>
      <c r="O4" s="940"/>
      <c r="P4" s="940"/>
      <c r="Q4" s="940"/>
      <c r="R4" s="940"/>
      <c r="S4" s="940"/>
      <c r="T4" s="940"/>
      <c r="U4" s="940"/>
      <c r="V4" s="940"/>
      <c r="W4" s="940"/>
      <c r="X4" s="940"/>
      <c r="Y4" s="940"/>
      <c r="Z4" s="940"/>
      <c r="AA4" s="940"/>
      <c r="AC4" s="1455" t="s">
        <v>1064</v>
      </c>
      <c r="AD4" s="1455"/>
      <c r="AE4" s="1456"/>
      <c r="AF4" s="1453" t="s">
        <v>1065</v>
      </c>
      <c r="AG4" s="1438"/>
      <c r="AH4" s="1530"/>
      <c r="AI4" s="1531" t="s">
        <v>1067</v>
      </c>
      <c r="AJ4" s="1438"/>
      <c r="AK4" s="1438"/>
    </row>
    <row r="5" spans="1:37" ht="6" customHeight="1">
      <c r="A5" s="940"/>
      <c r="B5" s="940"/>
      <c r="C5" s="940"/>
      <c r="D5" s="940"/>
      <c r="E5" s="940"/>
      <c r="F5" s="940"/>
      <c r="G5" s="940"/>
      <c r="H5" s="940"/>
      <c r="I5" s="940"/>
      <c r="J5" s="940"/>
      <c r="K5" s="940"/>
      <c r="L5" s="940"/>
      <c r="M5" s="940"/>
      <c r="N5" s="940"/>
      <c r="O5" s="940"/>
      <c r="P5" s="940"/>
      <c r="Q5" s="940"/>
      <c r="R5" s="940"/>
      <c r="S5" s="940"/>
      <c r="T5" s="940"/>
      <c r="U5" s="940"/>
      <c r="V5" s="940"/>
      <c r="W5" s="940"/>
      <c r="X5" s="940"/>
      <c r="Y5" s="940"/>
      <c r="Z5" s="940"/>
      <c r="AA5" s="940"/>
      <c r="AC5" s="1416"/>
      <c r="AD5" s="1416"/>
      <c r="AE5" s="1418"/>
      <c r="AF5" s="1459" t="s">
        <v>1068</v>
      </c>
      <c r="AG5" s="187"/>
      <c r="AH5" s="187"/>
      <c r="AI5" s="1532" t="s">
        <v>1068</v>
      </c>
      <c r="AJ5" s="187"/>
      <c r="AK5" s="187"/>
    </row>
    <row r="6" spans="1:37" ht="17.25" customHeight="1">
      <c r="A6" s="940"/>
      <c r="B6" s="940"/>
      <c r="C6" s="940"/>
      <c r="D6" s="940"/>
      <c r="E6" s="940"/>
      <c r="F6" s="940"/>
      <c r="G6" s="940"/>
      <c r="H6" s="940"/>
      <c r="I6" s="940"/>
      <c r="J6" s="940"/>
      <c r="K6" s="940"/>
      <c r="L6" s="940"/>
      <c r="M6" s="940"/>
      <c r="N6" s="940"/>
      <c r="O6" s="940"/>
      <c r="P6" s="940"/>
      <c r="Q6" s="940"/>
      <c r="R6" s="940"/>
      <c r="S6" s="940"/>
      <c r="T6" s="940"/>
      <c r="U6" s="940"/>
      <c r="V6" s="940"/>
      <c r="W6" s="940"/>
      <c r="X6" s="940"/>
      <c r="Y6" s="940"/>
      <c r="Z6" s="940"/>
      <c r="AA6" s="940"/>
      <c r="AC6" s="1457"/>
      <c r="AD6" s="1457"/>
      <c r="AE6" s="1458"/>
      <c r="AF6" s="1461"/>
      <c r="AG6" s="559" t="s">
        <v>1069</v>
      </c>
      <c r="AH6" s="559" t="s">
        <v>1071</v>
      </c>
      <c r="AI6" s="1533"/>
      <c r="AJ6" s="559" t="s">
        <v>1069</v>
      </c>
      <c r="AK6" s="559" t="s">
        <v>1072</v>
      </c>
    </row>
    <row r="7" spans="1:37" ht="12" customHeight="1">
      <c r="A7" s="35"/>
      <c r="B7" s="145"/>
      <c r="C7" s="411"/>
      <c r="D7" s="489"/>
      <c r="E7" s="489"/>
      <c r="F7" s="489"/>
      <c r="G7" s="489"/>
      <c r="H7" s="489"/>
      <c r="I7" s="489"/>
      <c r="J7" s="489"/>
      <c r="K7" s="489"/>
      <c r="L7" s="489"/>
      <c r="M7" s="489"/>
      <c r="N7" s="489"/>
      <c r="O7" s="489"/>
      <c r="P7" s="489"/>
      <c r="Q7" s="489"/>
      <c r="R7" s="489"/>
      <c r="S7" s="489"/>
      <c r="T7" s="489"/>
      <c r="U7" s="489"/>
      <c r="V7" s="489"/>
      <c r="W7" s="489"/>
      <c r="X7" s="489"/>
      <c r="Y7" s="489"/>
      <c r="Z7" s="489"/>
      <c r="AA7" s="489"/>
      <c r="AC7" s="33" t="s">
        <v>0</v>
      </c>
      <c r="AD7" s="145">
        <v>28</v>
      </c>
      <c r="AE7" s="34" t="s">
        <v>798</v>
      </c>
      <c r="AF7" s="933">
        <v>221379</v>
      </c>
      <c r="AG7" s="934">
        <v>144512</v>
      </c>
      <c r="AH7" s="934">
        <v>76866</v>
      </c>
      <c r="AI7" s="935">
        <v>139099</v>
      </c>
      <c r="AJ7" s="934">
        <v>100986</v>
      </c>
      <c r="AK7" s="934">
        <v>38113</v>
      </c>
    </row>
    <row r="8" spans="1:37" ht="12" customHeight="1">
      <c r="A8" s="35"/>
      <c r="B8" s="145"/>
      <c r="C8" s="941"/>
      <c r="D8" s="489"/>
      <c r="E8" s="489"/>
      <c r="F8" s="489"/>
      <c r="G8" s="489"/>
      <c r="H8" s="489"/>
      <c r="I8" s="489"/>
      <c r="J8" s="489"/>
      <c r="K8" s="489"/>
      <c r="L8" s="489"/>
      <c r="M8" s="489"/>
      <c r="N8" s="489"/>
      <c r="O8" s="489"/>
      <c r="P8" s="489"/>
      <c r="Q8" s="489"/>
      <c r="R8" s="489"/>
      <c r="S8" s="489"/>
      <c r="T8" s="489"/>
      <c r="U8" s="489"/>
      <c r="V8" s="489"/>
      <c r="W8" s="489"/>
      <c r="X8" s="489"/>
      <c r="Y8" s="489"/>
      <c r="Z8" s="489"/>
      <c r="AA8" s="489"/>
      <c r="AC8" s="35"/>
      <c r="AD8" s="145">
        <v>29</v>
      </c>
      <c r="AE8" s="20"/>
      <c r="AF8" s="936">
        <v>228172</v>
      </c>
      <c r="AG8" s="489">
        <v>148512</v>
      </c>
      <c r="AH8" s="489">
        <v>79660</v>
      </c>
      <c r="AI8" s="937">
        <v>141576</v>
      </c>
      <c r="AJ8" s="489">
        <v>102994</v>
      </c>
      <c r="AK8" s="489">
        <v>38581</v>
      </c>
    </row>
    <row r="9" spans="1:37" ht="12" customHeight="1">
      <c r="A9" s="37"/>
      <c r="B9" s="24"/>
      <c r="C9" s="24"/>
      <c r="D9" s="169"/>
      <c r="E9" s="169"/>
      <c r="F9" s="169"/>
      <c r="G9" s="169"/>
      <c r="H9" s="169"/>
      <c r="I9" s="169"/>
      <c r="J9" s="169"/>
      <c r="K9" s="169"/>
      <c r="L9" s="171"/>
      <c r="M9" s="171"/>
      <c r="N9" s="171"/>
      <c r="O9" s="171"/>
      <c r="P9" s="169"/>
      <c r="Q9" s="169"/>
      <c r="R9" s="169"/>
      <c r="S9" s="169"/>
      <c r="T9" s="169"/>
      <c r="U9" s="169"/>
      <c r="V9" s="169"/>
      <c r="W9" s="169"/>
      <c r="X9" s="169"/>
      <c r="Y9" s="169"/>
      <c r="Z9" s="169"/>
      <c r="AA9" s="169"/>
      <c r="AC9" s="37"/>
      <c r="AD9" s="24"/>
      <c r="AE9" s="38"/>
      <c r="AF9" s="170"/>
      <c r="AG9" s="169"/>
      <c r="AH9" s="171"/>
      <c r="AI9" s="172"/>
      <c r="AJ9" s="169"/>
      <c r="AK9" s="169"/>
    </row>
    <row r="10" spans="1:37" ht="12" customHeight="1">
      <c r="A10" s="255"/>
      <c r="B10" s="24"/>
      <c r="C10" s="24"/>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C10" s="255" t="s">
        <v>764</v>
      </c>
      <c r="AD10" s="24">
        <v>9</v>
      </c>
      <c r="AE10" s="38" t="s">
        <v>295</v>
      </c>
      <c r="AF10" s="455">
        <v>225782</v>
      </c>
      <c r="AG10" s="113">
        <v>146925</v>
      </c>
      <c r="AH10" s="113">
        <v>78856</v>
      </c>
      <c r="AI10" s="938">
        <v>141064</v>
      </c>
      <c r="AJ10" s="113">
        <v>102619</v>
      </c>
      <c r="AK10" s="113">
        <v>38445</v>
      </c>
    </row>
    <row r="11" spans="1:37" ht="12" customHeight="1">
      <c r="A11" s="255"/>
      <c r="B11" s="24"/>
      <c r="C11" s="24"/>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C11" s="255"/>
      <c r="AD11" s="21">
        <v>10</v>
      </c>
      <c r="AE11" s="24">
        <f>IF(AD11=1,"月","")</f>
      </c>
      <c r="AF11" s="455">
        <v>225317</v>
      </c>
      <c r="AG11" s="113">
        <v>146535</v>
      </c>
      <c r="AH11" s="113">
        <v>78782</v>
      </c>
      <c r="AI11" s="938">
        <v>139254</v>
      </c>
      <c r="AJ11" s="113">
        <v>101302</v>
      </c>
      <c r="AK11" s="113">
        <v>37951</v>
      </c>
    </row>
    <row r="12" spans="1:37" ht="12" customHeight="1">
      <c r="A12" s="24"/>
      <c r="B12" s="24"/>
      <c r="C12" s="24"/>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D12" s="24">
        <v>11</v>
      </c>
      <c r="AE12" s="38">
        <f aca="true" t="shared" si="0" ref="AE12:AE21">IF(AD12=1,"月","")</f>
      </c>
      <c r="AF12" s="455">
        <v>225850</v>
      </c>
      <c r="AG12" s="113">
        <v>147299</v>
      </c>
      <c r="AH12" s="113">
        <v>78550</v>
      </c>
      <c r="AI12" s="938">
        <v>139604</v>
      </c>
      <c r="AJ12" s="113">
        <v>101646</v>
      </c>
      <c r="AK12" s="113">
        <v>37957</v>
      </c>
    </row>
    <row r="13" spans="2:37" ht="12" customHeight="1">
      <c r="B13" s="24"/>
      <c r="C13" s="18"/>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C13" s="37"/>
      <c r="AD13" s="21">
        <v>12</v>
      </c>
      <c r="AE13" s="24">
        <f t="shared" si="0"/>
      </c>
      <c r="AF13" s="455">
        <v>228172</v>
      </c>
      <c r="AG13" s="113">
        <v>148512</v>
      </c>
      <c r="AH13" s="113">
        <v>79660</v>
      </c>
      <c r="AI13" s="938">
        <v>141576</v>
      </c>
      <c r="AJ13" s="113">
        <v>102994</v>
      </c>
      <c r="AK13" s="113">
        <v>38581</v>
      </c>
    </row>
    <row r="14" spans="2:37" ht="12" customHeight="1">
      <c r="B14" s="24"/>
      <c r="C14" s="18"/>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C14" s="255" t="s">
        <v>562</v>
      </c>
      <c r="AD14" s="24">
        <v>1</v>
      </c>
      <c r="AE14" s="21" t="str">
        <f t="shared" si="0"/>
        <v>月</v>
      </c>
      <c r="AF14" s="455">
        <v>226266</v>
      </c>
      <c r="AG14" s="113">
        <v>147344</v>
      </c>
      <c r="AH14" s="113">
        <v>78922</v>
      </c>
      <c r="AI14" s="938">
        <v>139613</v>
      </c>
      <c r="AJ14" s="113">
        <v>101369</v>
      </c>
      <c r="AK14" s="113">
        <v>38243</v>
      </c>
    </row>
    <row r="15" spans="2:37" ht="12" customHeight="1">
      <c r="B15" s="24"/>
      <c r="C15" s="18"/>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D15" s="21">
        <v>2</v>
      </c>
      <c r="AE15" s="21">
        <f t="shared" si="0"/>
      </c>
      <c r="AF15" s="455">
        <v>226586</v>
      </c>
      <c r="AG15" s="113">
        <v>147245</v>
      </c>
      <c r="AH15" s="113">
        <v>79340</v>
      </c>
      <c r="AI15" s="938">
        <v>139486</v>
      </c>
      <c r="AJ15" s="113">
        <v>101184</v>
      </c>
      <c r="AK15" s="113">
        <v>38301</v>
      </c>
    </row>
    <row r="16" spans="2:37" s="19" customFormat="1" ht="12" customHeight="1">
      <c r="B16" s="24"/>
      <c r="C16" s="941"/>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C16" s="16"/>
      <c r="AD16" s="24">
        <v>3</v>
      </c>
      <c r="AE16" s="21">
        <f t="shared" si="0"/>
      </c>
      <c r="AF16" s="455">
        <v>227620</v>
      </c>
      <c r="AG16" s="113">
        <v>147982</v>
      </c>
      <c r="AH16" s="113">
        <v>79637</v>
      </c>
      <c r="AI16" s="938">
        <v>140606</v>
      </c>
      <c r="AJ16" s="113">
        <v>101891</v>
      </c>
      <c r="AK16" s="113">
        <v>38714</v>
      </c>
    </row>
    <row r="17" spans="2:37" s="19" customFormat="1" ht="12" customHeight="1">
      <c r="B17" s="24"/>
      <c r="C17" s="941"/>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C17" s="16"/>
      <c r="AD17" s="21">
        <v>4</v>
      </c>
      <c r="AE17" s="21">
        <f t="shared" si="0"/>
      </c>
      <c r="AF17" s="455">
        <v>228028</v>
      </c>
      <c r="AG17" s="113">
        <v>147941</v>
      </c>
      <c r="AH17" s="113">
        <v>80087</v>
      </c>
      <c r="AI17" s="938">
        <v>139122</v>
      </c>
      <c r="AJ17" s="113">
        <v>100802</v>
      </c>
      <c r="AK17" s="113">
        <v>38320</v>
      </c>
    </row>
    <row r="18" spans="2:37" s="19" customFormat="1" ht="12" customHeight="1">
      <c r="B18" s="24"/>
      <c r="C18" s="941"/>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C18" s="16"/>
      <c r="AD18" s="24">
        <v>5</v>
      </c>
      <c r="AE18" s="21">
        <f t="shared" si="0"/>
      </c>
      <c r="AF18" s="455">
        <v>227959</v>
      </c>
      <c r="AG18" s="113">
        <v>148155</v>
      </c>
      <c r="AH18" s="113">
        <v>79804</v>
      </c>
      <c r="AI18" s="938">
        <v>138727</v>
      </c>
      <c r="AJ18" s="113">
        <v>100492</v>
      </c>
      <c r="AK18" s="113">
        <v>38235</v>
      </c>
    </row>
    <row r="19" spans="1:37" s="19" customFormat="1" ht="12" customHeight="1">
      <c r="A19" s="24"/>
      <c r="B19" s="24"/>
      <c r="C19" s="24"/>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C19" s="16"/>
      <c r="AD19" s="21">
        <v>6</v>
      </c>
      <c r="AE19" s="21">
        <f t="shared" si="0"/>
      </c>
      <c r="AF19" s="455">
        <v>229768</v>
      </c>
      <c r="AG19" s="113">
        <v>149105</v>
      </c>
      <c r="AH19" s="113">
        <v>80662</v>
      </c>
      <c r="AI19" s="938">
        <v>139354</v>
      </c>
      <c r="AJ19" s="113">
        <v>101015</v>
      </c>
      <c r="AK19" s="113">
        <v>38338</v>
      </c>
    </row>
    <row r="20" spans="1:37" s="19" customFormat="1" ht="12" customHeight="1">
      <c r="A20" s="411"/>
      <c r="B20" s="24"/>
      <c r="C20" s="411"/>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565"/>
      <c r="AC20" s="16"/>
      <c r="AD20" s="24">
        <v>7</v>
      </c>
      <c r="AE20" s="21"/>
      <c r="AF20" s="455">
        <v>228324</v>
      </c>
      <c r="AG20" s="113">
        <v>147816</v>
      </c>
      <c r="AH20" s="113">
        <v>80507</v>
      </c>
      <c r="AI20" s="938">
        <v>138340</v>
      </c>
      <c r="AJ20" s="113">
        <v>100025</v>
      </c>
      <c r="AK20" s="113">
        <v>38315</v>
      </c>
    </row>
    <row r="21" spans="1:37" s="19" customFormat="1" ht="12" customHeight="1">
      <c r="A21" s="411"/>
      <c r="B21" s="411"/>
      <c r="C21" s="411"/>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65"/>
      <c r="AC21" s="1257"/>
      <c r="AD21" s="1230">
        <v>8</v>
      </c>
      <c r="AE21" s="1231">
        <f t="shared" si="0"/>
      </c>
      <c r="AF21" s="1232">
        <v>228557</v>
      </c>
      <c r="AG21" s="929">
        <v>147776</v>
      </c>
      <c r="AH21" s="929">
        <v>80780</v>
      </c>
      <c r="AI21" s="1262">
        <v>138099</v>
      </c>
      <c r="AJ21" s="929">
        <v>99748</v>
      </c>
      <c r="AK21" s="929">
        <v>38350</v>
      </c>
    </row>
    <row r="22" spans="1:34" ht="12" customHeight="1">
      <c r="A22" s="152" t="s">
        <v>20</v>
      </c>
      <c r="B22" s="158"/>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H22" s="16" t="s">
        <v>999</v>
      </c>
    </row>
    <row r="23" spans="1:28" ht="12" customHeight="1">
      <c r="A23" s="42"/>
      <c r="B23" s="18"/>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row>
    <row r="24" spans="5:21" ht="19.5" customHeight="1">
      <c r="E24" s="17"/>
      <c r="F24" s="17"/>
      <c r="G24" s="17"/>
      <c r="H24" s="17" t="s">
        <v>743</v>
      </c>
      <c r="I24" s="17"/>
      <c r="J24" s="17"/>
      <c r="K24" s="17"/>
      <c r="L24" s="17"/>
      <c r="M24" s="17"/>
      <c r="N24" s="17"/>
      <c r="O24" s="17"/>
      <c r="P24" s="72"/>
      <c r="Q24" s="72"/>
      <c r="R24" s="72"/>
      <c r="S24" s="72"/>
      <c r="T24" s="72"/>
      <c r="U24" s="350"/>
    </row>
    <row r="25" ht="11.25" customHeight="1">
      <c r="AA25" s="29" t="s">
        <v>126</v>
      </c>
    </row>
    <row r="26" spans="1:52" ht="17.25" customHeight="1">
      <c r="A26" s="940"/>
      <c r="B26" s="940"/>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L26" s="1455" t="s">
        <v>1</v>
      </c>
      <c r="AM26" s="1455"/>
      <c r="AN26" s="1456"/>
      <c r="AO26" s="1453" t="s">
        <v>761</v>
      </c>
      <c r="AP26" s="1438"/>
      <c r="AQ26" s="1438"/>
      <c r="AR26" s="1445"/>
      <c r="AS26" s="1453" t="s">
        <v>3</v>
      </c>
      <c r="AT26" s="1438"/>
      <c r="AU26" s="1438"/>
      <c r="AV26" s="1445"/>
      <c r="AW26" s="1453" t="s">
        <v>4</v>
      </c>
      <c r="AX26" s="1438"/>
      <c r="AY26" s="1438"/>
      <c r="AZ26" s="1438"/>
    </row>
    <row r="27" spans="1:52" ht="17.25" customHeight="1">
      <c r="A27" s="940"/>
      <c r="B27" s="940"/>
      <c r="C27" s="940"/>
      <c r="D27" s="940"/>
      <c r="E27" s="940"/>
      <c r="F27" s="940"/>
      <c r="G27" s="940"/>
      <c r="H27" s="940"/>
      <c r="I27" s="940"/>
      <c r="J27" s="940"/>
      <c r="K27" s="940"/>
      <c r="L27" s="940"/>
      <c r="M27" s="940"/>
      <c r="N27" s="940"/>
      <c r="O27" s="940"/>
      <c r="P27" s="940"/>
      <c r="Q27" s="940"/>
      <c r="R27" s="940"/>
      <c r="S27" s="940"/>
      <c r="T27" s="940"/>
      <c r="U27" s="940"/>
      <c r="V27" s="940"/>
      <c r="W27" s="940"/>
      <c r="X27" s="940"/>
      <c r="Y27" s="940"/>
      <c r="Z27" s="940"/>
      <c r="AA27" s="940"/>
      <c r="AL27" s="1457"/>
      <c r="AM27" s="1457"/>
      <c r="AN27" s="1458"/>
      <c r="AO27" s="1453" t="s">
        <v>5</v>
      </c>
      <c r="AP27" s="1445"/>
      <c r="AQ27" s="1453" t="s">
        <v>6</v>
      </c>
      <c r="AR27" s="1445"/>
      <c r="AS27" s="1453" t="s">
        <v>5</v>
      </c>
      <c r="AT27" s="1445"/>
      <c r="AU27" s="1453" t="s">
        <v>6</v>
      </c>
      <c r="AV27" s="1445"/>
      <c r="AW27" s="1453" t="s">
        <v>7</v>
      </c>
      <c r="AX27" s="1445"/>
      <c r="AY27" s="1453" t="s">
        <v>8</v>
      </c>
      <c r="AZ27" s="1438"/>
    </row>
    <row r="28" spans="1:52" s="19" customFormat="1" ht="12" customHeight="1">
      <c r="A28" s="35"/>
      <c r="B28" s="145"/>
      <c r="C28" s="411"/>
      <c r="D28" s="946"/>
      <c r="E28" s="946"/>
      <c r="F28" s="946"/>
      <c r="G28" s="947"/>
      <c r="H28" s="30"/>
      <c r="I28" s="30"/>
      <c r="J28" s="30"/>
      <c r="K28" s="947"/>
      <c r="L28" s="948"/>
      <c r="M28" s="948"/>
      <c r="N28" s="948"/>
      <c r="O28" s="947"/>
      <c r="P28" s="948"/>
      <c r="Q28" s="948"/>
      <c r="R28" s="948"/>
      <c r="S28" s="949"/>
      <c r="T28" s="950"/>
      <c r="U28" s="950"/>
      <c r="V28" s="950"/>
      <c r="W28" s="951"/>
      <c r="X28" s="952"/>
      <c r="Y28" s="952"/>
      <c r="Z28" s="952"/>
      <c r="AA28" s="951"/>
      <c r="AL28" s="33" t="s">
        <v>0</v>
      </c>
      <c r="AM28" s="412">
        <v>28</v>
      </c>
      <c r="AN28" s="413" t="s">
        <v>798</v>
      </c>
      <c r="AO28" s="1256" t="s">
        <v>115</v>
      </c>
      <c r="AP28" s="40" t="s">
        <v>9</v>
      </c>
      <c r="AQ28" s="930">
        <v>22810</v>
      </c>
      <c r="AR28" s="40" t="s">
        <v>11</v>
      </c>
      <c r="AS28" s="147">
        <v>101</v>
      </c>
      <c r="AT28" s="40" t="s">
        <v>576</v>
      </c>
      <c r="AU28" s="931">
        <v>115</v>
      </c>
      <c r="AV28" s="945" t="s">
        <v>577</v>
      </c>
      <c r="AW28" s="1041">
        <v>2.124</v>
      </c>
      <c r="AX28" s="41" t="s">
        <v>12</v>
      </c>
      <c r="AY28" s="942">
        <v>1.569</v>
      </c>
      <c r="AZ28" s="41" t="s">
        <v>12</v>
      </c>
    </row>
    <row r="29" spans="1:57" s="19" customFormat="1" ht="12" customHeight="1">
      <c r="A29" s="35"/>
      <c r="B29" s="145"/>
      <c r="C29" s="411"/>
      <c r="D29" s="542"/>
      <c r="E29" s="542"/>
      <c r="F29" s="542"/>
      <c r="G29" s="27"/>
      <c r="H29" s="930"/>
      <c r="I29" s="930"/>
      <c r="J29" s="930"/>
      <c r="K29" s="27"/>
      <c r="L29" s="931"/>
      <c r="M29" s="931"/>
      <c r="N29" s="931"/>
      <c r="O29" s="159"/>
      <c r="P29" s="931"/>
      <c r="Q29" s="931"/>
      <c r="R29" s="931"/>
      <c r="S29" s="27"/>
      <c r="T29" s="942"/>
      <c r="U29" s="942"/>
      <c r="V29" s="942"/>
      <c r="W29" s="146"/>
      <c r="X29" s="942"/>
      <c r="Y29" s="942"/>
      <c r="Z29" s="942"/>
      <c r="AA29" s="27"/>
      <c r="AL29" s="35"/>
      <c r="AM29" s="145">
        <v>29</v>
      </c>
      <c r="AN29" s="411"/>
      <c r="AO29" s="1256">
        <v>148</v>
      </c>
      <c r="AP29" s="159"/>
      <c r="AQ29" s="930">
        <v>21714</v>
      </c>
      <c r="AR29" s="159"/>
      <c r="AS29" s="147">
        <v>69</v>
      </c>
      <c r="AT29" s="159"/>
      <c r="AU29" s="931">
        <v>71</v>
      </c>
      <c r="AV29" s="159"/>
      <c r="AW29" s="1041">
        <v>2.098</v>
      </c>
      <c r="AX29" s="146"/>
      <c r="AY29" s="942">
        <v>1.488</v>
      </c>
      <c r="AZ29" s="159"/>
      <c r="BA29" s="565"/>
      <c r="BB29" s="565"/>
      <c r="BC29" s="565"/>
      <c r="BD29" s="565"/>
      <c r="BE29" s="565"/>
    </row>
    <row r="30" spans="1:57" ht="12" customHeight="1">
      <c r="A30" s="37"/>
      <c r="B30" s="24"/>
      <c r="C30" s="24"/>
      <c r="D30" s="25"/>
      <c r="E30" s="25"/>
      <c r="F30" s="25"/>
      <c r="G30" s="25"/>
      <c r="H30" s="25"/>
      <c r="I30" s="25"/>
      <c r="J30" s="25"/>
      <c r="K30" s="25"/>
      <c r="L30" s="25"/>
      <c r="M30" s="25"/>
      <c r="N30" s="25"/>
      <c r="O30" s="25"/>
      <c r="P30" s="25"/>
      <c r="Q30" s="25"/>
      <c r="R30" s="25"/>
      <c r="S30" s="25"/>
      <c r="T30" s="25"/>
      <c r="U30" s="25"/>
      <c r="V30" s="25"/>
      <c r="W30" s="25"/>
      <c r="X30" s="25"/>
      <c r="Y30" s="25"/>
      <c r="Z30" s="25"/>
      <c r="AA30" s="25"/>
      <c r="AL30" s="37"/>
      <c r="AM30" s="24"/>
      <c r="AN30" s="24"/>
      <c r="AO30" s="749"/>
      <c r="AP30" s="327"/>
      <c r="AQ30" s="327"/>
      <c r="AR30" s="327"/>
      <c r="AS30" s="749"/>
      <c r="AT30" s="327"/>
      <c r="AU30" s="327"/>
      <c r="AV30" s="327"/>
      <c r="AW30" s="749"/>
      <c r="AX30" s="327"/>
      <c r="AY30" s="327"/>
      <c r="AZ30" s="327"/>
      <c r="BA30" s="132"/>
      <c r="BB30" s="132"/>
      <c r="BC30" s="132"/>
      <c r="BD30" s="132"/>
      <c r="BE30" s="132"/>
    </row>
    <row r="31" spans="1:52" ht="12" customHeight="1">
      <c r="A31" s="37"/>
      <c r="B31" s="24"/>
      <c r="C31" s="24"/>
      <c r="D31" s="31"/>
      <c r="E31" s="31"/>
      <c r="F31" s="113"/>
      <c r="G31" s="18"/>
      <c r="H31" s="113"/>
      <c r="I31" s="113"/>
      <c r="J31" s="113"/>
      <c r="K31" s="18"/>
      <c r="L31" s="113"/>
      <c r="M31" s="113"/>
      <c r="N31" s="113"/>
      <c r="O31" s="18"/>
      <c r="P31" s="18"/>
      <c r="Q31" s="113"/>
      <c r="R31" s="113"/>
      <c r="S31" s="18"/>
      <c r="T31" s="944"/>
      <c r="U31" s="944"/>
      <c r="V31" s="944"/>
      <c r="W31" s="158"/>
      <c r="X31" s="944"/>
      <c r="Y31" s="944"/>
      <c r="Z31" s="944"/>
      <c r="AA31" s="31"/>
      <c r="AL31" s="255" t="s">
        <v>764</v>
      </c>
      <c r="AM31" s="24">
        <v>9</v>
      </c>
      <c r="AN31" s="38" t="s">
        <v>295</v>
      </c>
      <c r="AO31" s="164">
        <v>10</v>
      </c>
      <c r="AP31" s="18"/>
      <c r="AQ31" s="113">
        <v>1451</v>
      </c>
      <c r="AR31" s="18"/>
      <c r="AS31" s="455">
        <v>4</v>
      </c>
      <c r="AT31" s="18"/>
      <c r="AU31" s="18">
        <v>0</v>
      </c>
      <c r="AV31" s="18"/>
      <c r="AW31" s="943">
        <v>2.111</v>
      </c>
      <c r="AX31" s="158"/>
      <c r="AY31" s="944">
        <v>1.506</v>
      </c>
      <c r="AZ31" s="31"/>
    </row>
    <row r="32" spans="1:52" ht="12" customHeight="1">
      <c r="A32" s="37"/>
      <c r="B32" s="24"/>
      <c r="C32" s="24"/>
      <c r="D32" s="113"/>
      <c r="E32" s="113"/>
      <c r="F32" s="113"/>
      <c r="G32" s="18"/>
      <c r="H32" s="113"/>
      <c r="I32" s="113"/>
      <c r="J32" s="113"/>
      <c r="K32" s="18"/>
      <c r="L32" s="113"/>
      <c r="M32" s="113"/>
      <c r="N32" s="113"/>
      <c r="O32" s="18"/>
      <c r="P32" s="18"/>
      <c r="Q32" s="113"/>
      <c r="R32" s="113"/>
      <c r="S32" s="18"/>
      <c r="T32" s="944"/>
      <c r="U32" s="944"/>
      <c r="V32" s="944"/>
      <c r="W32" s="158"/>
      <c r="X32" s="944"/>
      <c r="Y32" s="944"/>
      <c r="Z32" s="944"/>
      <c r="AA32" s="31"/>
      <c r="AL32" s="255"/>
      <c r="AM32" s="21">
        <v>10</v>
      </c>
      <c r="AN32" s="24">
        <f>IF(AM32=1,"月","")</f>
      </c>
      <c r="AO32" s="164">
        <v>13</v>
      </c>
      <c r="AP32" s="18"/>
      <c r="AQ32" s="113">
        <v>1951</v>
      </c>
      <c r="AR32" s="18"/>
      <c r="AS32" s="1100">
        <v>3</v>
      </c>
      <c r="AT32" s="1159"/>
      <c r="AU32" s="1159">
        <v>8</v>
      </c>
      <c r="AV32" s="18"/>
      <c r="AW32" s="943">
        <v>2.123</v>
      </c>
      <c r="AX32" s="158"/>
      <c r="AY32" s="944">
        <v>1.505</v>
      </c>
      <c r="AZ32" s="31"/>
    </row>
    <row r="33" spans="1:52" ht="12" customHeight="1">
      <c r="A33" s="24"/>
      <c r="B33" s="24"/>
      <c r="C33" s="24"/>
      <c r="D33" s="25"/>
      <c r="E33" s="25"/>
      <c r="F33" s="113"/>
      <c r="G33" s="18"/>
      <c r="H33" s="113"/>
      <c r="I33" s="113"/>
      <c r="J33" s="113"/>
      <c r="K33" s="18"/>
      <c r="L33" s="113"/>
      <c r="M33" s="113"/>
      <c r="N33" s="113"/>
      <c r="O33" s="18"/>
      <c r="P33" s="18"/>
      <c r="Q33" s="113"/>
      <c r="R33" s="113"/>
      <c r="S33" s="18"/>
      <c r="T33" s="944"/>
      <c r="U33" s="944"/>
      <c r="V33" s="944"/>
      <c r="W33" s="158"/>
      <c r="X33" s="944"/>
      <c r="Y33" s="944"/>
      <c r="Z33" s="944"/>
      <c r="AA33" s="31"/>
      <c r="AM33" s="24">
        <v>11</v>
      </c>
      <c r="AN33" s="38">
        <f aca="true" t="shared" si="1" ref="AN33:AN42">IF(AM33=1,"月","")</f>
      </c>
      <c r="AO33" s="164">
        <v>12</v>
      </c>
      <c r="AP33" s="18"/>
      <c r="AQ33" s="113">
        <v>1653</v>
      </c>
      <c r="AR33" s="18"/>
      <c r="AS33" s="455">
        <v>4</v>
      </c>
      <c r="AT33" s="18"/>
      <c r="AU33" s="18">
        <v>3</v>
      </c>
      <c r="AV33" s="18"/>
      <c r="AW33" s="943">
        <v>2.117</v>
      </c>
      <c r="AX33" s="158"/>
      <c r="AY33" s="944">
        <v>1.502</v>
      </c>
      <c r="AZ33" s="31"/>
    </row>
    <row r="34" spans="1:52" ht="12" customHeight="1">
      <c r="A34" s="18"/>
      <c r="B34" s="24"/>
      <c r="C34" s="18"/>
      <c r="D34" s="25"/>
      <c r="E34" s="25"/>
      <c r="F34" s="24"/>
      <c r="G34" s="18"/>
      <c r="H34" s="113"/>
      <c r="I34" s="113"/>
      <c r="J34" s="113"/>
      <c r="K34" s="18"/>
      <c r="L34" s="113"/>
      <c r="M34" s="113"/>
      <c r="N34" s="113"/>
      <c r="O34" s="18"/>
      <c r="P34" s="18"/>
      <c r="Q34" s="113"/>
      <c r="R34" s="113"/>
      <c r="S34" s="18"/>
      <c r="T34" s="944"/>
      <c r="U34" s="944"/>
      <c r="V34" s="944"/>
      <c r="W34" s="158"/>
      <c r="X34" s="944"/>
      <c r="Y34" s="944"/>
      <c r="Z34" s="944"/>
      <c r="AA34" s="31"/>
      <c r="AL34" s="37"/>
      <c r="AM34" s="21">
        <v>12</v>
      </c>
      <c r="AN34" s="24">
        <f t="shared" si="1"/>
      </c>
      <c r="AO34" s="164">
        <v>12</v>
      </c>
      <c r="AP34" s="18"/>
      <c r="AQ34" s="113">
        <v>1635</v>
      </c>
      <c r="AR34" s="18"/>
      <c r="AS34" s="1100">
        <v>5</v>
      </c>
      <c r="AT34" s="1159"/>
      <c r="AU34" s="1159">
        <v>2</v>
      </c>
      <c r="AV34" s="18"/>
      <c r="AW34" s="943">
        <v>2.098</v>
      </c>
      <c r="AX34" s="158"/>
      <c r="AY34" s="944">
        <v>1.488</v>
      </c>
      <c r="AZ34" s="31"/>
    </row>
    <row r="35" spans="1:52" ht="12" customHeight="1">
      <c r="A35" s="18"/>
      <c r="B35" s="24"/>
      <c r="C35" s="18"/>
      <c r="D35" s="25"/>
      <c r="E35" s="25"/>
      <c r="F35" s="453"/>
      <c r="G35" s="18"/>
      <c r="H35" s="113"/>
      <c r="I35" s="113"/>
      <c r="J35" s="113"/>
      <c r="K35" s="18"/>
      <c r="L35" s="113"/>
      <c r="M35" s="113"/>
      <c r="N35" s="113"/>
      <c r="O35" s="18"/>
      <c r="P35" s="18"/>
      <c r="Q35" s="113"/>
      <c r="R35" s="113"/>
      <c r="S35" s="18"/>
      <c r="T35" s="944"/>
      <c r="U35" s="944"/>
      <c r="V35" s="944"/>
      <c r="W35" s="158"/>
      <c r="X35" s="944"/>
      <c r="Y35" s="944"/>
      <c r="Z35" s="944"/>
      <c r="AA35" s="113"/>
      <c r="AL35" s="255" t="s">
        <v>562</v>
      </c>
      <c r="AM35" s="24">
        <v>1</v>
      </c>
      <c r="AN35" s="21" t="str">
        <f t="shared" si="1"/>
        <v>月</v>
      </c>
      <c r="AO35" s="164">
        <v>13</v>
      </c>
      <c r="AP35" s="18"/>
      <c r="AQ35" s="113">
        <v>1983</v>
      </c>
      <c r="AR35" s="18"/>
      <c r="AS35" s="1100">
        <v>11</v>
      </c>
      <c r="AT35" s="1159"/>
      <c r="AU35" s="1159">
        <v>2</v>
      </c>
      <c r="AV35" s="1159"/>
      <c r="AW35" s="943">
        <v>2.106</v>
      </c>
      <c r="AX35" s="158"/>
      <c r="AY35" s="944">
        <v>1.487</v>
      </c>
      <c r="AZ35" s="113"/>
    </row>
    <row r="36" spans="1:52" ht="12" customHeight="1">
      <c r="A36" s="18"/>
      <c r="B36" s="24"/>
      <c r="C36" s="18"/>
      <c r="D36" s="25"/>
      <c r="E36" s="25"/>
      <c r="F36" s="453"/>
      <c r="G36" s="18"/>
      <c r="H36" s="113"/>
      <c r="I36" s="113"/>
      <c r="J36" s="113"/>
      <c r="K36" s="18"/>
      <c r="L36" s="113"/>
      <c r="M36" s="113"/>
      <c r="N36" s="113"/>
      <c r="O36" s="18"/>
      <c r="P36" s="18"/>
      <c r="Q36" s="113"/>
      <c r="R36" s="113"/>
      <c r="S36" s="18"/>
      <c r="T36" s="944"/>
      <c r="U36" s="944"/>
      <c r="V36" s="944"/>
      <c r="W36" s="158"/>
      <c r="X36" s="944"/>
      <c r="Y36" s="944"/>
      <c r="Z36" s="944"/>
      <c r="AA36" s="158"/>
      <c r="AF36" s="18"/>
      <c r="AM36" s="21">
        <v>2</v>
      </c>
      <c r="AN36" s="16">
        <f t="shared" si="1"/>
      </c>
      <c r="AO36" s="164">
        <v>11</v>
      </c>
      <c r="AP36" s="18"/>
      <c r="AQ36" s="113">
        <v>1622</v>
      </c>
      <c r="AR36" s="18"/>
      <c r="AS36" s="1100">
        <v>2</v>
      </c>
      <c r="AT36" s="24"/>
      <c r="AU36" s="1159">
        <v>0</v>
      </c>
      <c r="AV36" s="24"/>
      <c r="AW36" s="943">
        <v>2.1</v>
      </c>
      <c r="AX36" s="158"/>
      <c r="AY36" s="944">
        <v>1.48</v>
      </c>
      <c r="AZ36" s="158"/>
    </row>
    <row r="37" spans="1:52" ht="12" customHeight="1">
      <c r="A37" s="941"/>
      <c r="B37" s="24"/>
      <c r="C37" s="941"/>
      <c r="D37" s="25"/>
      <c r="E37" s="25"/>
      <c r="F37" s="453"/>
      <c r="G37" s="18"/>
      <c r="H37" s="113"/>
      <c r="I37" s="113"/>
      <c r="J37" s="113"/>
      <c r="K37" s="18"/>
      <c r="L37" s="113"/>
      <c r="M37" s="113"/>
      <c r="N37" s="113"/>
      <c r="O37" s="18"/>
      <c r="P37" s="18"/>
      <c r="Q37" s="113"/>
      <c r="R37" s="113"/>
      <c r="S37" s="18"/>
      <c r="T37" s="944"/>
      <c r="U37" s="944"/>
      <c r="V37" s="944"/>
      <c r="W37" s="158"/>
      <c r="X37" s="944"/>
      <c r="Y37" s="944"/>
      <c r="Z37" s="944"/>
      <c r="AA37" s="158"/>
      <c r="AF37" s="18"/>
      <c r="AM37" s="24">
        <v>3</v>
      </c>
      <c r="AN37" s="16">
        <f t="shared" si="1"/>
      </c>
      <c r="AO37" s="164">
        <v>10</v>
      </c>
      <c r="AP37" s="18"/>
      <c r="AQ37" s="113">
        <v>1668</v>
      </c>
      <c r="AR37" s="18"/>
      <c r="AS37" s="1100">
        <v>3</v>
      </c>
      <c r="AT37" s="1159"/>
      <c r="AU37" s="1159">
        <v>2</v>
      </c>
      <c r="AV37" s="1159"/>
      <c r="AW37" s="943">
        <v>2.072</v>
      </c>
      <c r="AX37" s="158"/>
      <c r="AY37" s="944">
        <v>1.47</v>
      </c>
      <c r="AZ37" s="158"/>
    </row>
    <row r="38" spans="1:52" ht="12" customHeight="1">
      <c r="A38" s="941"/>
      <c r="B38" s="24"/>
      <c r="C38" s="941"/>
      <c r="D38" s="25"/>
      <c r="E38" s="25"/>
      <c r="F38" s="453"/>
      <c r="G38" s="18"/>
      <c r="H38" s="113"/>
      <c r="I38" s="113"/>
      <c r="J38" s="113"/>
      <c r="K38" s="18"/>
      <c r="L38" s="113"/>
      <c r="M38" s="113"/>
      <c r="N38" s="113"/>
      <c r="O38" s="18"/>
      <c r="P38" s="18"/>
      <c r="Q38" s="113"/>
      <c r="R38" s="113"/>
      <c r="S38" s="18"/>
      <c r="T38" s="944"/>
      <c r="U38" s="944"/>
      <c r="V38" s="944"/>
      <c r="W38" s="158"/>
      <c r="X38" s="944"/>
      <c r="Y38" s="944"/>
      <c r="Z38" s="944"/>
      <c r="AA38" s="158"/>
      <c r="AF38" s="18"/>
      <c r="AM38" s="21">
        <v>4</v>
      </c>
      <c r="AN38" s="21">
        <f t="shared" si="1"/>
      </c>
      <c r="AO38" s="164">
        <v>11</v>
      </c>
      <c r="AP38" s="18"/>
      <c r="AQ38" s="113">
        <v>1829</v>
      </c>
      <c r="AR38" s="18"/>
      <c r="AS38" s="1100">
        <v>3</v>
      </c>
      <c r="AT38" s="1159"/>
      <c r="AU38" s="1159">
        <v>1</v>
      </c>
      <c r="AV38" s="1159"/>
      <c r="AW38" s="943">
        <v>2.07</v>
      </c>
      <c r="AX38" s="158"/>
      <c r="AY38" s="944">
        <v>1.466</v>
      </c>
      <c r="AZ38" s="158"/>
    </row>
    <row r="39" spans="1:52" ht="12" customHeight="1">
      <c r="A39" s="941"/>
      <c r="B39" s="24"/>
      <c r="C39" s="941"/>
      <c r="D39" s="25"/>
      <c r="E39" s="25"/>
      <c r="F39" s="453"/>
      <c r="G39" s="18"/>
      <c r="H39" s="113"/>
      <c r="I39" s="113"/>
      <c r="J39" s="113"/>
      <c r="K39" s="18"/>
      <c r="L39" s="113"/>
      <c r="M39" s="113"/>
      <c r="N39" s="113"/>
      <c r="O39" s="18"/>
      <c r="P39" s="18"/>
      <c r="Q39" s="113"/>
      <c r="R39" s="113"/>
      <c r="S39" s="18"/>
      <c r="T39" s="944"/>
      <c r="U39" s="944"/>
      <c r="V39" s="944"/>
      <c r="W39" s="158"/>
      <c r="X39" s="944"/>
      <c r="Y39" s="944"/>
      <c r="Z39" s="944"/>
      <c r="AA39" s="158"/>
      <c r="AF39" s="18"/>
      <c r="AM39" s="24">
        <v>5</v>
      </c>
      <c r="AN39" s="21">
        <f t="shared" si="1"/>
      </c>
      <c r="AO39" s="164">
        <v>14</v>
      </c>
      <c r="AP39" s="18"/>
      <c r="AQ39" s="113">
        <v>2357</v>
      </c>
      <c r="AR39" s="18"/>
      <c r="AS39" s="1100">
        <v>3</v>
      </c>
      <c r="AT39" s="1159"/>
      <c r="AU39" s="1159">
        <v>6</v>
      </c>
      <c r="AV39" s="18"/>
      <c r="AW39" s="943">
        <v>2.048</v>
      </c>
      <c r="AX39" s="158"/>
      <c r="AY39" s="944">
        <v>1.461</v>
      </c>
      <c r="AZ39" s="158"/>
    </row>
    <row r="40" spans="1:52" ht="12" customHeight="1">
      <c r="A40" s="24"/>
      <c r="B40" s="24"/>
      <c r="C40" s="24"/>
      <c r="D40" s="25"/>
      <c r="E40" s="25"/>
      <c r="F40" s="453"/>
      <c r="G40" s="158"/>
      <c r="H40" s="113"/>
      <c r="I40" s="113"/>
      <c r="J40" s="113"/>
      <c r="K40" s="18"/>
      <c r="L40" s="113"/>
      <c r="M40" s="113"/>
      <c r="N40" s="113"/>
      <c r="O40" s="18"/>
      <c r="P40" s="18"/>
      <c r="Q40" s="113"/>
      <c r="R40" s="113"/>
      <c r="S40" s="18"/>
      <c r="T40" s="944"/>
      <c r="U40" s="944"/>
      <c r="V40" s="944"/>
      <c r="W40" s="158"/>
      <c r="X40" s="944"/>
      <c r="Y40" s="944"/>
      <c r="Z40" s="944"/>
      <c r="AA40" s="158"/>
      <c r="AF40" s="18"/>
      <c r="AM40" s="21">
        <v>6</v>
      </c>
      <c r="AN40" s="21">
        <f t="shared" si="1"/>
      </c>
      <c r="AO40" s="164">
        <v>10</v>
      </c>
      <c r="AP40" s="158"/>
      <c r="AQ40" s="113">
        <v>1512</v>
      </c>
      <c r="AR40" s="18"/>
      <c r="AS40" s="1161">
        <v>15</v>
      </c>
      <c r="AT40" s="1159"/>
      <c r="AU40" s="1159">
        <v>9</v>
      </c>
      <c r="AV40" s="1160"/>
      <c r="AW40" s="943">
        <v>2.022</v>
      </c>
      <c r="AX40" s="158"/>
      <c r="AY40" s="944">
        <v>1.456</v>
      </c>
      <c r="AZ40" s="158"/>
    </row>
    <row r="41" spans="1:52" ht="12" customHeight="1">
      <c r="A41" s="411"/>
      <c r="B41" s="24"/>
      <c r="C41" s="411"/>
      <c r="D41" s="27"/>
      <c r="E41" s="27"/>
      <c r="F41" s="453"/>
      <c r="G41" s="158"/>
      <c r="H41" s="113"/>
      <c r="I41" s="113"/>
      <c r="J41" s="113"/>
      <c r="K41" s="18"/>
      <c r="L41" s="113"/>
      <c r="M41" s="113"/>
      <c r="N41" s="113"/>
      <c r="O41" s="18"/>
      <c r="P41" s="18"/>
      <c r="Q41" s="113"/>
      <c r="R41" s="113"/>
      <c r="S41" s="18"/>
      <c r="T41" s="944"/>
      <c r="U41" s="944"/>
      <c r="V41" s="944"/>
      <c r="W41" s="158"/>
      <c r="X41" s="944"/>
      <c r="Y41" s="944"/>
      <c r="Z41" s="944"/>
      <c r="AA41" s="158"/>
      <c r="AF41" s="18"/>
      <c r="AM41" s="24">
        <v>7</v>
      </c>
      <c r="AN41" s="21">
        <f t="shared" si="1"/>
      </c>
      <c r="AO41" s="164">
        <v>14</v>
      </c>
      <c r="AP41" s="158"/>
      <c r="AQ41" s="113">
        <v>2105</v>
      </c>
      <c r="AR41" s="18"/>
      <c r="AS41" s="1100">
        <v>1</v>
      </c>
      <c r="AT41" s="18"/>
      <c r="AU41" s="1159">
        <v>2</v>
      </c>
      <c r="AV41" s="18"/>
      <c r="AW41" s="943">
        <v>2.018</v>
      </c>
      <c r="AX41" s="158"/>
      <c r="AY41" s="944">
        <v>1.452</v>
      </c>
      <c r="AZ41" s="158"/>
    </row>
    <row r="42" spans="1:65" ht="12" customHeight="1">
      <c r="A42" s="411"/>
      <c r="B42" s="411"/>
      <c r="C42" s="411"/>
      <c r="D42" s="27"/>
      <c r="E42" s="27"/>
      <c r="F42" s="145"/>
      <c r="G42" s="708"/>
      <c r="H42" s="542"/>
      <c r="I42" s="542"/>
      <c r="J42" s="542"/>
      <c r="K42" s="941"/>
      <c r="L42" s="542"/>
      <c r="M42" s="542"/>
      <c r="N42" s="542"/>
      <c r="O42" s="941"/>
      <c r="P42" s="941"/>
      <c r="Q42" s="542"/>
      <c r="R42" s="542"/>
      <c r="S42" s="941"/>
      <c r="T42" s="953"/>
      <c r="U42" s="953"/>
      <c r="V42" s="953"/>
      <c r="W42" s="708"/>
      <c r="X42" s="953"/>
      <c r="Y42" s="953"/>
      <c r="Z42" s="953"/>
      <c r="AA42" s="158"/>
      <c r="AF42" s="18"/>
      <c r="AL42" s="1257"/>
      <c r="AM42" s="1230">
        <v>8</v>
      </c>
      <c r="AN42" s="1231">
        <f t="shared" si="1"/>
      </c>
      <c r="AO42" s="591">
        <v>11</v>
      </c>
      <c r="AP42" s="715"/>
      <c r="AQ42" s="939">
        <v>1935</v>
      </c>
      <c r="AR42" s="715"/>
      <c r="AS42" s="1232">
        <v>1</v>
      </c>
      <c r="AT42" s="1233"/>
      <c r="AU42" s="1233">
        <v>1</v>
      </c>
      <c r="AV42" s="1234"/>
      <c r="AW42" s="1263">
        <v>1.999</v>
      </c>
      <c r="AX42" s="1233"/>
      <c r="AY42" s="1264">
        <v>1.448</v>
      </c>
      <c r="AZ42" s="1235"/>
      <c r="BA42" s="132"/>
      <c r="BB42" s="132"/>
      <c r="BC42" s="132"/>
      <c r="BD42" s="132"/>
      <c r="BE42" s="132"/>
      <c r="BF42" s="132"/>
      <c r="BG42" s="132"/>
      <c r="BH42" s="132"/>
      <c r="BI42" s="132"/>
      <c r="BJ42" s="132"/>
      <c r="BK42" s="132"/>
      <c r="BL42" s="132"/>
      <c r="BM42" s="132"/>
    </row>
    <row r="43" spans="1:32" ht="11.25" customHeight="1">
      <c r="A43" s="152" t="s">
        <v>550</v>
      </c>
      <c r="B43" s="132"/>
      <c r="C43" s="132"/>
      <c r="D43" s="132"/>
      <c r="E43" s="132"/>
      <c r="F43" s="132"/>
      <c r="G43" s="132"/>
      <c r="H43" s="132"/>
      <c r="I43" s="132"/>
      <c r="J43" s="158"/>
      <c r="L43" s="152" t="s">
        <v>556</v>
      </c>
      <c r="M43" s="132"/>
      <c r="N43" s="152"/>
      <c r="O43" s="132"/>
      <c r="P43" s="132"/>
      <c r="Q43" s="132"/>
      <c r="R43" s="132"/>
      <c r="S43" s="132"/>
      <c r="T43" s="132"/>
      <c r="U43" s="132"/>
      <c r="V43" s="132"/>
      <c r="W43" s="132"/>
      <c r="X43" s="132"/>
      <c r="Y43" s="132"/>
      <c r="Z43" s="132"/>
      <c r="AA43" s="132"/>
      <c r="AD43" s="18"/>
      <c r="AF43" s="18"/>
    </row>
    <row r="44" spans="1:27" ht="11.25" customHeight="1">
      <c r="A44" s="152" t="s">
        <v>526</v>
      </c>
      <c r="B44" s="132"/>
      <c r="C44" s="132"/>
      <c r="D44" s="132"/>
      <c r="E44" s="132"/>
      <c r="F44" s="132"/>
      <c r="G44" s="132"/>
      <c r="H44" s="132"/>
      <c r="I44" s="132"/>
      <c r="J44" s="132"/>
      <c r="K44" s="157"/>
      <c r="L44" s="132"/>
      <c r="M44" s="132"/>
      <c r="N44" s="152"/>
      <c r="O44" s="132"/>
      <c r="P44" s="132"/>
      <c r="Q44" s="132"/>
      <c r="R44" s="132"/>
      <c r="S44" s="132"/>
      <c r="T44" s="132"/>
      <c r="U44" s="132"/>
      <c r="V44" s="132"/>
      <c r="W44" s="132"/>
      <c r="X44" s="132"/>
      <c r="Y44" s="132"/>
      <c r="Z44" s="132"/>
      <c r="AA44" s="132"/>
    </row>
    <row r="45" ht="11.25" customHeight="1"/>
    <row r="46" spans="8:18" ht="19.5" customHeight="1">
      <c r="H46" s="1386" t="s">
        <v>744</v>
      </c>
      <c r="I46" s="1386"/>
      <c r="J46" s="1386"/>
      <c r="K46" s="1386"/>
      <c r="L46" s="1386"/>
      <c r="M46" s="1386"/>
      <c r="N46" s="1386"/>
      <c r="O46" s="1386"/>
      <c r="P46" s="1386"/>
      <c r="Q46" s="1386"/>
      <c r="R46" s="1386"/>
    </row>
    <row r="47" spans="1:27" ht="11.25" customHeight="1">
      <c r="A47" s="16" t="s">
        <v>13</v>
      </c>
      <c r="AA47" s="29" t="s">
        <v>14</v>
      </c>
    </row>
    <row r="48" spans="1:63" ht="17.25" customHeight="1">
      <c r="A48" s="940"/>
      <c r="B48" s="940"/>
      <c r="C48" s="940"/>
      <c r="D48" s="940"/>
      <c r="E48" s="940"/>
      <c r="F48" s="940"/>
      <c r="G48" s="940"/>
      <c r="H48" s="940"/>
      <c r="I48" s="940"/>
      <c r="J48" s="940"/>
      <c r="K48" s="940"/>
      <c r="L48" s="940"/>
      <c r="M48" s="940"/>
      <c r="N48" s="940"/>
      <c r="O48" s="940"/>
      <c r="P48" s="940"/>
      <c r="Q48" s="940"/>
      <c r="R48" s="940"/>
      <c r="S48" s="940"/>
      <c r="T48" s="940"/>
      <c r="U48" s="940"/>
      <c r="V48" s="940"/>
      <c r="W48" s="940"/>
      <c r="X48" s="940"/>
      <c r="Y48" s="940"/>
      <c r="Z48" s="940"/>
      <c r="AA48" s="940"/>
      <c r="BA48" s="1455" t="s">
        <v>15</v>
      </c>
      <c r="BB48" s="1455"/>
      <c r="BC48" s="1456"/>
      <c r="BD48" s="1453" t="s">
        <v>75</v>
      </c>
      <c r="BE48" s="1438"/>
      <c r="BF48" s="1453" t="s">
        <v>76</v>
      </c>
      <c r="BG48" s="1438"/>
      <c r="BH48" s="1453" t="s">
        <v>77</v>
      </c>
      <c r="BI48" s="1438"/>
      <c r="BJ48" s="1453" t="s">
        <v>78</v>
      </c>
      <c r="BK48" s="1438"/>
    </row>
    <row r="49" spans="1:63" ht="17.25" customHeight="1">
      <c r="A49" s="940"/>
      <c r="B49" s="940"/>
      <c r="C49" s="940"/>
      <c r="D49" s="940"/>
      <c r="E49" s="940"/>
      <c r="F49" s="940"/>
      <c r="G49" s="940"/>
      <c r="H49" s="940"/>
      <c r="I49" s="940"/>
      <c r="J49" s="940"/>
      <c r="K49" s="940"/>
      <c r="L49" s="940"/>
      <c r="M49" s="940"/>
      <c r="N49" s="940"/>
      <c r="O49" s="940"/>
      <c r="P49" s="940"/>
      <c r="Q49" s="940"/>
      <c r="R49" s="940"/>
      <c r="S49" s="940"/>
      <c r="T49" s="940"/>
      <c r="U49" s="940"/>
      <c r="V49" s="940"/>
      <c r="W49" s="940"/>
      <c r="X49" s="940"/>
      <c r="Y49" s="940"/>
      <c r="Z49" s="940"/>
      <c r="AA49" s="940"/>
      <c r="BA49" s="1457"/>
      <c r="BB49" s="1457"/>
      <c r="BC49" s="1458"/>
      <c r="BD49" s="559" t="s">
        <v>79</v>
      </c>
      <c r="BE49" s="559" t="s">
        <v>6</v>
      </c>
      <c r="BF49" s="559" t="s">
        <v>79</v>
      </c>
      <c r="BG49" s="559" t="s">
        <v>6</v>
      </c>
      <c r="BH49" s="559" t="s">
        <v>79</v>
      </c>
      <c r="BI49" s="559" t="s">
        <v>6</v>
      </c>
      <c r="BJ49" s="559" t="s">
        <v>79</v>
      </c>
      <c r="BK49" s="559" t="s">
        <v>6</v>
      </c>
    </row>
    <row r="50" spans="1:63" ht="12" customHeight="1">
      <c r="A50" s="35"/>
      <c r="B50" s="145"/>
      <c r="C50" s="411"/>
      <c r="D50" s="960"/>
      <c r="E50" s="159"/>
      <c r="F50" s="159"/>
      <c r="G50" s="558"/>
      <c r="H50" s="558"/>
      <c r="I50" s="558"/>
      <c r="J50" s="558"/>
      <c r="K50" s="558"/>
      <c r="L50" s="558"/>
      <c r="M50" s="558"/>
      <c r="N50" s="558"/>
      <c r="O50" s="558"/>
      <c r="P50" s="558"/>
      <c r="Q50" s="558"/>
      <c r="R50" s="558"/>
      <c r="S50" s="558"/>
      <c r="T50" s="558"/>
      <c r="U50" s="558"/>
      <c r="V50" s="558"/>
      <c r="W50" s="558"/>
      <c r="X50" s="558"/>
      <c r="Y50" s="558"/>
      <c r="Z50" s="558"/>
      <c r="AA50" s="558"/>
      <c r="BA50" s="33" t="s">
        <v>578</v>
      </c>
      <c r="BB50" s="145">
        <v>28</v>
      </c>
      <c r="BC50" s="34" t="s">
        <v>579</v>
      </c>
      <c r="BD50" s="954">
        <v>27015</v>
      </c>
      <c r="BE50" s="844">
        <v>277829</v>
      </c>
      <c r="BF50" s="844">
        <v>24025</v>
      </c>
      <c r="BG50" s="1212">
        <v>240187</v>
      </c>
      <c r="BH50" s="844">
        <v>133256</v>
      </c>
      <c r="BI50" s="844">
        <v>1036313</v>
      </c>
      <c r="BJ50" s="844">
        <v>2883</v>
      </c>
      <c r="BK50" s="1212">
        <v>26783</v>
      </c>
    </row>
    <row r="51" spans="1:63" ht="12" customHeight="1">
      <c r="A51" s="35"/>
      <c r="B51" s="145"/>
      <c r="C51" s="411"/>
      <c r="D51" s="960"/>
      <c r="E51" s="159"/>
      <c r="F51" s="159"/>
      <c r="G51" s="558"/>
      <c r="H51" s="558"/>
      <c r="I51" s="558"/>
      <c r="J51" s="558"/>
      <c r="K51" s="558"/>
      <c r="L51" s="558"/>
      <c r="M51" s="558"/>
      <c r="N51" s="558"/>
      <c r="O51" s="558"/>
      <c r="P51" s="558"/>
      <c r="Q51" s="558"/>
      <c r="R51" s="558"/>
      <c r="S51" s="558"/>
      <c r="T51" s="558"/>
      <c r="U51" s="558"/>
      <c r="V51" s="558"/>
      <c r="W51" s="558"/>
      <c r="X51" s="558"/>
      <c r="Y51" s="558"/>
      <c r="Z51" s="558"/>
      <c r="AA51" s="558"/>
      <c r="AB51" s="132"/>
      <c r="AC51" s="132"/>
      <c r="BA51" s="35"/>
      <c r="BB51" s="145">
        <v>29</v>
      </c>
      <c r="BC51" s="36"/>
      <c r="BD51" s="955">
        <v>24857</v>
      </c>
      <c r="BE51" s="88">
        <v>248129</v>
      </c>
      <c r="BF51" s="88">
        <v>22159</v>
      </c>
      <c r="BG51" s="88">
        <v>214538</v>
      </c>
      <c r="BH51" s="558">
        <v>118693</v>
      </c>
      <c r="BI51" s="558">
        <v>895976</v>
      </c>
      <c r="BJ51" s="88">
        <v>2142</v>
      </c>
      <c r="BK51" s="88">
        <v>20117</v>
      </c>
    </row>
    <row r="52" spans="1:63" ht="12" customHeight="1">
      <c r="A52" s="37"/>
      <c r="B52" s="24"/>
      <c r="C52" s="24"/>
      <c r="D52" s="25"/>
      <c r="E52" s="25"/>
      <c r="F52" s="25"/>
      <c r="G52" s="25"/>
      <c r="H52" s="25"/>
      <c r="I52" s="25"/>
      <c r="J52" s="25"/>
      <c r="K52" s="25"/>
      <c r="L52" s="25"/>
      <c r="M52" s="25"/>
      <c r="N52" s="25"/>
      <c r="O52" s="25"/>
      <c r="P52" s="25"/>
      <c r="Q52" s="25"/>
      <c r="R52" s="25"/>
      <c r="S52" s="25"/>
      <c r="T52" s="25"/>
      <c r="U52" s="25"/>
      <c r="V52" s="25"/>
      <c r="W52" s="25"/>
      <c r="X52" s="25"/>
      <c r="Y52" s="25"/>
      <c r="Z52" s="25"/>
      <c r="AA52" s="25"/>
      <c r="BA52" s="37"/>
      <c r="BB52" s="24"/>
      <c r="BC52" s="38"/>
      <c r="BD52" s="164"/>
      <c r="BE52" s="25"/>
      <c r="BF52" s="25"/>
      <c r="BG52" s="25"/>
      <c r="BH52" s="25"/>
      <c r="BI52" s="25"/>
      <c r="BJ52" s="25"/>
      <c r="BK52" s="25"/>
    </row>
    <row r="53" spans="1:63" ht="12" customHeight="1">
      <c r="A53" s="37"/>
      <c r="B53" s="24"/>
      <c r="C53" s="24"/>
      <c r="D53" s="957"/>
      <c r="E53" s="957"/>
      <c r="F53" s="957"/>
      <c r="G53" s="957"/>
      <c r="H53" s="957"/>
      <c r="I53" s="957"/>
      <c r="J53" s="957"/>
      <c r="K53" s="957"/>
      <c r="L53" s="957"/>
      <c r="M53" s="957"/>
      <c r="N53" s="957"/>
      <c r="O53" s="957"/>
      <c r="P53" s="957"/>
      <c r="Q53" s="957"/>
      <c r="R53" s="957"/>
      <c r="S53" s="957"/>
      <c r="T53" s="957"/>
      <c r="U53" s="957"/>
      <c r="V53" s="120"/>
      <c r="W53" s="120"/>
      <c r="X53" s="120"/>
      <c r="Y53" s="120"/>
      <c r="Z53" s="957"/>
      <c r="AA53" s="957"/>
      <c r="BA53" s="255" t="s">
        <v>764</v>
      </c>
      <c r="BB53" s="21">
        <v>9</v>
      </c>
      <c r="BC53" s="38" t="s">
        <v>295</v>
      </c>
      <c r="BD53" s="956">
        <v>2199</v>
      </c>
      <c r="BE53" s="957">
        <v>22238</v>
      </c>
      <c r="BF53" s="957">
        <v>2009</v>
      </c>
      <c r="BG53" s="957">
        <v>19319</v>
      </c>
      <c r="BH53" s="957">
        <v>126028</v>
      </c>
      <c r="BI53" s="957">
        <v>960006</v>
      </c>
      <c r="BJ53" s="120">
        <v>185</v>
      </c>
      <c r="BK53" s="879">
        <v>1942</v>
      </c>
    </row>
    <row r="54" spans="1:63" ht="12" customHeight="1">
      <c r="A54" s="37"/>
      <c r="B54" s="24"/>
      <c r="C54" s="24"/>
      <c r="D54" s="957"/>
      <c r="E54" s="957"/>
      <c r="F54" s="957"/>
      <c r="G54" s="957"/>
      <c r="H54" s="957"/>
      <c r="I54" s="957"/>
      <c r="J54" s="957"/>
      <c r="K54" s="957"/>
      <c r="L54" s="957"/>
      <c r="M54" s="957"/>
      <c r="N54" s="957"/>
      <c r="O54" s="957"/>
      <c r="P54" s="957"/>
      <c r="Q54" s="957"/>
      <c r="R54" s="957"/>
      <c r="S54" s="957"/>
      <c r="T54" s="957"/>
      <c r="U54" s="957"/>
      <c r="V54" s="120"/>
      <c r="W54" s="120"/>
      <c r="X54" s="120"/>
      <c r="Y54" s="120"/>
      <c r="Z54" s="957"/>
      <c r="AA54" s="957"/>
      <c r="BA54" s="255"/>
      <c r="BB54" s="24">
        <v>10</v>
      </c>
      <c r="BC54" s="24">
        <f>IF(BB54=1,"月","")</f>
      </c>
      <c r="BD54" s="956">
        <v>1929</v>
      </c>
      <c r="BE54" s="957">
        <v>19468</v>
      </c>
      <c r="BF54" s="957">
        <v>1635</v>
      </c>
      <c r="BG54" s="957">
        <v>15886</v>
      </c>
      <c r="BH54" s="957">
        <v>124846</v>
      </c>
      <c r="BI54" s="957">
        <v>947845</v>
      </c>
      <c r="BJ54" s="120">
        <v>192</v>
      </c>
      <c r="BK54" s="879">
        <v>1385</v>
      </c>
    </row>
    <row r="55" spans="1:63" ht="12" customHeight="1">
      <c r="A55" s="24"/>
      <c r="B55" s="24"/>
      <c r="C55" s="24"/>
      <c r="D55" s="957"/>
      <c r="E55" s="957"/>
      <c r="F55" s="957"/>
      <c r="G55" s="957"/>
      <c r="H55" s="957"/>
      <c r="I55" s="957"/>
      <c r="J55" s="957"/>
      <c r="K55" s="957"/>
      <c r="L55" s="957"/>
      <c r="M55" s="957"/>
      <c r="N55" s="957"/>
      <c r="O55" s="957"/>
      <c r="P55" s="957"/>
      <c r="Q55" s="957"/>
      <c r="R55" s="957"/>
      <c r="S55" s="957"/>
      <c r="T55" s="957"/>
      <c r="U55" s="957"/>
      <c r="V55" s="120"/>
      <c r="W55" s="120"/>
      <c r="X55" s="120"/>
      <c r="Y55" s="120"/>
      <c r="Z55" s="957"/>
      <c r="AA55" s="957"/>
      <c r="BB55" s="21">
        <v>11</v>
      </c>
      <c r="BC55" s="38">
        <f aca="true" t="shared" si="2" ref="BC55:BC64">IF(BB55=1,"月","")</f>
      </c>
      <c r="BD55" s="956">
        <v>2231</v>
      </c>
      <c r="BE55" s="957">
        <v>23204</v>
      </c>
      <c r="BF55" s="957">
        <v>1930</v>
      </c>
      <c r="BG55" s="957">
        <v>20201</v>
      </c>
      <c r="BH55" s="957">
        <v>123801</v>
      </c>
      <c r="BI55" s="957">
        <v>937658</v>
      </c>
      <c r="BJ55" s="120">
        <v>156</v>
      </c>
      <c r="BK55" s="879">
        <v>1353</v>
      </c>
    </row>
    <row r="56" spans="1:63" ht="12" customHeight="1">
      <c r="A56" s="18"/>
      <c r="B56" s="24"/>
      <c r="C56" s="18"/>
      <c r="D56" s="957"/>
      <c r="E56" s="957"/>
      <c r="F56" s="957"/>
      <c r="G56" s="957"/>
      <c r="H56" s="957"/>
      <c r="I56" s="957"/>
      <c r="J56" s="957"/>
      <c r="K56" s="957"/>
      <c r="L56" s="957"/>
      <c r="M56" s="957"/>
      <c r="N56" s="957"/>
      <c r="O56" s="957"/>
      <c r="P56" s="957"/>
      <c r="Q56" s="957"/>
      <c r="R56" s="957"/>
      <c r="S56" s="957"/>
      <c r="T56" s="957"/>
      <c r="U56" s="957"/>
      <c r="V56" s="120"/>
      <c r="W56" s="120"/>
      <c r="X56" s="120"/>
      <c r="Y56" s="120"/>
      <c r="Z56" s="957"/>
      <c r="AA56" s="957"/>
      <c r="BA56" s="37"/>
      <c r="BB56" s="24">
        <v>12</v>
      </c>
      <c r="BC56" s="24">
        <f t="shared" si="2"/>
      </c>
      <c r="BD56" s="956">
        <v>2448</v>
      </c>
      <c r="BE56" s="957">
        <v>25331</v>
      </c>
      <c r="BF56" s="957">
        <v>2317</v>
      </c>
      <c r="BG56" s="957">
        <v>23366</v>
      </c>
      <c r="BH56" s="957">
        <v>122257</v>
      </c>
      <c r="BI56" s="957">
        <v>928005</v>
      </c>
      <c r="BJ56" s="120">
        <v>159</v>
      </c>
      <c r="BK56" s="879">
        <v>1619</v>
      </c>
    </row>
    <row r="57" spans="1:63" ht="12" customHeight="1">
      <c r="A57" s="18"/>
      <c r="B57" s="24"/>
      <c r="C57" s="18"/>
      <c r="D57" s="957"/>
      <c r="E57" s="957"/>
      <c r="F57" s="957"/>
      <c r="G57" s="957"/>
      <c r="H57" s="957"/>
      <c r="I57" s="957"/>
      <c r="J57" s="957"/>
      <c r="K57" s="957"/>
      <c r="L57" s="957"/>
      <c r="M57" s="957"/>
      <c r="N57" s="957"/>
      <c r="O57" s="957"/>
      <c r="P57" s="957"/>
      <c r="Q57" s="957"/>
      <c r="R57" s="957"/>
      <c r="S57" s="957"/>
      <c r="T57" s="957"/>
      <c r="U57" s="957"/>
      <c r="V57" s="120"/>
      <c r="W57" s="120"/>
      <c r="X57" s="120"/>
      <c r="Y57" s="120"/>
      <c r="Z57" s="957"/>
      <c r="AA57" s="957"/>
      <c r="BA57" s="255" t="s">
        <v>562</v>
      </c>
      <c r="BB57" s="21">
        <v>1</v>
      </c>
      <c r="BC57" s="21" t="str">
        <f t="shared" si="2"/>
        <v>月</v>
      </c>
      <c r="BD57" s="956">
        <v>1728</v>
      </c>
      <c r="BE57" s="957">
        <v>16319</v>
      </c>
      <c r="BF57" s="957">
        <v>1486</v>
      </c>
      <c r="BG57" s="957">
        <v>13633</v>
      </c>
      <c r="BH57" s="957">
        <v>121063</v>
      </c>
      <c r="BI57" s="957">
        <v>915094</v>
      </c>
      <c r="BJ57" s="120">
        <v>227</v>
      </c>
      <c r="BK57" s="879">
        <v>2842</v>
      </c>
    </row>
    <row r="58" spans="1:63" ht="12" customHeight="1">
      <c r="A58" s="18"/>
      <c r="B58" s="24"/>
      <c r="C58" s="18"/>
      <c r="D58" s="957"/>
      <c r="E58" s="957"/>
      <c r="F58" s="957"/>
      <c r="G58" s="957"/>
      <c r="H58" s="957"/>
      <c r="I58" s="957"/>
      <c r="J58" s="957"/>
      <c r="K58" s="957"/>
      <c r="L58" s="957"/>
      <c r="M58" s="957"/>
      <c r="N58" s="957"/>
      <c r="O58" s="957"/>
      <c r="P58" s="957"/>
      <c r="Q58" s="957"/>
      <c r="R58" s="957"/>
      <c r="S58" s="957"/>
      <c r="T58" s="957"/>
      <c r="U58" s="957"/>
      <c r="V58" s="120"/>
      <c r="W58" s="120"/>
      <c r="X58" s="120"/>
      <c r="Y58" s="120"/>
      <c r="Z58" s="957"/>
      <c r="AA58" s="957"/>
      <c r="BB58" s="24">
        <v>2</v>
      </c>
      <c r="BC58" s="16">
        <f t="shared" si="2"/>
      </c>
      <c r="BD58" s="956">
        <v>2038</v>
      </c>
      <c r="BE58" s="957">
        <v>19725</v>
      </c>
      <c r="BF58" s="957">
        <v>1824</v>
      </c>
      <c r="BG58" s="957">
        <v>17320</v>
      </c>
      <c r="BH58" s="957">
        <v>120062</v>
      </c>
      <c r="BI58" s="957">
        <v>905691</v>
      </c>
      <c r="BJ58" s="120">
        <v>126</v>
      </c>
      <c r="BK58" s="879">
        <v>1178</v>
      </c>
    </row>
    <row r="59" spans="1:63" s="19" customFormat="1" ht="12" customHeight="1">
      <c r="A59" s="941"/>
      <c r="B59" s="24"/>
      <c r="C59" s="941"/>
      <c r="D59" s="957"/>
      <c r="E59" s="957"/>
      <c r="F59" s="957"/>
      <c r="G59" s="957"/>
      <c r="H59" s="957"/>
      <c r="I59" s="957"/>
      <c r="J59" s="957"/>
      <c r="K59" s="957"/>
      <c r="L59" s="957"/>
      <c r="M59" s="957"/>
      <c r="N59" s="957"/>
      <c r="O59" s="957"/>
      <c r="P59" s="957"/>
      <c r="Q59" s="957"/>
      <c r="R59" s="957"/>
      <c r="S59" s="957"/>
      <c r="T59" s="957"/>
      <c r="U59" s="957"/>
      <c r="V59" s="120"/>
      <c r="W59" s="120"/>
      <c r="X59" s="120"/>
      <c r="Y59" s="120"/>
      <c r="Z59" s="957"/>
      <c r="AA59" s="957"/>
      <c r="BA59" s="16"/>
      <c r="BB59" s="21">
        <v>3</v>
      </c>
      <c r="BC59" s="16">
        <f t="shared" si="2"/>
      </c>
      <c r="BD59" s="956">
        <v>2421</v>
      </c>
      <c r="BE59" s="957">
        <v>25749</v>
      </c>
      <c r="BF59" s="957">
        <v>2314</v>
      </c>
      <c r="BG59" s="957">
        <v>24143</v>
      </c>
      <c r="BH59" s="957">
        <v>118693</v>
      </c>
      <c r="BI59" s="957">
        <v>895976</v>
      </c>
      <c r="BJ59" s="120">
        <v>141</v>
      </c>
      <c r="BK59" s="879">
        <v>1147</v>
      </c>
    </row>
    <row r="60" spans="1:63" s="19" customFormat="1" ht="12" customHeight="1">
      <c r="A60" s="941"/>
      <c r="B60" s="24"/>
      <c r="C60" s="941"/>
      <c r="D60" s="957"/>
      <c r="E60" s="957"/>
      <c r="F60" s="957"/>
      <c r="G60" s="957"/>
      <c r="H60" s="957"/>
      <c r="I60" s="957"/>
      <c r="J60" s="957"/>
      <c r="K60" s="957"/>
      <c r="L60" s="957"/>
      <c r="M60" s="957"/>
      <c r="N60" s="957"/>
      <c r="O60" s="957"/>
      <c r="P60" s="957"/>
      <c r="Q60" s="957"/>
      <c r="R60" s="957"/>
      <c r="S60" s="957"/>
      <c r="T60" s="957"/>
      <c r="U60" s="957"/>
      <c r="V60" s="120"/>
      <c r="W60" s="120"/>
      <c r="X60" s="120"/>
      <c r="Y60" s="120"/>
      <c r="Z60" s="957"/>
      <c r="AA60" s="957"/>
      <c r="BA60" s="16"/>
      <c r="BB60" s="24">
        <v>4</v>
      </c>
      <c r="BC60" s="21">
        <f t="shared" si="2"/>
      </c>
      <c r="BD60" s="956">
        <v>1730</v>
      </c>
      <c r="BE60" s="957">
        <v>15687</v>
      </c>
      <c r="BF60" s="957">
        <v>1421</v>
      </c>
      <c r="BG60" s="957">
        <v>12080</v>
      </c>
      <c r="BH60" s="957">
        <v>117641</v>
      </c>
      <c r="BI60" s="957">
        <v>885756</v>
      </c>
      <c r="BJ60" s="120">
        <v>232</v>
      </c>
      <c r="BK60" s="879">
        <v>1847</v>
      </c>
    </row>
    <row r="61" spans="1:63" s="19" customFormat="1" ht="12" customHeight="1">
      <c r="A61" s="941"/>
      <c r="B61" s="24"/>
      <c r="C61" s="941"/>
      <c r="D61" s="957"/>
      <c r="E61" s="957"/>
      <c r="F61" s="957"/>
      <c r="G61" s="957"/>
      <c r="H61" s="957"/>
      <c r="I61" s="957"/>
      <c r="J61" s="957"/>
      <c r="K61" s="957"/>
      <c r="L61" s="957"/>
      <c r="M61" s="957"/>
      <c r="N61" s="957"/>
      <c r="O61" s="957"/>
      <c r="P61" s="957"/>
      <c r="Q61" s="957"/>
      <c r="R61" s="957"/>
      <c r="S61" s="957"/>
      <c r="T61" s="957"/>
      <c r="U61" s="957"/>
      <c r="V61" s="120"/>
      <c r="W61" s="120"/>
      <c r="X61" s="120"/>
      <c r="Y61" s="120"/>
      <c r="Z61" s="957"/>
      <c r="AA61" s="957"/>
      <c r="BA61" s="16"/>
      <c r="BB61" s="21">
        <v>5</v>
      </c>
      <c r="BC61" s="21">
        <f t="shared" si="2"/>
      </c>
      <c r="BD61" s="956">
        <v>2045</v>
      </c>
      <c r="BE61" s="957">
        <v>20735</v>
      </c>
      <c r="BF61" s="957">
        <v>1786</v>
      </c>
      <c r="BG61" s="957">
        <v>17993</v>
      </c>
      <c r="BH61" s="957">
        <v>116628</v>
      </c>
      <c r="BI61" s="957">
        <v>874635</v>
      </c>
      <c r="BJ61" s="120">
        <v>189</v>
      </c>
      <c r="BK61" s="879">
        <v>1697</v>
      </c>
    </row>
    <row r="62" spans="1:63" s="19" customFormat="1" ht="12" customHeight="1">
      <c r="A62" s="24"/>
      <c r="B62" s="24"/>
      <c r="C62" s="24"/>
      <c r="D62" s="957"/>
      <c r="E62" s="957"/>
      <c r="F62" s="957"/>
      <c r="G62" s="957"/>
      <c r="H62" s="957"/>
      <c r="I62" s="957"/>
      <c r="J62" s="957"/>
      <c r="K62" s="957"/>
      <c r="L62" s="957"/>
      <c r="M62" s="957"/>
      <c r="N62" s="957"/>
      <c r="O62" s="957"/>
      <c r="P62" s="957"/>
      <c r="Q62" s="957"/>
      <c r="R62" s="957"/>
      <c r="S62" s="957"/>
      <c r="T62" s="957"/>
      <c r="U62" s="957"/>
      <c r="V62" s="120"/>
      <c r="W62" s="120"/>
      <c r="X62" s="120"/>
      <c r="Y62" s="120"/>
      <c r="Z62" s="957"/>
      <c r="AA62" s="957"/>
      <c r="BA62" s="16"/>
      <c r="BB62" s="24">
        <v>6</v>
      </c>
      <c r="BC62" s="16">
        <f t="shared" si="2"/>
      </c>
      <c r="BD62" s="956">
        <v>2101</v>
      </c>
      <c r="BE62" s="957">
        <v>20606</v>
      </c>
      <c r="BF62" s="957">
        <v>1958</v>
      </c>
      <c r="BG62" s="957">
        <v>18336</v>
      </c>
      <c r="BH62" s="957">
        <v>115533</v>
      </c>
      <c r="BI62" s="957">
        <v>864320</v>
      </c>
      <c r="BJ62" s="120">
        <v>213</v>
      </c>
      <c r="BK62" s="879">
        <v>2248</v>
      </c>
    </row>
    <row r="63" spans="1:63" s="19" customFormat="1" ht="12" customHeight="1">
      <c r="A63" s="411"/>
      <c r="B63" s="24"/>
      <c r="C63" s="411"/>
      <c r="D63" s="957"/>
      <c r="E63" s="957"/>
      <c r="F63" s="957"/>
      <c r="G63" s="957"/>
      <c r="H63" s="957"/>
      <c r="I63" s="957"/>
      <c r="J63" s="957"/>
      <c r="K63" s="957"/>
      <c r="L63" s="957"/>
      <c r="M63" s="957"/>
      <c r="N63" s="957"/>
      <c r="O63" s="957"/>
      <c r="P63" s="957"/>
      <c r="Q63" s="957"/>
      <c r="R63" s="957"/>
      <c r="S63" s="957"/>
      <c r="T63" s="957"/>
      <c r="U63" s="957"/>
      <c r="V63" s="120"/>
      <c r="W63" s="120"/>
      <c r="X63" s="120"/>
      <c r="Y63" s="120"/>
      <c r="Z63" s="957"/>
      <c r="AA63" s="957"/>
      <c r="BA63" s="16"/>
      <c r="BB63" s="453">
        <v>7</v>
      </c>
      <c r="BC63" s="21">
        <f t="shared" si="2"/>
      </c>
      <c r="BD63" s="956">
        <v>2180</v>
      </c>
      <c r="BE63" s="957">
        <v>22735</v>
      </c>
      <c r="BF63" s="957">
        <v>1920</v>
      </c>
      <c r="BG63" s="957">
        <v>19024</v>
      </c>
      <c r="BH63" s="957">
        <v>114584</v>
      </c>
      <c r="BI63" s="957">
        <v>854322</v>
      </c>
      <c r="BJ63" s="120">
        <v>166</v>
      </c>
      <c r="BK63" s="879">
        <v>1635</v>
      </c>
    </row>
    <row r="64" spans="1:63" s="19" customFormat="1" ht="12" customHeight="1">
      <c r="A64" s="411"/>
      <c r="B64" s="411"/>
      <c r="C64" s="411"/>
      <c r="D64" s="961"/>
      <c r="E64" s="961"/>
      <c r="F64" s="961"/>
      <c r="G64" s="961"/>
      <c r="H64" s="961"/>
      <c r="I64" s="961"/>
      <c r="J64" s="961"/>
      <c r="K64" s="961"/>
      <c r="L64" s="961"/>
      <c r="M64" s="961"/>
      <c r="N64" s="961"/>
      <c r="O64" s="961"/>
      <c r="P64" s="961"/>
      <c r="Q64" s="961"/>
      <c r="R64" s="961"/>
      <c r="S64" s="961"/>
      <c r="T64" s="961"/>
      <c r="U64" s="961"/>
      <c r="V64" s="962"/>
      <c r="W64" s="962"/>
      <c r="X64" s="962"/>
      <c r="Y64" s="962"/>
      <c r="Z64" s="961"/>
      <c r="AA64" s="961"/>
      <c r="BA64" s="1257"/>
      <c r="BB64" s="1230">
        <v>8</v>
      </c>
      <c r="BC64" s="1231">
        <f t="shared" si="2"/>
      </c>
      <c r="BD64" s="958">
        <v>2193</v>
      </c>
      <c r="BE64" s="959">
        <v>22016</v>
      </c>
      <c r="BF64" s="959">
        <v>1989</v>
      </c>
      <c r="BG64" s="959">
        <v>19715</v>
      </c>
      <c r="BH64" s="959">
        <v>113759</v>
      </c>
      <c r="BI64" s="959">
        <v>846347</v>
      </c>
      <c r="BJ64" s="649">
        <v>163</v>
      </c>
      <c r="BK64" s="929">
        <v>1617</v>
      </c>
    </row>
    <row r="65" ht="12" customHeight="1">
      <c r="A65" s="42" t="s">
        <v>573</v>
      </c>
    </row>
    <row r="66" spans="1:27" ht="11.25" customHeight="1">
      <c r="A66" s="42"/>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56:63" ht="11.25" customHeight="1">
      <c r="BD67" s="1298"/>
      <c r="BE67" s="1298"/>
      <c r="BF67" s="1298"/>
      <c r="BG67" s="1298"/>
      <c r="BH67" s="1298"/>
      <c r="BI67" s="1298"/>
      <c r="BJ67" s="1298"/>
      <c r="BK67" s="1298"/>
    </row>
  </sheetData>
  <sheetProtection/>
  <mergeCells count="21">
    <mergeCell ref="AC4:AE6"/>
    <mergeCell ref="H46:R46"/>
    <mergeCell ref="AL26:AN27"/>
    <mergeCell ref="AF5:AF6"/>
    <mergeCell ref="AF4:AH4"/>
    <mergeCell ref="AI4:AK4"/>
    <mergeCell ref="AI5:AI6"/>
    <mergeCell ref="AO26:AR26"/>
    <mergeCell ref="AO27:AP27"/>
    <mergeCell ref="AQ27:AR27"/>
    <mergeCell ref="AS26:AV26"/>
    <mergeCell ref="AS27:AT27"/>
    <mergeCell ref="AU27:AV27"/>
    <mergeCell ref="BH48:BI48"/>
    <mergeCell ref="BJ48:BK48"/>
    <mergeCell ref="AW26:AZ26"/>
    <mergeCell ref="AW27:AX27"/>
    <mergeCell ref="AY27:AZ27"/>
    <mergeCell ref="BA48:BC49"/>
    <mergeCell ref="BD48:BE48"/>
    <mergeCell ref="BF48:BG48"/>
  </mergeCells>
  <dataValidations count="1">
    <dataValidation allowBlank="1" showInputMessage="1" showErrorMessage="1" imeMode="off" sqref="AO28:AZ42 BB50:BB64 AM31:AM42 AD10:AD21 AF10:AK21 BD50:BK64"/>
  </dataValidations>
  <printOptions horizontalCentered="1"/>
  <pageMargins left="0.1968503937007874" right="0.5905511811023623" top="0.7874015748031497" bottom="0.3937007874015748" header="0.1968503937007874" footer="0.1968503937007874"/>
  <pageSetup horizontalDpi="400" verticalDpi="4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CN58"/>
  <sheetViews>
    <sheetView zoomScaleSheetLayoutView="100" zoomScalePageLayoutView="0" workbookViewId="0" topLeftCell="A1">
      <selection activeCell="AV8" sqref="AV8"/>
    </sheetView>
  </sheetViews>
  <sheetFormatPr defaultColWidth="9.00390625" defaultRowHeight="13.5"/>
  <cols>
    <col min="1" max="2" width="1.625" style="12" customWidth="1"/>
    <col min="3" max="4" width="2.125" style="12" customWidth="1"/>
    <col min="5" max="5" width="3.625" style="12" customWidth="1"/>
    <col min="6" max="26" width="2.125" style="12" customWidth="1"/>
    <col min="27" max="27" width="3.125" style="12" customWidth="1"/>
    <col min="28" max="28" width="2.50390625" style="12" customWidth="1"/>
    <col min="29" max="29" width="2.125" style="12" customWidth="1"/>
    <col min="30" max="30" width="3.125" style="12" customWidth="1"/>
    <col min="31" max="36" width="2.125" style="12" customWidth="1"/>
    <col min="37" max="37" width="2.625" style="12" customWidth="1"/>
    <col min="38" max="45" width="2.125" style="12" customWidth="1"/>
    <col min="46" max="46" width="1.75390625" style="12" customWidth="1"/>
    <col min="47" max="47" width="2.125" style="12" customWidth="1"/>
    <col min="48" max="16384" width="9.00390625" style="12" customWidth="1"/>
  </cols>
  <sheetData>
    <row r="1" spans="17:32" ht="24" customHeight="1">
      <c r="Q1" s="219" t="s">
        <v>745</v>
      </c>
      <c r="R1" s="118"/>
      <c r="S1" s="118"/>
      <c r="T1" s="118"/>
      <c r="U1" s="118"/>
      <c r="V1" s="118"/>
      <c r="W1" s="118"/>
      <c r="X1" s="118"/>
      <c r="Y1" s="118"/>
      <c r="Z1" s="118"/>
      <c r="AA1" s="118"/>
      <c r="AB1" s="118"/>
      <c r="AC1" s="118"/>
      <c r="AD1" s="118"/>
      <c r="AE1" s="118"/>
      <c r="AF1" s="118"/>
    </row>
    <row r="2" spans="14:34" ht="17.25" customHeight="1">
      <c r="N2" s="118"/>
      <c r="O2" s="118"/>
      <c r="P2" s="118"/>
      <c r="Q2" s="118"/>
      <c r="R2" s="118"/>
      <c r="S2" s="118"/>
      <c r="T2" s="1275" t="s">
        <v>479</v>
      </c>
      <c r="U2" s="118"/>
      <c r="V2" s="118"/>
      <c r="W2" s="118"/>
      <c r="X2" s="118"/>
      <c r="Y2" s="118"/>
      <c r="Z2" s="118"/>
      <c r="AA2" s="118"/>
      <c r="AH2" s="118"/>
    </row>
    <row r="3" spans="2:44" ht="17.25" customHeight="1">
      <c r="B3" s="118"/>
      <c r="C3" s="118"/>
      <c r="D3" s="118"/>
      <c r="E3" s="118"/>
      <c r="F3" s="118"/>
      <c r="G3" s="118"/>
      <c r="H3" s="118"/>
      <c r="I3" s="118"/>
      <c r="J3" s="118"/>
      <c r="K3" s="118"/>
      <c r="L3" s="118"/>
      <c r="M3" s="118"/>
      <c r="N3" s="118"/>
      <c r="O3" s="118"/>
      <c r="P3" s="118"/>
      <c r="Q3" s="118"/>
      <c r="R3" s="118"/>
      <c r="S3" s="118"/>
      <c r="T3" s="1172"/>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row>
    <row r="4" spans="2:44" ht="17.25" customHeight="1">
      <c r="B4" s="118"/>
      <c r="C4" s="118"/>
      <c r="D4" s="118"/>
      <c r="E4" s="118"/>
      <c r="F4" s="118"/>
      <c r="G4" s="118"/>
      <c r="H4" s="119" t="s">
        <v>81</v>
      </c>
      <c r="I4" s="118"/>
      <c r="J4" s="118"/>
      <c r="K4" s="118"/>
      <c r="L4" s="118"/>
      <c r="M4" s="118"/>
      <c r="N4" s="118"/>
      <c r="O4" s="118"/>
      <c r="P4" s="118"/>
      <c r="Q4" s="118"/>
      <c r="R4" s="118"/>
      <c r="S4" s="118"/>
      <c r="T4" s="118"/>
      <c r="U4" s="118"/>
      <c r="V4" s="118"/>
      <c r="W4" s="118"/>
      <c r="Y4" s="118"/>
      <c r="Z4" s="118"/>
      <c r="AA4" s="118"/>
      <c r="AB4" s="118"/>
      <c r="AC4" s="118"/>
      <c r="AD4" s="118"/>
      <c r="AE4" s="118"/>
      <c r="AF4" s="118"/>
      <c r="AG4" s="118"/>
      <c r="AH4" s="118"/>
      <c r="AI4" s="118"/>
      <c r="AJ4" s="118"/>
      <c r="AK4" s="118"/>
      <c r="AL4" s="118"/>
      <c r="AM4" s="118"/>
      <c r="AN4" s="118"/>
      <c r="AO4" s="134"/>
      <c r="AP4" s="134" t="s">
        <v>253</v>
      </c>
      <c r="AQ4" s="118"/>
      <c r="AR4" s="118"/>
    </row>
    <row r="5" spans="2:44" ht="17.25" customHeight="1">
      <c r="B5" s="118"/>
      <c r="C5" s="118"/>
      <c r="D5" s="118"/>
      <c r="E5" s="118"/>
      <c r="F5" s="118"/>
      <c r="G5" s="118"/>
      <c r="H5" s="118"/>
      <c r="I5" s="118"/>
      <c r="J5" s="118"/>
      <c r="K5" s="118"/>
      <c r="L5" s="118"/>
      <c r="M5" s="118"/>
      <c r="N5" s="118"/>
      <c r="O5" s="118"/>
      <c r="P5" s="118"/>
      <c r="Q5" s="118"/>
      <c r="R5" s="118"/>
      <c r="S5" s="118"/>
      <c r="T5" s="118"/>
      <c r="U5" s="118"/>
      <c r="V5" s="118"/>
      <c r="W5" s="118"/>
      <c r="Y5" s="118"/>
      <c r="Z5" s="118"/>
      <c r="AA5" s="118"/>
      <c r="AB5" s="118"/>
      <c r="AC5" s="119" t="s">
        <v>587</v>
      </c>
      <c r="AD5" s="118"/>
      <c r="AE5" s="118"/>
      <c r="AG5" s="118"/>
      <c r="AH5" s="118"/>
      <c r="AI5" s="118"/>
      <c r="AJ5" s="118"/>
      <c r="AK5" s="118"/>
      <c r="AL5" s="118"/>
      <c r="AM5" s="118"/>
      <c r="AN5" s="118"/>
      <c r="AO5" s="118"/>
      <c r="AP5" s="118"/>
      <c r="AQ5" s="118"/>
      <c r="AR5" s="118"/>
    </row>
    <row r="6" spans="2:44" ht="17.25" customHeight="1">
      <c r="B6" s="118"/>
      <c r="C6" s="285"/>
      <c r="D6" s="285"/>
      <c r="E6" s="285"/>
      <c r="F6" s="118"/>
      <c r="G6" s="285"/>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row>
    <row r="7" spans="2:44" ht="17.25" customHeight="1">
      <c r="B7" s="118"/>
      <c r="C7" s="118"/>
      <c r="D7" s="118"/>
      <c r="E7" s="118"/>
      <c r="F7" s="118"/>
      <c r="G7" s="285"/>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row>
    <row r="8" spans="2:44" ht="17.25" customHeight="1">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row>
    <row r="9" spans="2:45" ht="17.25" customHeight="1">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25"/>
    </row>
    <row r="10" spans="2:44" ht="17.25" customHeight="1">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row>
    <row r="11" spans="2:44" ht="17.25" customHeight="1">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row>
    <row r="12" spans="2:44" ht="17.25" customHeight="1">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row>
    <row r="13" spans="2:44" ht="17.25" customHeight="1">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row>
    <row r="14" spans="2:44" ht="17.25" customHeight="1">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row>
    <row r="15" spans="2:44" ht="17.25" customHeight="1">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row>
    <row r="16" spans="2:44" ht="17.25" customHeigh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row>
    <row r="17" spans="2:44" ht="17.25" customHeight="1">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row>
    <row r="18" spans="2:43" ht="12.75" customHeight="1">
      <c r="B18" s="118"/>
      <c r="C18" s="118"/>
      <c r="D18" s="1311" t="str">
        <f>"生産は"&amp;J26&amp;"で、"</f>
        <v>生産は92.4で、</v>
      </c>
      <c r="E18" s="118"/>
      <c r="F18" s="118"/>
      <c r="G18" s="118"/>
      <c r="H18" s="118"/>
      <c r="I18" s="1535" t="s">
        <v>152</v>
      </c>
      <c r="J18" s="1535"/>
      <c r="K18" s="1535"/>
      <c r="L18" s="1535"/>
      <c r="M18" s="1535"/>
      <c r="N18" s="1535"/>
      <c r="O18" s="1535"/>
      <c r="P18" s="1535"/>
      <c r="Q18" s="1535"/>
      <c r="R18" s="1535"/>
      <c r="S18" s="1535"/>
      <c r="T18" s="1535"/>
      <c r="U18" s="1535"/>
      <c r="V18" s="1535"/>
      <c r="W18" s="118" t="s">
        <v>155</v>
      </c>
      <c r="Z18" s="118"/>
      <c r="AA18" s="118"/>
      <c r="AB18" s="118"/>
      <c r="AC18" s="118"/>
      <c r="AD18" s="118"/>
      <c r="AE18" s="118"/>
      <c r="AF18" s="118"/>
      <c r="AG18" s="118"/>
      <c r="AH18" s="118"/>
      <c r="AI18" s="118"/>
      <c r="AJ18" s="118"/>
      <c r="AK18" s="118"/>
      <c r="AL18" s="118"/>
      <c r="AM18" s="118"/>
      <c r="AN18" s="118"/>
      <c r="AO18" s="118"/>
      <c r="AP18" s="118"/>
      <c r="AQ18" s="118"/>
    </row>
    <row r="19" spans="2:43" ht="12.75" customHeight="1">
      <c r="B19" s="118"/>
      <c r="C19" s="118"/>
      <c r="D19" s="119" t="s">
        <v>621</v>
      </c>
      <c r="E19" s="118"/>
      <c r="F19" s="118"/>
      <c r="G19" s="118"/>
      <c r="H19" s="118"/>
      <c r="I19" s="1536" t="s">
        <v>153</v>
      </c>
      <c r="J19" s="1536"/>
      <c r="K19" s="1536"/>
      <c r="L19" s="1536"/>
      <c r="M19" s="1536"/>
      <c r="N19" s="1536"/>
      <c r="O19" s="1536"/>
      <c r="P19" s="1536"/>
      <c r="Q19" s="1536"/>
      <c r="R19" s="1536"/>
      <c r="S19" s="1536"/>
      <c r="T19" s="1536"/>
      <c r="U19" s="1536"/>
      <c r="V19" s="1536"/>
      <c r="W19" s="118" t="s">
        <v>156</v>
      </c>
      <c r="Z19" s="118"/>
      <c r="AA19" s="118"/>
      <c r="AB19" s="118"/>
      <c r="AC19" s="118"/>
      <c r="AD19" s="118"/>
      <c r="AE19" s="118"/>
      <c r="AF19" s="118"/>
      <c r="AG19" s="118"/>
      <c r="AH19" s="118"/>
      <c r="AI19" s="118"/>
      <c r="AJ19" s="118"/>
      <c r="AK19" s="118"/>
      <c r="AL19" s="118"/>
      <c r="AM19" s="118"/>
      <c r="AN19" s="118"/>
      <c r="AO19" s="118"/>
      <c r="AP19" s="118"/>
      <c r="AQ19" s="118"/>
    </row>
    <row r="20" spans="2:43" ht="12.75" customHeight="1">
      <c r="B20" s="118"/>
      <c r="C20" s="118"/>
      <c r="D20" s="119" t="s">
        <v>622</v>
      </c>
      <c r="E20" s="118"/>
      <c r="F20" s="118"/>
      <c r="G20" s="118"/>
      <c r="H20" s="118"/>
      <c r="I20" s="1535" t="s">
        <v>154</v>
      </c>
      <c r="J20" s="1535"/>
      <c r="K20" s="1535"/>
      <c r="L20" s="1535"/>
      <c r="M20" s="1535"/>
      <c r="N20" s="1535"/>
      <c r="O20" s="1535"/>
      <c r="P20" s="1535"/>
      <c r="Q20" s="1535"/>
      <c r="R20" s="1535"/>
      <c r="S20" s="1535"/>
      <c r="T20" s="1535"/>
      <c r="U20" s="1535"/>
      <c r="V20" s="1535"/>
      <c r="W20" s="118" t="s">
        <v>157</v>
      </c>
      <c r="Z20" s="118"/>
      <c r="AA20" s="118"/>
      <c r="AB20" s="118"/>
      <c r="AC20" s="118"/>
      <c r="AD20" s="118"/>
      <c r="AE20" s="118"/>
      <c r="AF20" s="118"/>
      <c r="AG20" s="118"/>
      <c r="AH20" s="118"/>
      <c r="AI20" s="118"/>
      <c r="AJ20" s="118"/>
      <c r="AK20" s="118"/>
      <c r="AL20" s="118"/>
      <c r="AM20" s="118"/>
      <c r="AN20" s="118"/>
      <c r="AO20" s="118"/>
      <c r="AP20" s="118"/>
      <c r="AQ20" s="118"/>
    </row>
    <row r="21" spans="2:44" ht="12.75" customHeight="1">
      <c r="B21" s="1534"/>
      <c r="C21" s="1520"/>
      <c r="D21" s="1520"/>
      <c r="E21" s="1520"/>
      <c r="F21" s="1520"/>
      <c r="G21" s="1520"/>
      <c r="H21" s="1520"/>
      <c r="I21" s="1520"/>
      <c r="J21" s="1520"/>
      <c r="K21" s="1520"/>
      <c r="L21" s="1520"/>
      <c r="M21" s="1520"/>
      <c r="N21" s="1520"/>
      <c r="O21" s="1520"/>
      <c r="P21" s="1520"/>
      <c r="Q21" s="1520"/>
      <c r="R21" s="1520"/>
      <c r="S21" s="1520"/>
      <c r="T21" s="1520"/>
      <c r="U21" s="1520"/>
      <c r="V21" s="1520"/>
      <c r="W21" s="1520"/>
      <c r="X21" s="1520"/>
      <c r="Y21" s="1520"/>
      <c r="Z21" s="1520"/>
      <c r="AA21" s="1520"/>
      <c r="AB21" s="1520"/>
      <c r="AC21" s="1520"/>
      <c r="AD21" s="1520"/>
      <c r="AE21" s="1520"/>
      <c r="AF21" s="1520"/>
      <c r="AG21" s="1520"/>
      <c r="AH21" s="1520"/>
      <c r="AI21" s="1520"/>
      <c r="AJ21" s="1520"/>
      <c r="AK21" s="1520"/>
      <c r="AL21" s="1520"/>
      <c r="AM21" s="118"/>
      <c r="AN21" s="118"/>
      <c r="AO21" s="118"/>
      <c r="AP21" s="118"/>
      <c r="AQ21" s="118"/>
      <c r="AR21" s="118"/>
    </row>
    <row r="22" ht="15" customHeight="1"/>
    <row r="23" spans="1:20" ht="18" customHeight="1">
      <c r="A23" s="173" t="s">
        <v>82</v>
      </c>
      <c r="B23" s="173"/>
      <c r="C23" s="119" t="str">
        <f>T2&amp;"月の鉱工業総合  生産、出荷、在庫の動き（平成22年＝100）"</f>
        <v>7月の鉱工業総合  生産、出荷、在庫の動き（平成22年＝100）</v>
      </c>
      <c r="R23" s="118"/>
      <c r="S23" s="118"/>
      <c r="T23" s="118"/>
    </row>
    <row r="24" spans="1:45" ht="18" customHeight="1">
      <c r="A24" s="1589" t="s">
        <v>83</v>
      </c>
      <c r="B24" s="1590"/>
      <c r="C24" s="1590"/>
      <c r="D24" s="1590"/>
      <c r="E24" s="1590"/>
      <c r="F24" s="1590"/>
      <c r="G24" s="1590"/>
      <c r="H24" s="1590"/>
      <c r="I24" s="1598"/>
      <c r="J24" s="1594" t="s">
        <v>84</v>
      </c>
      <c r="K24" s="1595"/>
      <c r="L24" s="1595"/>
      <c r="M24" s="1595"/>
      <c r="N24" s="1595"/>
      <c r="O24" s="1595"/>
      <c r="P24" s="1595"/>
      <c r="Q24" s="1595"/>
      <c r="R24" s="1595"/>
      <c r="S24" s="1595"/>
      <c r="T24" s="1595"/>
      <c r="U24" s="1597"/>
      <c r="V24" s="1594" t="s">
        <v>91</v>
      </c>
      <c r="W24" s="1595"/>
      <c r="X24" s="1595"/>
      <c r="Y24" s="1595"/>
      <c r="Z24" s="1595"/>
      <c r="AA24" s="1595"/>
      <c r="AB24" s="1595"/>
      <c r="AC24" s="1595"/>
      <c r="AD24" s="1595"/>
      <c r="AE24" s="1595"/>
      <c r="AF24" s="1595"/>
      <c r="AG24" s="1597"/>
      <c r="AH24" s="1594" t="s">
        <v>92</v>
      </c>
      <c r="AI24" s="1595"/>
      <c r="AJ24" s="1595"/>
      <c r="AK24" s="1595"/>
      <c r="AL24" s="1595"/>
      <c r="AM24" s="1595"/>
      <c r="AN24" s="1595"/>
      <c r="AO24" s="1595"/>
      <c r="AP24" s="1595"/>
      <c r="AQ24" s="1595"/>
      <c r="AR24" s="1595"/>
      <c r="AS24" s="1597"/>
    </row>
    <row r="25" spans="1:45" ht="18" customHeight="1">
      <c r="A25" s="1623"/>
      <c r="B25" s="1624"/>
      <c r="C25" s="1624"/>
      <c r="D25" s="1624"/>
      <c r="E25" s="1624"/>
      <c r="F25" s="1624"/>
      <c r="G25" s="1624"/>
      <c r="H25" s="1624"/>
      <c r="I25" s="1625"/>
      <c r="J25" s="1594" t="s">
        <v>93</v>
      </c>
      <c r="K25" s="1595"/>
      <c r="L25" s="1595"/>
      <c r="M25" s="1596"/>
      <c r="N25" s="1595" t="s">
        <v>94</v>
      </c>
      <c r="O25" s="1595"/>
      <c r="P25" s="1595"/>
      <c r="Q25" s="1596"/>
      <c r="R25" s="1606" t="s">
        <v>95</v>
      </c>
      <c r="S25" s="1606"/>
      <c r="T25" s="1606"/>
      <c r="U25" s="1607"/>
      <c r="V25" s="1594" t="s">
        <v>93</v>
      </c>
      <c r="W25" s="1595"/>
      <c r="X25" s="1595"/>
      <c r="Y25" s="1596"/>
      <c r="Z25" s="1595" t="s">
        <v>94</v>
      </c>
      <c r="AA25" s="1595"/>
      <c r="AB25" s="1595"/>
      <c r="AC25" s="1596"/>
      <c r="AD25" s="1606" t="s">
        <v>95</v>
      </c>
      <c r="AE25" s="1606"/>
      <c r="AF25" s="1606"/>
      <c r="AG25" s="1607"/>
      <c r="AH25" s="1594" t="s">
        <v>93</v>
      </c>
      <c r="AI25" s="1595"/>
      <c r="AJ25" s="1595"/>
      <c r="AK25" s="1596"/>
      <c r="AL25" s="1595" t="s">
        <v>94</v>
      </c>
      <c r="AM25" s="1595"/>
      <c r="AN25" s="1595"/>
      <c r="AO25" s="1596"/>
      <c r="AP25" s="1606" t="s">
        <v>95</v>
      </c>
      <c r="AQ25" s="1606"/>
      <c r="AR25" s="1606"/>
      <c r="AS25" s="1607"/>
    </row>
    <row r="26" spans="1:45" ht="25.5" customHeight="1">
      <c r="A26" s="1626" t="s">
        <v>982</v>
      </c>
      <c r="B26" s="1627"/>
      <c r="C26" s="1566" t="s">
        <v>96</v>
      </c>
      <c r="D26" s="1567"/>
      <c r="E26" s="1567"/>
      <c r="F26" s="1567"/>
      <c r="G26" s="1567"/>
      <c r="H26" s="1567"/>
      <c r="I26" s="1568"/>
      <c r="J26" s="1602">
        <v>92.4</v>
      </c>
      <c r="K26" s="1603"/>
      <c r="L26" s="1603"/>
      <c r="M26" s="1604"/>
      <c r="N26" s="1600">
        <v>-1.2</v>
      </c>
      <c r="O26" s="1600"/>
      <c r="P26" s="1600"/>
      <c r="Q26" s="136" t="s">
        <v>200</v>
      </c>
      <c r="R26" s="141"/>
      <c r="S26" s="141"/>
      <c r="T26" s="141"/>
      <c r="U26" s="139" t="s">
        <v>200</v>
      </c>
      <c r="V26" s="1602">
        <v>87</v>
      </c>
      <c r="W26" s="1603"/>
      <c r="X26" s="1603"/>
      <c r="Y26" s="1604"/>
      <c r="Z26" s="1600">
        <v>-4.5</v>
      </c>
      <c r="AA26" s="1600"/>
      <c r="AB26" s="1600"/>
      <c r="AC26" s="136" t="s">
        <v>200</v>
      </c>
      <c r="AD26" s="141"/>
      <c r="AE26" s="141"/>
      <c r="AF26" s="141"/>
      <c r="AG26" s="139" t="s">
        <v>200</v>
      </c>
      <c r="AH26" s="1602">
        <v>122</v>
      </c>
      <c r="AI26" s="1570"/>
      <c r="AJ26" s="1570"/>
      <c r="AK26" s="1571"/>
      <c r="AL26" s="1608">
        <v>-2.8</v>
      </c>
      <c r="AM26" s="1608"/>
      <c r="AN26" s="1608"/>
      <c r="AO26" s="136" t="s">
        <v>200</v>
      </c>
      <c r="AP26" s="141"/>
      <c r="AQ26" s="141"/>
      <c r="AR26" s="141"/>
      <c r="AS26" s="144" t="s">
        <v>200</v>
      </c>
    </row>
    <row r="27" spans="1:45" ht="25.5" customHeight="1">
      <c r="A27" s="1628"/>
      <c r="B27" s="1629"/>
      <c r="C27" s="1572" t="s">
        <v>97</v>
      </c>
      <c r="D27" s="1573"/>
      <c r="E27" s="1573"/>
      <c r="F27" s="1573"/>
      <c r="G27" s="1573"/>
      <c r="H27" s="1573"/>
      <c r="I27" s="1574"/>
      <c r="J27" s="1575">
        <v>99.8</v>
      </c>
      <c r="K27" s="1576"/>
      <c r="L27" s="1576"/>
      <c r="M27" s="1577"/>
      <c r="N27" s="142"/>
      <c r="O27" s="142"/>
      <c r="P27" s="142"/>
      <c r="Q27" s="137"/>
      <c r="R27" s="1578">
        <v>3</v>
      </c>
      <c r="S27" s="1578"/>
      <c r="T27" s="1578"/>
      <c r="U27" s="140"/>
      <c r="V27" s="1579">
        <v>92.6</v>
      </c>
      <c r="W27" s="1580"/>
      <c r="X27" s="1580"/>
      <c r="Y27" s="1581"/>
      <c r="Z27" s="142"/>
      <c r="AA27" s="142"/>
      <c r="AB27" s="142"/>
      <c r="AC27" s="137"/>
      <c r="AD27" s="1578">
        <v>2</v>
      </c>
      <c r="AE27" s="1578"/>
      <c r="AF27" s="1578"/>
      <c r="AG27" s="140"/>
      <c r="AH27" s="1609">
        <v>127.2</v>
      </c>
      <c r="AI27" s="1610"/>
      <c r="AJ27" s="1610"/>
      <c r="AK27" s="1611"/>
      <c r="AL27" s="342"/>
      <c r="AM27" s="142"/>
      <c r="AN27" s="142"/>
      <c r="AO27" s="137"/>
      <c r="AP27" s="1605">
        <v>7.5</v>
      </c>
      <c r="AQ27" s="1605"/>
      <c r="AR27" s="1605"/>
      <c r="AS27" s="140"/>
    </row>
    <row r="28" spans="1:45" ht="25.5" customHeight="1">
      <c r="A28" s="1539" t="s">
        <v>99</v>
      </c>
      <c r="B28" s="1586"/>
      <c r="C28" s="1566" t="s">
        <v>96</v>
      </c>
      <c r="D28" s="1567"/>
      <c r="E28" s="1567"/>
      <c r="F28" s="1567"/>
      <c r="G28" s="1567"/>
      <c r="H28" s="1567"/>
      <c r="I28" s="1568"/>
      <c r="J28" s="1569">
        <v>102.4</v>
      </c>
      <c r="K28" s="1570"/>
      <c r="L28" s="1570"/>
      <c r="M28" s="1571"/>
      <c r="N28" s="1600">
        <v>-0.1</v>
      </c>
      <c r="O28" s="1600"/>
      <c r="P28" s="1600"/>
      <c r="Q28" s="138"/>
      <c r="R28" s="141"/>
      <c r="S28" s="141"/>
      <c r="T28" s="141"/>
      <c r="U28" s="143"/>
      <c r="V28" s="1569">
        <v>99.9</v>
      </c>
      <c r="W28" s="1570"/>
      <c r="X28" s="1570"/>
      <c r="Y28" s="1571"/>
      <c r="Z28" s="1600">
        <v>-1.9</v>
      </c>
      <c r="AA28" s="1600"/>
      <c r="AB28" s="1600"/>
      <c r="AC28" s="138"/>
      <c r="AD28" s="141"/>
      <c r="AE28" s="141"/>
      <c r="AF28" s="141"/>
      <c r="AG28" s="143"/>
      <c r="AH28" s="1602">
        <v>111.2</v>
      </c>
      <c r="AI28" s="1603"/>
      <c r="AJ28" s="1603"/>
      <c r="AK28" s="1604"/>
      <c r="AL28" s="1608">
        <v>-0.2</v>
      </c>
      <c r="AM28" s="1608"/>
      <c r="AN28" s="1608"/>
      <c r="AO28" s="138"/>
      <c r="AP28" s="141"/>
      <c r="AQ28" s="141"/>
      <c r="AR28" s="141"/>
      <c r="AS28" s="143"/>
    </row>
    <row r="29" spans="1:45" ht="25.5" customHeight="1">
      <c r="A29" s="1543"/>
      <c r="B29" s="1544"/>
      <c r="C29" s="1572" t="s">
        <v>97</v>
      </c>
      <c r="D29" s="1573"/>
      <c r="E29" s="1573"/>
      <c r="F29" s="1573"/>
      <c r="G29" s="1573"/>
      <c r="H29" s="1573"/>
      <c r="I29" s="1574"/>
      <c r="J29" s="1575">
        <v>105.5</v>
      </c>
      <c r="K29" s="1576"/>
      <c r="L29" s="1576"/>
      <c r="M29" s="1577"/>
      <c r="N29" s="142"/>
      <c r="O29" s="142"/>
      <c r="P29" s="142"/>
      <c r="Q29" s="137"/>
      <c r="R29" s="1578">
        <v>2.3</v>
      </c>
      <c r="S29" s="1578"/>
      <c r="T29" s="1578"/>
      <c r="U29" s="140"/>
      <c r="V29" s="1575">
        <v>101.7</v>
      </c>
      <c r="W29" s="1576"/>
      <c r="X29" s="1576"/>
      <c r="Y29" s="1577"/>
      <c r="Z29" s="142"/>
      <c r="AA29" s="142"/>
      <c r="AB29" s="142"/>
      <c r="AC29" s="137"/>
      <c r="AD29" s="1578">
        <v>1.3</v>
      </c>
      <c r="AE29" s="1578"/>
      <c r="AF29" s="1578"/>
      <c r="AG29" s="140"/>
      <c r="AH29" s="1609">
        <v>113.5</v>
      </c>
      <c r="AI29" s="1610"/>
      <c r="AJ29" s="1610"/>
      <c r="AK29" s="1611"/>
      <c r="AL29" s="142"/>
      <c r="AM29" s="142"/>
      <c r="AN29" s="142"/>
      <c r="AO29" s="137"/>
      <c r="AP29" s="1605">
        <v>2.8</v>
      </c>
      <c r="AQ29" s="1605"/>
      <c r="AR29" s="1605"/>
      <c r="AS29" s="140"/>
    </row>
    <row r="30" spans="1:92" ht="12.75" customHeight="1">
      <c r="A30" s="12" t="s">
        <v>623</v>
      </c>
      <c r="AV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row>
    <row r="31" ht="12.75" customHeight="1">
      <c r="A31" s="12" t="s">
        <v>408</v>
      </c>
    </row>
    <row r="32" spans="1:37" ht="12.75" customHeight="1">
      <c r="A32" s="44"/>
      <c r="B32" s="44"/>
      <c r="C32" s="44"/>
      <c r="D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10:20" ht="18" customHeight="1">
      <c r="J33" s="25"/>
      <c r="K33" s="290"/>
      <c r="L33" s="290"/>
      <c r="M33" s="290"/>
      <c r="N33" s="290"/>
      <c r="O33" s="290"/>
      <c r="P33" s="290"/>
      <c r="Q33" s="290"/>
      <c r="R33" s="290"/>
      <c r="S33" s="290"/>
      <c r="T33" s="290"/>
    </row>
    <row r="34" spans="1:49" ht="18" customHeight="1">
      <c r="A34" s="1622" t="s">
        <v>100</v>
      </c>
      <c r="B34" s="1622"/>
      <c r="C34" s="39" t="s">
        <v>780</v>
      </c>
      <c r="AS34" s="23" t="s">
        <v>102</v>
      </c>
      <c r="AW34" s="25"/>
    </row>
    <row r="35" spans="1:46" ht="18" customHeight="1">
      <c r="A35" s="1582" t="s">
        <v>455</v>
      </c>
      <c r="B35" s="1583"/>
      <c r="C35" s="1594" t="s">
        <v>103</v>
      </c>
      <c r="D35" s="1595"/>
      <c r="E35" s="1595"/>
      <c r="F35" s="1595"/>
      <c r="G35" s="1595"/>
      <c r="H35" s="1595"/>
      <c r="I35" s="1595"/>
      <c r="J35" s="1595"/>
      <c r="K35" s="1595"/>
      <c r="L35" s="1595"/>
      <c r="M35" s="1595"/>
      <c r="N35" s="1595"/>
      <c r="O35" s="1595"/>
      <c r="P35" s="1595"/>
      <c r="Q35" s="1595"/>
      <c r="R35" s="1595"/>
      <c r="S35" s="1595"/>
      <c r="T35" s="1595"/>
      <c r="U35" s="1595"/>
      <c r="V35" s="1595"/>
      <c r="W35" s="1595"/>
      <c r="X35" s="1597"/>
      <c r="Y35" s="1594" t="s">
        <v>104</v>
      </c>
      <c r="Z35" s="1595"/>
      <c r="AA35" s="1595"/>
      <c r="AB35" s="1595"/>
      <c r="AC35" s="1595"/>
      <c r="AD35" s="1595"/>
      <c r="AE35" s="1595"/>
      <c r="AF35" s="1595"/>
      <c r="AG35" s="1595"/>
      <c r="AH35" s="1595"/>
      <c r="AI35" s="1595"/>
      <c r="AJ35" s="1595"/>
      <c r="AK35" s="1595"/>
      <c r="AL35" s="1595"/>
      <c r="AM35" s="1595"/>
      <c r="AN35" s="1595"/>
      <c r="AO35" s="1595"/>
      <c r="AP35" s="1595"/>
      <c r="AQ35" s="1595"/>
      <c r="AR35" s="1595"/>
      <c r="AS35" s="1595"/>
      <c r="AT35" s="1597"/>
    </row>
    <row r="36" spans="1:46" ht="18" customHeight="1">
      <c r="A36" s="1584"/>
      <c r="B36" s="1585"/>
      <c r="C36" s="1589" t="s">
        <v>105</v>
      </c>
      <c r="D36" s="1590"/>
      <c r="E36" s="1590"/>
      <c r="F36" s="1590"/>
      <c r="G36" s="1590"/>
      <c r="H36" s="1591"/>
      <c r="I36" s="1590" t="s">
        <v>779</v>
      </c>
      <c r="J36" s="1590"/>
      <c r="K36" s="1590"/>
      <c r="L36" s="1590"/>
      <c r="M36" s="1590"/>
      <c r="N36" s="1590"/>
      <c r="O36" s="1590"/>
      <c r="P36" s="1590"/>
      <c r="Q36" s="1590"/>
      <c r="R36" s="1590"/>
      <c r="S36" s="1590"/>
      <c r="T36" s="1590"/>
      <c r="U36" s="1590"/>
      <c r="V36" s="1590"/>
      <c r="W36" s="1590"/>
      <c r="X36" s="1598"/>
      <c r="Y36" s="1589" t="s">
        <v>105</v>
      </c>
      <c r="Z36" s="1590"/>
      <c r="AA36" s="1590"/>
      <c r="AB36" s="1590"/>
      <c r="AC36" s="1590"/>
      <c r="AD36" s="1591"/>
      <c r="AE36" s="1590" t="s">
        <v>779</v>
      </c>
      <c r="AF36" s="1590"/>
      <c r="AG36" s="1590"/>
      <c r="AH36" s="1590"/>
      <c r="AI36" s="1590"/>
      <c r="AJ36" s="1590"/>
      <c r="AK36" s="1590"/>
      <c r="AL36" s="1590"/>
      <c r="AM36" s="1590"/>
      <c r="AN36" s="1590"/>
      <c r="AO36" s="1590"/>
      <c r="AP36" s="1590"/>
      <c r="AQ36" s="1590"/>
      <c r="AR36" s="1590"/>
      <c r="AS36" s="1590"/>
      <c r="AT36" s="1598"/>
    </row>
    <row r="37" spans="1:50" ht="18" customHeight="1">
      <c r="A37" s="1539" t="s">
        <v>106</v>
      </c>
      <c r="B37" s="1586"/>
      <c r="C37" s="1552" t="s">
        <v>247</v>
      </c>
      <c r="D37" s="1553"/>
      <c r="E37" s="1553"/>
      <c r="F37" s="1587">
        <v>6.3</v>
      </c>
      <c r="G37" s="1587"/>
      <c r="H37" s="1588"/>
      <c r="I37" s="1560" t="s">
        <v>203</v>
      </c>
      <c r="J37" s="1560"/>
      <c r="K37" s="1560"/>
      <c r="L37" s="1560"/>
      <c r="M37" s="1560"/>
      <c r="N37" s="1560"/>
      <c r="O37" s="1560"/>
      <c r="P37" s="1560"/>
      <c r="Q37" s="1560"/>
      <c r="R37" s="1560"/>
      <c r="S37" s="1560"/>
      <c r="T37" s="1560"/>
      <c r="U37" s="1560"/>
      <c r="V37" s="1560"/>
      <c r="W37" s="1560"/>
      <c r="X37" s="1563"/>
      <c r="Y37" s="1552" t="s">
        <v>560</v>
      </c>
      <c r="Z37" s="1553"/>
      <c r="AA37" s="1553"/>
      <c r="AB37" s="1612">
        <v>-5.6</v>
      </c>
      <c r="AC37" s="1612"/>
      <c r="AD37" s="1613"/>
      <c r="AE37" s="1560" t="s">
        <v>211</v>
      </c>
      <c r="AF37" s="1614"/>
      <c r="AG37" s="1614"/>
      <c r="AH37" s="1614"/>
      <c r="AI37" s="1614"/>
      <c r="AJ37" s="1614"/>
      <c r="AK37" s="1614"/>
      <c r="AL37" s="1614"/>
      <c r="AM37" s="1614"/>
      <c r="AN37" s="1614"/>
      <c r="AO37" s="1614"/>
      <c r="AP37" s="1614"/>
      <c r="AQ37" s="1614"/>
      <c r="AR37" s="1614"/>
      <c r="AS37" s="1614"/>
      <c r="AT37" s="1615"/>
      <c r="AX37" s="25"/>
    </row>
    <row r="38" spans="1:46" ht="18" customHeight="1">
      <c r="A38" s="1541"/>
      <c r="B38" s="1549"/>
      <c r="C38" s="1554" t="s">
        <v>236</v>
      </c>
      <c r="D38" s="1555"/>
      <c r="E38" s="1555"/>
      <c r="F38" s="1545">
        <v>7.7</v>
      </c>
      <c r="G38" s="1545"/>
      <c r="H38" s="1546"/>
      <c r="I38" s="1556" t="s">
        <v>204</v>
      </c>
      <c r="J38" s="1599"/>
      <c r="K38" s="1599"/>
      <c r="L38" s="1599"/>
      <c r="M38" s="1599"/>
      <c r="N38" s="1599"/>
      <c r="O38" s="1599"/>
      <c r="P38" s="1599"/>
      <c r="Q38" s="1599"/>
      <c r="R38" s="1599"/>
      <c r="S38" s="1599"/>
      <c r="T38" s="1599"/>
      <c r="U38" s="1599"/>
      <c r="V38" s="1599"/>
      <c r="W38" s="1599"/>
      <c r="X38" s="1599"/>
      <c r="Y38" s="1559" t="s">
        <v>245</v>
      </c>
      <c r="Z38" s="1601"/>
      <c r="AA38" s="1601"/>
      <c r="AB38" s="1618">
        <v>-13.4</v>
      </c>
      <c r="AC38" s="1618"/>
      <c r="AD38" s="1619"/>
      <c r="AE38" s="1556" t="s">
        <v>209</v>
      </c>
      <c r="AF38" s="1556"/>
      <c r="AG38" s="1556"/>
      <c r="AH38" s="1556"/>
      <c r="AI38" s="1556"/>
      <c r="AJ38" s="1556"/>
      <c r="AK38" s="1556"/>
      <c r="AL38" s="1556"/>
      <c r="AM38" s="1556"/>
      <c r="AN38" s="1556"/>
      <c r="AO38" s="1556"/>
      <c r="AP38" s="1556"/>
      <c r="AQ38" s="1556"/>
      <c r="AR38" s="1556"/>
      <c r="AS38" s="1556"/>
      <c r="AT38" s="1565"/>
    </row>
    <row r="39" spans="1:50" ht="18" customHeight="1">
      <c r="A39" s="1543"/>
      <c r="B39" s="1550"/>
      <c r="C39" s="1592" t="s">
        <v>237</v>
      </c>
      <c r="D39" s="1593"/>
      <c r="E39" s="1593"/>
      <c r="F39" s="1561">
        <v>16.1</v>
      </c>
      <c r="G39" s="1561"/>
      <c r="H39" s="1562"/>
      <c r="I39" s="1556" t="s">
        <v>205</v>
      </c>
      <c r="J39" s="1556"/>
      <c r="K39" s="1556"/>
      <c r="L39" s="1556"/>
      <c r="M39" s="1556"/>
      <c r="N39" s="1556"/>
      <c r="O39" s="1556"/>
      <c r="P39" s="1556"/>
      <c r="Q39" s="1556"/>
      <c r="R39" s="1556"/>
      <c r="S39" s="1556"/>
      <c r="T39" s="1556"/>
      <c r="U39" s="1556"/>
      <c r="V39" s="1556"/>
      <c r="W39" s="1556"/>
      <c r="X39" s="1565"/>
      <c r="Y39" s="1554" t="s">
        <v>240</v>
      </c>
      <c r="Z39" s="1555"/>
      <c r="AA39" s="1555"/>
      <c r="AB39" s="1616">
        <v>-12.6</v>
      </c>
      <c r="AC39" s="1616"/>
      <c r="AD39" s="1617"/>
      <c r="AE39" s="1556" t="s">
        <v>210</v>
      </c>
      <c r="AF39" s="1599"/>
      <c r="AG39" s="1599"/>
      <c r="AH39" s="1599"/>
      <c r="AI39" s="1599"/>
      <c r="AJ39" s="1599"/>
      <c r="AK39" s="1599"/>
      <c r="AL39" s="1599"/>
      <c r="AM39" s="1599"/>
      <c r="AN39" s="1599"/>
      <c r="AO39" s="1599"/>
      <c r="AP39" s="1599"/>
      <c r="AQ39" s="1599"/>
      <c r="AR39" s="1599"/>
      <c r="AS39" s="1599"/>
      <c r="AT39" s="1558"/>
      <c r="AX39" s="25"/>
    </row>
    <row r="40" spans="1:46" ht="18" customHeight="1">
      <c r="A40" s="1539" t="s">
        <v>107</v>
      </c>
      <c r="B40" s="1540"/>
      <c r="C40" s="1554" t="s">
        <v>236</v>
      </c>
      <c r="D40" s="1555"/>
      <c r="E40" s="1555"/>
      <c r="F40" s="1545">
        <v>6.6</v>
      </c>
      <c r="G40" s="1545"/>
      <c r="H40" s="1546"/>
      <c r="I40" s="1560" t="s">
        <v>204</v>
      </c>
      <c r="J40" s="1560"/>
      <c r="K40" s="1560"/>
      <c r="L40" s="1560"/>
      <c r="M40" s="1560"/>
      <c r="N40" s="1560"/>
      <c r="O40" s="1560"/>
      <c r="P40" s="1560"/>
      <c r="Q40" s="1560"/>
      <c r="R40" s="1560"/>
      <c r="S40" s="1560"/>
      <c r="T40" s="1560"/>
      <c r="U40" s="1560"/>
      <c r="V40" s="1560"/>
      <c r="W40" s="1560"/>
      <c r="X40" s="1563"/>
      <c r="Y40" s="1552" t="s">
        <v>560</v>
      </c>
      <c r="Z40" s="1553"/>
      <c r="AA40" s="1553"/>
      <c r="AB40" s="1612">
        <v>-6.3</v>
      </c>
      <c r="AC40" s="1612"/>
      <c r="AD40" s="1613"/>
      <c r="AE40" s="1560" t="s">
        <v>211</v>
      </c>
      <c r="AF40" s="1614"/>
      <c r="AG40" s="1614"/>
      <c r="AH40" s="1614"/>
      <c r="AI40" s="1614"/>
      <c r="AJ40" s="1614"/>
      <c r="AK40" s="1614"/>
      <c r="AL40" s="1614"/>
      <c r="AM40" s="1614"/>
      <c r="AN40" s="1614"/>
      <c r="AO40" s="1614"/>
      <c r="AP40" s="1614"/>
      <c r="AQ40" s="1614"/>
      <c r="AR40" s="1614"/>
      <c r="AS40" s="1614"/>
      <c r="AT40" s="1615"/>
    </row>
    <row r="41" spans="1:46" ht="18" customHeight="1">
      <c r="A41" s="1541"/>
      <c r="B41" s="1549"/>
      <c r="C41" s="1559" t="s">
        <v>238</v>
      </c>
      <c r="D41" s="1555"/>
      <c r="E41" s="1555"/>
      <c r="F41" s="1545">
        <v>3.6</v>
      </c>
      <c r="G41" s="1545"/>
      <c r="H41" s="1546"/>
      <c r="I41" s="1564" t="s">
        <v>206</v>
      </c>
      <c r="J41" s="1556"/>
      <c r="K41" s="1556"/>
      <c r="L41" s="1556"/>
      <c r="M41" s="1556"/>
      <c r="N41" s="1556"/>
      <c r="O41" s="1556"/>
      <c r="P41" s="1556"/>
      <c r="Q41" s="1556"/>
      <c r="R41" s="1556"/>
      <c r="S41" s="1556"/>
      <c r="T41" s="1556"/>
      <c r="U41" s="1556"/>
      <c r="V41" s="1556"/>
      <c r="W41" s="1556"/>
      <c r="X41" s="1565"/>
      <c r="Y41" s="1559" t="s">
        <v>245</v>
      </c>
      <c r="Z41" s="1601"/>
      <c r="AA41" s="1601"/>
      <c r="AB41" s="1618">
        <v>-18.1</v>
      </c>
      <c r="AC41" s="1618"/>
      <c r="AD41" s="1619"/>
      <c r="AE41" s="1556" t="s">
        <v>625</v>
      </c>
      <c r="AF41" s="1556"/>
      <c r="AG41" s="1556"/>
      <c r="AH41" s="1556"/>
      <c r="AI41" s="1556"/>
      <c r="AJ41" s="1556"/>
      <c r="AK41" s="1556"/>
      <c r="AL41" s="1556"/>
      <c r="AM41" s="1556"/>
      <c r="AN41" s="1556"/>
      <c r="AO41" s="1556"/>
      <c r="AP41" s="1556"/>
      <c r="AQ41" s="1599"/>
      <c r="AR41" s="1599"/>
      <c r="AS41" s="1599"/>
      <c r="AT41" s="1558"/>
    </row>
    <row r="42" spans="1:46" ht="18" customHeight="1">
      <c r="A42" s="1543"/>
      <c r="B42" s="1550"/>
      <c r="C42" s="1592" t="s">
        <v>239</v>
      </c>
      <c r="D42" s="1593"/>
      <c r="E42" s="1593"/>
      <c r="F42" s="1561">
        <v>10.3</v>
      </c>
      <c r="G42" s="1561"/>
      <c r="H42" s="1562"/>
      <c r="I42" s="1537" t="s">
        <v>598</v>
      </c>
      <c r="J42" s="1537"/>
      <c r="K42" s="1537"/>
      <c r="L42" s="1537"/>
      <c r="M42" s="1537"/>
      <c r="N42" s="1537"/>
      <c r="O42" s="1537"/>
      <c r="P42" s="1537"/>
      <c r="Q42" s="1537"/>
      <c r="R42" s="1537"/>
      <c r="S42" s="1537"/>
      <c r="T42" s="1537"/>
      <c r="U42" s="1547"/>
      <c r="V42" s="1547"/>
      <c r="W42" s="1547"/>
      <c r="X42" s="1548"/>
      <c r="Y42" s="1559" t="s">
        <v>559</v>
      </c>
      <c r="Z42" s="1601"/>
      <c r="AA42" s="1601"/>
      <c r="AB42" s="1616">
        <v>-7.8</v>
      </c>
      <c r="AC42" s="1616"/>
      <c r="AD42" s="1617"/>
      <c r="AE42" s="1537" t="s">
        <v>212</v>
      </c>
      <c r="AF42" s="1537"/>
      <c r="AG42" s="1537"/>
      <c r="AH42" s="1537"/>
      <c r="AI42" s="1537"/>
      <c r="AJ42" s="1537"/>
      <c r="AK42" s="1537"/>
      <c r="AL42" s="1537"/>
      <c r="AM42" s="1537"/>
      <c r="AN42" s="1537"/>
      <c r="AO42" s="1537"/>
      <c r="AP42" s="1537"/>
      <c r="AQ42" s="1547"/>
      <c r="AR42" s="1547"/>
      <c r="AS42" s="1547"/>
      <c r="AT42" s="1548"/>
    </row>
    <row r="43" spans="1:51" ht="18" customHeight="1">
      <c r="A43" s="1539" t="s">
        <v>108</v>
      </c>
      <c r="B43" s="1540"/>
      <c r="C43" s="1559" t="s">
        <v>558</v>
      </c>
      <c r="D43" s="1601"/>
      <c r="E43" s="1601"/>
      <c r="F43" s="1545">
        <v>14.9</v>
      </c>
      <c r="G43" s="1545"/>
      <c r="H43" s="1546"/>
      <c r="I43" s="1560" t="s">
        <v>246</v>
      </c>
      <c r="J43" s="1560"/>
      <c r="K43" s="1560"/>
      <c r="L43" s="1560"/>
      <c r="M43" s="1560"/>
      <c r="N43" s="1560"/>
      <c r="O43" s="1560"/>
      <c r="P43" s="1560"/>
      <c r="Q43" s="1560"/>
      <c r="R43" s="1560"/>
      <c r="S43" s="1560"/>
      <c r="T43" s="1560"/>
      <c r="U43" s="1560"/>
      <c r="V43" s="1560"/>
      <c r="W43" s="1560"/>
      <c r="X43" s="1560"/>
      <c r="Y43" s="1552" t="s">
        <v>560</v>
      </c>
      <c r="Z43" s="1553"/>
      <c r="AA43" s="1553"/>
      <c r="AB43" s="1612">
        <v>-14.8</v>
      </c>
      <c r="AC43" s="1612"/>
      <c r="AD43" s="1613"/>
      <c r="AE43" s="1560" t="s">
        <v>469</v>
      </c>
      <c r="AF43" s="1614"/>
      <c r="AG43" s="1614"/>
      <c r="AH43" s="1614"/>
      <c r="AI43" s="1614"/>
      <c r="AJ43" s="1614"/>
      <c r="AK43" s="1614"/>
      <c r="AL43" s="1614"/>
      <c r="AM43" s="1614"/>
      <c r="AN43" s="1614"/>
      <c r="AO43" s="1614"/>
      <c r="AP43" s="1614"/>
      <c r="AQ43" s="1614"/>
      <c r="AR43" s="1614"/>
      <c r="AS43" s="1614"/>
      <c r="AT43" s="1615"/>
      <c r="AY43" s="25"/>
    </row>
    <row r="44" spans="1:46" ht="18" customHeight="1">
      <c r="A44" s="1541"/>
      <c r="B44" s="1542"/>
      <c r="C44" s="1559" t="s">
        <v>624</v>
      </c>
      <c r="D44" s="1601"/>
      <c r="E44" s="1601"/>
      <c r="F44" s="1545">
        <v>1.2</v>
      </c>
      <c r="G44" s="1545"/>
      <c r="H44" s="1546"/>
      <c r="I44" s="1556" t="s">
        <v>207</v>
      </c>
      <c r="J44" s="1557"/>
      <c r="K44" s="1557"/>
      <c r="L44" s="1557"/>
      <c r="M44" s="1557"/>
      <c r="N44" s="1557"/>
      <c r="O44" s="1557"/>
      <c r="P44" s="1557"/>
      <c r="Q44" s="1557"/>
      <c r="R44" s="1557"/>
      <c r="S44" s="1557"/>
      <c r="T44" s="1557"/>
      <c r="U44" s="1557"/>
      <c r="V44" s="1557"/>
      <c r="W44" s="1557"/>
      <c r="X44" s="1558"/>
      <c r="Y44" s="1559" t="s">
        <v>559</v>
      </c>
      <c r="Z44" s="1601"/>
      <c r="AA44" s="1601"/>
      <c r="AB44" s="1620">
        <v>-7.4</v>
      </c>
      <c r="AC44" s="1620"/>
      <c r="AD44" s="1621"/>
      <c r="AE44" s="1556" t="s">
        <v>626</v>
      </c>
      <c r="AF44" s="1556"/>
      <c r="AG44" s="1556"/>
      <c r="AH44" s="1556"/>
      <c r="AI44" s="1556"/>
      <c r="AJ44" s="1556"/>
      <c r="AK44" s="1556"/>
      <c r="AL44" s="1556"/>
      <c r="AM44" s="1556"/>
      <c r="AN44" s="1556"/>
      <c r="AO44" s="1556"/>
      <c r="AP44" s="1556"/>
      <c r="AQ44" s="1556"/>
      <c r="AR44" s="1556"/>
      <c r="AS44" s="1556"/>
      <c r="AT44" s="1565"/>
    </row>
    <row r="45" spans="1:46" ht="18" customHeight="1">
      <c r="A45" s="1543"/>
      <c r="B45" s="1544"/>
      <c r="C45" s="1592" t="s">
        <v>245</v>
      </c>
      <c r="D45" s="1593"/>
      <c r="E45" s="1593"/>
      <c r="F45" s="1561">
        <v>2.9</v>
      </c>
      <c r="G45" s="1561"/>
      <c r="H45" s="1562"/>
      <c r="I45" s="1537" t="s">
        <v>208</v>
      </c>
      <c r="J45" s="1537"/>
      <c r="K45" s="1537"/>
      <c r="L45" s="1537"/>
      <c r="M45" s="1537"/>
      <c r="N45" s="1537"/>
      <c r="O45" s="1537"/>
      <c r="P45" s="1537"/>
      <c r="Q45" s="1537"/>
      <c r="R45" s="1537"/>
      <c r="S45" s="1537"/>
      <c r="T45" s="1537"/>
      <c r="U45" s="1537"/>
      <c r="V45" s="1537"/>
      <c r="W45" s="1537"/>
      <c r="X45" s="1538"/>
      <c r="Y45" s="1592" t="s">
        <v>241</v>
      </c>
      <c r="Z45" s="1593"/>
      <c r="AA45" s="1593"/>
      <c r="AB45" s="1616">
        <v>-5.5</v>
      </c>
      <c r="AC45" s="1616"/>
      <c r="AD45" s="1617"/>
      <c r="AE45" s="1537" t="s">
        <v>213</v>
      </c>
      <c r="AF45" s="1537"/>
      <c r="AG45" s="1537"/>
      <c r="AH45" s="1537"/>
      <c r="AI45" s="1537"/>
      <c r="AJ45" s="1537"/>
      <c r="AK45" s="1537"/>
      <c r="AL45" s="1537"/>
      <c r="AM45" s="1537"/>
      <c r="AN45" s="1537"/>
      <c r="AO45" s="1537"/>
      <c r="AP45" s="1537"/>
      <c r="AQ45" s="1537"/>
      <c r="AR45" s="1537"/>
      <c r="AS45" s="1537"/>
      <c r="AT45" s="1538"/>
    </row>
    <row r="46" spans="1:28" ht="12.75" customHeight="1">
      <c r="A46" s="321" t="s">
        <v>1059</v>
      </c>
      <c r="B46" s="321"/>
      <c r="C46" s="321"/>
      <c r="D46" s="321"/>
      <c r="E46" s="321"/>
      <c r="F46" s="507"/>
      <c r="G46" s="507"/>
      <c r="H46" s="507"/>
      <c r="I46" s="321"/>
      <c r="J46" s="321"/>
      <c r="K46" s="321"/>
      <c r="L46" s="321"/>
      <c r="M46" s="321"/>
      <c r="N46" s="321"/>
      <c r="O46" s="321"/>
      <c r="P46" s="321"/>
      <c r="Q46" s="321"/>
      <c r="R46" s="321"/>
      <c r="S46" s="321"/>
      <c r="T46" s="321"/>
      <c r="U46" s="321"/>
      <c r="V46" s="321"/>
      <c r="W46" s="323"/>
      <c r="X46" s="291"/>
      <c r="Y46" s="291"/>
      <c r="Z46" s="291"/>
      <c r="AA46" s="278"/>
      <c r="AB46" s="278"/>
    </row>
    <row r="47" spans="1:18" ht="12.75" customHeight="1">
      <c r="A47" s="1551" t="s">
        <v>981</v>
      </c>
      <c r="B47" s="1551"/>
      <c r="C47" s="1551"/>
      <c r="D47" s="1551"/>
      <c r="E47" s="1551"/>
      <c r="F47" s="1551"/>
      <c r="G47" s="1551"/>
      <c r="H47" s="1551"/>
      <c r="I47" s="1551"/>
      <c r="J47" s="1551"/>
      <c r="K47" s="1551"/>
      <c r="L47" s="1551"/>
      <c r="M47" s="1551"/>
      <c r="N47" s="1551"/>
      <c r="O47" s="1551"/>
      <c r="P47" s="1551"/>
      <c r="Q47" s="1551"/>
      <c r="R47" s="1551"/>
    </row>
    <row r="48" spans="1:43" ht="12.75" customHeight="1">
      <c r="A48" s="1551" t="s">
        <v>29</v>
      </c>
      <c r="B48" s="1551"/>
      <c r="C48" s="1551"/>
      <c r="D48" s="1551"/>
      <c r="E48" s="1551"/>
      <c r="F48" s="1551"/>
      <c r="G48" s="1551"/>
      <c r="H48" s="1551"/>
      <c r="I48" s="1551"/>
      <c r="J48" s="1551"/>
      <c r="K48" s="1551"/>
      <c r="L48" s="1551"/>
      <c r="M48" s="1551"/>
      <c r="N48" s="1551"/>
      <c r="O48" s="1551"/>
      <c r="P48" s="1551"/>
      <c r="Q48" s="1551"/>
      <c r="R48" s="1551"/>
      <c r="S48" s="1551"/>
      <c r="T48" s="1551"/>
      <c r="U48" s="1551"/>
      <c r="V48" s="1551"/>
      <c r="W48" s="1551"/>
      <c r="X48" s="1551"/>
      <c r="Y48" s="1551"/>
      <c r="Z48" s="1551"/>
      <c r="AA48" s="1551"/>
      <c r="AQ48" s="118"/>
    </row>
    <row r="49" ht="12">
      <c r="AE49" s="25"/>
    </row>
    <row r="50" spans="3:44" ht="12">
      <c r="C50" s="45"/>
      <c r="D50" s="45"/>
      <c r="Y50" s="45"/>
      <c r="Z50" s="25"/>
      <c r="AA50" s="25"/>
      <c r="AB50" s="25"/>
      <c r="AC50" s="25"/>
      <c r="AD50" s="25"/>
      <c r="AE50" s="25"/>
      <c r="AF50" s="46"/>
      <c r="AG50" s="25"/>
      <c r="AH50" s="25"/>
      <c r="AI50" s="25"/>
      <c r="AJ50" s="25"/>
      <c r="AK50" s="25"/>
      <c r="AL50" s="25"/>
      <c r="AM50" s="25"/>
      <c r="AN50" s="25"/>
      <c r="AO50" s="25"/>
      <c r="AP50" s="25"/>
      <c r="AQ50" s="25"/>
      <c r="AR50" s="25"/>
    </row>
    <row r="51" spans="3:31" ht="12">
      <c r="C51" s="45"/>
      <c r="D51" s="45"/>
      <c r="Y51" s="45"/>
      <c r="AA51" s="25"/>
      <c r="AB51" s="25"/>
      <c r="AC51" s="25"/>
      <c r="AD51" s="25"/>
      <c r="AE51" s="25"/>
    </row>
    <row r="52" spans="3:31" ht="12">
      <c r="C52" s="45"/>
      <c r="D52" s="45"/>
      <c r="Y52" s="45"/>
      <c r="AA52" s="25"/>
      <c r="AB52" s="25"/>
      <c r="AC52" s="25"/>
      <c r="AD52" s="25"/>
      <c r="AE52" s="25"/>
    </row>
    <row r="53" spans="3:31" ht="12">
      <c r="C53" s="45"/>
      <c r="D53" s="45"/>
      <c r="AA53" s="25"/>
      <c r="AB53" s="25"/>
      <c r="AC53" s="25"/>
      <c r="AD53" s="25"/>
      <c r="AE53" s="25"/>
    </row>
    <row r="54" spans="3:31" ht="12">
      <c r="C54" s="45"/>
      <c r="D54" s="45"/>
      <c r="AA54" s="25"/>
      <c r="AB54" s="25"/>
      <c r="AC54" s="25"/>
      <c r="AD54" s="25"/>
      <c r="AE54" s="25"/>
    </row>
    <row r="55" spans="3:31" ht="12">
      <c r="C55" s="45"/>
      <c r="D55" s="45"/>
      <c r="AA55" s="25"/>
      <c r="AB55" s="25"/>
      <c r="AC55" s="25"/>
      <c r="AD55" s="25"/>
      <c r="AE55" s="25"/>
    </row>
    <row r="56" spans="3:31" ht="12">
      <c r="C56" s="45"/>
      <c r="D56" s="45"/>
      <c r="AA56" s="25"/>
      <c r="AB56" s="25"/>
      <c r="AC56" s="25"/>
      <c r="AD56" s="25"/>
      <c r="AE56" s="25"/>
    </row>
    <row r="57" spans="3:30" ht="12">
      <c r="C57" s="46"/>
      <c r="D57" s="45"/>
      <c r="AA57" s="25"/>
      <c r="AB57" s="25"/>
      <c r="AC57" s="25"/>
      <c r="AD57" s="25"/>
    </row>
    <row r="58" spans="3:30" ht="12">
      <c r="C58" s="45"/>
      <c r="AA58" s="25"/>
      <c r="AB58" s="25"/>
      <c r="AC58" s="25"/>
      <c r="AD58" s="25"/>
    </row>
  </sheetData>
  <sheetProtection/>
  <mergeCells count="114">
    <mergeCell ref="A34:B34"/>
    <mergeCell ref="R29:T29"/>
    <mergeCell ref="A24:I25"/>
    <mergeCell ref="J25:M25"/>
    <mergeCell ref="N25:Q25"/>
    <mergeCell ref="R25:U25"/>
    <mergeCell ref="J24:U24"/>
    <mergeCell ref="A28:B29"/>
    <mergeCell ref="A26:B27"/>
    <mergeCell ref="J26:M26"/>
    <mergeCell ref="V26:Y26"/>
    <mergeCell ref="AP29:AR29"/>
    <mergeCell ref="AE36:AT36"/>
    <mergeCell ref="AB45:AD45"/>
    <mergeCell ref="AB44:AD44"/>
    <mergeCell ref="Y36:AD36"/>
    <mergeCell ref="Y35:AT35"/>
    <mergeCell ref="C35:X35"/>
    <mergeCell ref="AB40:AD40"/>
    <mergeCell ref="AB41:AD41"/>
    <mergeCell ref="AE41:AT41"/>
    <mergeCell ref="AE40:AT40"/>
    <mergeCell ref="Y38:AA38"/>
    <mergeCell ref="AB39:AD39"/>
    <mergeCell ref="AB38:AD38"/>
    <mergeCell ref="AE39:AT39"/>
    <mergeCell ref="Y39:AA39"/>
    <mergeCell ref="AE38:AT38"/>
    <mergeCell ref="Y40:AA40"/>
    <mergeCell ref="Y41:AA41"/>
    <mergeCell ref="Y43:AA43"/>
    <mergeCell ref="AE45:AT45"/>
    <mergeCell ref="AE43:AT43"/>
    <mergeCell ref="AE42:AT42"/>
    <mergeCell ref="AE44:AT44"/>
    <mergeCell ref="AB43:AD43"/>
    <mergeCell ref="AB42:AD42"/>
    <mergeCell ref="AB37:AD37"/>
    <mergeCell ref="AH29:AK29"/>
    <mergeCell ref="AE37:AT37"/>
    <mergeCell ref="Z28:AB28"/>
    <mergeCell ref="Y37:AA37"/>
    <mergeCell ref="AD29:AF29"/>
    <mergeCell ref="V28:Y28"/>
    <mergeCell ref="Z26:AB26"/>
    <mergeCell ref="AH25:AK25"/>
    <mergeCell ref="AH27:AK27"/>
    <mergeCell ref="AL28:AN28"/>
    <mergeCell ref="AD27:AF27"/>
    <mergeCell ref="Z25:AC25"/>
    <mergeCell ref="AD25:AG25"/>
    <mergeCell ref="AH24:AS24"/>
    <mergeCell ref="AH28:AK28"/>
    <mergeCell ref="AP27:AR27"/>
    <mergeCell ref="AP25:AS25"/>
    <mergeCell ref="AL25:AO25"/>
    <mergeCell ref="AL26:AN26"/>
    <mergeCell ref="AH26:AK26"/>
    <mergeCell ref="A48:AA48"/>
    <mergeCell ref="C42:E42"/>
    <mergeCell ref="F45:H45"/>
    <mergeCell ref="F43:H43"/>
    <mergeCell ref="C45:E45"/>
    <mergeCell ref="C44:E44"/>
    <mergeCell ref="Y45:AA45"/>
    <mergeCell ref="Y44:AA44"/>
    <mergeCell ref="Y42:AA42"/>
    <mergeCell ref="C43:E43"/>
    <mergeCell ref="V25:Y25"/>
    <mergeCell ref="V24:AG24"/>
    <mergeCell ref="I36:X36"/>
    <mergeCell ref="F38:H38"/>
    <mergeCell ref="I38:X38"/>
    <mergeCell ref="I37:X37"/>
    <mergeCell ref="N28:P28"/>
    <mergeCell ref="N26:P26"/>
    <mergeCell ref="J29:M29"/>
    <mergeCell ref="C26:I26"/>
    <mergeCell ref="I39:X39"/>
    <mergeCell ref="F42:H42"/>
    <mergeCell ref="A35:B36"/>
    <mergeCell ref="A37:B39"/>
    <mergeCell ref="F37:H37"/>
    <mergeCell ref="C36:H36"/>
    <mergeCell ref="C39:E39"/>
    <mergeCell ref="F40:H40"/>
    <mergeCell ref="F41:H41"/>
    <mergeCell ref="C28:I28"/>
    <mergeCell ref="J28:M28"/>
    <mergeCell ref="C27:I27"/>
    <mergeCell ref="V29:Y29"/>
    <mergeCell ref="J27:M27"/>
    <mergeCell ref="C29:I29"/>
    <mergeCell ref="R27:T27"/>
    <mergeCell ref="V27:Y27"/>
    <mergeCell ref="A47:R47"/>
    <mergeCell ref="C37:E37"/>
    <mergeCell ref="C38:E38"/>
    <mergeCell ref="C40:E40"/>
    <mergeCell ref="I44:X44"/>
    <mergeCell ref="C41:E41"/>
    <mergeCell ref="I43:X43"/>
    <mergeCell ref="F39:H39"/>
    <mergeCell ref="I40:X40"/>
    <mergeCell ref="I41:X41"/>
    <mergeCell ref="I45:X45"/>
    <mergeCell ref="A43:B45"/>
    <mergeCell ref="F44:H44"/>
    <mergeCell ref="I42:X42"/>
    <mergeCell ref="A40:B42"/>
    <mergeCell ref="B21:AL21"/>
    <mergeCell ref="I18:V18"/>
    <mergeCell ref="I19:V19"/>
    <mergeCell ref="I20:V20"/>
  </mergeCells>
  <dataValidations count="2">
    <dataValidation allowBlank="1" showInputMessage="1" showErrorMessage="1" imeMode="off" sqref="AB37:AD45 F37:H45 K27:M29 Z26:AR29 J26:J29 N26:V29"/>
    <dataValidation allowBlank="1" showInputMessage="1" showErrorMessage="1" imeMode="on" sqref="C37:E45 I36:X36 AE37:AT45 I37:I45 Y37:AA45 J37:X40 J42:X45"/>
  </dataValidations>
  <printOptions horizontalCentered="1"/>
  <pageMargins left="0.5905511811023623" right="0.1968503937007874" top="0.7874015748031497" bottom="0.3937007874015748" header="0.1968503937007874" footer="0.1968503937007874"/>
  <pageSetup horizontalDpi="400" verticalDpi="400" orientation="portrait" paperSize="9" scale="96"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75"/>
  <sheetViews>
    <sheetView zoomScaleSheetLayoutView="100" workbookViewId="0" topLeftCell="A50">
      <selection activeCell="B69" sqref="B69:C69"/>
    </sheetView>
  </sheetViews>
  <sheetFormatPr defaultColWidth="9.00390625" defaultRowHeight="13.5"/>
  <cols>
    <col min="1" max="1" width="3.375" style="12" customWidth="1"/>
    <col min="2" max="2" width="6.00390625" style="12" customWidth="1"/>
    <col min="3" max="3" width="1.37890625" style="12" customWidth="1"/>
    <col min="4" max="4" width="2.25390625" style="12" customWidth="1"/>
    <col min="5" max="6" width="2.375" style="12" customWidth="1"/>
    <col min="7" max="7" width="5.375" style="12" customWidth="1"/>
    <col min="8" max="8" width="2.25390625" style="12" customWidth="1"/>
    <col min="9" max="9" width="5.375" style="12" customWidth="1"/>
    <col min="10" max="10" width="2.25390625" style="12" customWidth="1"/>
    <col min="11" max="11" width="5.375" style="12" customWidth="1"/>
    <col min="12" max="12" width="2.25390625" style="12" customWidth="1"/>
    <col min="13" max="13" width="5.375" style="12" customWidth="1"/>
    <col min="14" max="14" width="1.75390625" style="12" customWidth="1"/>
    <col min="15" max="15" width="6.25390625" style="12" customWidth="1"/>
    <col min="16" max="16" width="2.25390625" style="12" customWidth="1"/>
    <col min="17" max="17" width="5.375" style="12" customWidth="1"/>
    <col min="18" max="18" width="2.25390625" style="12" customWidth="1"/>
    <col min="19" max="19" width="5.375" style="12" customWidth="1"/>
    <col min="20" max="20" width="2.00390625" style="12" customWidth="1"/>
    <col min="21" max="21" width="6.125" style="12" customWidth="1"/>
    <col min="22" max="22" width="2.25390625" style="12" customWidth="1"/>
    <col min="23" max="23" width="5.375" style="12" customWidth="1"/>
    <col min="24" max="24" width="1.75390625" style="12" customWidth="1"/>
    <col min="25" max="25" width="6.00390625" style="12" customWidth="1"/>
    <col min="26" max="26" width="2.25390625" style="12" customWidth="1"/>
    <col min="27" max="27" width="5.375" style="12" customWidth="1"/>
    <col min="28" max="28" width="2.25390625" style="12" customWidth="1"/>
    <col min="29" max="29" width="5.625" style="12" customWidth="1"/>
    <col min="30" max="30" width="2.25390625" style="12" customWidth="1"/>
    <col min="31" max="31" width="5.625" style="12" customWidth="1"/>
    <col min="32" max="32" width="2.25390625" style="12" customWidth="1"/>
    <col min="33" max="33" width="6.25390625" style="12" customWidth="1"/>
    <col min="34" max="34" width="2.125" style="12" customWidth="1"/>
    <col min="35" max="35" width="5.50390625" style="12" customWidth="1"/>
    <col min="36" max="36" width="2.25390625" style="12" customWidth="1"/>
    <col min="37" max="37" width="5.50390625" style="12" customWidth="1"/>
    <col min="38" max="38" width="2.25390625" style="12" customWidth="1"/>
    <col min="39" max="39" width="6.25390625" style="12" customWidth="1"/>
    <col min="40" max="40" width="1.4921875" style="12" customWidth="1"/>
    <col min="41" max="41" width="6.375" style="12" customWidth="1"/>
    <col min="42" max="42" width="1.875" style="12" customWidth="1"/>
    <col min="43" max="43" width="6.375" style="12" customWidth="1"/>
    <col min="44" max="44" width="2.25390625" style="12" customWidth="1"/>
    <col min="45" max="45" width="5.50390625" style="12" customWidth="1"/>
    <col min="46" max="46" width="2.25390625" style="12" customWidth="1"/>
    <col min="47" max="47" width="5.50390625" style="12" customWidth="1"/>
    <col min="48" max="48" width="1.875" style="12" customWidth="1"/>
    <col min="49" max="49" width="6.125" style="12" customWidth="1"/>
    <col min="50" max="50" width="2.25390625" style="12" customWidth="1"/>
    <col min="51" max="51" width="5.375" style="12" customWidth="1"/>
    <col min="52" max="16384" width="9.00390625" style="12" customWidth="1"/>
  </cols>
  <sheetData>
    <row r="1" spans="17:52" ht="23.25" customHeight="1">
      <c r="Q1" s="1669" t="s">
        <v>746</v>
      </c>
      <c r="R1" s="1669"/>
      <c r="S1" s="1669"/>
      <c r="T1" s="1669"/>
      <c r="U1" s="1669"/>
      <c r="V1" s="1669"/>
      <c r="W1" s="1669"/>
      <c r="X1" s="1669"/>
      <c r="Y1" s="1669"/>
      <c r="Z1" s="1669"/>
      <c r="AA1" s="1669"/>
      <c r="AB1" s="1386" t="s">
        <v>734</v>
      </c>
      <c r="AC1" s="1386"/>
      <c r="AD1" s="1386"/>
      <c r="AE1" s="1386"/>
      <c r="AF1" s="1386"/>
      <c r="AG1" s="1386"/>
      <c r="AH1" s="1386"/>
      <c r="AI1" s="1386"/>
      <c r="AJ1" s="1386"/>
      <c r="AK1" s="1386"/>
      <c r="AL1" s="1386"/>
      <c r="AM1" s="1386"/>
      <c r="AN1" s="1386"/>
      <c r="AO1" s="1386"/>
      <c r="AP1" s="1386"/>
      <c r="AQ1" s="1386"/>
      <c r="AR1" s="72"/>
      <c r="AX1" s="25"/>
      <c r="AY1" s="25"/>
      <c r="AZ1" s="25"/>
    </row>
    <row r="2" spans="1:52" ht="14.25" customHeight="1">
      <c r="A2" s="12" t="s">
        <v>1018</v>
      </c>
      <c r="K2" s="118"/>
      <c r="Y2" s="118"/>
      <c r="Z2" s="118"/>
      <c r="AA2" s="660" t="s">
        <v>87</v>
      </c>
      <c r="AB2" s="292" t="str">
        <f>" "&amp;8!T2&amp;" 月 分 速 報 ）"</f>
        <v> 7 月 分 速 報 ）</v>
      </c>
      <c r="AC2" s="292"/>
      <c r="AD2" s="292"/>
      <c r="AE2" s="118"/>
      <c r="AX2" s="25"/>
      <c r="AY2" s="293" t="s">
        <v>253</v>
      </c>
      <c r="AZ2" s="25"/>
    </row>
    <row r="3" spans="50:52" ht="6.75" customHeight="1">
      <c r="AX3" s="25"/>
      <c r="AY3" s="294"/>
      <c r="AZ3" s="25"/>
    </row>
    <row r="4" spans="1:52" ht="7.5" customHeight="1">
      <c r="A4" s="295"/>
      <c r="B4" s="295"/>
      <c r="C4" s="295"/>
      <c r="D4" s="295"/>
      <c r="E4" s="296"/>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190"/>
      <c r="AW4" s="297"/>
      <c r="AX4" s="1658" t="s">
        <v>230</v>
      </c>
      <c r="AY4" s="1659"/>
      <c r="AZ4" s="25"/>
    </row>
    <row r="5" spans="1:52" ht="7.5" customHeight="1">
      <c r="A5" s="298"/>
      <c r="B5" s="298"/>
      <c r="C5" s="298"/>
      <c r="D5" s="298"/>
      <c r="E5" s="1678" t="s">
        <v>735</v>
      </c>
      <c r="F5" s="1589" t="s">
        <v>736</v>
      </c>
      <c r="G5" s="1664"/>
      <c r="H5" s="299"/>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83"/>
      <c r="AU5" s="375"/>
      <c r="AV5" s="1658" t="s">
        <v>737</v>
      </c>
      <c r="AW5" s="1460"/>
      <c r="AX5" s="1660"/>
      <c r="AY5" s="1661"/>
      <c r="AZ5" s="25"/>
    </row>
    <row r="6" spans="1:52" ht="7.5" customHeight="1">
      <c r="A6" s="298"/>
      <c r="B6" s="298"/>
      <c r="C6" s="298"/>
      <c r="D6" s="298"/>
      <c r="E6" s="1678"/>
      <c r="F6" s="1665"/>
      <c r="G6" s="1666"/>
      <c r="H6" s="1589" t="s">
        <v>738</v>
      </c>
      <c r="I6" s="1664"/>
      <c r="J6" s="1658" t="s">
        <v>739</v>
      </c>
      <c r="K6" s="1664"/>
      <c r="L6" s="1658" t="s">
        <v>740</v>
      </c>
      <c r="M6" s="1664"/>
      <c r="N6" s="1684" t="s">
        <v>869</v>
      </c>
      <c r="O6" s="1685"/>
      <c r="P6" s="1681" t="s">
        <v>889</v>
      </c>
      <c r="Q6" s="1682"/>
      <c r="R6" s="1694" t="s">
        <v>871</v>
      </c>
      <c r="S6" s="1695"/>
      <c r="T6" s="1658" t="s">
        <v>872</v>
      </c>
      <c r="U6" s="1682"/>
      <c r="V6" s="1677" t="s">
        <v>873</v>
      </c>
      <c r="W6" s="1691"/>
      <c r="X6" s="1658" t="s">
        <v>874</v>
      </c>
      <c r="Y6" s="1682"/>
      <c r="Z6" s="1658" t="s">
        <v>875</v>
      </c>
      <c r="AA6" s="1670"/>
      <c r="AB6" s="1673" t="s">
        <v>876</v>
      </c>
      <c r="AC6" s="1674"/>
      <c r="AD6" s="1677" t="s">
        <v>24</v>
      </c>
      <c r="AE6" s="1460"/>
      <c r="AF6" s="1677" t="s">
        <v>877</v>
      </c>
      <c r="AG6" s="1697"/>
      <c r="AH6" s="1658" t="s">
        <v>878</v>
      </c>
      <c r="AI6" s="1460"/>
      <c r="AJ6" s="1658" t="s">
        <v>883</v>
      </c>
      <c r="AK6" s="1688"/>
      <c r="AL6" s="231"/>
      <c r="AM6" s="376"/>
      <c r="AN6" s="376"/>
      <c r="AO6" s="376"/>
      <c r="AP6" s="376"/>
      <c r="AQ6" s="376"/>
      <c r="AR6" s="376"/>
      <c r="AS6" s="376"/>
      <c r="AT6" s="377"/>
      <c r="AU6" s="375"/>
      <c r="AV6" s="1431"/>
      <c r="AW6" s="1663"/>
      <c r="AX6" s="1660"/>
      <c r="AY6" s="1661"/>
      <c r="AZ6" s="25"/>
    </row>
    <row r="7" spans="1:52" ht="51" customHeight="1">
      <c r="A7" s="1679"/>
      <c r="B7" s="1679"/>
      <c r="C7" s="1679"/>
      <c r="D7" s="1679"/>
      <c r="E7" s="1680"/>
      <c r="F7" s="1665"/>
      <c r="G7" s="1666"/>
      <c r="H7" s="1665"/>
      <c r="I7" s="1666"/>
      <c r="J7" s="1665"/>
      <c r="K7" s="1666"/>
      <c r="L7" s="1665"/>
      <c r="M7" s="1666"/>
      <c r="N7" s="1686"/>
      <c r="O7" s="1687"/>
      <c r="P7" s="1671"/>
      <c r="Q7" s="1683"/>
      <c r="R7" s="1696"/>
      <c r="S7" s="1671"/>
      <c r="T7" s="1671"/>
      <c r="U7" s="1683"/>
      <c r="V7" s="1692"/>
      <c r="W7" s="1693"/>
      <c r="X7" s="1671"/>
      <c r="Y7" s="1683"/>
      <c r="Z7" s="1671"/>
      <c r="AA7" s="1672"/>
      <c r="AB7" s="1675"/>
      <c r="AC7" s="1676"/>
      <c r="AD7" s="1431"/>
      <c r="AE7" s="1663"/>
      <c r="AF7" s="1698"/>
      <c r="AG7" s="1699"/>
      <c r="AH7" s="1431"/>
      <c r="AI7" s="1663"/>
      <c r="AJ7" s="1689"/>
      <c r="AK7" s="1690"/>
      <c r="AL7" s="1659" t="s">
        <v>884</v>
      </c>
      <c r="AM7" s="1662"/>
      <c r="AN7" s="1658" t="s">
        <v>885</v>
      </c>
      <c r="AO7" s="1662"/>
      <c r="AP7" s="1658" t="s">
        <v>886</v>
      </c>
      <c r="AQ7" s="1662"/>
      <c r="AR7" s="1658" t="s">
        <v>887</v>
      </c>
      <c r="AS7" s="1659"/>
      <c r="AT7" s="1667" t="s">
        <v>888</v>
      </c>
      <c r="AU7" s="1668"/>
      <c r="AV7" s="1431"/>
      <c r="AW7" s="1663"/>
      <c r="AX7" s="1660"/>
      <c r="AY7" s="1661"/>
      <c r="AZ7" s="25"/>
    </row>
    <row r="8" spans="1:52" ht="12.75" customHeight="1">
      <c r="A8" s="1642" t="s">
        <v>453</v>
      </c>
      <c r="B8" s="1632" t="s">
        <v>330</v>
      </c>
      <c r="C8" s="1633"/>
      <c r="D8" s="1633"/>
      <c r="E8" s="1634"/>
      <c r="F8" s="1645">
        <v>10000</v>
      </c>
      <c r="G8" s="1646"/>
      <c r="H8" s="1646">
        <v>35.1</v>
      </c>
      <c r="I8" s="1646"/>
      <c r="J8" s="1646">
        <v>235.1</v>
      </c>
      <c r="K8" s="1646"/>
      <c r="L8" s="1646">
        <v>143.3</v>
      </c>
      <c r="M8" s="1646"/>
      <c r="N8" s="1646">
        <v>880.2</v>
      </c>
      <c r="O8" s="1646"/>
      <c r="P8" s="1646">
        <v>174.2</v>
      </c>
      <c r="Q8" s="1646"/>
      <c r="R8" s="1646">
        <v>1107.9</v>
      </c>
      <c r="S8" s="1646"/>
      <c r="T8" s="1646">
        <v>103.1</v>
      </c>
      <c r="U8" s="1646"/>
      <c r="V8" s="1646">
        <v>3144.2</v>
      </c>
      <c r="W8" s="1646"/>
      <c r="X8" s="1646">
        <v>170.1</v>
      </c>
      <c r="Y8" s="1646"/>
      <c r="Z8" s="1646">
        <v>995</v>
      </c>
      <c r="AA8" s="1646"/>
      <c r="AB8" s="1646">
        <v>472.6</v>
      </c>
      <c r="AC8" s="1646"/>
      <c r="AD8" s="1646">
        <v>301</v>
      </c>
      <c r="AE8" s="1646"/>
      <c r="AF8" s="1646">
        <v>58.1</v>
      </c>
      <c r="AG8" s="1646"/>
      <c r="AH8" s="1646">
        <v>1635</v>
      </c>
      <c r="AI8" s="1646"/>
      <c r="AJ8" s="1646">
        <v>545.1</v>
      </c>
      <c r="AK8" s="1646"/>
      <c r="AL8" s="1646">
        <v>224.4</v>
      </c>
      <c r="AM8" s="1646"/>
      <c r="AN8" s="1646">
        <v>58.6</v>
      </c>
      <c r="AO8" s="1646"/>
      <c r="AP8" s="1646">
        <v>129.7</v>
      </c>
      <c r="AQ8" s="1646"/>
      <c r="AR8" s="1646">
        <v>20.1</v>
      </c>
      <c r="AS8" s="1646"/>
      <c r="AT8" s="1646">
        <v>112.3</v>
      </c>
      <c r="AU8" s="1646"/>
      <c r="AV8" s="1646">
        <v>178.5</v>
      </c>
      <c r="AW8" s="1646"/>
      <c r="AX8" s="1646">
        <v>10178.5</v>
      </c>
      <c r="AY8" s="1646"/>
      <c r="AZ8" s="25"/>
    </row>
    <row r="9" spans="1:52" ht="12.75" customHeight="1">
      <c r="A9" s="1643"/>
      <c r="B9" s="1240" t="s">
        <v>0</v>
      </c>
      <c r="C9" s="1638">
        <v>28</v>
      </c>
      <c r="D9" s="1638"/>
      <c r="E9" s="1246" t="s">
        <v>798</v>
      </c>
      <c r="F9" s="300"/>
      <c r="G9" s="301">
        <v>89.49166666666667</v>
      </c>
      <c r="H9" s="301"/>
      <c r="I9" s="301">
        <v>94.27499999999999</v>
      </c>
      <c r="J9" s="301"/>
      <c r="K9" s="301">
        <v>96.63333333333334</v>
      </c>
      <c r="L9" s="301"/>
      <c r="M9" s="301">
        <v>118.39166666666667</v>
      </c>
      <c r="N9" s="301"/>
      <c r="O9" s="301">
        <v>98.60833333333335</v>
      </c>
      <c r="P9" s="301"/>
      <c r="Q9" s="301">
        <v>92.85000000000001</v>
      </c>
      <c r="R9" s="301"/>
      <c r="S9" s="301">
        <v>94.85833333333335</v>
      </c>
      <c r="T9" s="301"/>
      <c r="U9" s="301">
        <v>67.10833333333333</v>
      </c>
      <c r="V9" s="301"/>
      <c r="W9" s="301">
        <v>73.6</v>
      </c>
      <c r="X9" s="301"/>
      <c r="Y9" s="301">
        <v>107.71666666666668</v>
      </c>
      <c r="Z9" s="301"/>
      <c r="AA9" s="301">
        <v>129.38333333333333</v>
      </c>
      <c r="AB9" s="301"/>
      <c r="AC9" s="301">
        <v>94.925</v>
      </c>
      <c r="AD9" s="301"/>
      <c r="AE9" s="301">
        <v>80.475</v>
      </c>
      <c r="AF9" s="301"/>
      <c r="AG9" s="301">
        <v>92.63333333333333</v>
      </c>
      <c r="AH9" s="301"/>
      <c r="AI9" s="301">
        <v>82.25</v>
      </c>
      <c r="AJ9" s="301"/>
      <c r="AK9" s="301">
        <v>90.675</v>
      </c>
      <c r="AL9" s="301"/>
      <c r="AM9" s="301">
        <v>82.3</v>
      </c>
      <c r="AN9" s="301"/>
      <c r="AO9" s="301">
        <v>111.60000000000001</v>
      </c>
      <c r="AP9" s="301"/>
      <c r="AQ9" s="301">
        <v>83.56666666666665</v>
      </c>
      <c r="AR9" s="301"/>
      <c r="AS9" s="301">
        <v>100.48333333333333</v>
      </c>
      <c r="AT9" s="301"/>
      <c r="AU9" s="301">
        <v>102.94999999999999</v>
      </c>
      <c r="AV9" s="301"/>
      <c r="AW9" s="301">
        <v>119.04166666666667</v>
      </c>
      <c r="AX9" s="301"/>
      <c r="AY9" s="301">
        <v>90.00833333333334</v>
      </c>
      <c r="AZ9" s="25"/>
    </row>
    <row r="10" spans="1:52" ht="12.75" customHeight="1">
      <c r="A10" s="1643"/>
      <c r="B10" s="1247"/>
      <c r="C10" s="1639">
        <v>29</v>
      </c>
      <c r="D10" s="1639"/>
      <c r="E10" s="1246"/>
      <c r="F10" s="300"/>
      <c r="G10" s="301">
        <v>93.72500000000001</v>
      </c>
      <c r="H10" s="304"/>
      <c r="I10" s="301">
        <v>101.50833333333333</v>
      </c>
      <c r="J10" s="304"/>
      <c r="K10" s="301">
        <v>101.70833333333333</v>
      </c>
      <c r="L10" s="304"/>
      <c r="M10" s="301">
        <v>118.25833333333333</v>
      </c>
      <c r="N10" s="304"/>
      <c r="O10" s="301">
        <v>95.65833333333332</v>
      </c>
      <c r="P10" s="304"/>
      <c r="Q10" s="301">
        <v>102.38333333333333</v>
      </c>
      <c r="R10" s="304"/>
      <c r="S10" s="301">
        <v>98.72500000000001</v>
      </c>
      <c r="T10" s="301"/>
      <c r="U10" s="301">
        <v>94.2</v>
      </c>
      <c r="V10" s="304"/>
      <c r="W10" s="301">
        <v>84</v>
      </c>
      <c r="X10" s="304"/>
      <c r="Y10" s="301">
        <v>109.86666666666666</v>
      </c>
      <c r="Z10" s="304"/>
      <c r="AA10" s="301">
        <v>136.46666666666667</v>
      </c>
      <c r="AB10" s="304"/>
      <c r="AC10" s="301">
        <v>95.85833333333333</v>
      </c>
      <c r="AD10" s="304"/>
      <c r="AE10" s="301">
        <v>80.30833333333334</v>
      </c>
      <c r="AF10" s="304"/>
      <c r="AG10" s="301">
        <v>93.47500000000001</v>
      </c>
      <c r="AH10" s="301"/>
      <c r="AI10" s="301">
        <v>79.20833333333333</v>
      </c>
      <c r="AJ10" s="304"/>
      <c r="AK10" s="301">
        <v>89.19166666666666</v>
      </c>
      <c r="AL10" s="301"/>
      <c r="AM10" s="301">
        <v>84.15833333333333</v>
      </c>
      <c r="AN10" s="301"/>
      <c r="AO10" s="301">
        <v>102.96666666666665</v>
      </c>
      <c r="AP10" s="304"/>
      <c r="AQ10" s="301">
        <v>84.68333333333332</v>
      </c>
      <c r="AR10" s="301"/>
      <c r="AS10" s="301">
        <v>94.53333333333335</v>
      </c>
      <c r="AT10" s="301"/>
      <c r="AU10" s="301">
        <v>96.25833333333333</v>
      </c>
      <c r="AV10" s="301"/>
      <c r="AW10" s="301">
        <v>122.38333333333333</v>
      </c>
      <c r="AX10" s="304"/>
      <c r="AY10" s="301">
        <v>94.22500000000001</v>
      </c>
      <c r="AZ10" s="25"/>
    </row>
    <row r="11" spans="1:52" ht="13.5" customHeight="1">
      <c r="A11" s="1643"/>
      <c r="B11" s="1197"/>
      <c r="C11" s="1196"/>
      <c r="D11" s="1196"/>
      <c r="E11" s="632"/>
      <c r="F11" s="300"/>
      <c r="G11" s="302"/>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25"/>
    </row>
    <row r="12" spans="1:52" ht="12.75" customHeight="1" hidden="1">
      <c r="A12" s="1643"/>
      <c r="B12" s="1197"/>
      <c r="C12" s="1196"/>
      <c r="D12" s="1196"/>
      <c r="E12" s="1198">
        <v>46054</v>
      </c>
      <c r="F12" s="300"/>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25"/>
    </row>
    <row r="13" spans="1:52" ht="12.75" customHeight="1" hidden="1">
      <c r="A13" s="1643"/>
      <c r="B13" s="1197"/>
      <c r="C13" s="1196"/>
      <c r="D13" s="1196"/>
      <c r="E13" s="1198">
        <v>46083</v>
      </c>
      <c r="F13" s="300"/>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25"/>
    </row>
    <row r="14" spans="1:52" ht="12.75" customHeight="1" hidden="1">
      <c r="A14" s="1643"/>
      <c r="B14" s="1197"/>
      <c r="C14" s="1196"/>
      <c r="D14" s="1196"/>
      <c r="E14" s="1198">
        <v>46113</v>
      </c>
      <c r="F14" s="300"/>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25"/>
    </row>
    <row r="15" spans="1:52" ht="12.75" customHeight="1" hidden="1">
      <c r="A15" s="1643"/>
      <c r="B15" s="1197"/>
      <c r="C15" s="1196"/>
      <c r="D15" s="1196"/>
      <c r="E15" s="1199">
        <v>46661</v>
      </c>
      <c r="F15" s="300"/>
      <c r="G15" s="304">
        <v>91</v>
      </c>
      <c r="H15" s="304"/>
      <c r="I15" s="304">
        <v>105.3</v>
      </c>
      <c r="J15" s="304"/>
      <c r="K15" s="304">
        <v>93.3</v>
      </c>
      <c r="L15" s="304"/>
      <c r="M15" s="304">
        <v>115.9</v>
      </c>
      <c r="N15" s="304"/>
      <c r="O15" s="304">
        <v>97.7</v>
      </c>
      <c r="P15" s="304"/>
      <c r="Q15" s="304">
        <v>89.6</v>
      </c>
      <c r="R15" s="304"/>
      <c r="S15" s="304">
        <v>94.8</v>
      </c>
      <c r="T15" s="304"/>
      <c r="U15" s="304">
        <v>73.2</v>
      </c>
      <c r="V15" s="304"/>
      <c r="W15" s="304">
        <v>79.3</v>
      </c>
      <c r="X15" s="304"/>
      <c r="Y15" s="304">
        <v>103.5</v>
      </c>
      <c r="Z15" s="304"/>
      <c r="AA15" s="304">
        <v>122.3</v>
      </c>
      <c r="AB15" s="304"/>
      <c r="AC15" s="304">
        <v>92.3</v>
      </c>
      <c r="AD15" s="304"/>
      <c r="AE15" s="304">
        <v>83</v>
      </c>
      <c r="AF15" s="304"/>
      <c r="AG15" s="304">
        <v>103.1</v>
      </c>
      <c r="AH15" s="304"/>
      <c r="AI15" s="304">
        <v>88.1</v>
      </c>
      <c r="AJ15" s="304"/>
      <c r="AK15" s="304">
        <v>93.6</v>
      </c>
      <c r="AL15" s="304"/>
      <c r="AM15" s="304">
        <v>83</v>
      </c>
      <c r="AN15" s="304"/>
      <c r="AO15" s="304">
        <v>115</v>
      </c>
      <c r="AP15" s="304"/>
      <c r="AQ15" s="304">
        <v>95.5</v>
      </c>
      <c r="AR15" s="304"/>
      <c r="AS15" s="304">
        <v>90.1</v>
      </c>
      <c r="AT15" s="304"/>
      <c r="AU15" s="304">
        <v>104.3</v>
      </c>
      <c r="AV15" s="304"/>
      <c r="AW15" s="304">
        <v>131.5</v>
      </c>
      <c r="AX15" s="304"/>
      <c r="AY15" s="304">
        <v>91.7</v>
      </c>
      <c r="AZ15" s="25"/>
    </row>
    <row r="16" spans="1:52" ht="12.75" customHeight="1">
      <c r="A16" s="1643"/>
      <c r="B16" s="1630" t="s">
        <v>80</v>
      </c>
      <c r="C16" s="1631"/>
      <c r="D16" s="1203">
        <v>7</v>
      </c>
      <c r="E16" s="1204" t="s">
        <v>717</v>
      </c>
      <c r="F16" s="303"/>
      <c r="G16" s="304">
        <v>91.3</v>
      </c>
      <c r="H16" s="304"/>
      <c r="I16" s="304">
        <v>99.8</v>
      </c>
      <c r="J16" s="304"/>
      <c r="K16" s="304">
        <v>99.8</v>
      </c>
      <c r="L16" s="304"/>
      <c r="M16" s="304">
        <v>122.2</v>
      </c>
      <c r="N16" s="304"/>
      <c r="O16" s="304">
        <v>93.9</v>
      </c>
      <c r="P16" s="304"/>
      <c r="Q16" s="304">
        <v>104.8</v>
      </c>
      <c r="R16" s="304"/>
      <c r="S16" s="304">
        <v>98</v>
      </c>
      <c r="T16" s="304"/>
      <c r="U16" s="304">
        <v>86.6</v>
      </c>
      <c r="V16" s="304"/>
      <c r="W16" s="304">
        <v>76.2</v>
      </c>
      <c r="X16" s="304"/>
      <c r="Y16" s="304">
        <v>121.9</v>
      </c>
      <c r="Z16" s="304"/>
      <c r="AA16" s="304">
        <v>138.7</v>
      </c>
      <c r="AB16" s="304"/>
      <c r="AC16" s="304">
        <v>94.9</v>
      </c>
      <c r="AD16" s="304"/>
      <c r="AE16" s="304">
        <v>78.6</v>
      </c>
      <c r="AF16" s="304"/>
      <c r="AG16" s="304">
        <v>89.3</v>
      </c>
      <c r="AH16" s="304"/>
      <c r="AI16" s="304">
        <v>80.6</v>
      </c>
      <c r="AJ16" s="304"/>
      <c r="AK16" s="304">
        <v>85.7</v>
      </c>
      <c r="AL16" s="304"/>
      <c r="AM16" s="304">
        <v>80.9</v>
      </c>
      <c r="AN16" s="304"/>
      <c r="AO16" s="304">
        <v>94.8</v>
      </c>
      <c r="AP16" s="304"/>
      <c r="AQ16" s="304">
        <v>85.1</v>
      </c>
      <c r="AR16" s="304"/>
      <c r="AS16" s="304">
        <v>95.6</v>
      </c>
      <c r="AT16" s="304"/>
      <c r="AU16" s="304">
        <v>90</v>
      </c>
      <c r="AV16" s="304"/>
      <c r="AW16" s="304">
        <v>121.2</v>
      </c>
      <c r="AX16" s="304"/>
      <c r="AY16" s="304">
        <v>91.8</v>
      </c>
      <c r="AZ16" s="25"/>
    </row>
    <row r="17" spans="1:52" ht="12.75" customHeight="1">
      <c r="A17" s="1643"/>
      <c r="B17" s="1630"/>
      <c r="C17" s="1631"/>
      <c r="D17" s="1203">
        <v>8</v>
      </c>
      <c r="E17" s="1205"/>
      <c r="F17" s="303"/>
      <c r="G17" s="304">
        <v>94.1</v>
      </c>
      <c r="H17" s="304"/>
      <c r="I17" s="304">
        <v>105.2</v>
      </c>
      <c r="J17" s="304"/>
      <c r="K17" s="304">
        <v>99.5</v>
      </c>
      <c r="L17" s="304"/>
      <c r="M17" s="304">
        <v>117.3</v>
      </c>
      <c r="N17" s="304"/>
      <c r="O17" s="304">
        <v>93.2</v>
      </c>
      <c r="P17" s="304"/>
      <c r="Q17" s="304">
        <v>105.4</v>
      </c>
      <c r="R17" s="304"/>
      <c r="S17" s="304">
        <v>105</v>
      </c>
      <c r="T17" s="304"/>
      <c r="U17" s="304">
        <v>102.3</v>
      </c>
      <c r="V17" s="304"/>
      <c r="W17" s="304">
        <v>83.3</v>
      </c>
      <c r="X17" s="304"/>
      <c r="Y17" s="304">
        <v>114.2</v>
      </c>
      <c r="Z17" s="304"/>
      <c r="AA17" s="304">
        <v>137.4</v>
      </c>
      <c r="AB17" s="304"/>
      <c r="AC17" s="304">
        <v>95.6</v>
      </c>
      <c r="AD17" s="304"/>
      <c r="AE17" s="304">
        <v>82.4</v>
      </c>
      <c r="AF17" s="304"/>
      <c r="AG17" s="304">
        <v>106.5</v>
      </c>
      <c r="AH17" s="304"/>
      <c r="AI17" s="304">
        <v>84.9</v>
      </c>
      <c r="AJ17" s="304"/>
      <c r="AK17" s="304">
        <v>89</v>
      </c>
      <c r="AL17" s="304"/>
      <c r="AM17" s="304">
        <v>86.5</v>
      </c>
      <c r="AN17" s="304"/>
      <c r="AO17" s="304">
        <v>103.8</v>
      </c>
      <c r="AP17" s="304"/>
      <c r="AQ17" s="304">
        <v>80.2</v>
      </c>
      <c r="AR17" s="304"/>
      <c r="AS17" s="304">
        <v>91.6</v>
      </c>
      <c r="AT17" s="304"/>
      <c r="AU17" s="304">
        <v>95.4</v>
      </c>
      <c r="AV17" s="304"/>
      <c r="AW17" s="304">
        <v>121.3</v>
      </c>
      <c r="AX17" s="304"/>
      <c r="AY17" s="304">
        <v>94.9</v>
      </c>
      <c r="AZ17" s="25"/>
    </row>
    <row r="18" spans="1:52" ht="12.75" customHeight="1">
      <c r="A18" s="1643"/>
      <c r="B18" s="1630"/>
      <c r="C18" s="1631"/>
      <c r="D18" s="1203">
        <v>9</v>
      </c>
      <c r="E18" s="1204">
        <f aca="true" t="shared" si="0" ref="E18:E28">IF(D18=1,"月","")</f>
      </c>
      <c r="F18" s="303"/>
      <c r="G18" s="304">
        <v>93.2</v>
      </c>
      <c r="H18" s="304"/>
      <c r="I18" s="304">
        <v>98.7</v>
      </c>
      <c r="J18" s="304"/>
      <c r="K18" s="304">
        <v>102.7</v>
      </c>
      <c r="L18" s="304"/>
      <c r="M18" s="304">
        <v>123.2</v>
      </c>
      <c r="N18" s="304"/>
      <c r="O18" s="304">
        <v>93.9</v>
      </c>
      <c r="P18" s="304"/>
      <c r="Q18" s="304">
        <v>97.6</v>
      </c>
      <c r="R18" s="304"/>
      <c r="S18" s="304">
        <v>99.9</v>
      </c>
      <c r="T18" s="304"/>
      <c r="U18" s="304">
        <v>97.6</v>
      </c>
      <c r="V18" s="304"/>
      <c r="W18" s="304">
        <v>82</v>
      </c>
      <c r="X18" s="304"/>
      <c r="Y18" s="304">
        <v>105.9</v>
      </c>
      <c r="Z18" s="304"/>
      <c r="AA18" s="304">
        <v>133.5</v>
      </c>
      <c r="AB18" s="304"/>
      <c r="AC18" s="304">
        <v>95.7</v>
      </c>
      <c r="AD18" s="304"/>
      <c r="AE18" s="304">
        <v>79.7</v>
      </c>
      <c r="AF18" s="304"/>
      <c r="AG18" s="304">
        <v>88.6</v>
      </c>
      <c r="AH18" s="304"/>
      <c r="AI18" s="304">
        <v>80.6</v>
      </c>
      <c r="AJ18" s="304"/>
      <c r="AK18" s="304">
        <v>87</v>
      </c>
      <c r="AL18" s="304"/>
      <c r="AM18" s="304">
        <v>83.1</v>
      </c>
      <c r="AN18" s="304"/>
      <c r="AO18" s="304">
        <v>92.8</v>
      </c>
      <c r="AP18" s="304"/>
      <c r="AQ18" s="304">
        <v>87.4</v>
      </c>
      <c r="AR18" s="304"/>
      <c r="AS18" s="304">
        <v>93.8</v>
      </c>
      <c r="AT18" s="304"/>
      <c r="AU18" s="304">
        <v>93.3</v>
      </c>
      <c r="AV18" s="304"/>
      <c r="AW18" s="304">
        <v>121.3</v>
      </c>
      <c r="AX18" s="304"/>
      <c r="AY18" s="304">
        <v>93.8</v>
      </c>
      <c r="AZ18" s="25"/>
    </row>
    <row r="19" spans="1:52" ht="12.75" customHeight="1">
      <c r="A19" s="1643"/>
      <c r="B19" s="1202"/>
      <c r="C19" s="1245"/>
      <c r="D19" s="1203">
        <v>10</v>
      </c>
      <c r="E19" s="1204">
        <f t="shared" si="0"/>
      </c>
      <c r="F19" s="303"/>
      <c r="G19" s="304">
        <v>96.3</v>
      </c>
      <c r="H19" s="304"/>
      <c r="I19" s="304">
        <v>106</v>
      </c>
      <c r="J19" s="304"/>
      <c r="K19" s="304">
        <v>107.6</v>
      </c>
      <c r="L19" s="304"/>
      <c r="M19" s="304">
        <v>120.7</v>
      </c>
      <c r="N19" s="304"/>
      <c r="O19" s="304">
        <v>111.7</v>
      </c>
      <c r="P19" s="304"/>
      <c r="Q19" s="304">
        <v>112.4</v>
      </c>
      <c r="R19" s="304"/>
      <c r="S19" s="304">
        <v>93</v>
      </c>
      <c r="T19" s="304"/>
      <c r="U19" s="304">
        <v>140.9</v>
      </c>
      <c r="V19" s="304"/>
      <c r="W19" s="304">
        <v>84.8</v>
      </c>
      <c r="X19" s="304"/>
      <c r="Y19" s="304">
        <v>94.4</v>
      </c>
      <c r="Z19" s="304"/>
      <c r="AA19" s="304">
        <v>143.3</v>
      </c>
      <c r="AB19" s="304"/>
      <c r="AC19" s="304">
        <v>97.3</v>
      </c>
      <c r="AD19" s="304"/>
      <c r="AE19" s="304">
        <v>79.9</v>
      </c>
      <c r="AF19" s="304"/>
      <c r="AG19" s="304">
        <v>99.7</v>
      </c>
      <c r="AH19" s="304"/>
      <c r="AI19" s="304">
        <v>77.9</v>
      </c>
      <c r="AJ19" s="304"/>
      <c r="AK19" s="304">
        <v>91</v>
      </c>
      <c r="AL19" s="304"/>
      <c r="AM19" s="304">
        <v>82</v>
      </c>
      <c r="AN19" s="304"/>
      <c r="AO19" s="304">
        <v>107.2</v>
      </c>
      <c r="AP19" s="304"/>
      <c r="AQ19" s="304">
        <v>92.2</v>
      </c>
      <c r="AR19" s="304"/>
      <c r="AS19" s="304">
        <v>91.4</v>
      </c>
      <c r="AT19" s="304"/>
      <c r="AU19" s="304">
        <v>101.3</v>
      </c>
      <c r="AV19" s="304"/>
      <c r="AW19" s="304">
        <v>121.3</v>
      </c>
      <c r="AX19" s="304"/>
      <c r="AY19" s="304">
        <v>96.6</v>
      </c>
      <c r="AZ19" s="25"/>
    </row>
    <row r="20" spans="1:52" ht="12.75" customHeight="1">
      <c r="A20" s="1643"/>
      <c r="B20" s="1202"/>
      <c r="C20" s="1245"/>
      <c r="D20" s="1203">
        <v>11</v>
      </c>
      <c r="E20" s="1204">
        <f t="shared" si="0"/>
      </c>
      <c r="F20" s="303"/>
      <c r="G20" s="304">
        <v>92.6</v>
      </c>
      <c r="H20" s="304"/>
      <c r="I20" s="304">
        <v>106.1</v>
      </c>
      <c r="J20" s="304"/>
      <c r="K20" s="304">
        <v>103.9</v>
      </c>
      <c r="L20" s="304"/>
      <c r="M20" s="304">
        <v>117.5</v>
      </c>
      <c r="N20" s="304"/>
      <c r="O20" s="304">
        <v>92.1</v>
      </c>
      <c r="P20" s="304"/>
      <c r="Q20" s="304">
        <v>103.5</v>
      </c>
      <c r="R20" s="304"/>
      <c r="S20" s="304">
        <v>92.1</v>
      </c>
      <c r="T20" s="304"/>
      <c r="U20" s="304">
        <v>131.8</v>
      </c>
      <c r="V20" s="304"/>
      <c r="W20" s="304">
        <v>84.3</v>
      </c>
      <c r="X20" s="304"/>
      <c r="Y20" s="304">
        <v>100.3</v>
      </c>
      <c r="Z20" s="304"/>
      <c r="AA20" s="304">
        <v>139.4</v>
      </c>
      <c r="AB20" s="304"/>
      <c r="AC20" s="304">
        <v>94.3</v>
      </c>
      <c r="AD20" s="304"/>
      <c r="AE20" s="304">
        <v>79.5</v>
      </c>
      <c r="AF20" s="304"/>
      <c r="AG20" s="304">
        <v>105.8</v>
      </c>
      <c r="AH20" s="304"/>
      <c r="AI20" s="304">
        <v>73.7</v>
      </c>
      <c r="AJ20" s="304"/>
      <c r="AK20" s="304">
        <v>89.2</v>
      </c>
      <c r="AL20" s="304"/>
      <c r="AM20" s="304">
        <v>88.2</v>
      </c>
      <c r="AN20" s="304"/>
      <c r="AO20" s="304">
        <v>100</v>
      </c>
      <c r="AP20" s="304"/>
      <c r="AQ20" s="304">
        <v>79.1</v>
      </c>
      <c r="AR20" s="304"/>
      <c r="AS20" s="304">
        <v>87.7</v>
      </c>
      <c r="AT20" s="304"/>
      <c r="AU20" s="304">
        <v>96</v>
      </c>
      <c r="AV20" s="304"/>
      <c r="AW20" s="304">
        <v>121.4</v>
      </c>
      <c r="AX20" s="304"/>
      <c r="AY20" s="304">
        <v>93</v>
      </c>
      <c r="AZ20" s="25"/>
    </row>
    <row r="21" spans="1:52" ht="12.75" customHeight="1">
      <c r="A21" s="1643"/>
      <c r="B21" s="1202"/>
      <c r="C21" s="1245"/>
      <c r="D21" s="1203">
        <v>12</v>
      </c>
      <c r="E21" s="1204">
        <f t="shared" si="0"/>
      </c>
      <c r="F21" s="303"/>
      <c r="G21" s="304">
        <v>95.7</v>
      </c>
      <c r="H21" s="304"/>
      <c r="I21" s="304">
        <v>106.4</v>
      </c>
      <c r="J21" s="304"/>
      <c r="K21" s="304">
        <v>108.1</v>
      </c>
      <c r="L21" s="304"/>
      <c r="M21" s="304">
        <v>119.5</v>
      </c>
      <c r="N21" s="304"/>
      <c r="O21" s="304">
        <v>105.8</v>
      </c>
      <c r="P21" s="304"/>
      <c r="Q21" s="304">
        <v>111.5</v>
      </c>
      <c r="R21" s="304"/>
      <c r="S21" s="304">
        <v>100</v>
      </c>
      <c r="T21" s="304"/>
      <c r="U21" s="304">
        <v>129.1</v>
      </c>
      <c r="V21" s="304"/>
      <c r="W21" s="304">
        <v>82.7</v>
      </c>
      <c r="X21" s="304"/>
      <c r="Y21" s="304">
        <v>94.3</v>
      </c>
      <c r="Z21" s="304"/>
      <c r="AA21" s="304">
        <v>137.2</v>
      </c>
      <c r="AB21" s="304"/>
      <c r="AC21" s="304">
        <v>93.9</v>
      </c>
      <c r="AD21" s="304"/>
      <c r="AE21" s="304">
        <v>82.3</v>
      </c>
      <c r="AF21" s="304"/>
      <c r="AG21" s="304">
        <v>110.3</v>
      </c>
      <c r="AH21" s="304"/>
      <c r="AI21" s="304">
        <v>79.9</v>
      </c>
      <c r="AJ21" s="304"/>
      <c r="AK21" s="304">
        <v>91.3</v>
      </c>
      <c r="AL21" s="304"/>
      <c r="AM21" s="304">
        <v>88.2</v>
      </c>
      <c r="AN21" s="304"/>
      <c r="AO21" s="304">
        <v>99.6</v>
      </c>
      <c r="AP21" s="304"/>
      <c r="AQ21" s="304">
        <v>86.9</v>
      </c>
      <c r="AR21" s="304"/>
      <c r="AS21" s="304">
        <v>90.2</v>
      </c>
      <c r="AT21" s="304"/>
      <c r="AU21" s="304">
        <v>99.1</v>
      </c>
      <c r="AV21" s="304"/>
      <c r="AW21" s="304">
        <v>121.3</v>
      </c>
      <c r="AX21" s="304"/>
      <c r="AY21" s="304">
        <v>96.1</v>
      </c>
      <c r="AZ21" s="25"/>
    </row>
    <row r="22" spans="1:52" ht="12.75" customHeight="1">
      <c r="A22" s="1643"/>
      <c r="B22" s="1630" t="s">
        <v>572</v>
      </c>
      <c r="C22" s="1631"/>
      <c r="D22" s="1203">
        <v>1</v>
      </c>
      <c r="E22" s="1204" t="str">
        <f t="shared" si="0"/>
        <v>月</v>
      </c>
      <c r="F22" s="303"/>
      <c r="G22" s="304">
        <v>90.9</v>
      </c>
      <c r="H22" s="304"/>
      <c r="I22" s="304">
        <v>101.9</v>
      </c>
      <c r="J22" s="304"/>
      <c r="K22" s="304">
        <v>98.5</v>
      </c>
      <c r="L22" s="304"/>
      <c r="M22" s="304">
        <v>113.3</v>
      </c>
      <c r="N22" s="304"/>
      <c r="O22" s="304">
        <v>87</v>
      </c>
      <c r="P22" s="304"/>
      <c r="Q22" s="304">
        <v>105.9</v>
      </c>
      <c r="R22" s="304"/>
      <c r="S22" s="304">
        <v>94.1</v>
      </c>
      <c r="T22" s="304"/>
      <c r="U22" s="304">
        <v>148.4</v>
      </c>
      <c r="V22" s="304"/>
      <c r="W22" s="304">
        <v>80.2</v>
      </c>
      <c r="X22" s="304"/>
      <c r="Y22" s="304">
        <v>103.9</v>
      </c>
      <c r="Z22" s="304"/>
      <c r="AA22" s="304">
        <v>128.5</v>
      </c>
      <c r="AB22" s="304"/>
      <c r="AC22" s="304">
        <v>91</v>
      </c>
      <c r="AD22" s="304"/>
      <c r="AE22" s="304">
        <v>79.7</v>
      </c>
      <c r="AF22" s="304"/>
      <c r="AG22" s="304">
        <v>93</v>
      </c>
      <c r="AH22" s="304"/>
      <c r="AI22" s="304">
        <v>82.2</v>
      </c>
      <c r="AJ22" s="304"/>
      <c r="AK22" s="304">
        <v>82.8</v>
      </c>
      <c r="AL22" s="304"/>
      <c r="AM22" s="304">
        <v>78.5</v>
      </c>
      <c r="AN22" s="304"/>
      <c r="AO22" s="304">
        <v>90</v>
      </c>
      <c r="AP22" s="304"/>
      <c r="AQ22" s="304">
        <v>78.8</v>
      </c>
      <c r="AR22" s="304"/>
      <c r="AS22" s="304">
        <v>79</v>
      </c>
      <c r="AT22" s="304"/>
      <c r="AU22" s="304">
        <v>91.5</v>
      </c>
      <c r="AV22" s="304"/>
      <c r="AW22" s="304">
        <v>121.5</v>
      </c>
      <c r="AX22" s="304"/>
      <c r="AY22" s="304">
        <v>91.3</v>
      </c>
      <c r="AZ22" s="25"/>
    </row>
    <row r="23" spans="1:52" s="39" customFormat="1" ht="12.75" customHeight="1">
      <c r="A23" s="1643"/>
      <c r="B23" s="1630"/>
      <c r="C23" s="1631"/>
      <c r="D23" s="1203">
        <v>2</v>
      </c>
      <c r="E23" s="1204">
        <f t="shared" si="0"/>
      </c>
      <c r="F23" s="303"/>
      <c r="G23" s="304">
        <v>93.8</v>
      </c>
      <c r="H23" s="304"/>
      <c r="I23" s="304">
        <v>108.9</v>
      </c>
      <c r="J23" s="304"/>
      <c r="K23" s="304">
        <v>101.4</v>
      </c>
      <c r="L23" s="304"/>
      <c r="M23" s="304">
        <v>116.8</v>
      </c>
      <c r="N23" s="304"/>
      <c r="O23" s="304">
        <v>89.2</v>
      </c>
      <c r="P23" s="304"/>
      <c r="Q23" s="304">
        <v>106.9</v>
      </c>
      <c r="R23" s="304"/>
      <c r="S23" s="304">
        <v>103.7</v>
      </c>
      <c r="T23" s="304"/>
      <c r="U23" s="304">
        <v>104.3</v>
      </c>
      <c r="V23" s="304"/>
      <c r="W23" s="304">
        <v>81</v>
      </c>
      <c r="X23" s="304"/>
      <c r="Y23" s="304">
        <v>116.1</v>
      </c>
      <c r="Z23" s="304"/>
      <c r="AA23" s="304">
        <v>136.7</v>
      </c>
      <c r="AB23" s="304"/>
      <c r="AC23" s="304">
        <v>92.9</v>
      </c>
      <c r="AD23" s="304"/>
      <c r="AE23" s="304">
        <v>79.2</v>
      </c>
      <c r="AF23" s="304"/>
      <c r="AG23" s="304">
        <v>85.5</v>
      </c>
      <c r="AH23" s="304"/>
      <c r="AI23" s="304">
        <v>85.4</v>
      </c>
      <c r="AJ23" s="304"/>
      <c r="AK23" s="304">
        <v>91.1</v>
      </c>
      <c r="AL23" s="304"/>
      <c r="AM23" s="304">
        <v>84.4</v>
      </c>
      <c r="AN23" s="304"/>
      <c r="AO23" s="304">
        <v>96.7</v>
      </c>
      <c r="AP23" s="304"/>
      <c r="AQ23" s="304">
        <v>88.9</v>
      </c>
      <c r="AR23" s="304"/>
      <c r="AS23" s="304">
        <v>87.2</v>
      </c>
      <c r="AT23" s="304"/>
      <c r="AU23" s="304">
        <v>106.2</v>
      </c>
      <c r="AV23" s="304"/>
      <c r="AW23" s="304">
        <v>121.6</v>
      </c>
      <c r="AX23" s="304"/>
      <c r="AY23" s="304">
        <v>94.3</v>
      </c>
      <c r="AZ23" s="25"/>
    </row>
    <row r="24" spans="1:52" s="39" customFormat="1" ht="12.75" customHeight="1">
      <c r="A24" s="1643"/>
      <c r="B24" s="1630"/>
      <c r="C24" s="1631"/>
      <c r="D24" s="1203">
        <v>3</v>
      </c>
      <c r="E24" s="1204">
        <f t="shared" si="0"/>
      </c>
      <c r="F24" s="303"/>
      <c r="G24" s="304">
        <v>96</v>
      </c>
      <c r="H24" s="304" t="s">
        <v>991</v>
      </c>
      <c r="I24" s="304">
        <v>100.7</v>
      </c>
      <c r="J24" s="304" t="s">
        <v>991</v>
      </c>
      <c r="K24" s="304">
        <v>103.8</v>
      </c>
      <c r="L24" s="304" t="s">
        <v>991</v>
      </c>
      <c r="M24" s="304">
        <v>119.8</v>
      </c>
      <c r="N24" s="304" t="s">
        <v>991</v>
      </c>
      <c r="O24" s="304">
        <v>97.9</v>
      </c>
      <c r="P24" s="304" t="s">
        <v>991</v>
      </c>
      <c r="Q24" s="304">
        <v>114.2</v>
      </c>
      <c r="R24" s="304" t="s">
        <v>991</v>
      </c>
      <c r="S24" s="304">
        <v>107.5</v>
      </c>
      <c r="T24" s="304" t="s">
        <v>991</v>
      </c>
      <c r="U24" s="304">
        <v>66.1</v>
      </c>
      <c r="V24" s="304" t="s">
        <v>991</v>
      </c>
      <c r="W24" s="304">
        <v>84.9</v>
      </c>
      <c r="X24" s="304" t="s">
        <v>991</v>
      </c>
      <c r="Y24" s="304">
        <v>110.8</v>
      </c>
      <c r="Z24" s="304" t="s">
        <v>991</v>
      </c>
      <c r="AA24" s="304">
        <v>142.4</v>
      </c>
      <c r="AB24" s="304" t="s">
        <v>991</v>
      </c>
      <c r="AC24" s="304">
        <v>98.6</v>
      </c>
      <c r="AD24" s="304" t="s">
        <v>991</v>
      </c>
      <c r="AE24" s="304">
        <v>80.9</v>
      </c>
      <c r="AF24" s="304" t="s">
        <v>991</v>
      </c>
      <c r="AG24" s="304">
        <v>100.1</v>
      </c>
      <c r="AH24" s="304" t="s">
        <v>991</v>
      </c>
      <c r="AI24" s="304">
        <v>74.6</v>
      </c>
      <c r="AJ24" s="304" t="s">
        <v>991</v>
      </c>
      <c r="AK24" s="304">
        <v>89.7</v>
      </c>
      <c r="AL24" s="304" t="s">
        <v>991</v>
      </c>
      <c r="AM24" s="304">
        <v>84.1</v>
      </c>
      <c r="AN24" s="304" t="s">
        <v>991</v>
      </c>
      <c r="AO24" s="304">
        <v>90.3</v>
      </c>
      <c r="AP24" s="304" t="s">
        <v>991</v>
      </c>
      <c r="AQ24" s="304">
        <v>86.3</v>
      </c>
      <c r="AR24" s="304" t="s">
        <v>991</v>
      </c>
      <c r="AS24" s="304">
        <v>93.3</v>
      </c>
      <c r="AT24" s="304" t="s">
        <v>991</v>
      </c>
      <c r="AU24" s="304">
        <v>105.2</v>
      </c>
      <c r="AV24" s="304" t="s">
        <v>991</v>
      </c>
      <c r="AW24" s="304">
        <v>121.5</v>
      </c>
      <c r="AX24" s="304" t="s">
        <v>991</v>
      </c>
      <c r="AY24" s="304">
        <v>96.7</v>
      </c>
      <c r="AZ24" s="25"/>
    </row>
    <row r="25" spans="1:52" s="39" customFormat="1" ht="12.75" customHeight="1">
      <c r="A25" s="1643"/>
      <c r="B25" s="1630"/>
      <c r="C25" s="1631"/>
      <c r="D25" s="1203">
        <v>4</v>
      </c>
      <c r="E25" s="1204">
        <f t="shared" si="0"/>
      </c>
      <c r="F25" s="303"/>
      <c r="G25" s="304">
        <v>94.2</v>
      </c>
      <c r="H25" s="304"/>
      <c r="I25" s="304">
        <v>103.4</v>
      </c>
      <c r="J25" s="304"/>
      <c r="K25" s="304">
        <v>102</v>
      </c>
      <c r="L25" s="304"/>
      <c r="M25" s="304">
        <v>119.6</v>
      </c>
      <c r="N25" s="304"/>
      <c r="O25" s="304">
        <v>103.2</v>
      </c>
      <c r="P25" s="304"/>
      <c r="Q25" s="304">
        <v>110.8</v>
      </c>
      <c r="R25" s="304"/>
      <c r="S25" s="304">
        <v>98.1</v>
      </c>
      <c r="T25" s="304"/>
      <c r="U25" s="304">
        <v>70.6</v>
      </c>
      <c r="V25" s="304"/>
      <c r="W25" s="304">
        <v>83.6</v>
      </c>
      <c r="X25" s="304"/>
      <c r="Y25" s="304">
        <v>121.4</v>
      </c>
      <c r="Z25" s="304"/>
      <c r="AA25" s="304">
        <v>132</v>
      </c>
      <c r="AB25" s="304"/>
      <c r="AC25" s="304">
        <v>93.5</v>
      </c>
      <c r="AD25" s="304"/>
      <c r="AE25" s="304">
        <v>80.3</v>
      </c>
      <c r="AF25" s="304"/>
      <c r="AG25" s="304">
        <v>82</v>
      </c>
      <c r="AH25" s="304"/>
      <c r="AI25" s="304">
        <v>82.9</v>
      </c>
      <c r="AJ25" s="304"/>
      <c r="AK25" s="304">
        <v>88.9</v>
      </c>
      <c r="AL25" s="304"/>
      <c r="AM25" s="304">
        <v>85.3</v>
      </c>
      <c r="AN25" s="304"/>
      <c r="AO25" s="304">
        <v>86.5</v>
      </c>
      <c r="AP25" s="304"/>
      <c r="AQ25" s="304">
        <v>86.5</v>
      </c>
      <c r="AR25" s="304"/>
      <c r="AS25" s="304">
        <v>91.5</v>
      </c>
      <c r="AT25" s="304"/>
      <c r="AU25" s="304">
        <v>99.1</v>
      </c>
      <c r="AV25" s="304"/>
      <c r="AW25" s="304">
        <v>121.4</v>
      </c>
      <c r="AX25" s="304"/>
      <c r="AY25" s="304">
        <v>94.7</v>
      </c>
      <c r="AZ25" s="25"/>
    </row>
    <row r="26" spans="1:52" s="39" customFormat="1" ht="12.75" customHeight="1">
      <c r="A26" s="1643"/>
      <c r="B26" s="1630"/>
      <c r="C26" s="1631"/>
      <c r="D26" s="1203">
        <v>5</v>
      </c>
      <c r="E26" s="1204">
        <f t="shared" si="0"/>
      </c>
      <c r="F26" s="303"/>
      <c r="G26" s="304">
        <v>92.2</v>
      </c>
      <c r="H26" s="304"/>
      <c r="I26" s="304">
        <v>107.4</v>
      </c>
      <c r="J26" s="304"/>
      <c r="K26" s="304">
        <v>100.1</v>
      </c>
      <c r="L26" s="304"/>
      <c r="M26" s="304">
        <v>121.6</v>
      </c>
      <c r="N26" s="304"/>
      <c r="O26" s="304">
        <v>95.1</v>
      </c>
      <c r="P26" s="304"/>
      <c r="Q26" s="304">
        <v>116.2</v>
      </c>
      <c r="R26" s="304"/>
      <c r="S26" s="304">
        <v>94.1</v>
      </c>
      <c r="T26" s="304"/>
      <c r="U26" s="304">
        <v>70.5</v>
      </c>
      <c r="V26" s="304"/>
      <c r="W26" s="304">
        <v>79.2</v>
      </c>
      <c r="X26" s="304"/>
      <c r="Y26" s="304">
        <v>105.3</v>
      </c>
      <c r="Z26" s="304"/>
      <c r="AA26" s="304">
        <v>140.4</v>
      </c>
      <c r="AB26" s="304"/>
      <c r="AC26" s="304">
        <v>97.7</v>
      </c>
      <c r="AD26" s="304"/>
      <c r="AE26" s="304">
        <v>81.5</v>
      </c>
      <c r="AF26" s="304"/>
      <c r="AG26" s="304">
        <v>103.2</v>
      </c>
      <c r="AH26" s="304"/>
      <c r="AI26" s="304">
        <v>78.3</v>
      </c>
      <c r="AJ26" s="304"/>
      <c r="AK26" s="304">
        <v>91</v>
      </c>
      <c r="AL26" s="304"/>
      <c r="AM26" s="304">
        <v>83.7</v>
      </c>
      <c r="AN26" s="304"/>
      <c r="AO26" s="304">
        <v>92.1</v>
      </c>
      <c r="AP26" s="304"/>
      <c r="AQ26" s="304">
        <v>87.4</v>
      </c>
      <c r="AR26" s="304"/>
      <c r="AS26" s="304">
        <v>90.6</v>
      </c>
      <c r="AT26" s="304"/>
      <c r="AU26" s="304">
        <v>108.9</v>
      </c>
      <c r="AV26" s="304"/>
      <c r="AW26" s="304">
        <v>121.4</v>
      </c>
      <c r="AX26" s="304"/>
      <c r="AY26" s="304">
        <v>92.5</v>
      </c>
      <c r="AZ26" s="25"/>
    </row>
    <row r="27" spans="1:52" s="39" customFormat="1" ht="12.75" customHeight="1">
      <c r="A27" s="1643"/>
      <c r="B27" s="1630"/>
      <c r="C27" s="1631"/>
      <c r="D27" s="1203">
        <v>6</v>
      </c>
      <c r="E27" s="1204">
        <f t="shared" si="0"/>
      </c>
      <c r="F27" s="1194" t="s">
        <v>991</v>
      </c>
      <c r="G27" s="304">
        <v>93.5</v>
      </c>
      <c r="H27" s="304"/>
      <c r="I27" s="304">
        <v>106.6</v>
      </c>
      <c r="J27" s="304"/>
      <c r="K27" s="304">
        <v>103</v>
      </c>
      <c r="L27" s="304"/>
      <c r="M27" s="304">
        <v>122</v>
      </c>
      <c r="N27" s="304"/>
      <c r="O27" s="304">
        <v>102.5</v>
      </c>
      <c r="P27" s="304"/>
      <c r="Q27" s="304">
        <v>110.5</v>
      </c>
      <c r="R27" s="304"/>
      <c r="S27" s="304">
        <v>94.4</v>
      </c>
      <c r="T27" s="304"/>
      <c r="U27" s="304">
        <v>67.9</v>
      </c>
      <c r="V27" s="304"/>
      <c r="W27" s="304">
        <v>85.8</v>
      </c>
      <c r="X27" s="304"/>
      <c r="Y27" s="304">
        <v>121.9</v>
      </c>
      <c r="Z27" s="304"/>
      <c r="AA27" s="304">
        <v>138.4</v>
      </c>
      <c r="AB27" s="304"/>
      <c r="AC27" s="304">
        <v>95.1</v>
      </c>
      <c r="AD27" s="304"/>
      <c r="AE27" s="304">
        <v>79.6</v>
      </c>
      <c r="AF27" s="304"/>
      <c r="AG27" s="304">
        <v>89.2</v>
      </c>
      <c r="AH27" s="304"/>
      <c r="AI27" s="304">
        <v>78.8</v>
      </c>
      <c r="AJ27" s="304"/>
      <c r="AK27" s="304">
        <v>86.8</v>
      </c>
      <c r="AL27" s="304"/>
      <c r="AM27" s="304">
        <v>85.7</v>
      </c>
      <c r="AN27" s="304"/>
      <c r="AO27" s="304">
        <v>81.4</v>
      </c>
      <c r="AP27" s="304"/>
      <c r="AQ27" s="304">
        <v>81.3</v>
      </c>
      <c r="AR27" s="304"/>
      <c r="AS27" s="304">
        <v>92.6</v>
      </c>
      <c r="AT27" s="304"/>
      <c r="AU27" s="304">
        <v>98.2</v>
      </c>
      <c r="AV27" s="304"/>
      <c r="AW27" s="304">
        <v>121.4</v>
      </c>
      <c r="AX27" s="304"/>
      <c r="AY27" s="304">
        <v>93.9</v>
      </c>
      <c r="AZ27" s="25"/>
    </row>
    <row r="28" spans="1:52" s="39" customFormat="1" ht="12.75" customHeight="1">
      <c r="A28" s="1643"/>
      <c r="B28" s="1630"/>
      <c r="C28" s="1631"/>
      <c r="D28" s="1201">
        <v>7</v>
      </c>
      <c r="E28" s="1200">
        <f t="shared" si="0"/>
      </c>
      <c r="F28" s="1195"/>
      <c r="G28" s="414">
        <v>92.4</v>
      </c>
      <c r="H28" s="414"/>
      <c r="I28" s="414">
        <v>104.8</v>
      </c>
      <c r="J28" s="414"/>
      <c r="K28" s="414">
        <v>101.5</v>
      </c>
      <c r="L28" s="414"/>
      <c r="M28" s="414">
        <v>117.3</v>
      </c>
      <c r="N28" s="414"/>
      <c r="O28" s="414">
        <v>88.8</v>
      </c>
      <c r="P28" s="414"/>
      <c r="Q28" s="414">
        <v>119</v>
      </c>
      <c r="R28" s="414"/>
      <c r="S28" s="414">
        <v>100.3</v>
      </c>
      <c r="T28" s="414"/>
      <c r="U28" s="414">
        <v>72.1</v>
      </c>
      <c r="V28" s="414"/>
      <c r="W28" s="414">
        <v>81</v>
      </c>
      <c r="X28" s="414"/>
      <c r="Y28" s="414">
        <v>124.7</v>
      </c>
      <c r="Z28" s="414"/>
      <c r="AA28" s="414">
        <v>139</v>
      </c>
      <c r="AB28" s="414"/>
      <c r="AC28" s="414">
        <v>95.2</v>
      </c>
      <c r="AD28" s="414"/>
      <c r="AE28" s="414">
        <v>78</v>
      </c>
      <c r="AF28" s="414"/>
      <c r="AG28" s="414">
        <v>103.6</v>
      </c>
      <c r="AH28" s="414"/>
      <c r="AI28" s="414">
        <v>78.1</v>
      </c>
      <c r="AJ28" s="414"/>
      <c r="AK28" s="414">
        <v>85.6</v>
      </c>
      <c r="AL28" s="414"/>
      <c r="AM28" s="414">
        <v>84.5</v>
      </c>
      <c r="AN28" s="414"/>
      <c r="AO28" s="414">
        <v>91.8</v>
      </c>
      <c r="AP28" s="414"/>
      <c r="AQ28" s="414">
        <v>84.7</v>
      </c>
      <c r="AR28" s="414"/>
      <c r="AS28" s="414">
        <v>89.6</v>
      </c>
      <c r="AT28" s="414"/>
      <c r="AU28" s="414">
        <v>85.8</v>
      </c>
      <c r="AV28" s="414"/>
      <c r="AW28" s="414">
        <v>121.2</v>
      </c>
      <c r="AX28" s="414"/>
      <c r="AY28" s="414">
        <v>92.9</v>
      </c>
      <c r="AZ28" s="27"/>
    </row>
    <row r="29" spans="1:53" s="284" customFormat="1" ht="15.75" customHeight="1">
      <c r="A29" s="1644"/>
      <c r="B29" s="1635" t="s">
        <v>741</v>
      </c>
      <c r="C29" s="1636"/>
      <c r="D29" s="1636"/>
      <c r="E29" s="1637"/>
      <c r="F29" s="468"/>
      <c r="G29" s="469">
        <v>-1.17647058823529</v>
      </c>
      <c r="H29" s="470"/>
      <c r="I29" s="469">
        <v>-1.6885553470919246</v>
      </c>
      <c r="J29" s="470"/>
      <c r="K29" s="469">
        <v>-1.4563106796116498</v>
      </c>
      <c r="L29" s="470"/>
      <c r="M29" s="470">
        <v>-3.8524590163934502</v>
      </c>
      <c r="N29" s="470"/>
      <c r="O29" s="470">
        <v>-13.365853658536587</v>
      </c>
      <c r="P29" s="470"/>
      <c r="Q29" s="470">
        <v>7.692307692307687</v>
      </c>
      <c r="R29" s="470"/>
      <c r="S29" s="469">
        <v>6.25</v>
      </c>
      <c r="T29" s="470"/>
      <c r="U29" s="470">
        <v>6.185567010309256</v>
      </c>
      <c r="V29" s="470"/>
      <c r="W29" s="470">
        <v>-5.594405594405593</v>
      </c>
      <c r="X29" s="470"/>
      <c r="Y29" s="470">
        <v>2.2969647251845693</v>
      </c>
      <c r="Z29" s="470"/>
      <c r="AA29" s="469">
        <v>0.43352601156068094</v>
      </c>
      <c r="AB29" s="470"/>
      <c r="AC29" s="471">
        <v>0.1051524710830698</v>
      </c>
      <c r="AD29" s="470"/>
      <c r="AE29" s="470">
        <v>-2.010050251256279</v>
      </c>
      <c r="AF29" s="470"/>
      <c r="AG29" s="470">
        <v>16.143497757847513</v>
      </c>
      <c r="AH29" s="470"/>
      <c r="AI29" s="469">
        <v>-0.8883248730964466</v>
      </c>
      <c r="AJ29" s="470"/>
      <c r="AK29" s="469">
        <v>-1.382488479262678</v>
      </c>
      <c r="AL29" s="470"/>
      <c r="AM29" s="470">
        <v>-1.4002333722287097</v>
      </c>
      <c r="AN29" s="470"/>
      <c r="AO29" s="470">
        <v>12.776412776412771</v>
      </c>
      <c r="AP29" s="470"/>
      <c r="AQ29" s="470">
        <v>4.182041820418214</v>
      </c>
      <c r="AR29" s="470"/>
      <c r="AS29" s="469">
        <v>-3.239740820734338</v>
      </c>
      <c r="AT29" s="470"/>
      <c r="AU29" s="469">
        <v>-12.627291242362526</v>
      </c>
      <c r="AV29" s="470"/>
      <c r="AW29" s="470">
        <v>-0.16474464579900872</v>
      </c>
      <c r="AX29" s="470"/>
      <c r="AY29" s="469">
        <v>-1.0649627263045747</v>
      </c>
      <c r="AZ29" s="555"/>
      <c r="BA29" s="556"/>
    </row>
    <row r="30" spans="1:52" ht="12" customHeight="1">
      <c r="A30" s="1647" t="s">
        <v>742</v>
      </c>
      <c r="B30" s="1632" t="s">
        <v>331</v>
      </c>
      <c r="C30" s="1633"/>
      <c r="D30" s="1633"/>
      <c r="E30" s="1634"/>
      <c r="F30" s="1650">
        <v>10000</v>
      </c>
      <c r="G30" s="1650"/>
      <c r="H30" s="1650">
        <v>40.4</v>
      </c>
      <c r="I30" s="1650"/>
      <c r="J30" s="1650">
        <v>346.8</v>
      </c>
      <c r="K30" s="1650"/>
      <c r="L30" s="1650">
        <v>174.9</v>
      </c>
      <c r="M30" s="1650"/>
      <c r="N30" s="1650">
        <v>825.8</v>
      </c>
      <c r="O30" s="1650"/>
      <c r="P30" s="1650">
        <v>134</v>
      </c>
      <c r="Q30" s="1650"/>
      <c r="R30" s="1650">
        <v>832.9</v>
      </c>
      <c r="S30" s="1650"/>
      <c r="T30" s="1650">
        <v>97.4</v>
      </c>
      <c r="U30" s="1650"/>
      <c r="V30" s="1650">
        <v>3795.2</v>
      </c>
      <c r="W30" s="1650"/>
      <c r="X30" s="1650">
        <v>117.9</v>
      </c>
      <c r="Y30" s="1650"/>
      <c r="Z30" s="1650">
        <v>784.3</v>
      </c>
      <c r="AA30" s="1650"/>
      <c r="AB30" s="1650">
        <v>466.3</v>
      </c>
      <c r="AC30" s="1650"/>
      <c r="AD30" s="1650">
        <v>426.8</v>
      </c>
      <c r="AE30" s="1650"/>
      <c r="AF30" s="1650">
        <v>44</v>
      </c>
      <c r="AG30" s="1650"/>
      <c r="AH30" s="1650">
        <v>1467.6</v>
      </c>
      <c r="AI30" s="1650"/>
      <c r="AJ30" s="1650">
        <v>445.7</v>
      </c>
      <c r="AK30" s="1650"/>
      <c r="AL30" s="1650">
        <v>161.6</v>
      </c>
      <c r="AM30" s="1650"/>
      <c r="AN30" s="1650">
        <v>46.3</v>
      </c>
      <c r="AO30" s="1650"/>
      <c r="AP30" s="1650">
        <v>107</v>
      </c>
      <c r="AQ30" s="1650"/>
      <c r="AR30" s="1650">
        <v>18.2</v>
      </c>
      <c r="AS30" s="1650"/>
      <c r="AT30" s="1650">
        <v>112.6</v>
      </c>
      <c r="AU30" s="1650"/>
      <c r="AV30" s="1650">
        <v>162</v>
      </c>
      <c r="AW30" s="1650"/>
      <c r="AX30" s="1650">
        <v>10162</v>
      </c>
      <c r="AY30" s="1650"/>
      <c r="AZ30" s="25"/>
    </row>
    <row r="31" spans="1:52" ht="12" customHeight="1">
      <c r="A31" s="1648"/>
      <c r="B31" s="1240" t="s">
        <v>0</v>
      </c>
      <c r="C31" s="1638">
        <v>28</v>
      </c>
      <c r="D31" s="1638"/>
      <c r="E31" s="1246" t="s">
        <v>798</v>
      </c>
      <c r="F31" s="300"/>
      <c r="G31" s="305">
        <v>84.94166666666668</v>
      </c>
      <c r="H31" s="305"/>
      <c r="I31" s="305">
        <v>94.66666666666667</v>
      </c>
      <c r="J31" s="305"/>
      <c r="K31" s="305">
        <v>96.50833333333333</v>
      </c>
      <c r="L31" s="305"/>
      <c r="M31" s="305">
        <v>102.825</v>
      </c>
      <c r="N31" s="305"/>
      <c r="O31" s="305">
        <v>83.05</v>
      </c>
      <c r="P31" s="305"/>
      <c r="Q31" s="305">
        <v>88.25833333333333</v>
      </c>
      <c r="R31" s="305"/>
      <c r="S31" s="305">
        <v>97.72500000000001</v>
      </c>
      <c r="T31" s="305"/>
      <c r="U31" s="305">
        <v>64.00833333333334</v>
      </c>
      <c r="V31" s="305"/>
      <c r="W31" s="305">
        <v>74.60833333333333</v>
      </c>
      <c r="X31" s="305"/>
      <c r="Y31" s="305">
        <v>92.96666666666665</v>
      </c>
      <c r="Z31" s="305"/>
      <c r="AA31" s="305">
        <v>121.10833333333335</v>
      </c>
      <c r="AB31" s="305"/>
      <c r="AC31" s="305">
        <v>96.075</v>
      </c>
      <c r="AD31" s="305"/>
      <c r="AE31" s="305">
        <v>79.575</v>
      </c>
      <c r="AF31" s="305"/>
      <c r="AG31" s="305">
        <v>93.08333333333333</v>
      </c>
      <c r="AH31" s="305"/>
      <c r="AI31" s="305">
        <v>76.96666666666665</v>
      </c>
      <c r="AJ31" s="305"/>
      <c r="AK31" s="305">
        <v>92.21666666666665</v>
      </c>
      <c r="AL31" s="305"/>
      <c r="AM31" s="305">
        <v>80.72500000000001</v>
      </c>
      <c r="AN31" s="305"/>
      <c r="AO31" s="305">
        <v>107.93333333333332</v>
      </c>
      <c r="AP31" s="305"/>
      <c r="AQ31" s="305">
        <v>83.55833333333332</v>
      </c>
      <c r="AR31" s="305"/>
      <c r="AS31" s="305">
        <v>83.19999999999999</v>
      </c>
      <c r="AT31" s="305"/>
      <c r="AU31" s="305">
        <v>111.95833333333333</v>
      </c>
      <c r="AV31" s="305"/>
      <c r="AW31" s="305">
        <v>117.49166666666666</v>
      </c>
      <c r="AX31" s="305"/>
      <c r="AY31" s="305">
        <v>85.43333333333334</v>
      </c>
      <c r="AZ31" s="25"/>
    </row>
    <row r="32" spans="1:52" ht="12" customHeight="1">
      <c r="A32" s="1648"/>
      <c r="B32" s="1247"/>
      <c r="C32" s="1639">
        <v>29</v>
      </c>
      <c r="D32" s="1639"/>
      <c r="E32" s="1246"/>
      <c r="F32" s="304"/>
      <c r="G32" s="305">
        <v>88.89999999999999</v>
      </c>
      <c r="H32" s="304"/>
      <c r="I32" s="305">
        <v>100.55000000000001</v>
      </c>
      <c r="J32" s="304"/>
      <c r="K32" s="305">
        <v>101.43333333333334</v>
      </c>
      <c r="L32" s="304"/>
      <c r="M32" s="305">
        <v>101.20833333333333</v>
      </c>
      <c r="N32" s="304"/>
      <c r="O32" s="305">
        <v>80.83333333333333</v>
      </c>
      <c r="P32" s="305"/>
      <c r="Q32" s="305">
        <v>97.33333333333333</v>
      </c>
      <c r="R32" s="304"/>
      <c r="S32" s="305">
        <v>101.2</v>
      </c>
      <c r="T32" s="305"/>
      <c r="U32" s="305">
        <v>86.03333333333335</v>
      </c>
      <c r="V32" s="304"/>
      <c r="W32" s="305">
        <v>84.33333333333333</v>
      </c>
      <c r="X32" s="304"/>
      <c r="Y32" s="305">
        <v>97.925</v>
      </c>
      <c r="Z32" s="304"/>
      <c r="AA32" s="305">
        <v>127.45833333333333</v>
      </c>
      <c r="AB32" s="304"/>
      <c r="AC32" s="305">
        <v>96.02499999999999</v>
      </c>
      <c r="AD32" s="305"/>
      <c r="AE32" s="305">
        <v>79.16666666666667</v>
      </c>
      <c r="AF32" s="305"/>
      <c r="AG32" s="305">
        <v>96.24166666666667</v>
      </c>
      <c r="AH32" s="304"/>
      <c r="AI32" s="305">
        <v>71.675</v>
      </c>
      <c r="AJ32" s="304"/>
      <c r="AK32" s="305">
        <v>89.51666666666667</v>
      </c>
      <c r="AL32" s="305"/>
      <c r="AM32" s="305">
        <v>82.23333333333333</v>
      </c>
      <c r="AN32" s="305"/>
      <c r="AO32" s="305">
        <v>100.01666666666665</v>
      </c>
      <c r="AP32" s="304"/>
      <c r="AQ32" s="305">
        <v>84.66666666666666</v>
      </c>
      <c r="AR32" s="305"/>
      <c r="AS32" s="305">
        <v>73.45</v>
      </c>
      <c r="AT32" s="304"/>
      <c r="AU32" s="305">
        <v>102.79166666666669</v>
      </c>
      <c r="AV32" s="305"/>
      <c r="AW32" s="305">
        <v>120.83333333333333</v>
      </c>
      <c r="AX32" s="304"/>
      <c r="AY32" s="305">
        <v>89.39999999999998</v>
      </c>
      <c r="AZ32" s="25"/>
    </row>
    <row r="33" spans="1:52" ht="12" customHeight="1">
      <c r="A33" s="1648"/>
      <c r="B33" s="1197"/>
      <c r="C33" s="1196"/>
      <c r="D33" s="1196"/>
      <c r="E33" s="632"/>
      <c r="F33" s="300"/>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25"/>
    </row>
    <row r="34" spans="1:52" ht="12" customHeight="1" hidden="1">
      <c r="A34" s="1648"/>
      <c r="B34" s="1197"/>
      <c r="C34" s="1196"/>
      <c r="D34" s="1196"/>
      <c r="E34" s="1198">
        <v>46054</v>
      </c>
      <c r="F34" s="300"/>
      <c r="G34" s="306">
        <v>98.7</v>
      </c>
      <c r="H34" s="306"/>
      <c r="I34" s="306">
        <v>111.5</v>
      </c>
      <c r="J34" s="306"/>
      <c r="K34" s="306">
        <v>101.1</v>
      </c>
      <c r="L34" s="306"/>
      <c r="M34" s="306">
        <v>94.4</v>
      </c>
      <c r="N34" s="306"/>
      <c r="O34" s="306">
        <v>86.4</v>
      </c>
      <c r="P34" s="306"/>
      <c r="Q34" s="306">
        <v>95.8</v>
      </c>
      <c r="R34" s="306"/>
      <c r="S34" s="306">
        <v>109.7</v>
      </c>
      <c r="T34" s="306"/>
      <c r="U34" s="306">
        <v>86.7</v>
      </c>
      <c r="V34" s="306"/>
      <c r="W34" s="306">
        <v>100.1</v>
      </c>
      <c r="X34" s="306"/>
      <c r="Y34" s="306">
        <v>100.5</v>
      </c>
      <c r="Z34" s="306"/>
      <c r="AA34" s="306">
        <v>111.8</v>
      </c>
      <c r="AB34" s="306"/>
      <c r="AC34" s="306">
        <v>95.7</v>
      </c>
      <c r="AD34" s="306"/>
      <c r="AE34" s="306">
        <v>85.9</v>
      </c>
      <c r="AF34" s="306"/>
      <c r="AG34" s="306">
        <v>90.1</v>
      </c>
      <c r="AH34" s="306"/>
      <c r="AI34" s="306">
        <v>97.2</v>
      </c>
      <c r="AJ34" s="306"/>
      <c r="AK34" s="306">
        <v>102.2</v>
      </c>
      <c r="AL34" s="306"/>
      <c r="AM34" s="306">
        <v>90.5</v>
      </c>
      <c r="AN34" s="306"/>
      <c r="AO34" s="306">
        <v>131.1</v>
      </c>
      <c r="AP34" s="306"/>
      <c r="AQ34" s="306">
        <v>101.9</v>
      </c>
      <c r="AR34" s="306"/>
      <c r="AS34" s="306">
        <v>91</v>
      </c>
      <c r="AT34" s="306"/>
      <c r="AU34" s="306">
        <v>107.6</v>
      </c>
      <c r="AV34" s="306"/>
      <c r="AW34" s="306">
        <v>134.1</v>
      </c>
      <c r="AX34" s="306"/>
      <c r="AY34" s="306">
        <v>99.5</v>
      </c>
      <c r="AZ34" s="25"/>
    </row>
    <row r="35" spans="1:52" ht="12" customHeight="1" hidden="1">
      <c r="A35" s="1648"/>
      <c r="B35" s="1197"/>
      <c r="C35" s="1196"/>
      <c r="D35" s="1196"/>
      <c r="E35" s="1198">
        <v>46083</v>
      </c>
      <c r="F35" s="300"/>
      <c r="G35" s="306">
        <v>100.5</v>
      </c>
      <c r="H35" s="306"/>
      <c r="I35" s="306">
        <v>118</v>
      </c>
      <c r="J35" s="306"/>
      <c r="K35" s="306">
        <v>105.1</v>
      </c>
      <c r="L35" s="306"/>
      <c r="M35" s="306">
        <v>100.1</v>
      </c>
      <c r="N35" s="306"/>
      <c r="O35" s="306">
        <v>96</v>
      </c>
      <c r="P35" s="306"/>
      <c r="Q35" s="306">
        <v>88.9</v>
      </c>
      <c r="R35" s="306"/>
      <c r="S35" s="306">
        <v>108.6</v>
      </c>
      <c r="T35" s="306"/>
      <c r="U35" s="306">
        <v>75.4</v>
      </c>
      <c r="V35" s="306"/>
      <c r="W35" s="306">
        <v>103.2</v>
      </c>
      <c r="X35" s="306"/>
      <c r="Y35" s="306">
        <v>89.9</v>
      </c>
      <c r="Z35" s="306"/>
      <c r="AA35" s="306">
        <v>110.8</v>
      </c>
      <c r="AB35" s="306"/>
      <c r="AC35" s="306">
        <v>100.7</v>
      </c>
      <c r="AD35" s="306"/>
      <c r="AE35" s="306">
        <v>85.2</v>
      </c>
      <c r="AF35" s="306"/>
      <c r="AG35" s="306">
        <v>96.1</v>
      </c>
      <c r="AH35" s="306"/>
      <c r="AI35" s="306">
        <v>95.6</v>
      </c>
      <c r="AJ35" s="306"/>
      <c r="AK35" s="306">
        <v>103.6</v>
      </c>
      <c r="AL35" s="306"/>
      <c r="AM35" s="306">
        <v>91.1</v>
      </c>
      <c r="AN35" s="306"/>
      <c r="AO35" s="306">
        <v>137.1</v>
      </c>
      <c r="AP35" s="306"/>
      <c r="AQ35" s="306">
        <v>101.6</v>
      </c>
      <c r="AR35" s="306"/>
      <c r="AS35" s="306">
        <v>83.9</v>
      </c>
      <c r="AT35" s="306"/>
      <c r="AU35" s="306">
        <v>111.5</v>
      </c>
      <c r="AV35" s="306"/>
      <c r="AW35" s="306">
        <v>135.7</v>
      </c>
      <c r="AX35" s="306"/>
      <c r="AY35" s="306">
        <v>100.9</v>
      </c>
      <c r="AZ35" s="25"/>
    </row>
    <row r="36" spans="1:52" ht="11.25" customHeight="1" hidden="1">
      <c r="A36" s="1648"/>
      <c r="B36" s="1197"/>
      <c r="C36" s="1196"/>
      <c r="D36" s="1196"/>
      <c r="E36" s="1198">
        <v>46113</v>
      </c>
      <c r="F36" s="300"/>
      <c r="G36" s="306">
        <v>99</v>
      </c>
      <c r="H36" s="306"/>
      <c r="I36" s="306">
        <v>113.5</v>
      </c>
      <c r="J36" s="306"/>
      <c r="K36" s="306">
        <v>98.8</v>
      </c>
      <c r="L36" s="306"/>
      <c r="M36" s="306">
        <v>95.5</v>
      </c>
      <c r="N36" s="306"/>
      <c r="O36" s="306">
        <v>81.4</v>
      </c>
      <c r="P36" s="306"/>
      <c r="Q36" s="306">
        <v>81.6</v>
      </c>
      <c r="R36" s="306"/>
      <c r="S36" s="306">
        <v>106.2</v>
      </c>
      <c r="T36" s="306"/>
      <c r="U36" s="306">
        <v>81.1</v>
      </c>
      <c r="V36" s="306"/>
      <c r="W36" s="306">
        <v>99.2</v>
      </c>
      <c r="X36" s="306"/>
      <c r="Y36" s="306">
        <v>103.4</v>
      </c>
      <c r="Z36" s="306"/>
      <c r="AA36" s="306">
        <v>112.6</v>
      </c>
      <c r="AB36" s="306"/>
      <c r="AC36" s="306">
        <v>98</v>
      </c>
      <c r="AD36" s="306"/>
      <c r="AE36" s="306">
        <v>82.2</v>
      </c>
      <c r="AF36" s="306"/>
      <c r="AG36" s="306">
        <v>97.1</v>
      </c>
      <c r="AH36" s="306"/>
      <c r="AI36" s="306">
        <v>105.4</v>
      </c>
      <c r="AJ36" s="306"/>
      <c r="AK36" s="306">
        <v>109.4</v>
      </c>
      <c r="AL36" s="306"/>
      <c r="AM36" s="306">
        <v>88.7</v>
      </c>
      <c r="AN36" s="306"/>
      <c r="AO36" s="306">
        <v>129.1</v>
      </c>
      <c r="AP36" s="306"/>
      <c r="AQ36" s="306">
        <v>104.1</v>
      </c>
      <c r="AR36" s="306"/>
      <c r="AS36" s="306">
        <v>88.8</v>
      </c>
      <c r="AT36" s="306"/>
      <c r="AU36" s="306">
        <v>137</v>
      </c>
      <c r="AV36" s="306"/>
      <c r="AW36" s="306">
        <v>120.6</v>
      </c>
      <c r="AX36" s="306"/>
      <c r="AY36" s="306">
        <v>99.3</v>
      </c>
      <c r="AZ36" s="25"/>
    </row>
    <row r="37" spans="1:52" ht="12" customHeight="1" hidden="1">
      <c r="A37" s="1648"/>
      <c r="B37" s="1197"/>
      <c r="C37" s="1196"/>
      <c r="D37" s="1196"/>
      <c r="E37" s="1199">
        <v>46661</v>
      </c>
      <c r="F37" s="304"/>
      <c r="G37" s="306">
        <v>86.9</v>
      </c>
      <c r="H37" s="304"/>
      <c r="I37" s="306">
        <v>102.4</v>
      </c>
      <c r="J37" s="304"/>
      <c r="K37" s="306">
        <v>94.7</v>
      </c>
      <c r="L37" s="304"/>
      <c r="M37" s="306">
        <v>100.8</v>
      </c>
      <c r="N37" s="304"/>
      <c r="O37" s="306">
        <v>84.6</v>
      </c>
      <c r="P37" s="304"/>
      <c r="Q37" s="306">
        <v>75.7</v>
      </c>
      <c r="R37" s="304"/>
      <c r="S37" s="306">
        <v>94.4</v>
      </c>
      <c r="T37" s="304"/>
      <c r="U37" s="306">
        <v>68.2</v>
      </c>
      <c r="V37" s="304"/>
      <c r="W37" s="306">
        <v>79.8</v>
      </c>
      <c r="X37" s="304"/>
      <c r="Y37" s="306">
        <v>88.7</v>
      </c>
      <c r="Z37" s="304"/>
      <c r="AA37" s="306">
        <v>107.3</v>
      </c>
      <c r="AB37" s="304"/>
      <c r="AC37" s="306">
        <v>89.4</v>
      </c>
      <c r="AD37" s="304"/>
      <c r="AE37" s="306">
        <v>81.7</v>
      </c>
      <c r="AF37" s="304"/>
      <c r="AG37" s="306">
        <v>95.6</v>
      </c>
      <c r="AH37" s="304"/>
      <c r="AI37" s="306">
        <v>86.6</v>
      </c>
      <c r="AJ37" s="304"/>
      <c r="AK37" s="306">
        <v>92.7</v>
      </c>
      <c r="AL37" s="304"/>
      <c r="AM37" s="306">
        <v>79.4</v>
      </c>
      <c r="AN37" s="304"/>
      <c r="AO37" s="306">
        <v>109.1</v>
      </c>
      <c r="AP37" s="304"/>
      <c r="AQ37" s="306">
        <v>93.4</v>
      </c>
      <c r="AR37" s="304"/>
      <c r="AS37" s="306">
        <v>75.9</v>
      </c>
      <c r="AT37" s="304"/>
      <c r="AU37" s="306">
        <v>109.3</v>
      </c>
      <c r="AV37" s="304"/>
      <c r="AW37" s="306">
        <v>130.4</v>
      </c>
      <c r="AX37" s="304"/>
      <c r="AY37" s="306">
        <v>87.5</v>
      </c>
      <c r="AZ37" s="25"/>
    </row>
    <row r="38" spans="1:52" ht="12" customHeight="1">
      <c r="A38" s="1648"/>
      <c r="B38" s="1630" t="s">
        <v>80</v>
      </c>
      <c r="C38" s="1631"/>
      <c r="D38" s="1203">
        <v>7</v>
      </c>
      <c r="E38" s="1204" t="s">
        <v>717</v>
      </c>
      <c r="F38" s="304"/>
      <c r="G38" s="306">
        <v>86.6</v>
      </c>
      <c r="H38" s="304"/>
      <c r="I38" s="306">
        <v>94.8</v>
      </c>
      <c r="J38" s="304"/>
      <c r="K38" s="306">
        <v>100.3</v>
      </c>
      <c r="L38" s="304"/>
      <c r="M38" s="306">
        <v>101.6</v>
      </c>
      <c r="N38" s="304"/>
      <c r="O38" s="306">
        <v>82.3</v>
      </c>
      <c r="P38" s="304"/>
      <c r="Q38" s="306">
        <v>100.2</v>
      </c>
      <c r="R38" s="304"/>
      <c r="S38" s="306">
        <v>99.1</v>
      </c>
      <c r="T38" s="304"/>
      <c r="U38" s="306">
        <v>79.4</v>
      </c>
      <c r="V38" s="304"/>
      <c r="W38" s="306">
        <v>79.6</v>
      </c>
      <c r="X38" s="304"/>
      <c r="Y38" s="306">
        <v>99</v>
      </c>
      <c r="Z38" s="304"/>
      <c r="AA38" s="306">
        <v>130.6</v>
      </c>
      <c r="AB38" s="304"/>
      <c r="AC38" s="306">
        <v>93.6</v>
      </c>
      <c r="AD38" s="304"/>
      <c r="AE38" s="306">
        <v>79.4</v>
      </c>
      <c r="AF38" s="304"/>
      <c r="AG38" s="306">
        <v>94.6</v>
      </c>
      <c r="AH38" s="304"/>
      <c r="AI38" s="306">
        <v>70.1</v>
      </c>
      <c r="AJ38" s="304"/>
      <c r="AK38" s="306">
        <v>84.3</v>
      </c>
      <c r="AL38" s="304"/>
      <c r="AM38" s="306">
        <v>78</v>
      </c>
      <c r="AN38" s="304"/>
      <c r="AO38" s="306">
        <v>92.3</v>
      </c>
      <c r="AP38" s="304"/>
      <c r="AQ38" s="306">
        <v>85</v>
      </c>
      <c r="AR38" s="304"/>
      <c r="AS38" s="306">
        <v>75</v>
      </c>
      <c r="AT38" s="304"/>
      <c r="AU38" s="306">
        <v>91</v>
      </c>
      <c r="AV38" s="304"/>
      <c r="AW38" s="306">
        <v>119.8</v>
      </c>
      <c r="AX38" s="304"/>
      <c r="AY38" s="306">
        <v>87.1</v>
      </c>
      <c r="AZ38" s="25"/>
    </row>
    <row r="39" spans="1:52" ht="12" customHeight="1">
      <c r="A39" s="1648"/>
      <c r="B39" s="1630"/>
      <c r="C39" s="1631"/>
      <c r="D39" s="1203">
        <v>8</v>
      </c>
      <c r="E39" s="1205"/>
      <c r="F39" s="543"/>
      <c r="G39" s="306">
        <v>88.4</v>
      </c>
      <c r="H39" s="304"/>
      <c r="I39" s="306">
        <v>100.7</v>
      </c>
      <c r="J39" s="304"/>
      <c r="K39" s="306">
        <v>100.3</v>
      </c>
      <c r="L39" s="304"/>
      <c r="M39" s="306">
        <v>99.5</v>
      </c>
      <c r="N39" s="304"/>
      <c r="O39" s="306">
        <v>74.5</v>
      </c>
      <c r="P39" s="304"/>
      <c r="Q39" s="306">
        <v>100.7</v>
      </c>
      <c r="R39" s="304"/>
      <c r="S39" s="306">
        <v>97.9</v>
      </c>
      <c r="T39" s="304"/>
      <c r="U39" s="306">
        <v>92.9</v>
      </c>
      <c r="V39" s="304"/>
      <c r="W39" s="306">
        <v>83.5</v>
      </c>
      <c r="X39" s="304"/>
      <c r="Y39" s="306">
        <v>108.5</v>
      </c>
      <c r="Z39" s="304"/>
      <c r="AA39" s="306">
        <v>127.9</v>
      </c>
      <c r="AB39" s="304"/>
      <c r="AC39" s="306">
        <v>96.9</v>
      </c>
      <c r="AD39" s="304"/>
      <c r="AE39" s="306">
        <v>81.6</v>
      </c>
      <c r="AF39" s="304"/>
      <c r="AG39" s="306">
        <v>105.9</v>
      </c>
      <c r="AH39" s="304"/>
      <c r="AI39" s="306">
        <v>73.6</v>
      </c>
      <c r="AJ39" s="304"/>
      <c r="AK39" s="306">
        <v>87.3</v>
      </c>
      <c r="AL39" s="304"/>
      <c r="AM39" s="306">
        <v>83.9</v>
      </c>
      <c r="AN39" s="304"/>
      <c r="AO39" s="306">
        <v>97.1</v>
      </c>
      <c r="AP39" s="304"/>
      <c r="AQ39" s="306">
        <v>80.2</v>
      </c>
      <c r="AR39" s="304"/>
      <c r="AS39" s="306">
        <v>75.1</v>
      </c>
      <c r="AT39" s="304"/>
      <c r="AU39" s="306">
        <v>96.1</v>
      </c>
      <c r="AV39" s="304"/>
      <c r="AW39" s="306">
        <v>119.9</v>
      </c>
      <c r="AX39" s="304"/>
      <c r="AY39" s="306">
        <v>88.9</v>
      </c>
      <c r="AZ39" s="25"/>
    </row>
    <row r="40" spans="1:52" ht="12" customHeight="1">
      <c r="A40" s="1648"/>
      <c r="B40" s="1630"/>
      <c r="C40" s="1631"/>
      <c r="D40" s="1203">
        <v>9</v>
      </c>
      <c r="E40" s="1204">
        <f aca="true" t="shared" si="1" ref="E40:E50">IF(D40=1,"月","")</f>
      </c>
      <c r="F40" s="543"/>
      <c r="G40" s="306">
        <v>88.9</v>
      </c>
      <c r="H40" s="304"/>
      <c r="I40" s="306">
        <v>95.5</v>
      </c>
      <c r="J40" s="304"/>
      <c r="K40" s="306">
        <v>102.7</v>
      </c>
      <c r="L40" s="304"/>
      <c r="M40" s="306">
        <v>106.2</v>
      </c>
      <c r="N40" s="304"/>
      <c r="O40" s="306">
        <v>81.9</v>
      </c>
      <c r="P40" s="304"/>
      <c r="Q40" s="306">
        <v>92.5</v>
      </c>
      <c r="R40" s="304"/>
      <c r="S40" s="306">
        <v>103.3</v>
      </c>
      <c r="T40" s="304"/>
      <c r="U40" s="306">
        <v>87.7</v>
      </c>
      <c r="V40" s="304"/>
      <c r="W40" s="306">
        <v>84.7</v>
      </c>
      <c r="X40" s="304"/>
      <c r="Y40" s="306">
        <v>97.3</v>
      </c>
      <c r="Z40" s="304"/>
      <c r="AA40" s="306">
        <v>123.8</v>
      </c>
      <c r="AB40" s="304"/>
      <c r="AC40" s="306">
        <v>94.4</v>
      </c>
      <c r="AD40" s="304"/>
      <c r="AE40" s="306">
        <v>77.6</v>
      </c>
      <c r="AF40" s="304"/>
      <c r="AG40" s="306">
        <v>100.6</v>
      </c>
      <c r="AH40" s="304"/>
      <c r="AI40" s="306">
        <v>71</v>
      </c>
      <c r="AJ40" s="304"/>
      <c r="AK40" s="306">
        <v>89.1</v>
      </c>
      <c r="AL40" s="304"/>
      <c r="AM40" s="306">
        <v>81.3</v>
      </c>
      <c r="AN40" s="304"/>
      <c r="AO40" s="306">
        <v>91.5</v>
      </c>
      <c r="AP40" s="304"/>
      <c r="AQ40" s="306">
        <v>87.4</v>
      </c>
      <c r="AR40" s="304"/>
      <c r="AS40" s="306">
        <v>74.5</v>
      </c>
      <c r="AT40" s="304"/>
      <c r="AU40" s="306">
        <v>104</v>
      </c>
      <c r="AV40" s="304"/>
      <c r="AW40" s="306">
        <v>119.8</v>
      </c>
      <c r="AX40" s="304"/>
      <c r="AY40" s="306">
        <v>89.4</v>
      </c>
      <c r="AZ40" s="25"/>
    </row>
    <row r="41" spans="1:52" ht="12" customHeight="1">
      <c r="A41" s="1648"/>
      <c r="B41" s="1202"/>
      <c r="C41" s="1245"/>
      <c r="D41" s="1203">
        <v>10</v>
      </c>
      <c r="E41" s="1204">
        <f t="shared" si="1"/>
      </c>
      <c r="F41" s="543"/>
      <c r="G41" s="306">
        <v>90.2</v>
      </c>
      <c r="H41" s="304"/>
      <c r="I41" s="306">
        <v>104.2</v>
      </c>
      <c r="J41" s="304"/>
      <c r="K41" s="306">
        <v>105.5</v>
      </c>
      <c r="L41" s="304"/>
      <c r="M41" s="306">
        <v>102</v>
      </c>
      <c r="N41" s="304"/>
      <c r="O41" s="306">
        <v>93.9</v>
      </c>
      <c r="P41" s="304"/>
      <c r="Q41" s="306">
        <v>105.9</v>
      </c>
      <c r="R41" s="304"/>
      <c r="S41" s="306">
        <v>96.9</v>
      </c>
      <c r="T41" s="304"/>
      <c r="U41" s="306">
        <v>131.1</v>
      </c>
      <c r="V41" s="304"/>
      <c r="W41" s="306">
        <v>83.7</v>
      </c>
      <c r="X41" s="304"/>
      <c r="Y41" s="306">
        <v>87.3</v>
      </c>
      <c r="Z41" s="304"/>
      <c r="AA41" s="306">
        <v>134.9</v>
      </c>
      <c r="AB41" s="304"/>
      <c r="AC41" s="306">
        <v>98.3</v>
      </c>
      <c r="AD41" s="304"/>
      <c r="AE41" s="306">
        <v>78.7</v>
      </c>
      <c r="AF41" s="304"/>
      <c r="AG41" s="306">
        <v>96.6</v>
      </c>
      <c r="AH41" s="304"/>
      <c r="AI41" s="306">
        <v>67.2</v>
      </c>
      <c r="AJ41" s="304"/>
      <c r="AK41" s="306">
        <v>91.6</v>
      </c>
      <c r="AL41" s="304"/>
      <c r="AM41" s="306">
        <v>81.8</v>
      </c>
      <c r="AN41" s="304"/>
      <c r="AO41" s="306">
        <v>103.9</v>
      </c>
      <c r="AP41" s="304"/>
      <c r="AQ41" s="306">
        <v>92.2</v>
      </c>
      <c r="AR41" s="304"/>
      <c r="AS41" s="306">
        <v>68.2</v>
      </c>
      <c r="AT41" s="304"/>
      <c r="AU41" s="306">
        <v>106</v>
      </c>
      <c r="AV41" s="304"/>
      <c r="AW41" s="306">
        <v>119.7</v>
      </c>
      <c r="AX41" s="304"/>
      <c r="AY41" s="306">
        <v>90.6</v>
      </c>
      <c r="AZ41" s="25"/>
    </row>
    <row r="42" spans="1:52" ht="12" customHeight="1">
      <c r="A42" s="1648"/>
      <c r="B42" s="1202"/>
      <c r="C42" s="1245"/>
      <c r="D42" s="1203">
        <v>11</v>
      </c>
      <c r="E42" s="1204">
        <f t="shared" si="1"/>
      </c>
      <c r="F42" s="543"/>
      <c r="G42" s="306">
        <v>89.5</v>
      </c>
      <c r="H42" s="304"/>
      <c r="I42" s="306">
        <v>106</v>
      </c>
      <c r="J42" s="304"/>
      <c r="K42" s="306">
        <v>103.4</v>
      </c>
      <c r="L42" s="304"/>
      <c r="M42" s="306">
        <v>100.3</v>
      </c>
      <c r="N42" s="304"/>
      <c r="O42" s="306">
        <v>79.2</v>
      </c>
      <c r="P42" s="304"/>
      <c r="Q42" s="306">
        <v>98.5</v>
      </c>
      <c r="R42" s="304"/>
      <c r="S42" s="306">
        <v>100</v>
      </c>
      <c r="T42" s="304"/>
      <c r="U42" s="306">
        <v>111.2</v>
      </c>
      <c r="V42" s="304"/>
      <c r="W42" s="306">
        <v>84</v>
      </c>
      <c r="X42" s="304"/>
      <c r="Y42" s="306">
        <v>94.8</v>
      </c>
      <c r="Z42" s="304"/>
      <c r="AA42" s="306">
        <v>130.9</v>
      </c>
      <c r="AB42" s="304"/>
      <c r="AC42" s="306">
        <v>94.2</v>
      </c>
      <c r="AD42" s="304"/>
      <c r="AE42" s="306">
        <v>78.8</v>
      </c>
      <c r="AF42" s="304"/>
      <c r="AG42" s="306">
        <v>114.7</v>
      </c>
      <c r="AH42" s="304"/>
      <c r="AI42" s="306">
        <v>72.9</v>
      </c>
      <c r="AJ42" s="304"/>
      <c r="AK42" s="306">
        <v>90.2</v>
      </c>
      <c r="AL42" s="304"/>
      <c r="AM42" s="306">
        <v>86.6</v>
      </c>
      <c r="AN42" s="304"/>
      <c r="AO42" s="306">
        <v>95.6</v>
      </c>
      <c r="AP42" s="304"/>
      <c r="AQ42" s="306">
        <v>79</v>
      </c>
      <c r="AR42" s="304"/>
      <c r="AS42" s="306">
        <v>57.2</v>
      </c>
      <c r="AT42" s="304"/>
      <c r="AU42" s="306">
        <v>108.2</v>
      </c>
      <c r="AV42" s="304"/>
      <c r="AW42" s="306">
        <v>119.9</v>
      </c>
      <c r="AX42" s="304"/>
      <c r="AY42" s="306">
        <v>89.8</v>
      </c>
      <c r="AZ42" s="25"/>
    </row>
    <row r="43" spans="1:52" ht="12" customHeight="1">
      <c r="A43" s="1648"/>
      <c r="B43" s="1202"/>
      <c r="C43" s="1245"/>
      <c r="D43" s="1203">
        <v>12</v>
      </c>
      <c r="E43" s="1204">
        <f t="shared" si="1"/>
      </c>
      <c r="F43" s="543"/>
      <c r="G43" s="306">
        <v>90.2</v>
      </c>
      <c r="H43" s="304"/>
      <c r="I43" s="306">
        <v>103.1</v>
      </c>
      <c r="J43" s="304"/>
      <c r="K43" s="306">
        <v>104.3</v>
      </c>
      <c r="L43" s="304"/>
      <c r="M43" s="306">
        <v>102.7</v>
      </c>
      <c r="N43" s="304"/>
      <c r="O43" s="306">
        <v>86</v>
      </c>
      <c r="P43" s="304"/>
      <c r="Q43" s="306">
        <v>108</v>
      </c>
      <c r="R43" s="304"/>
      <c r="S43" s="306">
        <v>98.5</v>
      </c>
      <c r="T43" s="304"/>
      <c r="U43" s="306">
        <v>106.9</v>
      </c>
      <c r="V43" s="304"/>
      <c r="W43" s="306">
        <v>85.2</v>
      </c>
      <c r="X43" s="304"/>
      <c r="Y43" s="306">
        <v>85.2</v>
      </c>
      <c r="Z43" s="304"/>
      <c r="AA43" s="306">
        <v>128.7</v>
      </c>
      <c r="AB43" s="304"/>
      <c r="AC43" s="306">
        <v>95.5</v>
      </c>
      <c r="AD43" s="304"/>
      <c r="AE43" s="306">
        <v>79.3</v>
      </c>
      <c r="AF43" s="304"/>
      <c r="AG43" s="306">
        <v>98.2</v>
      </c>
      <c r="AH43" s="304"/>
      <c r="AI43" s="306">
        <v>75.6</v>
      </c>
      <c r="AJ43" s="304"/>
      <c r="AK43" s="306">
        <v>89.6</v>
      </c>
      <c r="AL43" s="304"/>
      <c r="AM43" s="306">
        <v>86.1</v>
      </c>
      <c r="AN43" s="304"/>
      <c r="AO43" s="306">
        <v>95.7</v>
      </c>
      <c r="AP43" s="304"/>
      <c r="AQ43" s="306">
        <v>86.9</v>
      </c>
      <c r="AR43" s="304"/>
      <c r="AS43" s="306">
        <v>60.1</v>
      </c>
      <c r="AT43" s="304"/>
      <c r="AU43" s="306">
        <v>100.4</v>
      </c>
      <c r="AV43" s="304"/>
      <c r="AW43" s="306">
        <v>119.9</v>
      </c>
      <c r="AX43" s="304"/>
      <c r="AY43" s="306">
        <v>90.6</v>
      </c>
      <c r="AZ43" s="25"/>
    </row>
    <row r="44" spans="1:52" ht="12" customHeight="1">
      <c r="A44" s="1648"/>
      <c r="B44" s="1630" t="s">
        <v>572</v>
      </c>
      <c r="C44" s="1631"/>
      <c r="D44" s="1203">
        <v>1</v>
      </c>
      <c r="E44" s="1204" t="str">
        <f t="shared" si="1"/>
        <v>月</v>
      </c>
      <c r="F44" s="543"/>
      <c r="G44" s="306">
        <v>86.1</v>
      </c>
      <c r="H44" s="304"/>
      <c r="I44" s="306">
        <v>101.5</v>
      </c>
      <c r="J44" s="304"/>
      <c r="K44" s="306">
        <v>98.4</v>
      </c>
      <c r="L44" s="304"/>
      <c r="M44" s="306">
        <v>96.8</v>
      </c>
      <c r="N44" s="304"/>
      <c r="O44" s="306">
        <v>72.8</v>
      </c>
      <c r="P44" s="304"/>
      <c r="Q44" s="306">
        <v>101.6</v>
      </c>
      <c r="R44" s="304"/>
      <c r="S44" s="306">
        <v>99.9</v>
      </c>
      <c r="T44" s="304"/>
      <c r="U44" s="306">
        <v>125.2</v>
      </c>
      <c r="V44" s="304"/>
      <c r="W44" s="306">
        <v>79.3</v>
      </c>
      <c r="X44" s="304"/>
      <c r="Y44" s="306">
        <v>88.3</v>
      </c>
      <c r="Z44" s="304"/>
      <c r="AA44" s="306">
        <v>118.6</v>
      </c>
      <c r="AB44" s="304"/>
      <c r="AC44" s="306">
        <v>90.5</v>
      </c>
      <c r="AD44" s="304"/>
      <c r="AE44" s="306">
        <v>78.4</v>
      </c>
      <c r="AF44" s="304"/>
      <c r="AG44" s="306">
        <v>90.5</v>
      </c>
      <c r="AH44" s="304"/>
      <c r="AI44" s="306">
        <v>76.1</v>
      </c>
      <c r="AJ44" s="304"/>
      <c r="AK44" s="306">
        <v>84.2</v>
      </c>
      <c r="AL44" s="304"/>
      <c r="AM44" s="306">
        <v>77.1</v>
      </c>
      <c r="AN44" s="304"/>
      <c r="AO44" s="306">
        <v>90.7</v>
      </c>
      <c r="AP44" s="304"/>
      <c r="AQ44" s="306">
        <v>78.8</v>
      </c>
      <c r="AR44" s="304"/>
      <c r="AS44" s="306">
        <v>55.4</v>
      </c>
      <c r="AT44" s="304"/>
      <c r="AU44" s="306">
        <v>98.6</v>
      </c>
      <c r="AV44" s="304"/>
      <c r="AW44" s="306">
        <v>120</v>
      </c>
      <c r="AX44" s="304"/>
      <c r="AY44" s="306">
        <v>86.6</v>
      </c>
      <c r="AZ44" s="25"/>
    </row>
    <row r="45" spans="1:52" ht="12" customHeight="1">
      <c r="A45" s="1648"/>
      <c r="B45" s="1368"/>
      <c r="C45" s="1369"/>
      <c r="D45" s="1203">
        <v>2</v>
      </c>
      <c r="E45" s="1204">
        <f t="shared" si="1"/>
      </c>
      <c r="F45" s="543"/>
      <c r="G45" s="306">
        <v>87.1</v>
      </c>
      <c r="H45" s="304"/>
      <c r="I45" s="306">
        <v>105.4</v>
      </c>
      <c r="J45" s="304"/>
      <c r="K45" s="306">
        <v>101.1</v>
      </c>
      <c r="L45" s="304"/>
      <c r="M45" s="306">
        <v>100.8</v>
      </c>
      <c r="N45" s="304"/>
      <c r="O45" s="306">
        <v>74.9</v>
      </c>
      <c r="P45" s="304"/>
      <c r="Q45" s="306">
        <v>104.4</v>
      </c>
      <c r="R45" s="304"/>
      <c r="S45" s="306">
        <v>100.2</v>
      </c>
      <c r="T45" s="304"/>
      <c r="U45" s="306">
        <v>90.7</v>
      </c>
      <c r="V45" s="304"/>
      <c r="W45" s="306">
        <v>81.7</v>
      </c>
      <c r="X45" s="304"/>
      <c r="Y45" s="306">
        <v>87.4</v>
      </c>
      <c r="Z45" s="304"/>
      <c r="AA45" s="306">
        <v>128.5</v>
      </c>
      <c r="AB45" s="304"/>
      <c r="AC45" s="306">
        <v>94.7</v>
      </c>
      <c r="AD45" s="304"/>
      <c r="AE45" s="306">
        <v>77.9</v>
      </c>
      <c r="AF45" s="304"/>
      <c r="AG45" s="306">
        <v>86.3</v>
      </c>
      <c r="AH45" s="304"/>
      <c r="AI45" s="306">
        <v>72.9</v>
      </c>
      <c r="AJ45" s="304"/>
      <c r="AK45" s="306">
        <v>89.9</v>
      </c>
      <c r="AL45" s="304"/>
      <c r="AM45" s="306">
        <v>82.5</v>
      </c>
      <c r="AN45" s="304"/>
      <c r="AO45" s="306">
        <v>95.8</v>
      </c>
      <c r="AP45" s="304"/>
      <c r="AQ45" s="306">
        <v>88.9</v>
      </c>
      <c r="AR45" s="304"/>
      <c r="AS45" s="306">
        <v>52.4</v>
      </c>
      <c r="AT45" s="304"/>
      <c r="AU45" s="306">
        <v>106.7</v>
      </c>
      <c r="AV45" s="304"/>
      <c r="AW45" s="306">
        <v>120.1</v>
      </c>
      <c r="AX45" s="304"/>
      <c r="AY45" s="306">
        <v>87.8</v>
      </c>
      <c r="AZ45" s="25"/>
    </row>
    <row r="46" spans="1:52" ht="12" customHeight="1">
      <c r="A46" s="1643"/>
      <c r="B46" s="164"/>
      <c r="D46" s="1203">
        <v>3</v>
      </c>
      <c r="E46" s="1204">
        <f t="shared" si="1"/>
      </c>
      <c r="F46" s="543"/>
      <c r="G46" s="306">
        <v>90.4</v>
      </c>
      <c r="H46" s="304" t="s">
        <v>991</v>
      </c>
      <c r="I46" s="306">
        <v>106</v>
      </c>
      <c r="J46" s="304" t="s">
        <v>991</v>
      </c>
      <c r="K46" s="306">
        <v>97.8</v>
      </c>
      <c r="L46" s="304" t="s">
        <v>991</v>
      </c>
      <c r="M46" s="306">
        <v>97.6</v>
      </c>
      <c r="N46" s="304" t="s">
        <v>991</v>
      </c>
      <c r="O46" s="306">
        <v>84.6</v>
      </c>
      <c r="P46" s="304" t="s">
        <v>991</v>
      </c>
      <c r="Q46" s="306">
        <v>111.4</v>
      </c>
      <c r="R46" s="304" t="s">
        <v>991</v>
      </c>
      <c r="S46" s="306">
        <v>112.6</v>
      </c>
      <c r="T46" s="304" t="s">
        <v>991</v>
      </c>
      <c r="U46" s="306">
        <v>61.5</v>
      </c>
      <c r="V46" s="304" t="s">
        <v>991</v>
      </c>
      <c r="W46" s="306">
        <v>82</v>
      </c>
      <c r="X46" s="304" t="s">
        <v>991</v>
      </c>
      <c r="Y46" s="306">
        <v>104.4</v>
      </c>
      <c r="Z46" s="304" t="s">
        <v>991</v>
      </c>
      <c r="AA46" s="306">
        <v>136.8</v>
      </c>
      <c r="AB46" s="304" t="s">
        <v>991</v>
      </c>
      <c r="AC46" s="306">
        <v>100.3</v>
      </c>
      <c r="AD46" s="304" t="s">
        <v>991</v>
      </c>
      <c r="AE46" s="306">
        <v>81</v>
      </c>
      <c r="AF46" s="304" t="s">
        <v>991</v>
      </c>
      <c r="AG46" s="306">
        <v>83.2</v>
      </c>
      <c r="AH46" s="304" t="s">
        <v>991</v>
      </c>
      <c r="AI46" s="306">
        <v>71.1</v>
      </c>
      <c r="AJ46" s="304" t="s">
        <v>991</v>
      </c>
      <c r="AK46" s="306">
        <v>90.3</v>
      </c>
      <c r="AL46" s="304" t="s">
        <v>991</v>
      </c>
      <c r="AM46" s="306">
        <v>81.7</v>
      </c>
      <c r="AN46" s="304" t="s">
        <v>991</v>
      </c>
      <c r="AO46" s="306">
        <v>89.3</v>
      </c>
      <c r="AP46" s="304" t="s">
        <v>991</v>
      </c>
      <c r="AQ46" s="306">
        <v>86.3</v>
      </c>
      <c r="AR46" s="304" t="s">
        <v>991</v>
      </c>
      <c r="AS46" s="306">
        <v>55.5</v>
      </c>
      <c r="AT46" s="304" t="s">
        <v>991</v>
      </c>
      <c r="AU46" s="306">
        <v>112.1</v>
      </c>
      <c r="AV46" s="304" t="s">
        <v>991</v>
      </c>
      <c r="AW46" s="306">
        <v>120.1</v>
      </c>
      <c r="AX46" s="304" t="s">
        <v>991</v>
      </c>
      <c r="AY46" s="306">
        <v>91.3</v>
      </c>
      <c r="AZ46" s="25"/>
    </row>
    <row r="47" spans="1:52" ht="12" customHeight="1">
      <c r="A47" s="1643"/>
      <c r="B47" s="1630"/>
      <c r="C47" s="1631"/>
      <c r="D47" s="1203">
        <v>4</v>
      </c>
      <c r="E47" s="1204">
        <f t="shared" si="1"/>
      </c>
      <c r="F47" s="543"/>
      <c r="G47" s="306">
        <v>91.2</v>
      </c>
      <c r="H47" s="306"/>
      <c r="I47" s="306">
        <v>101.9</v>
      </c>
      <c r="J47" s="306"/>
      <c r="K47" s="306">
        <v>102.8</v>
      </c>
      <c r="L47" s="306"/>
      <c r="M47" s="306">
        <v>98.3</v>
      </c>
      <c r="N47" s="306"/>
      <c r="O47" s="306">
        <v>85.7</v>
      </c>
      <c r="P47" s="306"/>
      <c r="Q47" s="306">
        <v>108.5</v>
      </c>
      <c r="R47" s="306"/>
      <c r="S47" s="306">
        <v>101.6</v>
      </c>
      <c r="T47" s="306"/>
      <c r="U47" s="306">
        <v>64</v>
      </c>
      <c r="V47" s="306"/>
      <c r="W47" s="306">
        <v>87.2</v>
      </c>
      <c r="X47" s="306"/>
      <c r="Y47" s="306">
        <v>103.5</v>
      </c>
      <c r="Z47" s="306"/>
      <c r="AA47" s="306">
        <v>126.5</v>
      </c>
      <c r="AB47" s="306"/>
      <c r="AC47" s="306">
        <v>93.3</v>
      </c>
      <c r="AD47" s="306"/>
      <c r="AE47" s="306">
        <v>78.7</v>
      </c>
      <c r="AF47" s="306"/>
      <c r="AG47" s="306">
        <v>92.2</v>
      </c>
      <c r="AH47" s="306"/>
      <c r="AI47" s="306">
        <v>77.5</v>
      </c>
      <c r="AJ47" s="306"/>
      <c r="AK47" s="306">
        <v>88.2</v>
      </c>
      <c r="AL47" s="306"/>
      <c r="AM47" s="306">
        <v>84</v>
      </c>
      <c r="AN47" s="306"/>
      <c r="AO47" s="306">
        <v>85.8</v>
      </c>
      <c r="AP47" s="306"/>
      <c r="AQ47" s="306">
        <v>86.4</v>
      </c>
      <c r="AR47" s="306"/>
      <c r="AS47" s="306">
        <v>58.9</v>
      </c>
      <c r="AT47" s="306"/>
      <c r="AU47" s="306">
        <v>101.8</v>
      </c>
      <c r="AV47" s="306"/>
      <c r="AW47" s="306">
        <v>119.9</v>
      </c>
      <c r="AX47" s="306"/>
      <c r="AY47" s="306">
        <v>91.6</v>
      </c>
      <c r="AZ47" s="25"/>
    </row>
    <row r="48" spans="1:53" ht="12" customHeight="1">
      <c r="A48" s="1643"/>
      <c r="B48" s="1630"/>
      <c r="C48" s="1631"/>
      <c r="D48" s="1203">
        <v>5</v>
      </c>
      <c r="E48" s="1204">
        <f t="shared" si="1"/>
      </c>
      <c r="F48" s="300" t="s">
        <v>991</v>
      </c>
      <c r="G48" s="306">
        <v>89.4</v>
      </c>
      <c r="H48" s="306"/>
      <c r="I48" s="306">
        <v>104.8</v>
      </c>
      <c r="J48" s="306"/>
      <c r="K48" s="306">
        <v>105.9</v>
      </c>
      <c r="L48" s="306"/>
      <c r="M48" s="306">
        <v>104.1</v>
      </c>
      <c r="N48" s="306"/>
      <c r="O48" s="306">
        <v>84.8</v>
      </c>
      <c r="P48" s="306"/>
      <c r="Q48" s="306">
        <v>111.8</v>
      </c>
      <c r="R48" s="306"/>
      <c r="S48" s="306">
        <v>103.5</v>
      </c>
      <c r="T48" s="306"/>
      <c r="U48" s="306">
        <v>64.6</v>
      </c>
      <c r="V48" s="306"/>
      <c r="W48" s="306">
        <v>81.5</v>
      </c>
      <c r="X48" s="306"/>
      <c r="Y48" s="306">
        <v>88.9</v>
      </c>
      <c r="Z48" s="306"/>
      <c r="AA48" s="306">
        <v>132.5</v>
      </c>
      <c r="AB48" s="306"/>
      <c r="AC48" s="306">
        <v>96.9</v>
      </c>
      <c r="AD48" s="306"/>
      <c r="AE48" s="306">
        <v>82.9</v>
      </c>
      <c r="AF48" s="306"/>
      <c r="AG48" s="306">
        <v>91</v>
      </c>
      <c r="AH48" s="306"/>
      <c r="AI48" s="306">
        <v>77.1</v>
      </c>
      <c r="AJ48" s="306"/>
      <c r="AK48" s="306">
        <v>92.2</v>
      </c>
      <c r="AL48" s="306"/>
      <c r="AM48" s="306">
        <v>83.4</v>
      </c>
      <c r="AN48" s="306"/>
      <c r="AO48" s="306">
        <v>88</v>
      </c>
      <c r="AP48" s="306"/>
      <c r="AQ48" s="306">
        <v>87.4</v>
      </c>
      <c r="AR48" s="306"/>
      <c r="AS48" s="306">
        <v>58.4</v>
      </c>
      <c r="AT48" s="306"/>
      <c r="AU48" s="306">
        <v>116.4</v>
      </c>
      <c r="AV48" s="306"/>
      <c r="AW48" s="306">
        <v>120.1</v>
      </c>
      <c r="AX48" s="306"/>
      <c r="AY48" s="306">
        <v>89.8</v>
      </c>
      <c r="AZ48" s="25"/>
      <c r="BA48" s="25"/>
    </row>
    <row r="49" spans="1:53" ht="12" customHeight="1">
      <c r="A49" s="1643"/>
      <c r="B49" s="1630"/>
      <c r="C49" s="1631"/>
      <c r="D49" s="1203">
        <v>6</v>
      </c>
      <c r="E49" s="1204">
        <f t="shared" si="1"/>
      </c>
      <c r="F49" s="300"/>
      <c r="G49" s="306">
        <v>91.1</v>
      </c>
      <c r="H49" s="306"/>
      <c r="I49" s="306">
        <v>104.4</v>
      </c>
      <c r="J49" s="306"/>
      <c r="K49" s="306">
        <v>102.6</v>
      </c>
      <c r="L49" s="306"/>
      <c r="M49" s="306">
        <v>100.8</v>
      </c>
      <c r="N49" s="306"/>
      <c r="O49" s="306">
        <v>90</v>
      </c>
      <c r="P49" s="306"/>
      <c r="Q49" s="306">
        <v>106.1</v>
      </c>
      <c r="R49" s="306"/>
      <c r="S49" s="306">
        <v>101.2</v>
      </c>
      <c r="T49" s="306"/>
      <c r="U49" s="306">
        <v>62.7</v>
      </c>
      <c r="V49" s="306"/>
      <c r="W49" s="306">
        <v>89</v>
      </c>
      <c r="X49" s="306"/>
      <c r="Y49" s="306">
        <v>100.2</v>
      </c>
      <c r="Z49" s="306"/>
      <c r="AA49" s="306">
        <v>131.7</v>
      </c>
      <c r="AB49" s="306"/>
      <c r="AC49" s="306">
        <v>96</v>
      </c>
      <c r="AD49" s="306"/>
      <c r="AE49" s="306">
        <v>79</v>
      </c>
      <c r="AF49" s="306"/>
      <c r="AG49" s="306">
        <v>91.1</v>
      </c>
      <c r="AH49" s="306"/>
      <c r="AI49" s="306">
        <v>72.8</v>
      </c>
      <c r="AJ49" s="306"/>
      <c r="AK49" s="306">
        <v>88.3</v>
      </c>
      <c r="AL49" s="306"/>
      <c r="AM49" s="306">
        <v>84.1</v>
      </c>
      <c r="AN49" s="306"/>
      <c r="AO49" s="306">
        <v>81.3</v>
      </c>
      <c r="AP49" s="306"/>
      <c r="AQ49" s="306">
        <v>81.2</v>
      </c>
      <c r="AR49" s="306"/>
      <c r="AS49" s="306">
        <v>62.1</v>
      </c>
      <c r="AT49" s="306"/>
      <c r="AU49" s="306">
        <v>110.1</v>
      </c>
      <c r="AV49" s="306"/>
      <c r="AW49" s="306">
        <v>119.6</v>
      </c>
      <c r="AX49" s="306"/>
      <c r="AY49" s="306">
        <v>91.5</v>
      </c>
      <c r="AZ49" s="25"/>
      <c r="BA49" s="25"/>
    </row>
    <row r="50" spans="1:52" ht="12" customHeight="1">
      <c r="A50" s="1643"/>
      <c r="B50" s="1630"/>
      <c r="C50" s="1631"/>
      <c r="D50" s="1201">
        <v>7</v>
      </c>
      <c r="E50" s="1200">
        <f t="shared" si="1"/>
      </c>
      <c r="F50" s="483"/>
      <c r="G50" s="415">
        <v>87</v>
      </c>
      <c r="H50" s="415"/>
      <c r="I50" s="415">
        <v>103.8</v>
      </c>
      <c r="J50" s="415"/>
      <c r="K50" s="415">
        <v>102.2</v>
      </c>
      <c r="L50" s="415"/>
      <c r="M50" s="415">
        <v>99.5</v>
      </c>
      <c r="N50" s="415"/>
      <c r="O50" s="415">
        <v>73.7</v>
      </c>
      <c r="P50" s="415"/>
      <c r="Q50" s="415">
        <v>113.1</v>
      </c>
      <c r="R50" s="415"/>
      <c r="S50" s="415">
        <v>98.3</v>
      </c>
      <c r="T50" s="415"/>
      <c r="U50" s="415">
        <v>66.2</v>
      </c>
      <c r="V50" s="415"/>
      <c r="W50" s="415">
        <v>83.4</v>
      </c>
      <c r="X50" s="415"/>
      <c r="Y50" s="415">
        <v>103.8</v>
      </c>
      <c r="Z50" s="415"/>
      <c r="AA50" s="415">
        <v>129.3</v>
      </c>
      <c r="AB50" s="415"/>
      <c r="AC50" s="415">
        <v>96</v>
      </c>
      <c r="AD50" s="415"/>
      <c r="AE50" s="415">
        <v>78.2</v>
      </c>
      <c r="AF50" s="415"/>
      <c r="AG50" s="415">
        <v>99.5</v>
      </c>
      <c r="AH50" s="415"/>
      <c r="AI50" s="415">
        <v>67.1</v>
      </c>
      <c r="AJ50" s="415"/>
      <c r="AK50" s="415">
        <v>84.4</v>
      </c>
      <c r="AL50" s="415"/>
      <c r="AM50" s="415">
        <v>83.1</v>
      </c>
      <c r="AN50" s="415"/>
      <c r="AO50" s="415">
        <v>89.7</v>
      </c>
      <c r="AP50" s="415"/>
      <c r="AQ50" s="415">
        <v>84.7</v>
      </c>
      <c r="AR50" s="415"/>
      <c r="AS50" s="415">
        <v>61.1</v>
      </c>
      <c r="AT50" s="415"/>
      <c r="AU50" s="415">
        <v>87.7</v>
      </c>
      <c r="AV50" s="415"/>
      <c r="AW50" s="415">
        <v>119.6</v>
      </c>
      <c r="AX50" s="415"/>
      <c r="AY50" s="415">
        <v>87.6</v>
      </c>
      <c r="AZ50" s="25"/>
    </row>
    <row r="51" spans="1:52" s="284" customFormat="1" ht="16.5" customHeight="1">
      <c r="A51" s="1649"/>
      <c r="B51" s="1635" t="s">
        <v>741</v>
      </c>
      <c r="C51" s="1636"/>
      <c r="D51" s="1636"/>
      <c r="E51" s="1637"/>
      <c r="F51" s="468"/>
      <c r="G51" s="469">
        <v>-4.500548847420416</v>
      </c>
      <c r="H51" s="472"/>
      <c r="I51" s="469">
        <v>-0.5747126436781658</v>
      </c>
      <c r="J51" s="469"/>
      <c r="K51" s="469">
        <v>-0.3898635477582735</v>
      </c>
      <c r="L51" s="469"/>
      <c r="M51" s="469">
        <v>-1.289682539682535</v>
      </c>
      <c r="N51" s="469"/>
      <c r="O51" s="469">
        <v>-18.11111111111111</v>
      </c>
      <c r="P51" s="472"/>
      <c r="Q51" s="472">
        <v>6.597549481621123</v>
      </c>
      <c r="R51" s="472"/>
      <c r="S51" s="469">
        <v>-2.8656126482213495</v>
      </c>
      <c r="T51" s="472"/>
      <c r="U51" s="472">
        <v>5.582137161084533</v>
      </c>
      <c r="V51" s="472"/>
      <c r="W51" s="472">
        <v>-6.292134831460672</v>
      </c>
      <c r="X51" s="472"/>
      <c r="Y51" s="472">
        <v>3.592814371257469</v>
      </c>
      <c r="Z51" s="472"/>
      <c r="AA51" s="469">
        <v>-1.8223234624145657</v>
      </c>
      <c r="AB51" s="472"/>
      <c r="AC51" s="472">
        <v>0</v>
      </c>
      <c r="AD51" s="472"/>
      <c r="AE51" s="469">
        <v>-1.0126582278480956</v>
      </c>
      <c r="AF51" s="469"/>
      <c r="AG51" s="469">
        <v>9.220636663007697</v>
      </c>
      <c r="AH51" s="472"/>
      <c r="AI51" s="469">
        <v>-7.829670329670336</v>
      </c>
      <c r="AJ51" s="469"/>
      <c r="AK51" s="469">
        <v>-4.416761041902594</v>
      </c>
      <c r="AL51" s="472"/>
      <c r="AM51" s="472">
        <v>-1.189060642092743</v>
      </c>
      <c r="AN51" s="472"/>
      <c r="AO51" s="472">
        <v>10.332103321033227</v>
      </c>
      <c r="AP51" s="472"/>
      <c r="AQ51" s="472">
        <v>4.31034482758621</v>
      </c>
      <c r="AR51" s="472"/>
      <c r="AS51" s="469">
        <v>-1.6103059581320411</v>
      </c>
      <c r="AT51" s="469"/>
      <c r="AU51" s="469">
        <v>-20.34514078110807</v>
      </c>
      <c r="AV51" s="469"/>
      <c r="AW51" s="469">
        <v>0</v>
      </c>
      <c r="AX51" s="469"/>
      <c r="AY51" s="469">
        <v>-4.262295081967215</v>
      </c>
      <c r="AZ51" s="346"/>
    </row>
    <row r="52" spans="1:52" ht="12" customHeight="1">
      <c r="A52" s="1651" t="s">
        <v>747</v>
      </c>
      <c r="B52" s="1632" t="s">
        <v>332</v>
      </c>
      <c r="C52" s="1633"/>
      <c r="D52" s="1633"/>
      <c r="E52" s="1634"/>
      <c r="F52" s="1655">
        <v>10000</v>
      </c>
      <c r="G52" s="1656"/>
      <c r="H52" s="1656">
        <v>30.6</v>
      </c>
      <c r="I52" s="1656"/>
      <c r="J52" s="1656">
        <v>518.3</v>
      </c>
      <c r="K52" s="1656"/>
      <c r="L52" s="1656">
        <v>306.9</v>
      </c>
      <c r="M52" s="1656"/>
      <c r="N52" s="1656">
        <v>800.2</v>
      </c>
      <c r="O52" s="1656"/>
      <c r="P52" s="1656">
        <v>0</v>
      </c>
      <c r="Q52" s="1656"/>
      <c r="R52" s="1656">
        <v>429.7</v>
      </c>
      <c r="S52" s="1656"/>
      <c r="T52" s="1656">
        <v>0</v>
      </c>
      <c r="U52" s="1656"/>
      <c r="V52" s="1656">
        <v>1427.3</v>
      </c>
      <c r="W52" s="1656"/>
      <c r="X52" s="1656">
        <v>318.9</v>
      </c>
      <c r="Y52" s="1656"/>
      <c r="Z52" s="1656">
        <v>1423.7</v>
      </c>
      <c r="AA52" s="1656"/>
      <c r="AB52" s="1656">
        <v>903.3</v>
      </c>
      <c r="AC52" s="1656"/>
      <c r="AD52" s="1656">
        <v>1510.1</v>
      </c>
      <c r="AE52" s="1656"/>
      <c r="AF52" s="1656">
        <v>214.5</v>
      </c>
      <c r="AG52" s="1656"/>
      <c r="AH52" s="1656">
        <v>938.7</v>
      </c>
      <c r="AI52" s="1656"/>
      <c r="AJ52" s="1656">
        <v>1177.8</v>
      </c>
      <c r="AK52" s="1656"/>
      <c r="AL52" s="1656">
        <v>133.2</v>
      </c>
      <c r="AM52" s="1656"/>
      <c r="AN52" s="1656">
        <v>63.2</v>
      </c>
      <c r="AO52" s="1656"/>
      <c r="AP52" s="1656">
        <v>0</v>
      </c>
      <c r="AQ52" s="1656"/>
      <c r="AR52" s="1656">
        <v>80.6</v>
      </c>
      <c r="AS52" s="1656"/>
      <c r="AT52" s="1657">
        <v>900.8</v>
      </c>
      <c r="AU52" s="1657"/>
      <c r="AV52" s="1657">
        <v>0</v>
      </c>
      <c r="AW52" s="1657"/>
      <c r="AX52" s="1657">
        <v>10000</v>
      </c>
      <c r="AY52" s="1657"/>
      <c r="AZ52" s="25"/>
    </row>
    <row r="53" spans="1:52" ht="12" customHeight="1">
      <c r="A53" s="1652"/>
      <c r="B53" s="1240" t="s">
        <v>0</v>
      </c>
      <c r="C53" s="1638">
        <v>28</v>
      </c>
      <c r="D53" s="1638"/>
      <c r="E53" s="1246" t="s">
        <v>798</v>
      </c>
      <c r="F53" s="545"/>
      <c r="G53" s="544">
        <v>114.45833333333336</v>
      </c>
      <c r="H53" s="544"/>
      <c r="I53" s="544">
        <v>143.53333333333333</v>
      </c>
      <c r="J53" s="544"/>
      <c r="K53" s="544">
        <v>113.02500000000002</v>
      </c>
      <c r="L53" s="544"/>
      <c r="M53" s="544">
        <v>157.33333333333334</v>
      </c>
      <c r="N53" s="544"/>
      <c r="O53" s="544">
        <v>93.28333333333332</v>
      </c>
      <c r="P53" s="544"/>
      <c r="Q53" s="544" t="s">
        <v>440</v>
      </c>
      <c r="R53" s="544"/>
      <c r="S53" s="544">
        <v>114.78333333333335</v>
      </c>
      <c r="T53" s="544"/>
      <c r="U53" s="544" t="s">
        <v>440</v>
      </c>
      <c r="V53" s="544"/>
      <c r="W53" s="544">
        <v>100.58333333333333</v>
      </c>
      <c r="X53" s="544"/>
      <c r="Y53" s="544">
        <v>282.89166666666665</v>
      </c>
      <c r="Z53" s="544"/>
      <c r="AA53" s="544">
        <v>144.38333333333335</v>
      </c>
      <c r="AB53" s="544"/>
      <c r="AC53" s="544">
        <v>101.51666666666665</v>
      </c>
      <c r="AD53" s="544"/>
      <c r="AE53" s="544">
        <v>93.88333333333334</v>
      </c>
      <c r="AF53" s="544"/>
      <c r="AG53" s="544">
        <v>134.83333333333334</v>
      </c>
      <c r="AH53" s="544"/>
      <c r="AI53" s="544">
        <v>116.97499999999997</v>
      </c>
      <c r="AJ53" s="544"/>
      <c r="AK53" s="544">
        <v>83.16666666666667</v>
      </c>
      <c r="AL53" s="544"/>
      <c r="AM53" s="544">
        <v>114.83333333333333</v>
      </c>
      <c r="AN53" s="544"/>
      <c r="AO53" s="544">
        <v>261.0833333333333</v>
      </c>
      <c r="AP53" s="544"/>
      <c r="AQ53" s="544" t="s">
        <v>440</v>
      </c>
      <c r="AR53" s="544"/>
      <c r="AS53" s="544">
        <v>85.81666666666668</v>
      </c>
      <c r="AT53" s="544"/>
      <c r="AU53" s="544">
        <v>65.76666666666667</v>
      </c>
      <c r="AV53" s="544"/>
      <c r="AW53" s="544" t="s">
        <v>440</v>
      </c>
      <c r="AX53" s="544"/>
      <c r="AY53" s="544">
        <v>114.45833333333336</v>
      </c>
      <c r="AZ53" s="25"/>
    </row>
    <row r="54" spans="1:52" ht="12" customHeight="1">
      <c r="A54" s="1652"/>
      <c r="B54" s="1247"/>
      <c r="C54" s="1639">
        <v>29</v>
      </c>
      <c r="D54" s="1639"/>
      <c r="E54" s="1246"/>
      <c r="F54" s="546"/>
      <c r="G54" s="544">
        <v>115.27500000000002</v>
      </c>
      <c r="H54" s="544"/>
      <c r="I54" s="544">
        <v>139.5666666666667</v>
      </c>
      <c r="J54" s="544"/>
      <c r="K54" s="544">
        <v>103.79166666666667</v>
      </c>
      <c r="L54" s="546"/>
      <c r="M54" s="544">
        <v>151.99999999999997</v>
      </c>
      <c r="N54" s="546"/>
      <c r="O54" s="544">
        <v>95.86666666666666</v>
      </c>
      <c r="P54" s="544"/>
      <c r="Q54" s="544" t="s">
        <v>440</v>
      </c>
      <c r="R54" s="546"/>
      <c r="S54" s="544">
        <v>120.70833333333333</v>
      </c>
      <c r="T54" s="544"/>
      <c r="U54" s="544" t="s">
        <v>440</v>
      </c>
      <c r="V54" s="544"/>
      <c r="W54" s="544">
        <v>96.46666666666668</v>
      </c>
      <c r="X54" s="544"/>
      <c r="Y54" s="544">
        <v>324.81666666666666</v>
      </c>
      <c r="Z54" s="544"/>
      <c r="AA54" s="544">
        <v>150.74166666666665</v>
      </c>
      <c r="AB54" s="546"/>
      <c r="AC54" s="544">
        <v>100.18333333333334</v>
      </c>
      <c r="AD54" s="544"/>
      <c r="AE54" s="544">
        <v>91.20833333333333</v>
      </c>
      <c r="AF54" s="544"/>
      <c r="AG54" s="544">
        <v>128.03333333333333</v>
      </c>
      <c r="AH54" s="544"/>
      <c r="AI54" s="544">
        <v>123.60833333333335</v>
      </c>
      <c r="AJ54" s="544"/>
      <c r="AK54" s="544">
        <v>78.01666666666668</v>
      </c>
      <c r="AL54" s="544"/>
      <c r="AM54" s="544">
        <v>110.31666666666668</v>
      </c>
      <c r="AN54" s="544"/>
      <c r="AO54" s="544">
        <v>213.37499999999997</v>
      </c>
      <c r="AP54" s="544"/>
      <c r="AQ54" s="544" t="s">
        <v>440</v>
      </c>
      <c r="AR54" s="544"/>
      <c r="AS54" s="544">
        <v>84.20833333333334</v>
      </c>
      <c r="AT54" s="544"/>
      <c r="AU54" s="544">
        <v>63.199999999999996</v>
      </c>
      <c r="AV54" s="544"/>
      <c r="AW54" s="544" t="s">
        <v>440</v>
      </c>
      <c r="AX54" s="546"/>
      <c r="AY54" s="544">
        <v>115.27500000000002</v>
      </c>
      <c r="AZ54" s="25"/>
    </row>
    <row r="55" spans="1:52" ht="12" customHeight="1">
      <c r="A55" s="1652"/>
      <c r="B55" s="1197"/>
      <c r="C55" s="1196"/>
      <c r="D55" s="1196"/>
      <c r="E55" s="632"/>
      <c r="F55" s="547"/>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545"/>
      <c r="AY55" s="545"/>
      <c r="AZ55" s="25"/>
    </row>
    <row r="56" spans="1:52" ht="12" customHeight="1" hidden="1">
      <c r="A56" s="1652"/>
      <c r="B56" s="1197"/>
      <c r="C56" s="1196"/>
      <c r="D56" s="1196"/>
      <c r="E56" s="1198">
        <v>46054</v>
      </c>
      <c r="F56" s="547"/>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25"/>
    </row>
    <row r="57" spans="1:52" ht="12" customHeight="1" hidden="1">
      <c r="A57" s="1652"/>
      <c r="B57" s="1197"/>
      <c r="C57" s="1196"/>
      <c r="D57" s="1196"/>
      <c r="E57" s="1198">
        <v>46083</v>
      </c>
      <c r="F57" s="547"/>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8"/>
      <c r="AY57" s="548"/>
      <c r="AZ57" s="25"/>
    </row>
    <row r="58" spans="1:52" ht="12" customHeight="1" hidden="1">
      <c r="A58" s="1652"/>
      <c r="B58" s="1197"/>
      <c r="C58" s="1196"/>
      <c r="D58" s="1196"/>
      <c r="E58" s="1198">
        <v>46113</v>
      </c>
      <c r="F58" s="547"/>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548"/>
      <c r="AY58" s="548"/>
      <c r="AZ58" s="25"/>
    </row>
    <row r="59" spans="1:52" ht="12" customHeight="1" hidden="1">
      <c r="A59" s="1652"/>
      <c r="B59" s="1197"/>
      <c r="C59" s="1196"/>
      <c r="D59" s="1196"/>
      <c r="E59" s="1199">
        <v>46661</v>
      </c>
      <c r="F59" s="546"/>
      <c r="G59" s="548">
        <v>116.8</v>
      </c>
      <c r="H59" s="546"/>
      <c r="I59" s="548">
        <v>140.2</v>
      </c>
      <c r="J59" s="546"/>
      <c r="K59" s="548">
        <v>117.6</v>
      </c>
      <c r="L59" s="546"/>
      <c r="M59" s="548">
        <v>145.2</v>
      </c>
      <c r="N59" s="546"/>
      <c r="O59" s="548">
        <v>107.8</v>
      </c>
      <c r="P59" s="546"/>
      <c r="Q59" s="548" t="s">
        <v>440</v>
      </c>
      <c r="R59" s="546"/>
      <c r="S59" s="548">
        <v>159.9</v>
      </c>
      <c r="T59" s="548"/>
      <c r="U59" s="548" t="s">
        <v>440</v>
      </c>
      <c r="V59" s="546"/>
      <c r="W59" s="548">
        <v>132.5</v>
      </c>
      <c r="X59" s="546"/>
      <c r="Y59" s="548">
        <v>134.6</v>
      </c>
      <c r="Z59" s="546"/>
      <c r="AA59" s="548">
        <v>141.8</v>
      </c>
      <c r="AB59" s="546"/>
      <c r="AC59" s="548">
        <v>98.9</v>
      </c>
      <c r="AD59" s="546"/>
      <c r="AE59" s="548">
        <v>90.6</v>
      </c>
      <c r="AF59" s="546"/>
      <c r="AG59" s="548">
        <v>132.1</v>
      </c>
      <c r="AH59" s="546"/>
      <c r="AI59" s="548">
        <v>122.6</v>
      </c>
      <c r="AJ59" s="546"/>
      <c r="AK59" s="548">
        <v>80.5</v>
      </c>
      <c r="AL59" s="546"/>
      <c r="AM59" s="548">
        <v>113.7</v>
      </c>
      <c r="AN59" s="546"/>
      <c r="AO59" s="548">
        <v>171.5</v>
      </c>
      <c r="AP59" s="548"/>
      <c r="AQ59" s="548" t="s">
        <v>440</v>
      </c>
      <c r="AR59" s="546"/>
      <c r="AS59" s="548">
        <v>103.8</v>
      </c>
      <c r="AT59" s="546"/>
      <c r="AU59" s="548">
        <v>67.3</v>
      </c>
      <c r="AV59" s="548"/>
      <c r="AW59" s="548" t="s">
        <v>440</v>
      </c>
      <c r="AX59" s="546"/>
      <c r="AY59" s="548">
        <v>116.8</v>
      </c>
      <c r="AZ59" s="25"/>
    </row>
    <row r="60" spans="1:52" ht="12" customHeight="1">
      <c r="A60" s="1652"/>
      <c r="B60" s="1630" t="s">
        <v>80</v>
      </c>
      <c r="C60" s="1631"/>
      <c r="D60" s="1203">
        <v>7</v>
      </c>
      <c r="E60" s="1204" t="s">
        <v>717</v>
      </c>
      <c r="F60" s="546"/>
      <c r="G60" s="548">
        <v>118.2</v>
      </c>
      <c r="H60" s="546"/>
      <c r="I60" s="548">
        <v>128.8</v>
      </c>
      <c r="J60" s="546"/>
      <c r="K60" s="548">
        <v>99.1</v>
      </c>
      <c r="L60" s="546"/>
      <c r="M60" s="548">
        <v>144.2</v>
      </c>
      <c r="N60" s="546"/>
      <c r="O60" s="548">
        <v>101.3</v>
      </c>
      <c r="P60" s="546"/>
      <c r="Q60" s="548" t="s">
        <v>440</v>
      </c>
      <c r="R60" s="546"/>
      <c r="S60" s="548">
        <v>124.7</v>
      </c>
      <c r="T60" s="548"/>
      <c r="U60" s="548" t="s">
        <v>440</v>
      </c>
      <c r="V60" s="546"/>
      <c r="W60" s="548">
        <v>102.7</v>
      </c>
      <c r="X60" s="546"/>
      <c r="Y60" s="548">
        <v>364.6</v>
      </c>
      <c r="Z60" s="546"/>
      <c r="AA60" s="548">
        <v>143</v>
      </c>
      <c r="AB60" s="546"/>
      <c r="AC60" s="548">
        <v>98.4</v>
      </c>
      <c r="AD60" s="546"/>
      <c r="AE60" s="548">
        <v>89</v>
      </c>
      <c r="AF60" s="546"/>
      <c r="AG60" s="548">
        <v>134.1</v>
      </c>
      <c r="AH60" s="546"/>
      <c r="AI60" s="548">
        <v>129.2</v>
      </c>
      <c r="AJ60" s="546"/>
      <c r="AK60" s="548">
        <v>78</v>
      </c>
      <c r="AL60" s="546"/>
      <c r="AM60" s="548">
        <v>115.9</v>
      </c>
      <c r="AN60" s="546"/>
      <c r="AO60" s="548">
        <v>162.7</v>
      </c>
      <c r="AP60" s="548"/>
      <c r="AQ60" s="548" t="s">
        <v>440</v>
      </c>
      <c r="AR60" s="546"/>
      <c r="AS60" s="548">
        <v>82.1</v>
      </c>
      <c r="AT60" s="546"/>
      <c r="AU60" s="548">
        <v>65.8</v>
      </c>
      <c r="AV60" s="548"/>
      <c r="AW60" s="548" t="s">
        <v>440</v>
      </c>
      <c r="AX60" s="546"/>
      <c r="AY60" s="548">
        <v>118.2</v>
      </c>
      <c r="AZ60" s="25"/>
    </row>
    <row r="61" spans="1:52" ht="12" customHeight="1">
      <c r="A61" s="1652"/>
      <c r="B61" s="1630"/>
      <c r="C61" s="1631"/>
      <c r="D61" s="1203">
        <v>8</v>
      </c>
      <c r="E61" s="1205"/>
      <c r="F61" s="557"/>
      <c r="G61" s="548">
        <v>113.4</v>
      </c>
      <c r="H61" s="546"/>
      <c r="I61" s="548">
        <v>140</v>
      </c>
      <c r="J61" s="546"/>
      <c r="K61" s="548">
        <v>101.1</v>
      </c>
      <c r="L61" s="546"/>
      <c r="M61" s="548">
        <v>149</v>
      </c>
      <c r="N61" s="546"/>
      <c r="O61" s="548">
        <v>96.4</v>
      </c>
      <c r="P61" s="546"/>
      <c r="Q61" s="548" t="s">
        <v>440</v>
      </c>
      <c r="R61" s="546"/>
      <c r="S61" s="548">
        <v>117.4</v>
      </c>
      <c r="T61" s="548"/>
      <c r="U61" s="548" t="s">
        <v>440</v>
      </c>
      <c r="V61" s="546"/>
      <c r="W61" s="548">
        <v>78.6</v>
      </c>
      <c r="X61" s="546"/>
      <c r="Y61" s="548">
        <v>407.7</v>
      </c>
      <c r="Z61" s="546"/>
      <c r="AA61" s="548">
        <v>152.6</v>
      </c>
      <c r="AB61" s="546"/>
      <c r="AC61" s="548">
        <v>102.5</v>
      </c>
      <c r="AD61" s="546"/>
      <c r="AE61" s="548">
        <v>87</v>
      </c>
      <c r="AF61" s="546"/>
      <c r="AG61" s="548">
        <v>131.5</v>
      </c>
      <c r="AH61" s="546"/>
      <c r="AI61" s="548">
        <v>117.5</v>
      </c>
      <c r="AJ61" s="546"/>
      <c r="AK61" s="548">
        <v>75.9</v>
      </c>
      <c r="AL61" s="546"/>
      <c r="AM61" s="548">
        <v>117.6</v>
      </c>
      <c r="AN61" s="546"/>
      <c r="AO61" s="548">
        <v>154.4</v>
      </c>
      <c r="AP61" s="548"/>
      <c r="AQ61" s="548" t="s">
        <v>440</v>
      </c>
      <c r="AR61" s="546"/>
      <c r="AS61" s="548">
        <v>85.9</v>
      </c>
      <c r="AT61" s="546"/>
      <c r="AU61" s="548">
        <v>63.8</v>
      </c>
      <c r="AV61" s="548"/>
      <c r="AW61" s="548" t="s">
        <v>440</v>
      </c>
      <c r="AX61" s="546"/>
      <c r="AY61" s="548">
        <v>113.4</v>
      </c>
      <c r="AZ61" s="25"/>
    </row>
    <row r="62" spans="1:52" ht="12" customHeight="1">
      <c r="A62" s="1652"/>
      <c r="B62" s="1630"/>
      <c r="C62" s="1631"/>
      <c r="D62" s="1203">
        <v>9</v>
      </c>
      <c r="E62" s="1204">
        <f aca="true" t="shared" si="2" ref="E62:E72">IF(D62=1,"月","")</f>
      </c>
      <c r="F62" s="557"/>
      <c r="G62" s="548">
        <v>113.3</v>
      </c>
      <c r="H62" s="546"/>
      <c r="I62" s="548">
        <v>141.1</v>
      </c>
      <c r="J62" s="546"/>
      <c r="K62" s="548">
        <v>106.1</v>
      </c>
      <c r="L62" s="546"/>
      <c r="M62" s="548">
        <v>153.8</v>
      </c>
      <c r="N62" s="546"/>
      <c r="O62" s="548">
        <v>93.6</v>
      </c>
      <c r="P62" s="546"/>
      <c r="Q62" s="548" t="s">
        <v>440</v>
      </c>
      <c r="R62" s="546"/>
      <c r="S62" s="548">
        <v>121.8</v>
      </c>
      <c r="T62" s="548"/>
      <c r="U62" s="548" t="s">
        <v>440</v>
      </c>
      <c r="V62" s="546"/>
      <c r="W62" s="548">
        <v>76.1</v>
      </c>
      <c r="X62" s="546"/>
      <c r="Y62" s="548">
        <v>334.8</v>
      </c>
      <c r="Z62" s="546"/>
      <c r="AA62" s="548">
        <v>160</v>
      </c>
      <c r="AB62" s="546"/>
      <c r="AC62" s="548">
        <v>99.7</v>
      </c>
      <c r="AD62" s="546"/>
      <c r="AE62" s="548">
        <v>87.1</v>
      </c>
      <c r="AF62" s="546"/>
      <c r="AG62" s="548">
        <v>130.3</v>
      </c>
      <c r="AH62" s="546"/>
      <c r="AI62" s="548">
        <v>120.1</v>
      </c>
      <c r="AJ62" s="546"/>
      <c r="AK62" s="548">
        <v>81.8</v>
      </c>
      <c r="AL62" s="546"/>
      <c r="AM62" s="548">
        <v>122.3</v>
      </c>
      <c r="AN62" s="546"/>
      <c r="AO62" s="548">
        <v>223.8</v>
      </c>
      <c r="AP62" s="548"/>
      <c r="AQ62" s="548" t="s">
        <v>440</v>
      </c>
      <c r="AR62" s="546"/>
      <c r="AS62" s="548">
        <v>86.6</v>
      </c>
      <c r="AT62" s="546"/>
      <c r="AU62" s="548">
        <v>65.3</v>
      </c>
      <c r="AV62" s="548"/>
      <c r="AW62" s="548" t="s">
        <v>440</v>
      </c>
      <c r="AX62" s="546"/>
      <c r="AY62" s="548">
        <v>113.3</v>
      </c>
      <c r="AZ62" s="25"/>
    </row>
    <row r="63" spans="1:52" ht="12" customHeight="1">
      <c r="A63" s="1652"/>
      <c r="B63" s="1202"/>
      <c r="C63" s="1245"/>
      <c r="D63" s="1203">
        <v>10</v>
      </c>
      <c r="E63" s="1204">
        <f t="shared" si="2"/>
      </c>
      <c r="F63" s="557"/>
      <c r="G63" s="548">
        <v>111.2</v>
      </c>
      <c r="H63" s="546"/>
      <c r="I63" s="548">
        <v>137.1</v>
      </c>
      <c r="J63" s="546"/>
      <c r="K63" s="548">
        <v>99.4</v>
      </c>
      <c r="L63" s="546"/>
      <c r="M63" s="548">
        <v>148.9</v>
      </c>
      <c r="N63" s="546"/>
      <c r="O63" s="548">
        <v>95.4</v>
      </c>
      <c r="P63" s="546"/>
      <c r="Q63" s="548" t="s">
        <v>440</v>
      </c>
      <c r="R63" s="546"/>
      <c r="S63" s="548">
        <v>115.9</v>
      </c>
      <c r="T63" s="548"/>
      <c r="U63" s="548" t="s">
        <v>440</v>
      </c>
      <c r="V63" s="546"/>
      <c r="W63" s="548">
        <v>75.1</v>
      </c>
      <c r="X63" s="546"/>
      <c r="Y63" s="548">
        <v>314.1</v>
      </c>
      <c r="Z63" s="546"/>
      <c r="AA63" s="548">
        <v>153.7</v>
      </c>
      <c r="AB63" s="546"/>
      <c r="AC63" s="548">
        <v>99.6</v>
      </c>
      <c r="AD63" s="546"/>
      <c r="AE63" s="548">
        <v>87.1</v>
      </c>
      <c r="AF63" s="546"/>
      <c r="AG63" s="548">
        <v>117.7</v>
      </c>
      <c r="AH63" s="546"/>
      <c r="AI63" s="548">
        <v>125.7</v>
      </c>
      <c r="AJ63" s="546"/>
      <c r="AK63" s="548">
        <v>77.2</v>
      </c>
      <c r="AL63" s="546"/>
      <c r="AM63" s="548">
        <v>115.9</v>
      </c>
      <c r="AN63" s="546"/>
      <c r="AO63" s="548">
        <v>225.1</v>
      </c>
      <c r="AP63" s="548"/>
      <c r="AQ63" s="548" t="s">
        <v>440</v>
      </c>
      <c r="AR63" s="546"/>
      <c r="AS63" s="548">
        <v>88.4</v>
      </c>
      <c r="AT63" s="546"/>
      <c r="AU63" s="548">
        <v>60.6</v>
      </c>
      <c r="AV63" s="548"/>
      <c r="AW63" s="548" t="s">
        <v>440</v>
      </c>
      <c r="AX63" s="546"/>
      <c r="AY63" s="548">
        <v>111.2</v>
      </c>
      <c r="AZ63" s="25"/>
    </row>
    <row r="64" spans="1:52" ht="12" customHeight="1">
      <c r="A64" s="1652"/>
      <c r="B64" s="1202"/>
      <c r="C64" s="1245"/>
      <c r="D64" s="1203">
        <v>11</v>
      </c>
      <c r="E64" s="1204">
        <f t="shared" si="2"/>
      </c>
      <c r="F64" s="557"/>
      <c r="G64" s="548">
        <v>116.6</v>
      </c>
      <c r="H64" s="546"/>
      <c r="I64" s="548">
        <v>138.5</v>
      </c>
      <c r="J64" s="546"/>
      <c r="K64" s="548">
        <v>102.2</v>
      </c>
      <c r="L64" s="546"/>
      <c r="M64" s="548">
        <v>156.2</v>
      </c>
      <c r="N64" s="546"/>
      <c r="O64" s="548">
        <v>92.6</v>
      </c>
      <c r="P64" s="546"/>
      <c r="Q64" s="548" t="s">
        <v>440</v>
      </c>
      <c r="R64" s="546"/>
      <c r="S64" s="548">
        <v>117.6</v>
      </c>
      <c r="T64" s="548"/>
      <c r="U64" s="548" t="s">
        <v>440</v>
      </c>
      <c r="V64" s="546"/>
      <c r="W64" s="548">
        <v>87.8</v>
      </c>
      <c r="X64" s="546"/>
      <c r="Y64" s="548">
        <v>335.8</v>
      </c>
      <c r="Z64" s="546"/>
      <c r="AA64" s="548">
        <v>175.4</v>
      </c>
      <c r="AB64" s="546"/>
      <c r="AC64" s="548">
        <v>99.9</v>
      </c>
      <c r="AD64" s="546"/>
      <c r="AE64" s="548">
        <v>89.7</v>
      </c>
      <c r="AF64" s="546"/>
      <c r="AG64" s="548">
        <v>120.9</v>
      </c>
      <c r="AH64" s="546"/>
      <c r="AI64" s="548">
        <v>131.6</v>
      </c>
      <c r="AJ64" s="546"/>
      <c r="AK64" s="548">
        <v>77.1</v>
      </c>
      <c r="AL64" s="546"/>
      <c r="AM64" s="548">
        <v>121.1</v>
      </c>
      <c r="AN64" s="546"/>
      <c r="AO64" s="548">
        <v>236.7</v>
      </c>
      <c r="AP64" s="548"/>
      <c r="AQ64" s="548" t="s">
        <v>440</v>
      </c>
      <c r="AR64" s="546"/>
      <c r="AS64" s="548">
        <v>88.7</v>
      </c>
      <c r="AT64" s="546"/>
      <c r="AU64" s="548">
        <v>58.6</v>
      </c>
      <c r="AV64" s="548"/>
      <c r="AW64" s="548" t="s">
        <v>440</v>
      </c>
      <c r="AX64" s="546"/>
      <c r="AY64" s="548">
        <v>116.6</v>
      </c>
      <c r="AZ64" s="25"/>
    </row>
    <row r="65" spans="1:52" ht="12" customHeight="1">
      <c r="A65" s="1652"/>
      <c r="B65" s="1202"/>
      <c r="C65" s="1245"/>
      <c r="D65" s="1203">
        <v>12</v>
      </c>
      <c r="E65" s="1204">
        <f t="shared" si="2"/>
      </c>
      <c r="F65" s="557"/>
      <c r="G65" s="548">
        <v>114.5</v>
      </c>
      <c r="H65" s="546"/>
      <c r="I65" s="548">
        <v>134.5</v>
      </c>
      <c r="J65" s="546"/>
      <c r="K65" s="548">
        <v>105.4</v>
      </c>
      <c r="L65" s="546"/>
      <c r="M65" s="548">
        <v>157</v>
      </c>
      <c r="N65" s="546"/>
      <c r="O65" s="548">
        <v>84.7</v>
      </c>
      <c r="P65" s="546"/>
      <c r="Q65" s="548" t="s">
        <v>440</v>
      </c>
      <c r="R65" s="546"/>
      <c r="S65" s="548">
        <v>122.1</v>
      </c>
      <c r="T65" s="548"/>
      <c r="U65" s="548" t="s">
        <v>440</v>
      </c>
      <c r="V65" s="546"/>
      <c r="W65" s="548">
        <v>91.9</v>
      </c>
      <c r="X65" s="546"/>
      <c r="Y65" s="548">
        <v>306.7</v>
      </c>
      <c r="Z65" s="546"/>
      <c r="AA65" s="548">
        <v>175.1</v>
      </c>
      <c r="AB65" s="546"/>
      <c r="AC65" s="548">
        <v>100.6</v>
      </c>
      <c r="AD65" s="546"/>
      <c r="AE65" s="548">
        <v>88.3</v>
      </c>
      <c r="AF65" s="546"/>
      <c r="AG65" s="548">
        <v>125.5</v>
      </c>
      <c r="AH65" s="546"/>
      <c r="AI65" s="548">
        <v>112.2</v>
      </c>
      <c r="AJ65" s="546"/>
      <c r="AK65" s="548">
        <v>80.7</v>
      </c>
      <c r="AL65" s="546"/>
      <c r="AM65" s="548">
        <v>120.9</v>
      </c>
      <c r="AN65" s="546"/>
      <c r="AO65" s="548">
        <v>292.6</v>
      </c>
      <c r="AP65" s="548"/>
      <c r="AQ65" s="548" t="s">
        <v>440</v>
      </c>
      <c r="AR65" s="546"/>
      <c r="AS65" s="548">
        <v>88.2</v>
      </c>
      <c r="AT65" s="546"/>
      <c r="AU65" s="548">
        <v>59.6</v>
      </c>
      <c r="AV65" s="548"/>
      <c r="AW65" s="548" t="s">
        <v>440</v>
      </c>
      <c r="AX65" s="546"/>
      <c r="AY65" s="548">
        <v>114.5</v>
      </c>
      <c r="AZ65" s="25"/>
    </row>
    <row r="66" spans="1:52" ht="12" customHeight="1">
      <c r="A66" s="1652"/>
      <c r="B66" s="1630" t="s">
        <v>536</v>
      </c>
      <c r="C66" s="1631"/>
      <c r="D66" s="1203">
        <v>1</v>
      </c>
      <c r="E66" s="1204" t="str">
        <f t="shared" si="2"/>
        <v>月</v>
      </c>
      <c r="F66" s="557"/>
      <c r="G66" s="548">
        <v>115.5</v>
      </c>
      <c r="H66" s="546"/>
      <c r="I66" s="548">
        <v>138.4</v>
      </c>
      <c r="J66" s="546"/>
      <c r="K66" s="548">
        <v>114.5</v>
      </c>
      <c r="L66" s="546"/>
      <c r="M66" s="548">
        <v>153.1</v>
      </c>
      <c r="N66" s="546"/>
      <c r="O66" s="548">
        <v>95.1</v>
      </c>
      <c r="P66" s="546"/>
      <c r="Q66" s="548" t="s">
        <v>440</v>
      </c>
      <c r="R66" s="546"/>
      <c r="S66" s="548">
        <v>127.5</v>
      </c>
      <c r="T66" s="548"/>
      <c r="U66" s="548" t="s">
        <v>440</v>
      </c>
      <c r="V66" s="546"/>
      <c r="W66" s="548">
        <v>95.3</v>
      </c>
      <c r="X66" s="546"/>
      <c r="Y66" s="548">
        <v>282.7</v>
      </c>
      <c r="Z66" s="546"/>
      <c r="AA66" s="548">
        <v>165.6</v>
      </c>
      <c r="AB66" s="546"/>
      <c r="AC66" s="548">
        <v>96</v>
      </c>
      <c r="AD66" s="546"/>
      <c r="AE66" s="548">
        <v>90.7</v>
      </c>
      <c r="AF66" s="546"/>
      <c r="AG66" s="548">
        <v>130.3</v>
      </c>
      <c r="AH66" s="546"/>
      <c r="AI66" s="548">
        <v>125.1</v>
      </c>
      <c r="AJ66" s="546"/>
      <c r="AK66" s="548">
        <v>81.4</v>
      </c>
      <c r="AL66" s="546"/>
      <c r="AM66" s="548">
        <v>113.5</v>
      </c>
      <c r="AN66" s="546"/>
      <c r="AO66" s="548">
        <v>328.3</v>
      </c>
      <c r="AP66" s="548"/>
      <c r="AQ66" s="548" t="s">
        <v>440</v>
      </c>
      <c r="AR66" s="546"/>
      <c r="AS66" s="548">
        <v>85.4</v>
      </c>
      <c r="AT66" s="546"/>
      <c r="AU66" s="548">
        <v>60.7</v>
      </c>
      <c r="AV66" s="548"/>
      <c r="AW66" s="548" t="s">
        <v>440</v>
      </c>
      <c r="AX66" s="546"/>
      <c r="AY66" s="548">
        <v>115.5</v>
      </c>
      <c r="AZ66" s="25"/>
    </row>
    <row r="67" spans="1:52" ht="12" customHeight="1">
      <c r="A67" s="1653"/>
      <c r="B67" s="1630"/>
      <c r="C67" s="1631"/>
      <c r="D67" s="1203">
        <v>2</v>
      </c>
      <c r="E67" s="1204">
        <f t="shared" si="2"/>
      </c>
      <c r="F67" s="557"/>
      <c r="G67" s="548">
        <v>117.9</v>
      </c>
      <c r="H67" s="546"/>
      <c r="I67" s="548">
        <v>137.8</v>
      </c>
      <c r="J67" s="546"/>
      <c r="K67" s="548">
        <v>101.6</v>
      </c>
      <c r="L67" s="546"/>
      <c r="M67" s="548">
        <v>154.7</v>
      </c>
      <c r="N67" s="546"/>
      <c r="O67" s="548">
        <v>101.4</v>
      </c>
      <c r="P67" s="546"/>
      <c r="Q67" s="548" t="s">
        <v>440</v>
      </c>
      <c r="R67" s="546"/>
      <c r="S67" s="548">
        <v>126.5</v>
      </c>
      <c r="T67" s="548"/>
      <c r="U67" s="548" t="s">
        <v>440</v>
      </c>
      <c r="V67" s="546"/>
      <c r="W67" s="548">
        <v>103.4</v>
      </c>
      <c r="X67" s="546"/>
      <c r="Y67" s="548">
        <v>291.5</v>
      </c>
      <c r="Z67" s="546"/>
      <c r="AA67" s="548">
        <v>165.2</v>
      </c>
      <c r="AB67" s="546"/>
      <c r="AC67" s="548">
        <v>97.2</v>
      </c>
      <c r="AD67" s="546"/>
      <c r="AE67" s="548">
        <v>87.8</v>
      </c>
      <c r="AF67" s="546"/>
      <c r="AG67" s="548">
        <v>125.3</v>
      </c>
      <c r="AH67" s="546"/>
      <c r="AI67" s="548">
        <v>141.2</v>
      </c>
      <c r="AJ67" s="546"/>
      <c r="AK67" s="548">
        <v>74</v>
      </c>
      <c r="AL67" s="546"/>
      <c r="AM67" s="548">
        <v>115.5</v>
      </c>
      <c r="AN67" s="546"/>
      <c r="AO67" s="548">
        <v>251.6</v>
      </c>
      <c r="AP67" s="548"/>
      <c r="AQ67" s="548" t="s">
        <v>440</v>
      </c>
      <c r="AR67" s="546"/>
      <c r="AS67" s="548">
        <v>83.6</v>
      </c>
      <c r="AT67" s="546"/>
      <c r="AU67" s="548">
        <v>56.3</v>
      </c>
      <c r="AV67" s="548"/>
      <c r="AW67" s="548" t="s">
        <v>440</v>
      </c>
      <c r="AX67" s="546"/>
      <c r="AY67" s="548">
        <v>117.9</v>
      </c>
      <c r="AZ67" s="25"/>
    </row>
    <row r="68" spans="1:52" ht="12" customHeight="1">
      <c r="A68" s="1653"/>
      <c r="B68" s="164"/>
      <c r="D68" s="1203">
        <v>3</v>
      </c>
      <c r="E68" s="1204">
        <f t="shared" si="2"/>
      </c>
      <c r="F68" s="557"/>
      <c r="G68" s="548">
        <v>125.2</v>
      </c>
      <c r="H68" s="546"/>
      <c r="I68" s="548">
        <v>146.8</v>
      </c>
      <c r="J68" s="546"/>
      <c r="K68" s="548">
        <v>101.6</v>
      </c>
      <c r="L68" s="546"/>
      <c r="M68" s="548">
        <v>139.7</v>
      </c>
      <c r="N68" s="546"/>
      <c r="O68" s="548">
        <v>106.5</v>
      </c>
      <c r="P68" s="546"/>
      <c r="Q68" s="548" t="s">
        <v>440</v>
      </c>
      <c r="R68" s="546"/>
      <c r="S68" s="548">
        <v>131.4</v>
      </c>
      <c r="T68" s="548"/>
      <c r="U68" s="548" t="s">
        <v>440</v>
      </c>
      <c r="V68" s="546"/>
      <c r="W68" s="548">
        <v>110.1</v>
      </c>
      <c r="X68" s="546"/>
      <c r="Y68" s="548">
        <v>352.8</v>
      </c>
      <c r="Z68" s="546"/>
      <c r="AA68" s="548">
        <v>184.2</v>
      </c>
      <c r="AB68" s="546"/>
      <c r="AC68" s="548">
        <v>98.2</v>
      </c>
      <c r="AD68" s="546"/>
      <c r="AE68" s="548">
        <v>86.6</v>
      </c>
      <c r="AF68" s="546"/>
      <c r="AG68" s="548">
        <v>123.9</v>
      </c>
      <c r="AH68" s="546"/>
      <c r="AI68" s="548">
        <v>146.8</v>
      </c>
      <c r="AJ68" s="546"/>
      <c r="AK68" s="548">
        <v>77.8</v>
      </c>
      <c r="AL68" s="546"/>
      <c r="AM68" s="548">
        <v>110.3</v>
      </c>
      <c r="AN68" s="546"/>
      <c r="AO68" s="548">
        <v>195.2</v>
      </c>
      <c r="AP68" s="548"/>
      <c r="AQ68" s="548" t="s">
        <v>440</v>
      </c>
      <c r="AR68" s="546"/>
      <c r="AS68" s="548">
        <v>83.2</v>
      </c>
      <c r="AT68" s="546"/>
      <c r="AU68" s="548">
        <v>62.6</v>
      </c>
      <c r="AV68" s="548"/>
      <c r="AW68" s="548" t="s">
        <v>440</v>
      </c>
      <c r="AX68" s="546"/>
      <c r="AY68" s="548">
        <v>125.2</v>
      </c>
      <c r="AZ68" s="25"/>
    </row>
    <row r="69" spans="1:52" ht="12" customHeight="1">
      <c r="A69" s="1652"/>
      <c r="B69" s="1630"/>
      <c r="C69" s="1631"/>
      <c r="D69" s="1203">
        <v>4</v>
      </c>
      <c r="E69" s="1204">
        <f t="shared" si="2"/>
      </c>
      <c r="F69" s="557"/>
      <c r="G69" s="548">
        <v>127.8</v>
      </c>
      <c r="H69" s="548" t="s">
        <v>991</v>
      </c>
      <c r="I69" s="548">
        <v>131.6</v>
      </c>
      <c r="J69" s="548" t="s">
        <v>991</v>
      </c>
      <c r="K69" s="548">
        <v>101.3</v>
      </c>
      <c r="L69" s="548" t="s">
        <v>991</v>
      </c>
      <c r="M69" s="548">
        <v>137.6</v>
      </c>
      <c r="N69" s="548" t="s">
        <v>991</v>
      </c>
      <c r="O69" s="548">
        <v>106.3</v>
      </c>
      <c r="P69" s="548"/>
      <c r="Q69" s="548" t="s">
        <v>440</v>
      </c>
      <c r="R69" s="548" t="s">
        <v>991</v>
      </c>
      <c r="S69" s="548">
        <v>125</v>
      </c>
      <c r="T69" s="548"/>
      <c r="U69" s="548" t="s">
        <v>440</v>
      </c>
      <c r="V69" s="548" t="s">
        <v>991</v>
      </c>
      <c r="W69" s="548">
        <v>125.1</v>
      </c>
      <c r="X69" s="548" t="s">
        <v>991</v>
      </c>
      <c r="Y69" s="548">
        <v>334.1</v>
      </c>
      <c r="Z69" s="548" t="s">
        <v>991</v>
      </c>
      <c r="AA69" s="548">
        <v>208.6</v>
      </c>
      <c r="AB69" s="548" t="s">
        <v>991</v>
      </c>
      <c r="AC69" s="548">
        <v>99.1</v>
      </c>
      <c r="AD69" s="548" t="s">
        <v>991</v>
      </c>
      <c r="AE69" s="548">
        <v>87.5</v>
      </c>
      <c r="AF69" s="548" t="s">
        <v>991</v>
      </c>
      <c r="AG69" s="548">
        <v>120.4</v>
      </c>
      <c r="AH69" s="548" t="s">
        <v>991</v>
      </c>
      <c r="AI69" s="548">
        <v>124.1</v>
      </c>
      <c r="AJ69" s="548" t="s">
        <v>991</v>
      </c>
      <c r="AK69" s="548">
        <v>75.9</v>
      </c>
      <c r="AL69" s="548" t="s">
        <v>991</v>
      </c>
      <c r="AM69" s="548">
        <v>113.8</v>
      </c>
      <c r="AN69" s="548"/>
      <c r="AO69" s="548">
        <v>193.3</v>
      </c>
      <c r="AP69" s="548"/>
      <c r="AQ69" s="548" t="s">
        <v>440</v>
      </c>
      <c r="AR69" s="548" t="s">
        <v>991</v>
      </c>
      <c r="AS69" s="548">
        <v>85.4</v>
      </c>
      <c r="AT69" s="548" t="s">
        <v>991</v>
      </c>
      <c r="AU69" s="548">
        <v>61.5</v>
      </c>
      <c r="AV69" s="548"/>
      <c r="AW69" s="548" t="s">
        <v>440</v>
      </c>
      <c r="AX69" s="548" t="s">
        <v>991</v>
      </c>
      <c r="AY69" s="548">
        <v>127.8</v>
      </c>
      <c r="AZ69" s="25"/>
    </row>
    <row r="70" spans="1:52" ht="12" customHeight="1">
      <c r="A70" s="1653"/>
      <c r="B70" s="1630"/>
      <c r="C70" s="1631"/>
      <c r="D70" s="1203">
        <v>5</v>
      </c>
      <c r="E70" s="1204">
        <f t="shared" si="2"/>
      </c>
      <c r="F70" s="547"/>
      <c r="G70" s="548">
        <v>125</v>
      </c>
      <c r="H70" s="548"/>
      <c r="I70" s="548">
        <v>129.1</v>
      </c>
      <c r="J70" s="548"/>
      <c r="K70" s="548">
        <v>99.9</v>
      </c>
      <c r="L70" s="548"/>
      <c r="M70" s="548">
        <v>143.8</v>
      </c>
      <c r="N70" s="548"/>
      <c r="O70" s="548">
        <v>103.6</v>
      </c>
      <c r="P70" s="548"/>
      <c r="Q70" s="548" t="s">
        <v>440</v>
      </c>
      <c r="R70" s="548"/>
      <c r="S70" s="548">
        <v>124.2</v>
      </c>
      <c r="T70" s="548"/>
      <c r="U70" s="548" t="s">
        <v>440</v>
      </c>
      <c r="V70" s="548"/>
      <c r="W70" s="548">
        <v>99.8</v>
      </c>
      <c r="X70" s="548"/>
      <c r="Y70" s="548">
        <v>391.2</v>
      </c>
      <c r="Z70" s="548"/>
      <c r="AA70" s="548">
        <v>208.4</v>
      </c>
      <c r="AB70" s="548"/>
      <c r="AC70" s="548">
        <v>94.7</v>
      </c>
      <c r="AD70" s="548"/>
      <c r="AE70" s="548">
        <v>87.6</v>
      </c>
      <c r="AF70" s="548"/>
      <c r="AG70" s="548">
        <v>120.3</v>
      </c>
      <c r="AH70" s="548"/>
      <c r="AI70" s="548">
        <v>128</v>
      </c>
      <c r="AJ70" s="548"/>
      <c r="AK70" s="548">
        <v>76.9</v>
      </c>
      <c r="AL70" s="548"/>
      <c r="AM70" s="548">
        <v>118.9</v>
      </c>
      <c r="AN70" s="548"/>
      <c r="AO70" s="548">
        <v>145.9</v>
      </c>
      <c r="AP70" s="548"/>
      <c r="AQ70" s="548" t="s">
        <v>440</v>
      </c>
      <c r="AR70" s="548"/>
      <c r="AS70" s="548">
        <v>85.2</v>
      </c>
      <c r="AT70" s="548"/>
      <c r="AU70" s="548">
        <v>66.5</v>
      </c>
      <c r="AV70" s="548"/>
      <c r="AW70" s="548" t="s">
        <v>440</v>
      </c>
      <c r="AX70" s="548"/>
      <c r="AY70" s="548">
        <v>125</v>
      </c>
      <c r="AZ70" s="25"/>
    </row>
    <row r="71" spans="1:52" ht="12" customHeight="1">
      <c r="A71" s="1653"/>
      <c r="B71" s="1630"/>
      <c r="C71" s="1631"/>
      <c r="D71" s="1203">
        <v>6</v>
      </c>
      <c r="E71" s="1204">
        <f t="shared" si="2"/>
      </c>
      <c r="F71" s="547" t="s">
        <v>991</v>
      </c>
      <c r="G71" s="548">
        <v>125.5</v>
      </c>
      <c r="H71" s="548"/>
      <c r="I71" s="548">
        <v>132.9</v>
      </c>
      <c r="J71" s="548"/>
      <c r="K71" s="548">
        <v>105.4</v>
      </c>
      <c r="L71" s="548"/>
      <c r="M71" s="548">
        <v>151.6</v>
      </c>
      <c r="N71" s="548"/>
      <c r="O71" s="548">
        <v>102</v>
      </c>
      <c r="P71" s="548"/>
      <c r="Q71" s="548" t="s">
        <v>440</v>
      </c>
      <c r="R71" s="548"/>
      <c r="S71" s="548">
        <v>107.3</v>
      </c>
      <c r="T71" s="548"/>
      <c r="U71" s="548" t="s">
        <v>440</v>
      </c>
      <c r="V71" s="548"/>
      <c r="W71" s="548">
        <v>75.2</v>
      </c>
      <c r="X71" s="548"/>
      <c r="Y71" s="548">
        <v>439.2</v>
      </c>
      <c r="Z71" s="548"/>
      <c r="AA71" s="548">
        <v>213.6</v>
      </c>
      <c r="AB71" s="548"/>
      <c r="AC71" s="548">
        <v>101.2</v>
      </c>
      <c r="AD71" s="548"/>
      <c r="AE71" s="548">
        <v>81.4</v>
      </c>
      <c r="AF71" s="548"/>
      <c r="AG71" s="548">
        <v>132.3</v>
      </c>
      <c r="AH71" s="548"/>
      <c r="AI71" s="548">
        <v>119.5</v>
      </c>
      <c r="AJ71" s="548"/>
      <c r="AK71" s="548">
        <v>78.3</v>
      </c>
      <c r="AL71" s="548"/>
      <c r="AM71" s="548">
        <v>124.7</v>
      </c>
      <c r="AN71" s="548"/>
      <c r="AO71" s="548">
        <v>196.6</v>
      </c>
      <c r="AP71" s="548"/>
      <c r="AQ71" s="548" t="s">
        <v>440</v>
      </c>
      <c r="AR71" s="548"/>
      <c r="AS71" s="548">
        <v>84.7</v>
      </c>
      <c r="AT71" s="548"/>
      <c r="AU71" s="548">
        <v>62</v>
      </c>
      <c r="AV71" s="548"/>
      <c r="AW71" s="548" t="s">
        <v>440</v>
      </c>
      <c r="AX71" s="548"/>
      <c r="AY71" s="548">
        <v>125.5</v>
      </c>
      <c r="AZ71" s="25"/>
    </row>
    <row r="72" spans="1:52" ht="12" customHeight="1">
      <c r="A72" s="1653"/>
      <c r="B72" s="1630"/>
      <c r="C72" s="1631"/>
      <c r="D72" s="1201">
        <v>7</v>
      </c>
      <c r="E72" s="1200">
        <f t="shared" si="2"/>
      </c>
      <c r="F72" s="549"/>
      <c r="G72" s="550">
        <v>122</v>
      </c>
      <c r="H72" s="550"/>
      <c r="I72" s="550">
        <v>136.6</v>
      </c>
      <c r="J72" s="550"/>
      <c r="K72" s="550">
        <v>102.2</v>
      </c>
      <c r="L72" s="550"/>
      <c r="M72" s="550">
        <v>143.3</v>
      </c>
      <c r="N72" s="550"/>
      <c r="O72" s="550">
        <v>105</v>
      </c>
      <c r="P72" s="550"/>
      <c r="Q72" s="550" t="s">
        <v>440</v>
      </c>
      <c r="R72" s="550"/>
      <c r="S72" s="550">
        <v>104.9</v>
      </c>
      <c r="T72" s="550"/>
      <c r="U72" s="550" t="s">
        <v>440</v>
      </c>
      <c r="V72" s="550"/>
      <c r="W72" s="550">
        <v>64.1</v>
      </c>
      <c r="X72" s="550"/>
      <c r="Y72" s="550">
        <v>504.6</v>
      </c>
      <c r="Z72" s="550"/>
      <c r="AA72" s="550">
        <v>216.2</v>
      </c>
      <c r="AB72" s="550"/>
      <c r="AC72" s="550">
        <v>100.2</v>
      </c>
      <c r="AD72" s="550"/>
      <c r="AE72" s="550">
        <v>80.8</v>
      </c>
      <c r="AF72" s="550"/>
      <c r="AG72" s="550">
        <v>125.2</v>
      </c>
      <c r="AH72" s="550"/>
      <c r="AI72" s="550">
        <v>110.7</v>
      </c>
      <c r="AJ72" s="550"/>
      <c r="AK72" s="550">
        <v>80.6</v>
      </c>
      <c r="AL72" s="550"/>
      <c r="AM72" s="550">
        <v>135.2</v>
      </c>
      <c r="AN72" s="550"/>
      <c r="AO72" s="550">
        <v>203.9</v>
      </c>
      <c r="AP72" s="550"/>
      <c r="AQ72" s="550" t="s">
        <v>440</v>
      </c>
      <c r="AR72" s="550"/>
      <c r="AS72" s="550">
        <v>83.6</v>
      </c>
      <c r="AT72" s="550"/>
      <c r="AU72" s="550">
        <v>63.8</v>
      </c>
      <c r="AV72" s="550"/>
      <c r="AW72" s="725" t="s">
        <v>440</v>
      </c>
      <c r="AX72" s="550"/>
      <c r="AY72" s="550">
        <v>122</v>
      </c>
      <c r="AZ72" s="25"/>
    </row>
    <row r="73" spans="1:52" s="284" customFormat="1" ht="16.5" customHeight="1">
      <c r="A73" s="1654"/>
      <c r="B73" s="1635" t="s">
        <v>741</v>
      </c>
      <c r="C73" s="1636"/>
      <c r="D73" s="1636"/>
      <c r="E73" s="1637"/>
      <c r="F73" s="551"/>
      <c r="G73" s="552">
        <v>-2.7888446215139417</v>
      </c>
      <c r="H73" s="552"/>
      <c r="I73" s="553">
        <v>2.784048156508634</v>
      </c>
      <c r="J73" s="552"/>
      <c r="K73" s="1277">
        <v>-3.0360531309297945</v>
      </c>
      <c r="L73" s="552"/>
      <c r="M73" s="552">
        <v>-5.474934036939305</v>
      </c>
      <c r="N73" s="552"/>
      <c r="O73" s="553">
        <v>2.941176470588225</v>
      </c>
      <c r="P73" s="552"/>
      <c r="Q73" s="552" t="s">
        <v>440</v>
      </c>
      <c r="R73" s="552"/>
      <c r="S73" s="553">
        <v>-2.236719478098781</v>
      </c>
      <c r="T73" s="552"/>
      <c r="U73" s="552" t="s">
        <v>440</v>
      </c>
      <c r="V73" s="552"/>
      <c r="W73" s="1277">
        <v>-14.760638297872353</v>
      </c>
      <c r="X73" s="552"/>
      <c r="Y73" s="552">
        <v>14.89071038251366</v>
      </c>
      <c r="Z73" s="552"/>
      <c r="AA73" s="553">
        <v>1.217228464419473</v>
      </c>
      <c r="AB73" s="591"/>
      <c r="AC73" s="553">
        <v>-0.988142292490124</v>
      </c>
      <c r="AD73" s="553"/>
      <c r="AE73" s="553">
        <v>-0.7371007371007487</v>
      </c>
      <c r="AF73" s="553"/>
      <c r="AG73" s="553">
        <v>-5.366591080876804</v>
      </c>
      <c r="AH73" s="553"/>
      <c r="AI73" s="553">
        <v>-7.364016736401668</v>
      </c>
      <c r="AJ73" s="553"/>
      <c r="AK73" s="553">
        <v>2.937420178799477</v>
      </c>
      <c r="AL73" s="553"/>
      <c r="AM73" s="553">
        <v>8.42020850040095</v>
      </c>
      <c r="AN73" s="553"/>
      <c r="AO73" s="553">
        <v>3.713123092573767</v>
      </c>
      <c r="AP73" s="553"/>
      <c r="AQ73" s="552" t="s">
        <v>440</v>
      </c>
      <c r="AR73" s="553"/>
      <c r="AS73" s="553">
        <v>-1.2987012987013102</v>
      </c>
      <c r="AT73" s="553"/>
      <c r="AU73" s="553">
        <v>2.9032258064516148</v>
      </c>
      <c r="AV73" s="552"/>
      <c r="AW73" s="724" t="s">
        <v>440</v>
      </c>
      <c r="AX73" s="552"/>
      <c r="AY73" s="552">
        <v>-2.7888446215139417</v>
      </c>
      <c r="AZ73" s="346"/>
    </row>
    <row r="74" spans="1:52" ht="12" customHeight="1">
      <c r="A74" s="1640" t="s">
        <v>1060</v>
      </c>
      <c r="B74" s="1640"/>
      <c r="C74" s="1640"/>
      <c r="D74" s="1640"/>
      <c r="E74" s="1641"/>
      <c r="F74" s="1641"/>
      <c r="G74" s="1641"/>
      <c r="H74" s="1641"/>
      <c r="I74" s="1641"/>
      <c r="J74" s="1641"/>
      <c r="K74" s="1641"/>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25"/>
    </row>
    <row r="75" spans="1:52" ht="13.5" customHeight="1">
      <c r="A75" s="12" t="s">
        <v>214</v>
      </c>
      <c r="E75" s="388"/>
      <c r="F75" s="388"/>
      <c r="G75" s="388"/>
      <c r="H75" s="388"/>
      <c r="I75" s="388"/>
      <c r="J75" s="388"/>
      <c r="K75" s="388"/>
      <c r="L75" s="388"/>
      <c r="M75" s="388"/>
      <c r="N75" s="388"/>
      <c r="O75" s="388"/>
      <c r="P75" s="388"/>
      <c r="Q75" s="388"/>
      <c r="R75" s="388"/>
      <c r="S75" s="388"/>
      <c r="T75" s="388"/>
      <c r="U75" s="388"/>
      <c r="V75" s="388"/>
      <c r="W75" s="388"/>
      <c r="X75" s="388"/>
      <c r="Y75" s="388"/>
      <c r="Z75" s="388"/>
      <c r="AZ75" s="25"/>
    </row>
  </sheetData>
  <sheetProtection/>
  <mergeCells count="139">
    <mergeCell ref="B66:C66"/>
    <mergeCell ref="B23:C23"/>
    <mergeCell ref="B25:C25"/>
    <mergeCell ref="B47:C47"/>
    <mergeCell ref="B28:C28"/>
    <mergeCell ref="B26:C26"/>
    <mergeCell ref="B69:C69"/>
    <mergeCell ref="B50:C50"/>
    <mergeCell ref="B61:C61"/>
    <mergeCell ref="B48:C48"/>
    <mergeCell ref="B52:E52"/>
    <mergeCell ref="C53:D53"/>
    <mergeCell ref="C54:D54"/>
    <mergeCell ref="B62:C62"/>
    <mergeCell ref="B49:C49"/>
    <mergeCell ref="B67:C67"/>
    <mergeCell ref="AB30:AC30"/>
    <mergeCell ref="Z52:AA52"/>
    <mergeCell ref="AJ30:AK30"/>
    <mergeCell ref="AP30:AQ30"/>
    <mergeCell ref="AD52:AE52"/>
    <mergeCell ref="AN52:AO52"/>
    <mergeCell ref="AL52:AM52"/>
    <mergeCell ref="AJ52:AK52"/>
    <mergeCell ref="AH52:AI52"/>
    <mergeCell ref="AP52:AQ52"/>
    <mergeCell ref="AV30:AW30"/>
    <mergeCell ref="AT30:AU30"/>
    <mergeCell ref="AR30:AS30"/>
    <mergeCell ref="AN30:AO30"/>
    <mergeCell ref="H52:I52"/>
    <mergeCell ref="X8:Y8"/>
    <mergeCell ref="AF8:AG8"/>
    <mergeCell ref="Z8:AA8"/>
    <mergeCell ref="Z30:AA30"/>
    <mergeCell ref="AF30:AG30"/>
    <mergeCell ref="N52:O52"/>
    <mergeCell ref="L52:M52"/>
    <mergeCell ref="J52:K52"/>
    <mergeCell ref="H30:I30"/>
    <mergeCell ref="J30:K30"/>
    <mergeCell ref="N30:O30"/>
    <mergeCell ref="R30:S30"/>
    <mergeCell ref="V8:W8"/>
    <mergeCell ref="R8:S8"/>
    <mergeCell ref="P8:Q8"/>
    <mergeCell ref="P30:Q30"/>
    <mergeCell ref="L30:M30"/>
    <mergeCell ref="AJ6:AK7"/>
    <mergeCell ref="V6:W7"/>
    <mergeCell ref="R6:S7"/>
    <mergeCell ref="T6:U7"/>
    <mergeCell ref="X6:Y7"/>
    <mergeCell ref="AH6:AI7"/>
    <mergeCell ref="AF6:AG7"/>
    <mergeCell ref="AB8:AC8"/>
    <mergeCell ref="AD8:AE8"/>
    <mergeCell ref="AH8:AI8"/>
    <mergeCell ref="E5:E6"/>
    <mergeCell ref="F5:G7"/>
    <mergeCell ref="A7:E7"/>
    <mergeCell ref="P6:Q7"/>
    <mergeCell ref="H6:I7"/>
    <mergeCell ref="L6:M7"/>
    <mergeCell ref="N6:O7"/>
    <mergeCell ref="J6:K7"/>
    <mergeCell ref="AX30:AY30"/>
    <mergeCell ref="AT7:AU7"/>
    <mergeCell ref="Q1:AA1"/>
    <mergeCell ref="AB1:AQ1"/>
    <mergeCell ref="T8:U8"/>
    <mergeCell ref="AL8:AM8"/>
    <mergeCell ref="Z6:AA7"/>
    <mergeCell ref="AB6:AC7"/>
    <mergeCell ref="AD6:AE7"/>
    <mergeCell ref="AX4:AY7"/>
    <mergeCell ref="AL7:AM7"/>
    <mergeCell ref="AP7:AQ7"/>
    <mergeCell ref="AR7:AS7"/>
    <mergeCell ref="AV5:AW7"/>
    <mergeCell ref="AN7:AO7"/>
    <mergeCell ref="AX52:AY52"/>
    <mergeCell ref="AV52:AW52"/>
    <mergeCell ref="AT52:AU52"/>
    <mergeCell ref="AR52:AS52"/>
    <mergeCell ref="AF52:AG52"/>
    <mergeCell ref="AX8:AY8"/>
    <mergeCell ref="AV8:AW8"/>
    <mergeCell ref="AJ8:AK8"/>
    <mergeCell ref="AR8:AS8"/>
    <mergeCell ref="AT8:AU8"/>
    <mergeCell ref="AN8:AO8"/>
    <mergeCell ref="AP8:AQ8"/>
    <mergeCell ref="AL30:AM30"/>
    <mergeCell ref="AH30:AI30"/>
    <mergeCell ref="X52:Y52"/>
    <mergeCell ref="AD30:AE30"/>
    <mergeCell ref="X30:Y30"/>
    <mergeCell ref="P52:Q52"/>
    <mergeCell ref="V52:W52"/>
    <mergeCell ref="T52:U52"/>
    <mergeCell ref="AB52:AC52"/>
    <mergeCell ref="R52:S52"/>
    <mergeCell ref="V30:W30"/>
    <mergeCell ref="T30:U30"/>
    <mergeCell ref="H8:I8"/>
    <mergeCell ref="J8:K8"/>
    <mergeCell ref="L8:M8"/>
    <mergeCell ref="N8:O8"/>
    <mergeCell ref="A74:K74"/>
    <mergeCell ref="A8:A29"/>
    <mergeCell ref="F8:G8"/>
    <mergeCell ref="A30:A51"/>
    <mergeCell ref="F30:G30"/>
    <mergeCell ref="A52:A73"/>
    <mergeCell ref="F52:G52"/>
    <mergeCell ref="B39:C39"/>
    <mergeCell ref="B73:E73"/>
    <mergeCell ref="B60:C60"/>
    <mergeCell ref="B8:E8"/>
    <mergeCell ref="B29:E29"/>
    <mergeCell ref="C10:D10"/>
    <mergeCell ref="C9:D9"/>
    <mergeCell ref="B16:C16"/>
    <mergeCell ref="B18:C18"/>
    <mergeCell ref="B17:C17"/>
    <mergeCell ref="B24:C24"/>
    <mergeCell ref="B27:C27"/>
    <mergeCell ref="B22:C22"/>
    <mergeCell ref="B72:C72"/>
    <mergeCell ref="B30:E30"/>
    <mergeCell ref="B51:E51"/>
    <mergeCell ref="C31:D31"/>
    <mergeCell ref="C32:D32"/>
    <mergeCell ref="B38:C38"/>
    <mergeCell ref="B40:C40"/>
    <mergeCell ref="B71:C71"/>
    <mergeCell ref="B44:C44"/>
    <mergeCell ref="B70:C70"/>
  </mergeCells>
  <printOptions horizontalCentered="1"/>
  <pageMargins left="0.31" right="0.3937007874015748" top="0.7874015748031497" bottom="0.3937007874015748" header="0.5905511811023623" footer="0.5905511811023623"/>
  <pageSetup horizontalDpi="400" verticalDpi="400" orientation="portrait" paperSize="9" scale="94" r:id="rId2"/>
  <colBreaks count="1" manualBreakCount="1">
    <brk id="27" max="73" man="1"/>
  </colBreaks>
  <drawing r:id="rId1"/>
</worksheet>
</file>

<file path=xl/worksheets/sheet8.xml><?xml version="1.0" encoding="utf-8"?>
<worksheet xmlns="http://schemas.openxmlformats.org/spreadsheetml/2006/main" xmlns:r="http://schemas.openxmlformats.org/officeDocument/2006/relationships">
  <sheetPr codeName="Sheet10"/>
  <dimension ref="A1:AF50"/>
  <sheetViews>
    <sheetView zoomScaleSheetLayoutView="100" zoomScalePageLayoutView="0" workbookViewId="0" topLeftCell="A31">
      <selection activeCell="N51" sqref="N51"/>
    </sheetView>
  </sheetViews>
  <sheetFormatPr defaultColWidth="9.00390625" defaultRowHeight="13.5"/>
  <cols>
    <col min="1" max="1" width="6.75390625" style="681" customWidth="1"/>
    <col min="2" max="2" width="2.625" style="681" customWidth="1"/>
    <col min="3" max="3" width="2.625" style="683" customWidth="1"/>
    <col min="4" max="15" width="6.375" style="685" customWidth="1"/>
    <col min="16" max="16" width="6.75390625" style="681" customWidth="1"/>
    <col min="17" max="17" width="2.625" style="681" customWidth="1"/>
    <col min="18" max="18" width="2.625" style="683" customWidth="1"/>
    <col min="19" max="30" width="6.375" style="685" customWidth="1"/>
    <col min="31" max="16384" width="9.00390625" style="590" customWidth="1"/>
  </cols>
  <sheetData>
    <row r="1" spans="3:30" s="667" customFormat="1" ht="19.5" customHeight="1">
      <c r="C1" s="700"/>
      <c r="D1" s="700"/>
      <c r="E1" s="700"/>
      <c r="F1" s="700"/>
      <c r="G1" s="700"/>
      <c r="H1" s="700"/>
      <c r="I1" s="700"/>
      <c r="J1" s="700"/>
      <c r="K1" s="1718" t="s">
        <v>896</v>
      </c>
      <c r="L1" s="1718"/>
      <c r="M1" s="1718"/>
      <c r="N1" s="1718"/>
      <c r="O1" s="1718"/>
      <c r="P1" s="700" t="s">
        <v>893</v>
      </c>
      <c r="Q1" s="700"/>
      <c r="R1" s="700"/>
      <c r="S1" s="700"/>
      <c r="T1" s="700"/>
      <c r="U1" s="700"/>
      <c r="V1" s="700"/>
      <c r="W1" s="700"/>
      <c r="X1" s="700"/>
      <c r="Y1" s="700"/>
      <c r="Z1" s="700"/>
      <c r="AA1" s="700"/>
      <c r="AB1" s="700"/>
      <c r="AC1" s="700"/>
      <c r="AD1" s="700"/>
    </row>
    <row r="2" spans="1:30" s="667" customFormat="1" ht="19.5" customHeight="1">
      <c r="A2" s="668"/>
      <c r="B2" s="668"/>
      <c r="C2" s="668"/>
      <c r="D2" s="668"/>
      <c r="E2" s="668"/>
      <c r="F2" s="668"/>
      <c r="G2" s="668"/>
      <c r="H2" s="668"/>
      <c r="I2" s="668"/>
      <c r="J2" s="668"/>
      <c r="K2" s="668"/>
      <c r="L2" s="668"/>
      <c r="M2" s="668"/>
      <c r="N2" s="668"/>
      <c r="O2" s="668"/>
      <c r="P2" s="668"/>
      <c r="Q2" s="668"/>
      <c r="R2" s="668"/>
      <c r="S2" s="668"/>
      <c r="T2" s="668"/>
      <c r="U2" s="668"/>
      <c r="V2" s="668"/>
      <c r="W2" s="668"/>
      <c r="X2" s="668"/>
      <c r="Y2" s="668"/>
      <c r="Z2" s="668"/>
      <c r="AA2" s="668"/>
      <c r="AB2" s="668"/>
      <c r="AC2" s="668"/>
      <c r="AD2" s="668"/>
    </row>
    <row r="3" spans="1:30" s="670" customFormat="1" ht="29.25" customHeight="1">
      <c r="A3" s="1703" t="s">
        <v>555</v>
      </c>
      <c r="B3" s="1703"/>
      <c r="C3" s="1703"/>
      <c r="D3" s="1703"/>
      <c r="E3" s="669"/>
      <c r="F3" s="669"/>
      <c r="G3" s="669"/>
      <c r="H3" s="1702" t="s">
        <v>894</v>
      </c>
      <c r="I3" s="1702"/>
      <c r="J3" s="1702"/>
      <c r="K3" s="669"/>
      <c r="L3" s="669"/>
      <c r="M3" s="669"/>
      <c r="N3" s="1705" t="s">
        <v>903</v>
      </c>
      <c r="O3" s="1706"/>
      <c r="P3" s="1703" t="s">
        <v>555</v>
      </c>
      <c r="Q3" s="1703"/>
      <c r="R3" s="1703"/>
      <c r="S3" s="1703"/>
      <c r="T3" s="669"/>
      <c r="U3" s="669"/>
      <c r="V3" s="669"/>
      <c r="W3" s="1702" t="s">
        <v>895</v>
      </c>
      <c r="X3" s="1702"/>
      <c r="Y3" s="1702"/>
      <c r="Z3" s="703"/>
      <c r="AA3" s="703"/>
      <c r="AB3" s="1708" t="s">
        <v>903</v>
      </c>
      <c r="AC3" s="1708"/>
      <c r="AD3" s="1708"/>
    </row>
    <row r="4" spans="1:30" s="670" customFormat="1" ht="9" customHeight="1">
      <c r="A4" s="1704"/>
      <c r="B4" s="1704"/>
      <c r="C4" s="1704"/>
      <c r="D4" s="1704"/>
      <c r="E4" s="669"/>
      <c r="F4" s="669"/>
      <c r="G4" s="669"/>
      <c r="H4" s="701"/>
      <c r="I4" s="701"/>
      <c r="J4" s="702"/>
      <c r="K4" s="669"/>
      <c r="L4" s="669"/>
      <c r="M4" s="669"/>
      <c r="N4" s="1707"/>
      <c r="O4" s="1707"/>
      <c r="P4" s="1704"/>
      <c r="Q4" s="1704"/>
      <c r="R4" s="1704"/>
      <c r="S4" s="1704"/>
      <c r="T4" s="669"/>
      <c r="U4" s="669"/>
      <c r="V4" s="669"/>
      <c r="W4" s="701"/>
      <c r="X4" s="701"/>
      <c r="Y4" s="702"/>
      <c r="Z4" s="669"/>
      <c r="AA4" s="669"/>
      <c r="AB4" s="1709"/>
      <c r="AC4" s="1709"/>
      <c r="AD4" s="1709"/>
    </row>
    <row r="5" spans="1:32" s="672" customFormat="1" ht="7.5" customHeight="1">
      <c r="A5" s="1725" t="s">
        <v>387</v>
      </c>
      <c r="B5" s="1726"/>
      <c r="C5" s="1727"/>
      <c r="D5" s="1719" t="s">
        <v>388</v>
      </c>
      <c r="E5" s="1720"/>
      <c r="F5" s="1720"/>
      <c r="G5" s="671"/>
      <c r="H5" s="671"/>
      <c r="I5" s="671"/>
      <c r="J5" s="1716"/>
      <c r="K5" s="1716"/>
      <c r="L5" s="1716"/>
      <c r="M5" s="1716"/>
      <c r="N5" s="1716"/>
      <c r="O5" s="1717"/>
      <c r="P5" s="1725" t="s">
        <v>387</v>
      </c>
      <c r="Q5" s="1726"/>
      <c r="R5" s="1727"/>
      <c r="S5" s="1719" t="s">
        <v>388</v>
      </c>
      <c r="T5" s="1720"/>
      <c r="U5" s="1720"/>
      <c r="V5" s="671"/>
      <c r="W5" s="671"/>
      <c r="X5" s="671"/>
      <c r="Y5" s="1716"/>
      <c r="Z5" s="1716"/>
      <c r="AA5" s="1716"/>
      <c r="AB5" s="1716"/>
      <c r="AC5" s="1716"/>
      <c r="AD5" s="1717"/>
      <c r="AE5" s="691"/>
      <c r="AF5" s="686"/>
    </row>
    <row r="6" spans="1:32" s="672" customFormat="1" ht="19.5" customHeight="1">
      <c r="A6" s="1728"/>
      <c r="B6" s="1729"/>
      <c r="C6" s="1730"/>
      <c r="D6" s="1731"/>
      <c r="E6" s="1732"/>
      <c r="F6" s="1732"/>
      <c r="G6" s="1719" t="s">
        <v>389</v>
      </c>
      <c r="H6" s="1720"/>
      <c r="I6" s="1721"/>
      <c r="J6" s="1710" t="s">
        <v>131</v>
      </c>
      <c r="K6" s="1711"/>
      <c r="L6" s="1712"/>
      <c r="M6" s="1710" t="s">
        <v>643</v>
      </c>
      <c r="N6" s="1711"/>
      <c r="O6" s="1712"/>
      <c r="P6" s="1728"/>
      <c r="Q6" s="1729"/>
      <c r="R6" s="1730"/>
      <c r="S6" s="1731"/>
      <c r="T6" s="1732"/>
      <c r="U6" s="1732"/>
      <c r="V6" s="1719" t="s">
        <v>389</v>
      </c>
      <c r="W6" s="1720"/>
      <c r="X6" s="1721"/>
      <c r="Y6" s="1710" t="s">
        <v>131</v>
      </c>
      <c r="Z6" s="1711"/>
      <c r="AA6" s="1712"/>
      <c r="AB6" s="1710" t="s">
        <v>643</v>
      </c>
      <c r="AC6" s="1711"/>
      <c r="AD6" s="1712"/>
      <c r="AE6" s="691"/>
      <c r="AF6" s="686"/>
    </row>
    <row r="7" spans="1:32" s="672" customFormat="1" ht="13.5" customHeight="1">
      <c r="A7" s="1728"/>
      <c r="B7" s="1729"/>
      <c r="C7" s="1730"/>
      <c r="D7" s="1722"/>
      <c r="E7" s="1723"/>
      <c r="F7" s="1723"/>
      <c r="G7" s="1722"/>
      <c r="H7" s="1723"/>
      <c r="I7" s="1724"/>
      <c r="J7" s="1713"/>
      <c r="K7" s="1714"/>
      <c r="L7" s="1715"/>
      <c r="M7" s="1713"/>
      <c r="N7" s="1714"/>
      <c r="O7" s="1715"/>
      <c r="P7" s="1733"/>
      <c r="Q7" s="1734"/>
      <c r="R7" s="1735"/>
      <c r="S7" s="1722"/>
      <c r="T7" s="1723"/>
      <c r="U7" s="1723"/>
      <c r="V7" s="1722"/>
      <c r="W7" s="1723"/>
      <c r="X7" s="1724"/>
      <c r="Y7" s="1713"/>
      <c r="Z7" s="1714"/>
      <c r="AA7" s="1715"/>
      <c r="AB7" s="1713"/>
      <c r="AC7" s="1714"/>
      <c r="AD7" s="1715"/>
      <c r="AE7" s="691"/>
      <c r="AF7" s="686"/>
    </row>
    <row r="8" spans="1:32" s="676" customFormat="1" ht="13.5" customHeight="1">
      <c r="A8" s="1736" t="s">
        <v>394</v>
      </c>
      <c r="B8" s="1737"/>
      <c r="C8" s="1738"/>
      <c r="D8" s="1742" t="s">
        <v>395</v>
      </c>
      <c r="E8" s="673" t="s">
        <v>396</v>
      </c>
      <c r="F8" s="674" t="s">
        <v>397</v>
      </c>
      <c r="G8" s="1742" t="s">
        <v>395</v>
      </c>
      <c r="H8" s="673" t="s">
        <v>396</v>
      </c>
      <c r="I8" s="674" t="s">
        <v>397</v>
      </c>
      <c r="J8" s="1742" t="s">
        <v>395</v>
      </c>
      <c r="K8" s="673" t="s">
        <v>396</v>
      </c>
      <c r="L8" s="674" t="s">
        <v>397</v>
      </c>
      <c r="M8" s="1742" t="s">
        <v>395</v>
      </c>
      <c r="N8" s="673" t="s">
        <v>396</v>
      </c>
      <c r="O8" s="675" t="s">
        <v>397</v>
      </c>
      <c r="P8" s="1736" t="s">
        <v>394</v>
      </c>
      <c r="Q8" s="1737"/>
      <c r="R8" s="1738"/>
      <c r="S8" s="1742" t="s">
        <v>395</v>
      </c>
      <c r="T8" s="673" t="s">
        <v>396</v>
      </c>
      <c r="U8" s="674" t="s">
        <v>397</v>
      </c>
      <c r="V8" s="1742" t="s">
        <v>395</v>
      </c>
      <c r="W8" s="673" t="s">
        <v>396</v>
      </c>
      <c r="X8" s="674" t="s">
        <v>397</v>
      </c>
      <c r="Y8" s="1742" t="s">
        <v>395</v>
      </c>
      <c r="Z8" s="673" t="s">
        <v>396</v>
      </c>
      <c r="AA8" s="674" t="s">
        <v>397</v>
      </c>
      <c r="AB8" s="1742" t="s">
        <v>395</v>
      </c>
      <c r="AC8" s="673" t="s">
        <v>396</v>
      </c>
      <c r="AD8" s="675" t="s">
        <v>397</v>
      </c>
      <c r="AE8" s="692"/>
      <c r="AF8" s="374"/>
    </row>
    <row r="9" spans="1:32" s="676" customFormat="1" ht="13.5" customHeight="1">
      <c r="A9" s="1739"/>
      <c r="B9" s="1740"/>
      <c r="C9" s="1741"/>
      <c r="D9" s="1743"/>
      <c r="E9" s="677" t="s">
        <v>398</v>
      </c>
      <c r="F9" s="678" t="s">
        <v>398</v>
      </c>
      <c r="G9" s="1743"/>
      <c r="H9" s="677" t="s">
        <v>398</v>
      </c>
      <c r="I9" s="678" t="s">
        <v>398</v>
      </c>
      <c r="J9" s="1743"/>
      <c r="K9" s="677" t="s">
        <v>398</v>
      </c>
      <c r="L9" s="678" t="s">
        <v>398</v>
      </c>
      <c r="M9" s="1743"/>
      <c r="N9" s="677" t="s">
        <v>398</v>
      </c>
      <c r="O9" s="677" t="s">
        <v>398</v>
      </c>
      <c r="P9" s="1739"/>
      <c r="Q9" s="1740"/>
      <c r="R9" s="1741"/>
      <c r="S9" s="1743"/>
      <c r="T9" s="677" t="s">
        <v>398</v>
      </c>
      <c r="U9" s="678" t="s">
        <v>398</v>
      </c>
      <c r="V9" s="1743"/>
      <c r="W9" s="677" t="s">
        <v>398</v>
      </c>
      <c r="X9" s="678" t="s">
        <v>398</v>
      </c>
      <c r="Y9" s="1743"/>
      <c r="Z9" s="677" t="s">
        <v>398</v>
      </c>
      <c r="AA9" s="678" t="s">
        <v>398</v>
      </c>
      <c r="AB9" s="1743"/>
      <c r="AC9" s="677" t="s">
        <v>398</v>
      </c>
      <c r="AD9" s="677" t="s">
        <v>398</v>
      </c>
      <c r="AE9" s="692"/>
      <c r="AF9" s="374"/>
    </row>
    <row r="10" spans="1:32" s="679" customFormat="1" ht="18" customHeight="1">
      <c r="A10" s="1286" t="s">
        <v>572</v>
      </c>
      <c r="B10" s="1174">
        <v>3</v>
      </c>
      <c r="C10" s="1121" t="s">
        <v>125</v>
      </c>
      <c r="D10" s="726">
        <v>101.1</v>
      </c>
      <c r="E10" s="727">
        <v>-0.2</v>
      </c>
      <c r="F10" s="727">
        <v>1.6</v>
      </c>
      <c r="G10" s="726">
        <v>100.7</v>
      </c>
      <c r="H10" s="727">
        <v>0.2</v>
      </c>
      <c r="I10" s="727">
        <v>1.4</v>
      </c>
      <c r="J10" s="726">
        <v>101.2</v>
      </c>
      <c r="K10" s="727">
        <v>0.2</v>
      </c>
      <c r="L10" s="727">
        <v>1.1</v>
      </c>
      <c r="M10" s="726">
        <v>100.7</v>
      </c>
      <c r="N10" s="727">
        <v>0.2</v>
      </c>
      <c r="O10" s="728">
        <v>1.2</v>
      </c>
      <c r="P10" s="1164" t="s">
        <v>572</v>
      </c>
      <c r="Q10" s="1174">
        <v>3</v>
      </c>
      <c r="R10" s="1121" t="s">
        <v>295</v>
      </c>
      <c r="S10" s="1317">
        <v>101.6</v>
      </c>
      <c r="T10" s="1318">
        <v>-0.3</v>
      </c>
      <c r="U10" s="1318">
        <v>1.6</v>
      </c>
      <c r="V10" s="1317">
        <v>101.1</v>
      </c>
      <c r="W10" s="1318">
        <v>0.1</v>
      </c>
      <c r="X10" s="1318">
        <v>1.3</v>
      </c>
      <c r="Y10" s="1317">
        <v>101.4</v>
      </c>
      <c r="Z10" s="1318">
        <v>0.1</v>
      </c>
      <c r="AA10" s="1318">
        <v>0.9</v>
      </c>
      <c r="AB10" s="1317">
        <v>100.9</v>
      </c>
      <c r="AC10" s="1318">
        <v>0.1</v>
      </c>
      <c r="AD10" s="1319">
        <v>0.9</v>
      </c>
      <c r="AE10" s="693"/>
      <c r="AF10" s="687"/>
    </row>
    <row r="11" spans="1:32" s="679" customFormat="1" ht="18" customHeight="1">
      <c r="A11" s="1286"/>
      <c r="B11" s="1175">
        <v>4</v>
      </c>
      <c r="C11" s="1122"/>
      <c r="D11" s="726">
        <v>101.1</v>
      </c>
      <c r="E11" s="727">
        <v>-0.1</v>
      </c>
      <c r="F11" s="727">
        <v>0.9</v>
      </c>
      <c r="G11" s="726">
        <v>100.9</v>
      </c>
      <c r="H11" s="727">
        <v>0.1</v>
      </c>
      <c r="I11" s="727">
        <v>1</v>
      </c>
      <c r="J11" s="726">
        <v>101.3</v>
      </c>
      <c r="K11" s="727">
        <v>0.1</v>
      </c>
      <c r="L11" s="727">
        <v>0.6</v>
      </c>
      <c r="M11" s="726">
        <v>100.9</v>
      </c>
      <c r="N11" s="727">
        <v>0.2</v>
      </c>
      <c r="O11" s="728">
        <v>0.8</v>
      </c>
      <c r="P11" s="1286"/>
      <c r="Q11" s="1175">
        <v>4</v>
      </c>
      <c r="R11" s="1122"/>
      <c r="S11" s="726">
        <v>101.4</v>
      </c>
      <c r="T11" s="727">
        <v>-0.3</v>
      </c>
      <c r="U11" s="727">
        <v>0.7</v>
      </c>
      <c r="V11" s="726">
        <v>101.2</v>
      </c>
      <c r="W11" s="727">
        <v>0.1</v>
      </c>
      <c r="X11" s="727">
        <v>0.8</v>
      </c>
      <c r="Y11" s="726">
        <v>101.5</v>
      </c>
      <c r="Z11" s="727">
        <v>0.1</v>
      </c>
      <c r="AA11" s="727">
        <v>0.5</v>
      </c>
      <c r="AB11" s="726">
        <v>101</v>
      </c>
      <c r="AC11" s="727">
        <v>0.1</v>
      </c>
      <c r="AD11" s="728">
        <v>0.3</v>
      </c>
      <c r="AE11" s="693"/>
      <c r="AF11" s="687"/>
    </row>
    <row r="12" spans="1:32" s="680" customFormat="1" ht="18" customHeight="1">
      <c r="A12" s="1286"/>
      <c r="B12" s="1284">
        <v>5</v>
      </c>
      <c r="C12" s="1122"/>
      <c r="D12" s="726">
        <v>101.1</v>
      </c>
      <c r="E12" s="727">
        <v>0.1</v>
      </c>
      <c r="F12" s="727">
        <v>0.9</v>
      </c>
      <c r="G12" s="726">
        <v>101.1</v>
      </c>
      <c r="H12" s="727">
        <v>0.2</v>
      </c>
      <c r="I12" s="727">
        <v>0.9</v>
      </c>
      <c r="J12" s="726">
        <v>101.4</v>
      </c>
      <c r="K12" s="727">
        <v>0.1</v>
      </c>
      <c r="L12" s="727">
        <v>0.6</v>
      </c>
      <c r="M12" s="726">
        <v>101</v>
      </c>
      <c r="N12" s="727">
        <v>0.1</v>
      </c>
      <c r="O12" s="728">
        <v>0.7</v>
      </c>
      <c r="P12" s="1286"/>
      <c r="Q12" s="1284">
        <v>5</v>
      </c>
      <c r="R12" s="1122"/>
      <c r="S12" s="726">
        <v>101.6</v>
      </c>
      <c r="T12" s="727">
        <v>0.2</v>
      </c>
      <c r="U12" s="727">
        <v>0.9</v>
      </c>
      <c r="V12" s="726">
        <v>101.4</v>
      </c>
      <c r="W12" s="727">
        <v>0.1</v>
      </c>
      <c r="X12" s="727">
        <v>0.9</v>
      </c>
      <c r="Y12" s="726">
        <v>101.5</v>
      </c>
      <c r="Z12" s="727">
        <v>0</v>
      </c>
      <c r="AA12" s="727">
        <v>0.4</v>
      </c>
      <c r="AB12" s="726">
        <v>101.1</v>
      </c>
      <c r="AC12" s="727">
        <v>0.1</v>
      </c>
      <c r="AD12" s="728">
        <v>0.4</v>
      </c>
      <c r="AE12" s="694"/>
      <c r="AF12" s="688"/>
    </row>
    <row r="13" spans="1:32" s="343" customFormat="1" ht="18" customHeight="1">
      <c r="A13" s="1286"/>
      <c r="B13" s="1175">
        <v>6</v>
      </c>
      <c r="C13" s="1122"/>
      <c r="D13" s="726">
        <v>100.9</v>
      </c>
      <c r="E13" s="727">
        <v>-0.2</v>
      </c>
      <c r="F13" s="727">
        <v>0.9</v>
      </c>
      <c r="G13" s="726">
        <v>100.9</v>
      </c>
      <c r="H13" s="727">
        <v>-0.1</v>
      </c>
      <c r="I13" s="727">
        <v>0.9</v>
      </c>
      <c r="J13" s="726">
        <v>101.1</v>
      </c>
      <c r="K13" s="727">
        <v>-0.3</v>
      </c>
      <c r="L13" s="727">
        <v>0.4</v>
      </c>
      <c r="M13" s="726">
        <v>100.7</v>
      </c>
      <c r="N13" s="727">
        <v>-0.4</v>
      </c>
      <c r="O13" s="728">
        <v>0.5</v>
      </c>
      <c r="P13" s="1286"/>
      <c r="Q13" s="1175">
        <v>6</v>
      </c>
      <c r="R13" s="1122"/>
      <c r="S13" s="726">
        <v>101.3</v>
      </c>
      <c r="T13" s="727">
        <v>-0.3</v>
      </c>
      <c r="U13" s="727">
        <v>1</v>
      </c>
      <c r="V13" s="726">
        <v>101.3</v>
      </c>
      <c r="W13" s="727">
        <v>-0.1</v>
      </c>
      <c r="X13" s="727">
        <v>1</v>
      </c>
      <c r="Y13" s="726">
        <v>101.2</v>
      </c>
      <c r="Z13" s="727">
        <v>-0.3</v>
      </c>
      <c r="AA13" s="727">
        <v>0.4</v>
      </c>
      <c r="AB13" s="726">
        <v>100.8</v>
      </c>
      <c r="AC13" s="727">
        <v>-0.3</v>
      </c>
      <c r="AD13" s="728">
        <v>0.4</v>
      </c>
      <c r="AE13" s="695"/>
      <c r="AF13" s="689"/>
    </row>
    <row r="14" spans="1:32" s="343" customFormat="1" ht="18" customHeight="1">
      <c r="A14" s="1286"/>
      <c r="B14" s="1284">
        <v>7</v>
      </c>
      <c r="C14" s="1122"/>
      <c r="D14" s="726">
        <v>101</v>
      </c>
      <c r="E14" s="727">
        <v>0.1</v>
      </c>
      <c r="F14" s="727">
        <v>1.1</v>
      </c>
      <c r="G14" s="726">
        <v>100.8</v>
      </c>
      <c r="H14" s="727">
        <v>-0.1</v>
      </c>
      <c r="I14" s="727">
        <v>1</v>
      </c>
      <c r="J14" s="726">
        <v>100.9</v>
      </c>
      <c r="K14" s="727">
        <v>-0.1</v>
      </c>
      <c r="L14" s="727">
        <v>0.4</v>
      </c>
      <c r="M14" s="726">
        <v>100.5</v>
      </c>
      <c r="N14" s="727">
        <v>-0.2</v>
      </c>
      <c r="O14" s="728">
        <v>0.5</v>
      </c>
      <c r="P14" s="1286"/>
      <c r="Q14" s="1284">
        <v>7</v>
      </c>
      <c r="R14" s="1122"/>
      <c r="S14" s="726">
        <v>101.4</v>
      </c>
      <c r="T14" s="727">
        <v>0.1</v>
      </c>
      <c r="U14" s="727">
        <v>1.1</v>
      </c>
      <c r="V14" s="726">
        <v>101.2</v>
      </c>
      <c r="W14" s="727">
        <v>-0.1</v>
      </c>
      <c r="X14" s="727">
        <v>1</v>
      </c>
      <c r="Y14" s="726">
        <v>101.2</v>
      </c>
      <c r="Z14" s="727">
        <v>-0.1</v>
      </c>
      <c r="AA14" s="727">
        <v>0.4</v>
      </c>
      <c r="AB14" s="726">
        <v>100.6</v>
      </c>
      <c r="AC14" s="727">
        <v>-0.2</v>
      </c>
      <c r="AD14" s="728">
        <v>0.3</v>
      </c>
      <c r="AE14" s="695"/>
      <c r="AF14" s="689"/>
    </row>
    <row r="15" spans="1:32" s="343" customFormat="1" ht="18" customHeight="1">
      <c r="A15" s="1249"/>
      <c r="B15" s="1289">
        <v>8</v>
      </c>
      <c r="C15" s="1123"/>
      <c r="D15" s="1124">
        <v>101.3</v>
      </c>
      <c r="E15" s="730">
        <v>0.3</v>
      </c>
      <c r="F15" s="730">
        <v>1.3</v>
      </c>
      <c r="G15" s="729">
        <v>101</v>
      </c>
      <c r="H15" s="730">
        <v>0.2</v>
      </c>
      <c r="I15" s="730">
        <v>1</v>
      </c>
      <c r="J15" s="729">
        <v>101.2</v>
      </c>
      <c r="K15" s="730">
        <v>0.3</v>
      </c>
      <c r="L15" s="730">
        <v>0.5</v>
      </c>
      <c r="M15" s="729">
        <v>100.9</v>
      </c>
      <c r="N15" s="730">
        <v>0.4</v>
      </c>
      <c r="O15" s="731">
        <v>0.5</v>
      </c>
      <c r="P15" s="1249"/>
      <c r="Q15" s="1289">
        <v>8</v>
      </c>
      <c r="R15" s="1123"/>
      <c r="S15" s="729">
        <v>102</v>
      </c>
      <c r="T15" s="730">
        <v>0.6</v>
      </c>
      <c r="U15" s="730">
        <v>1.5</v>
      </c>
      <c r="V15" s="729">
        <v>101.5</v>
      </c>
      <c r="W15" s="730">
        <v>0.3</v>
      </c>
      <c r="X15" s="730">
        <v>1.1</v>
      </c>
      <c r="Y15" s="729">
        <v>101.5</v>
      </c>
      <c r="Z15" s="730">
        <v>0.3</v>
      </c>
      <c r="AA15" s="730">
        <v>0.5</v>
      </c>
      <c r="AB15" s="729">
        <v>101</v>
      </c>
      <c r="AC15" s="730">
        <v>0.4</v>
      </c>
      <c r="AD15" s="731">
        <v>0.4</v>
      </c>
      <c r="AE15" s="695"/>
      <c r="AF15" s="689"/>
    </row>
    <row r="16" spans="1:32" s="681" customFormat="1" ht="14.25" customHeight="1">
      <c r="A16" s="1725" t="s">
        <v>387</v>
      </c>
      <c r="B16" s="1729"/>
      <c r="C16" s="1730"/>
      <c r="D16" s="1725" t="s">
        <v>399</v>
      </c>
      <c r="E16" s="1726"/>
      <c r="F16" s="1726"/>
      <c r="G16" s="1745"/>
      <c r="H16" s="1746"/>
      <c r="I16" s="1747"/>
      <c r="J16" s="1725" t="s">
        <v>400</v>
      </c>
      <c r="K16" s="1726"/>
      <c r="L16" s="1726"/>
      <c r="M16" s="1744" t="s">
        <v>402</v>
      </c>
      <c r="N16" s="1744"/>
      <c r="O16" s="1744"/>
      <c r="P16" s="1725" t="s">
        <v>387</v>
      </c>
      <c r="Q16" s="1726"/>
      <c r="R16" s="1727"/>
      <c r="S16" s="1725" t="s">
        <v>399</v>
      </c>
      <c r="T16" s="1726"/>
      <c r="U16" s="1726"/>
      <c r="V16" s="1745"/>
      <c r="W16" s="1746"/>
      <c r="X16" s="1747"/>
      <c r="Y16" s="1725" t="s">
        <v>400</v>
      </c>
      <c r="Z16" s="1726"/>
      <c r="AA16" s="1726"/>
      <c r="AB16" s="1744" t="s">
        <v>402</v>
      </c>
      <c r="AC16" s="1744"/>
      <c r="AD16" s="1744"/>
      <c r="AE16" s="696"/>
      <c r="AF16" s="690"/>
    </row>
    <row r="17" spans="1:32" s="676" customFormat="1" ht="12" customHeight="1">
      <c r="A17" s="1728"/>
      <c r="B17" s="1729"/>
      <c r="C17" s="1730"/>
      <c r="D17" s="1728"/>
      <c r="E17" s="1729"/>
      <c r="F17" s="1730"/>
      <c r="G17" s="1725" t="s">
        <v>401</v>
      </c>
      <c r="H17" s="1726"/>
      <c r="I17" s="1727"/>
      <c r="J17" s="1728"/>
      <c r="K17" s="1729"/>
      <c r="L17" s="1729"/>
      <c r="M17" s="1744"/>
      <c r="N17" s="1744"/>
      <c r="O17" s="1744"/>
      <c r="P17" s="1728"/>
      <c r="Q17" s="1729"/>
      <c r="R17" s="1730"/>
      <c r="S17" s="1728"/>
      <c r="T17" s="1729"/>
      <c r="U17" s="1730"/>
      <c r="V17" s="1725" t="s">
        <v>401</v>
      </c>
      <c r="W17" s="1726"/>
      <c r="X17" s="1727"/>
      <c r="Y17" s="1728"/>
      <c r="Z17" s="1729"/>
      <c r="AA17" s="1729"/>
      <c r="AB17" s="1744"/>
      <c r="AC17" s="1744"/>
      <c r="AD17" s="1744"/>
      <c r="AE17" s="692"/>
      <c r="AF17" s="374"/>
    </row>
    <row r="18" spans="1:32" s="676" customFormat="1" ht="13.5" customHeight="1">
      <c r="A18" s="1728"/>
      <c r="B18" s="1729"/>
      <c r="C18" s="1730"/>
      <c r="D18" s="1733"/>
      <c r="E18" s="1734"/>
      <c r="F18" s="1735"/>
      <c r="G18" s="1733"/>
      <c r="H18" s="1734"/>
      <c r="I18" s="1735"/>
      <c r="J18" s="1733"/>
      <c r="K18" s="1734"/>
      <c r="L18" s="1734"/>
      <c r="M18" s="1744"/>
      <c r="N18" s="1744"/>
      <c r="O18" s="1744"/>
      <c r="P18" s="1733"/>
      <c r="Q18" s="1734"/>
      <c r="R18" s="1735"/>
      <c r="S18" s="1733"/>
      <c r="T18" s="1734"/>
      <c r="U18" s="1735"/>
      <c r="V18" s="1733"/>
      <c r="W18" s="1734"/>
      <c r="X18" s="1735"/>
      <c r="Y18" s="1733"/>
      <c r="Z18" s="1734"/>
      <c r="AA18" s="1734"/>
      <c r="AB18" s="1744"/>
      <c r="AC18" s="1744"/>
      <c r="AD18" s="1744"/>
      <c r="AE18" s="692"/>
      <c r="AF18" s="374"/>
    </row>
    <row r="19" spans="1:32" s="676" customFormat="1" ht="13.5" customHeight="1">
      <c r="A19" s="1736" t="s">
        <v>394</v>
      </c>
      <c r="B19" s="1737"/>
      <c r="C19" s="1738"/>
      <c r="D19" s="1742" t="s">
        <v>395</v>
      </c>
      <c r="E19" s="673" t="s">
        <v>396</v>
      </c>
      <c r="F19" s="675" t="s">
        <v>397</v>
      </c>
      <c r="G19" s="1748" t="s">
        <v>395</v>
      </c>
      <c r="H19" s="673" t="s">
        <v>396</v>
      </c>
      <c r="I19" s="674" t="s">
        <v>397</v>
      </c>
      <c r="J19" s="1742" t="s">
        <v>395</v>
      </c>
      <c r="K19" s="673" t="s">
        <v>396</v>
      </c>
      <c r="L19" s="675" t="s">
        <v>397</v>
      </c>
      <c r="M19" s="1742" t="s">
        <v>395</v>
      </c>
      <c r="N19" s="673" t="s">
        <v>396</v>
      </c>
      <c r="O19" s="675" t="s">
        <v>397</v>
      </c>
      <c r="P19" s="1736" t="s">
        <v>394</v>
      </c>
      <c r="Q19" s="1737"/>
      <c r="R19" s="1738"/>
      <c r="S19" s="1742" t="s">
        <v>395</v>
      </c>
      <c r="T19" s="673" t="s">
        <v>396</v>
      </c>
      <c r="U19" s="675" t="s">
        <v>397</v>
      </c>
      <c r="V19" s="1748" t="s">
        <v>395</v>
      </c>
      <c r="W19" s="673" t="s">
        <v>396</v>
      </c>
      <c r="X19" s="674" t="s">
        <v>397</v>
      </c>
      <c r="Y19" s="1742" t="s">
        <v>395</v>
      </c>
      <c r="Z19" s="673" t="s">
        <v>396</v>
      </c>
      <c r="AA19" s="675" t="s">
        <v>397</v>
      </c>
      <c r="AB19" s="1742" t="s">
        <v>395</v>
      </c>
      <c r="AC19" s="673" t="s">
        <v>396</v>
      </c>
      <c r="AD19" s="675" t="s">
        <v>397</v>
      </c>
      <c r="AE19" s="692"/>
      <c r="AF19" s="374"/>
    </row>
    <row r="20" spans="1:32" s="676" customFormat="1" ht="13.5" customHeight="1">
      <c r="A20" s="1739"/>
      <c r="B20" s="1740"/>
      <c r="C20" s="1741"/>
      <c r="D20" s="1743"/>
      <c r="E20" s="677" t="s">
        <v>398</v>
      </c>
      <c r="F20" s="677" t="s">
        <v>398</v>
      </c>
      <c r="G20" s="1749"/>
      <c r="H20" s="677" t="s">
        <v>398</v>
      </c>
      <c r="I20" s="678" t="s">
        <v>398</v>
      </c>
      <c r="J20" s="1477"/>
      <c r="K20" s="677" t="s">
        <v>398</v>
      </c>
      <c r="L20" s="677" t="s">
        <v>398</v>
      </c>
      <c r="M20" s="1477"/>
      <c r="N20" s="677" t="s">
        <v>398</v>
      </c>
      <c r="O20" s="677" t="s">
        <v>398</v>
      </c>
      <c r="P20" s="1739"/>
      <c r="Q20" s="1740"/>
      <c r="R20" s="1741"/>
      <c r="S20" s="1743"/>
      <c r="T20" s="677" t="s">
        <v>398</v>
      </c>
      <c r="U20" s="677" t="s">
        <v>398</v>
      </c>
      <c r="V20" s="1749"/>
      <c r="W20" s="677" t="s">
        <v>398</v>
      </c>
      <c r="X20" s="678" t="s">
        <v>398</v>
      </c>
      <c r="Y20" s="1477"/>
      <c r="Z20" s="677" t="s">
        <v>398</v>
      </c>
      <c r="AA20" s="677" t="s">
        <v>398</v>
      </c>
      <c r="AB20" s="1477"/>
      <c r="AC20" s="677" t="s">
        <v>398</v>
      </c>
      <c r="AD20" s="677" t="s">
        <v>398</v>
      </c>
      <c r="AE20" s="692"/>
      <c r="AF20" s="374"/>
    </row>
    <row r="21" spans="1:32" s="679" customFormat="1" ht="18" customHeight="1">
      <c r="A21" s="1286" t="s">
        <v>572</v>
      </c>
      <c r="B21" s="1174">
        <v>3</v>
      </c>
      <c r="C21" s="1121" t="s">
        <v>125</v>
      </c>
      <c r="D21" s="726">
        <v>103.9</v>
      </c>
      <c r="E21" s="727">
        <v>-1.2</v>
      </c>
      <c r="F21" s="727">
        <v>1.5</v>
      </c>
      <c r="G21" s="726">
        <v>109.8</v>
      </c>
      <c r="H21" s="727">
        <v>-7.4</v>
      </c>
      <c r="I21" s="727">
        <v>4.2</v>
      </c>
      <c r="J21" s="726">
        <v>99.6</v>
      </c>
      <c r="K21" s="727">
        <v>-0.1</v>
      </c>
      <c r="L21" s="727">
        <v>0.5</v>
      </c>
      <c r="M21" s="726">
        <v>94.1</v>
      </c>
      <c r="N21" s="727">
        <v>0.3</v>
      </c>
      <c r="O21" s="728">
        <v>3.8</v>
      </c>
      <c r="P21" s="1164" t="s">
        <v>572</v>
      </c>
      <c r="Q21" s="1174">
        <v>3</v>
      </c>
      <c r="R21" s="1121" t="s">
        <v>295</v>
      </c>
      <c r="S21" s="726">
        <v>104.7</v>
      </c>
      <c r="T21" s="727">
        <v>-1.1</v>
      </c>
      <c r="U21" s="727">
        <v>1.8</v>
      </c>
      <c r="V21" s="726">
        <v>114.7</v>
      </c>
      <c r="W21" s="727">
        <v>-6.9</v>
      </c>
      <c r="X21" s="727">
        <v>6.9</v>
      </c>
      <c r="Y21" s="726">
        <v>98.4</v>
      </c>
      <c r="Z21" s="727">
        <v>0</v>
      </c>
      <c r="AA21" s="727">
        <v>-0.5</v>
      </c>
      <c r="AB21" s="726">
        <v>97.3</v>
      </c>
      <c r="AC21" s="727">
        <v>0.2</v>
      </c>
      <c r="AD21" s="728">
        <v>5.7</v>
      </c>
      <c r="AE21" s="693"/>
      <c r="AF21" s="687"/>
    </row>
    <row r="22" spans="1:32" s="679" customFormat="1" ht="18" customHeight="1">
      <c r="A22" s="1286"/>
      <c r="B22" s="1175">
        <v>4</v>
      </c>
      <c r="C22" s="1122"/>
      <c r="D22" s="726">
        <v>103</v>
      </c>
      <c r="E22" s="727">
        <v>-0.8</v>
      </c>
      <c r="F22" s="727">
        <v>0.3</v>
      </c>
      <c r="G22" s="726">
        <v>105.4</v>
      </c>
      <c r="H22" s="727">
        <v>-4</v>
      </c>
      <c r="I22" s="727">
        <v>-0.5</v>
      </c>
      <c r="J22" s="726">
        <v>100</v>
      </c>
      <c r="K22" s="727">
        <v>0.4</v>
      </c>
      <c r="L22" s="727">
        <v>0.7</v>
      </c>
      <c r="M22" s="726">
        <v>94.6</v>
      </c>
      <c r="N22" s="727">
        <v>0.5</v>
      </c>
      <c r="O22" s="728">
        <v>3.4</v>
      </c>
      <c r="P22" s="1286"/>
      <c r="Q22" s="1175">
        <v>4</v>
      </c>
      <c r="R22" s="1122"/>
      <c r="S22" s="726">
        <v>103.4</v>
      </c>
      <c r="T22" s="727">
        <v>-1.2</v>
      </c>
      <c r="U22" s="727">
        <v>0.4</v>
      </c>
      <c r="V22" s="726">
        <v>105.1</v>
      </c>
      <c r="W22" s="727">
        <v>-8.4</v>
      </c>
      <c r="X22" s="727">
        <v>-2.5</v>
      </c>
      <c r="Y22" s="726">
        <v>98.5</v>
      </c>
      <c r="Z22" s="727">
        <v>0.1</v>
      </c>
      <c r="AA22" s="727">
        <v>-0.5</v>
      </c>
      <c r="AB22" s="726">
        <v>97.7</v>
      </c>
      <c r="AC22" s="727">
        <v>0.5</v>
      </c>
      <c r="AD22" s="728">
        <v>5.2</v>
      </c>
      <c r="AE22" s="693"/>
      <c r="AF22" s="687"/>
    </row>
    <row r="23" spans="1:32" s="680" customFormat="1" ht="18" customHeight="1">
      <c r="A23" s="1286"/>
      <c r="B23" s="1284">
        <v>5</v>
      </c>
      <c r="C23" s="1122"/>
      <c r="D23" s="726">
        <v>102.6</v>
      </c>
      <c r="E23" s="727">
        <v>-0.4</v>
      </c>
      <c r="F23" s="727">
        <v>0.4</v>
      </c>
      <c r="G23" s="726">
        <v>102.9</v>
      </c>
      <c r="H23" s="727">
        <v>-2.4</v>
      </c>
      <c r="I23" s="727">
        <v>-0.6</v>
      </c>
      <c r="J23" s="726">
        <v>100</v>
      </c>
      <c r="K23" s="727">
        <v>0</v>
      </c>
      <c r="L23" s="727">
        <v>0.7</v>
      </c>
      <c r="M23" s="726">
        <v>95.6</v>
      </c>
      <c r="N23" s="727">
        <v>1</v>
      </c>
      <c r="O23" s="728">
        <v>2.8</v>
      </c>
      <c r="P23" s="1286"/>
      <c r="Q23" s="1284">
        <v>5</v>
      </c>
      <c r="R23" s="1122"/>
      <c r="S23" s="726">
        <v>103.3</v>
      </c>
      <c r="T23" s="727">
        <v>-0.1</v>
      </c>
      <c r="U23" s="727">
        <v>0.7</v>
      </c>
      <c r="V23" s="726">
        <v>105.8</v>
      </c>
      <c r="W23" s="727">
        <v>0.7</v>
      </c>
      <c r="X23" s="727">
        <v>1.8</v>
      </c>
      <c r="Y23" s="726">
        <v>98.5</v>
      </c>
      <c r="Z23" s="727">
        <v>0</v>
      </c>
      <c r="AA23" s="727">
        <v>-0.5</v>
      </c>
      <c r="AB23" s="726">
        <v>98.6</v>
      </c>
      <c r="AC23" s="727">
        <v>0.9</v>
      </c>
      <c r="AD23" s="728">
        <v>4.6</v>
      </c>
      <c r="AE23" s="694"/>
      <c r="AF23" s="688"/>
    </row>
    <row r="24" spans="1:32" s="343" customFormat="1" ht="18" customHeight="1">
      <c r="A24" s="1286"/>
      <c r="B24" s="1175">
        <v>6</v>
      </c>
      <c r="C24" s="1122"/>
      <c r="D24" s="726">
        <v>102.3</v>
      </c>
      <c r="E24" s="727">
        <v>-0.4</v>
      </c>
      <c r="F24" s="727">
        <v>0.3</v>
      </c>
      <c r="G24" s="726">
        <v>101.6</v>
      </c>
      <c r="H24" s="727">
        <v>-1.3</v>
      </c>
      <c r="I24" s="727">
        <v>0.7</v>
      </c>
      <c r="J24" s="726">
        <v>100</v>
      </c>
      <c r="K24" s="727">
        <v>0</v>
      </c>
      <c r="L24" s="727">
        <v>0.8</v>
      </c>
      <c r="M24" s="726">
        <v>96</v>
      </c>
      <c r="N24" s="727">
        <v>0.5</v>
      </c>
      <c r="O24" s="728">
        <v>2.9</v>
      </c>
      <c r="P24" s="1286"/>
      <c r="Q24" s="1175">
        <v>6</v>
      </c>
      <c r="R24" s="1122"/>
      <c r="S24" s="726">
        <v>102.5</v>
      </c>
      <c r="T24" s="727">
        <v>-0.8</v>
      </c>
      <c r="U24" s="727">
        <v>0.4</v>
      </c>
      <c r="V24" s="726">
        <v>101.5</v>
      </c>
      <c r="W24" s="727">
        <v>-4.1</v>
      </c>
      <c r="X24" s="727">
        <v>-0.3</v>
      </c>
      <c r="Y24" s="726">
        <v>98.5</v>
      </c>
      <c r="Z24" s="727">
        <v>0</v>
      </c>
      <c r="AA24" s="727">
        <v>-0.2</v>
      </c>
      <c r="AB24" s="726">
        <v>99</v>
      </c>
      <c r="AC24" s="727">
        <v>0.4</v>
      </c>
      <c r="AD24" s="728">
        <v>4.8</v>
      </c>
      <c r="AE24" s="695"/>
      <c r="AF24" s="689"/>
    </row>
    <row r="25" spans="1:32" s="343" customFormat="1" ht="18" customHeight="1">
      <c r="A25" s="1286"/>
      <c r="B25" s="1284">
        <v>7</v>
      </c>
      <c r="C25" s="1122"/>
      <c r="D25" s="726">
        <v>102.8</v>
      </c>
      <c r="E25" s="727">
        <v>0.6</v>
      </c>
      <c r="F25" s="727">
        <v>0.8</v>
      </c>
      <c r="G25" s="726">
        <v>105</v>
      </c>
      <c r="H25" s="727">
        <v>3.3</v>
      </c>
      <c r="I25" s="727">
        <v>4.5</v>
      </c>
      <c r="J25" s="726">
        <v>99.8</v>
      </c>
      <c r="K25" s="727">
        <v>-0.2</v>
      </c>
      <c r="L25" s="727">
        <v>0.6</v>
      </c>
      <c r="M25" s="726">
        <v>96.2</v>
      </c>
      <c r="N25" s="727">
        <v>0.2</v>
      </c>
      <c r="O25" s="728">
        <v>2.9</v>
      </c>
      <c r="P25" s="1286"/>
      <c r="Q25" s="1284">
        <v>7</v>
      </c>
      <c r="R25" s="1122"/>
      <c r="S25" s="726">
        <v>103.4</v>
      </c>
      <c r="T25" s="727">
        <v>0.9</v>
      </c>
      <c r="U25" s="727">
        <v>1.1</v>
      </c>
      <c r="V25" s="726">
        <v>106.4</v>
      </c>
      <c r="W25" s="727">
        <v>4.8</v>
      </c>
      <c r="X25" s="727">
        <v>3.8</v>
      </c>
      <c r="Y25" s="726">
        <v>98.5</v>
      </c>
      <c r="Z25" s="727">
        <v>0</v>
      </c>
      <c r="AA25" s="727">
        <v>-0.2</v>
      </c>
      <c r="AB25" s="726">
        <v>99.1</v>
      </c>
      <c r="AC25" s="727">
        <v>0.2</v>
      </c>
      <c r="AD25" s="728">
        <v>4.8</v>
      </c>
      <c r="AE25" s="695"/>
      <c r="AF25" s="689"/>
    </row>
    <row r="26" spans="1:32" s="343" customFormat="1" ht="18" customHeight="1">
      <c r="A26" s="1249"/>
      <c r="B26" s="1289">
        <v>8</v>
      </c>
      <c r="C26" s="1123"/>
      <c r="D26" s="729">
        <v>103.1</v>
      </c>
      <c r="E26" s="730">
        <v>0.3</v>
      </c>
      <c r="F26" s="730">
        <v>1.5</v>
      </c>
      <c r="G26" s="729">
        <v>107.2</v>
      </c>
      <c r="H26" s="730">
        <v>2.1</v>
      </c>
      <c r="I26" s="730">
        <v>7.8</v>
      </c>
      <c r="J26" s="729">
        <v>99.7</v>
      </c>
      <c r="K26" s="730">
        <v>0</v>
      </c>
      <c r="L26" s="730">
        <v>0.6</v>
      </c>
      <c r="M26" s="729">
        <v>96.5</v>
      </c>
      <c r="N26" s="730">
        <v>0.4</v>
      </c>
      <c r="O26" s="731">
        <v>3</v>
      </c>
      <c r="P26" s="1249"/>
      <c r="Q26" s="1289">
        <v>8</v>
      </c>
      <c r="R26" s="1123"/>
      <c r="S26" s="729">
        <v>104.7</v>
      </c>
      <c r="T26" s="730">
        <v>1.3</v>
      </c>
      <c r="U26" s="730">
        <v>2.1</v>
      </c>
      <c r="V26" s="729">
        <v>114.8</v>
      </c>
      <c r="W26" s="730">
        <v>7.9</v>
      </c>
      <c r="X26" s="730">
        <v>10.2</v>
      </c>
      <c r="Y26" s="729">
        <v>98.5</v>
      </c>
      <c r="Z26" s="730">
        <v>0</v>
      </c>
      <c r="AA26" s="730">
        <v>-0.2</v>
      </c>
      <c r="AB26" s="729">
        <v>99.4</v>
      </c>
      <c r="AC26" s="730">
        <v>0.3</v>
      </c>
      <c r="AD26" s="731">
        <v>4.9</v>
      </c>
      <c r="AE26" s="695"/>
      <c r="AF26" s="689"/>
    </row>
    <row r="27" spans="1:32" ht="13.5">
      <c r="A27" s="1725" t="s">
        <v>387</v>
      </c>
      <c r="B27" s="1726"/>
      <c r="C27" s="1727"/>
      <c r="D27" s="1725" t="s">
        <v>403</v>
      </c>
      <c r="E27" s="1726"/>
      <c r="F27" s="1727"/>
      <c r="G27" s="1719" t="s">
        <v>404</v>
      </c>
      <c r="H27" s="1720"/>
      <c r="I27" s="1721"/>
      <c r="J27" s="1719" t="s">
        <v>405</v>
      </c>
      <c r="K27" s="1720"/>
      <c r="L27" s="1721"/>
      <c r="M27" s="1719" t="s">
        <v>406</v>
      </c>
      <c r="N27" s="1720"/>
      <c r="O27" s="1721"/>
      <c r="P27" s="1725" t="s">
        <v>387</v>
      </c>
      <c r="Q27" s="1726"/>
      <c r="R27" s="1727"/>
      <c r="S27" s="1725" t="s">
        <v>403</v>
      </c>
      <c r="T27" s="1726"/>
      <c r="U27" s="1727"/>
      <c r="V27" s="1719" t="s">
        <v>404</v>
      </c>
      <c r="W27" s="1720"/>
      <c r="X27" s="1721"/>
      <c r="Y27" s="1719" t="s">
        <v>405</v>
      </c>
      <c r="Z27" s="1720"/>
      <c r="AA27" s="1721"/>
      <c r="AB27" s="1719" t="s">
        <v>406</v>
      </c>
      <c r="AC27" s="1720"/>
      <c r="AD27" s="1721"/>
      <c r="AE27" s="697"/>
      <c r="AF27" s="394"/>
    </row>
    <row r="28" spans="1:32" ht="13.5">
      <c r="A28" s="1728"/>
      <c r="B28" s="1729"/>
      <c r="C28" s="1730"/>
      <c r="D28" s="1728"/>
      <c r="E28" s="1729"/>
      <c r="F28" s="1730"/>
      <c r="G28" s="1731"/>
      <c r="H28" s="1732"/>
      <c r="I28" s="1750"/>
      <c r="J28" s="1731"/>
      <c r="K28" s="1732"/>
      <c r="L28" s="1750"/>
      <c r="M28" s="1731"/>
      <c r="N28" s="1732"/>
      <c r="O28" s="1750"/>
      <c r="P28" s="1728"/>
      <c r="Q28" s="1729"/>
      <c r="R28" s="1730"/>
      <c r="S28" s="1728"/>
      <c r="T28" s="1729"/>
      <c r="U28" s="1730"/>
      <c r="V28" s="1731"/>
      <c r="W28" s="1732"/>
      <c r="X28" s="1750"/>
      <c r="Y28" s="1731"/>
      <c r="Z28" s="1732"/>
      <c r="AA28" s="1750"/>
      <c r="AB28" s="1731"/>
      <c r="AC28" s="1732"/>
      <c r="AD28" s="1750"/>
      <c r="AE28" s="697"/>
      <c r="AF28" s="394"/>
    </row>
    <row r="29" spans="1:32" ht="13.5">
      <c r="A29" s="1728"/>
      <c r="B29" s="1729"/>
      <c r="C29" s="1730"/>
      <c r="D29" s="1733"/>
      <c r="E29" s="1734"/>
      <c r="F29" s="1735"/>
      <c r="G29" s="1722"/>
      <c r="H29" s="1723"/>
      <c r="I29" s="1724"/>
      <c r="J29" s="1722"/>
      <c r="K29" s="1723"/>
      <c r="L29" s="1724"/>
      <c r="M29" s="1722"/>
      <c r="N29" s="1723"/>
      <c r="O29" s="1724"/>
      <c r="P29" s="1733"/>
      <c r="Q29" s="1734"/>
      <c r="R29" s="1735"/>
      <c r="S29" s="1733"/>
      <c r="T29" s="1734"/>
      <c r="U29" s="1735"/>
      <c r="V29" s="1722"/>
      <c r="W29" s="1723"/>
      <c r="X29" s="1724"/>
      <c r="Y29" s="1722"/>
      <c r="Z29" s="1723"/>
      <c r="AA29" s="1724"/>
      <c r="AB29" s="1722"/>
      <c r="AC29" s="1723"/>
      <c r="AD29" s="1724"/>
      <c r="AE29" s="697"/>
      <c r="AF29" s="394"/>
    </row>
    <row r="30" spans="1:32" ht="13.5" customHeight="1">
      <c r="A30" s="1736" t="s">
        <v>394</v>
      </c>
      <c r="B30" s="1737"/>
      <c r="C30" s="1738"/>
      <c r="D30" s="1742" t="s">
        <v>395</v>
      </c>
      <c r="E30" s="673" t="s">
        <v>396</v>
      </c>
      <c r="F30" s="674" t="s">
        <v>397</v>
      </c>
      <c r="G30" s="1742" t="s">
        <v>395</v>
      </c>
      <c r="H30" s="673" t="s">
        <v>396</v>
      </c>
      <c r="I30" s="674" t="s">
        <v>397</v>
      </c>
      <c r="J30" s="1742" t="s">
        <v>395</v>
      </c>
      <c r="K30" s="673" t="s">
        <v>396</v>
      </c>
      <c r="L30" s="674" t="s">
        <v>397</v>
      </c>
      <c r="M30" s="1742" t="s">
        <v>395</v>
      </c>
      <c r="N30" s="673" t="s">
        <v>396</v>
      </c>
      <c r="O30" s="675" t="s">
        <v>397</v>
      </c>
      <c r="P30" s="1736" t="s">
        <v>394</v>
      </c>
      <c r="Q30" s="1737"/>
      <c r="R30" s="1738"/>
      <c r="S30" s="1742" t="s">
        <v>395</v>
      </c>
      <c r="T30" s="673" t="s">
        <v>396</v>
      </c>
      <c r="U30" s="674" t="s">
        <v>397</v>
      </c>
      <c r="V30" s="1742" t="s">
        <v>395</v>
      </c>
      <c r="W30" s="673" t="s">
        <v>396</v>
      </c>
      <c r="X30" s="674" t="s">
        <v>397</v>
      </c>
      <c r="Y30" s="1742" t="s">
        <v>395</v>
      </c>
      <c r="Z30" s="673" t="s">
        <v>396</v>
      </c>
      <c r="AA30" s="674" t="s">
        <v>397</v>
      </c>
      <c r="AB30" s="1742" t="s">
        <v>395</v>
      </c>
      <c r="AC30" s="673" t="s">
        <v>396</v>
      </c>
      <c r="AD30" s="675" t="s">
        <v>397</v>
      </c>
      <c r="AE30" s="697"/>
      <c r="AF30" s="394"/>
    </row>
    <row r="31" spans="1:32" ht="13.5" customHeight="1">
      <c r="A31" s="1739"/>
      <c r="B31" s="1740"/>
      <c r="C31" s="1741"/>
      <c r="D31" s="1743"/>
      <c r="E31" s="677" t="s">
        <v>398</v>
      </c>
      <c r="F31" s="678" t="s">
        <v>398</v>
      </c>
      <c r="G31" s="1743"/>
      <c r="H31" s="677" t="s">
        <v>398</v>
      </c>
      <c r="I31" s="678" t="s">
        <v>398</v>
      </c>
      <c r="J31" s="1743"/>
      <c r="K31" s="677" t="s">
        <v>398</v>
      </c>
      <c r="L31" s="678" t="s">
        <v>398</v>
      </c>
      <c r="M31" s="1743"/>
      <c r="N31" s="677" t="s">
        <v>398</v>
      </c>
      <c r="O31" s="677" t="s">
        <v>398</v>
      </c>
      <c r="P31" s="1739"/>
      <c r="Q31" s="1740"/>
      <c r="R31" s="1741"/>
      <c r="S31" s="1743"/>
      <c r="T31" s="677" t="s">
        <v>398</v>
      </c>
      <c r="U31" s="678" t="s">
        <v>398</v>
      </c>
      <c r="V31" s="1743"/>
      <c r="W31" s="677" t="s">
        <v>398</v>
      </c>
      <c r="X31" s="678" t="s">
        <v>398</v>
      </c>
      <c r="Y31" s="1743"/>
      <c r="Z31" s="677" t="s">
        <v>398</v>
      </c>
      <c r="AA31" s="678" t="s">
        <v>398</v>
      </c>
      <c r="AB31" s="1743"/>
      <c r="AC31" s="677" t="s">
        <v>398</v>
      </c>
      <c r="AD31" s="677" t="s">
        <v>398</v>
      </c>
      <c r="AE31" s="697"/>
      <c r="AF31" s="394"/>
    </row>
    <row r="32" spans="1:32" s="679" customFormat="1" ht="18" customHeight="1">
      <c r="A32" s="1286" t="s">
        <v>572</v>
      </c>
      <c r="B32" s="1174">
        <v>3</v>
      </c>
      <c r="C32" s="1121" t="s">
        <v>125</v>
      </c>
      <c r="D32" s="726">
        <v>99</v>
      </c>
      <c r="E32" s="727">
        <v>-0.1</v>
      </c>
      <c r="F32" s="727">
        <v>3.4</v>
      </c>
      <c r="G32" s="726">
        <v>105.8</v>
      </c>
      <c r="H32" s="727">
        <v>3.7</v>
      </c>
      <c r="I32" s="727">
        <v>5.9</v>
      </c>
      <c r="J32" s="726">
        <v>102</v>
      </c>
      <c r="K32" s="727">
        <v>0.2</v>
      </c>
      <c r="L32" s="727">
        <v>1.6</v>
      </c>
      <c r="M32" s="726">
        <v>99.6</v>
      </c>
      <c r="N32" s="727">
        <v>0</v>
      </c>
      <c r="O32" s="728">
        <v>2</v>
      </c>
      <c r="P32" s="1164" t="s">
        <v>572</v>
      </c>
      <c r="Q32" s="1174">
        <v>3</v>
      </c>
      <c r="R32" s="1121" t="s">
        <v>295</v>
      </c>
      <c r="S32" s="726">
        <v>98</v>
      </c>
      <c r="T32" s="727">
        <v>-2.7</v>
      </c>
      <c r="U32" s="727">
        <v>0.4</v>
      </c>
      <c r="V32" s="726">
        <v>104.7</v>
      </c>
      <c r="W32" s="727">
        <v>2.8</v>
      </c>
      <c r="X32" s="727">
        <v>1.8</v>
      </c>
      <c r="Y32" s="726">
        <v>102.7</v>
      </c>
      <c r="Z32" s="727">
        <v>0</v>
      </c>
      <c r="AA32" s="727">
        <v>1.8</v>
      </c>
      <c r="AB32" s="726">
        <v>100.3</v>
      </c>
      <c r="AC32" s="727">
        <v>0</v>
      </c>
      <c r="AD32" s="728">
        <v>2.5</v>
      </c>
      <c r="AE32" s="693"/>
      <c r="AF32" s="687"/>
    </row>
    <row r="33" spans="1:32" s="679" customFormat="1" ht="18" customHeight="1">
      <c r="A33" s="1286"/>
      <c r="B33" s="1175">
        <v>4</v>
      </c>
      <c r="C33" s="1122"/>
      <c r="D33" s="726">
        <v>100</v>
      </c>
      <c r="E33" s="727">
        <v>1</v>
      </c>
      <c r="F33" s="727">
        <v>2.9</v>
      </c>
      <c r="G33" s="726">
        <v>105.8</v>
      </c>
      <c r="H33" s="727">
        <v>0</v>
      </c>
      <c r="I33" s="727">
        <v>3.1</v>
      </c>
      <c r="J33" s="726">
        <v>102.3</v>
      </c>
      <c r="K33" s="727">
        <v>0.3</v>
      </c>
      <c r="L33" s="727">
        <v>1.6</v>
      </c>
      <c r="M33" s="726">
        <v>99.7</v>
      </c>
      <c r="N33" s="727">
        <v>0.1</v>
      </c>
      <c r="O33" s="728">
        <v>1.5</v>
      </c>
      <c r="P33" s="1286"/>
      <c r="Q33" s="1175">
        <v>4</v>
      </c>
      <c r="R33" s="1122"/>
      <c r="S33" s="726">
        <v>99.1</v>
      </c>
      <c r="T33" s="727">
        <v>1.1</v>
      </c>
      <c r="U33" s="727">
        <v>-2.2</v>
      </c>
      <c r="V33" s="726">
        <v>105.3</v>
      </c>
      <c r="W33" s="727">
        <v>0.6</v>
      </c>
      <c r="X33" s="727">
        <v>0.2</v>
      </c>
      <c r="Y33" s="726">
        <v>103.1</v>
      </c>
      <c r="Z33" s="727">
        <v>0.4</v>
      </c>
      <c r="AA33" s="727">
        <v>1.9</v>
      </c>
      <c r="AB33" s="726">
        <v>100</v>
      </c>
      <c r="AC33" s="727">
        <v>-0.3</v>
      </c>
      <c r="AD33" s="728">
        <v>1.7</v>
      </c>
      <c r="AE33" s="693"/>
      <c r="AF33" s="687"/>
    </row>
    <row r="34" spans="1:32" s="680" customFormat="1" ht="18" customHeight="1">
      <c r="A34" s="1286"/>
      <c r="B34" s="1284">
        <v>5</v>
      </c>
      <c r="C34" s="1122"/>
      <c r="D34" s="726">
        <v>101</v>
      </c>
      <c r="E34" s="727">
        <v>1</v>
      </c>
      <c r="F34" s="727">
        <v>1.4</v>
      </c>
      <c r="G34" s="726">
        <v>106.8</v>
      </c>
      <c r="H34" s="727">
        <v>0.9</v>
      </c>
      <c r="I34" s="727">
        <v>2.9</v>
      </c>
      <c r="J34" s="726">
        <v>102.5</v>
      </c>
      <c r="K34" s="727">
        <v>0.2</v>
      </c>
      <c r="L34" s="727">
        <v>1.9</v>
      </c>
      <c r="M34" s="726">
        <v>99.9</v>
      </c>
      <c r="N34" s="727">
        <v>0.2</v>
      </c>
      <c r="O34" s="728">
        <v>1.5</v>
      </c>
      <c r="P34" s="1286"/>
      <c r="Q34" s="1284">
        <v>5</v>
      </c>
      <c r="R34" s="1122"/>
      <c r="S34" s="726">
        <v>100.3</v>
      </c>
      <c r="T34" s="727">
        <v>1.1</v>
      </c>
      <c r="U34" s="727">
        <v>0</v>
      </c>
      <c r="V34" s="726">
        <v>105</v>
      </c>
      <c r="W34" s="727">
        <v>-0.2</v>
      </c>
      <c r="X34" s="727">
        <v>-0.7</v>
      </c>
      <c r="Y34" s="726">
        <v>103.3</v>
      </c>
      <c r="Z34" s="727">
        <v>0.1</v>
      </c>
      <c r="AA34" s="727">
        <v>2.2</v>
      </c>
      <c r="AB34" s="726">
        <v>100.6</v>
      </c>
      <c r="AC34" s="727">
        <v>0.5</v>
      </c>
      <c r="AD34" s="728">
        <v>2.3</v>
      </c>
      <c r="AE34" s="694"/>
      <c r="AF34" s="688"/>
    </row>
    <row r="35" spans="1:32" s="343" customFormat="1" ht="18" customHeight="1">
      <c r="A35" s="1286"/>
      <c r="B35" s="1175">
        <v>6</v>
      </c>
      <c r="C35" s="1122"/>
      <c r="D35" s="726">
        <v>100.2</v>
      </c>
      <c r="E35" s="727">
        <v>-0.8</v>
      </c>
      <c r="F35" s="727">
        <v>2</v>
      </c>
      <c r="G35" s="726">
        <v>105.6</v>
      </c>
      <c r="H35" s="727">
        <v>-1.1</v>
      </c>
      <c r="I35" s="727">
        <v>1.8</v>
      </c>
      <c r="J35" s="726">
        <v>102.1</v>
      </c>
      <c r="K35" s="727">
        <v>-0.4</v>
      </c>
      <c r="L35" s="727">
        <v>1.6</v>
      </c>
      <c r="M35" s="726">
        <v>99.8</v>
      </c>
      <c r="N35" s="727">
        <v>-0.1</v>
      </c>
      <c r="O35" s="728">
        <v>1.3</v>
      </c>
      <c r="P35" s="1286"/>
      <c r="Q35" s="1175">
        <v>6</v>
      </c>
      <c r="R35" s="1122"/>
      <c r="S35" s="726">
        <v>98.6</v>
      </c>
      <c r="T35" s="727">
        <v>-1.7</v>
      </c>
      <c r="U35" s="727">
        <v>0.5</v>
      </c>
      <c r="V35" s="726">
        <v>104.9</v>
      </c>
      <c r="W35" s="727">
        <v>-0.1</v>
      </c>
      <c r="X35" s="727">
        <v>-0.9</v>
      </c>
      <c r="Y35" s="726">
        <v>103</v>
      </c>
      <c r="Z35" s="727">
        <v>-0.3</v>
      </c>
      <c r="AA35" s="727">
        <v>1.8</v>
      </c>
      <c r="AB35" s="726">
        <v>100.6</v>
      </c>
      <c r="AC35" s="727">
        <v>0</v>
      </c>
      <c r="AD35" s="728">
        <v>2.2</v>
      </c>
      <c r="AE35" s="695"/>
      <c r="AF35" s="689"/>
    </row>
    <row r="36" spans="1:32" s="343" customFormat="1" ht="18" customHeight="1">
      <c r="A36" s="1286"/>
      <c r="B36" s="1284">
        <v>7</v>
      </c>
      <c r="C36" s="1122"/>
      <c r="D36" s="726">
        <v>100.4</v>
      </c>
      <c r="E36" s="727">
        <v>0.2</v>
      </c>
      <c r="F36" s="727">
        <v>1.9</v>
      </c>
      <c r="G36" s="726">
        <v>103.2</v>
      </c>
      <c r="H36" s="727">
        <v>-2.3</v>
      </c>
      <c r="I36" s="727">
        <v>4.2</v>
      </c>
      <c r="J36" s="726">
        <v>102.2</v>
      </c>
      <c r="K36" s="727">
        <v>0</v>
      </c>
      <c r="L36" s="727">
        <v>1.6</v>
      </c>
      <c r="M36" s="726">
        <v>99.9</v>
      </c>
      <c r="N36" s="727">
        <v>0.1</v>
      </c>
      <c r="O36" s="728">
        <v>1.5</v>
      </c>
      <c r="P36" s="1286"/>
      <c r="Q36" s="1284">
        <v>7</v>
      </c>
      <c r="R36" s="1122"/>
      <c r="S36" s="726">
        <v>97.9</v>
      </c>
      <c r="T36" s="727">
        <v>-0.7</v>
      </c>
      <c r="U36" s="727">
        <v>-1.1</v>
      </c>
      <c r="V36" s="726">
        <v>101.4</v>
      </c>
      <c r="W36" s="727">
        <v>-3.4</v>
      </c>
      <c r="X36" s="727">
        <v>-0.8</v>
      </c>
      <c r="Y36" s="726">
        <v>103</v>
      </c>
      <c r="Z36" s="727">
        <v>0</v>
      </c>
      <c r="AA36" s="727">
        <v>1.9</v>
      </c>
      <c r="AB36" s="726">
        <v>100.7</v>
      </c>
      <c r="AC36" s="727">
        <v>0.1</v>
      </c>
      <c r="AD36" s="728">
        <v>2.6</v>
      </c>
      <c r="AE36" s="695"/>
      <c r="AF36" s="689"/>
    </row>
    <row r="37" spans="1:32" s="343" customFormat="1" ht="18" customHeight="1">
      <c r="A37" s="1249"/>
      <c r="B37" s="1289">
        <v>8</v>
      </c>
      <c r="C37" s="1123"/>
      <c r="D37" s="729">
        <v>100.6</v>
      </c>
      <c r="E37" s="730">
        <v>0.2</v>
      </c>
      <c r="F37" s="730">
        <v>2</v>
      </c>
      <c r="G37" s="729">
        <v>100.1</v>
      </c>
      <c r="H37" s="730">
        <v>-3</v>
      </c>
      <c r="I37" s="730">
        <v>0.9</v>
      </c>
      <c r="J37" s="729">
        <v>102.8</v>
      </c>
      <c r="K37" s="730">
        <v>0.6</v>
      </c>
      <c r="L37" s="730">
        <v>0.6</v>
      </c>
      <c r="M37" s="729">
        <v>99.9</v>
      </c>
      <c r="N37" s="730">
        <v>0</v>
      </c>
      <c r="O37" s="731">
        <v>1.8</v>
      </c>
      <c r="P37" s="1249"/>
      <c r="Q37" s="1289">
        <v>8</v>
      </c>
      <c r="R37" s="1123"/>
      <c r="S37" s="729">
        <v>97.7</v>
      </c>
      <c r="T37" s="730">
        <v>-0.3</v>
      </c>
      <c r="U37" s="730">
        <v>-0.7</v>
      </c>
      <c r="V37" s="729">
        <v>101.2</v>
      </c>
      <c r="W37" s="730">
        <v>-0.2</v>
      </c>
      <c r="X37" s="730">
        <v>0.3</v>
      </c>
      <c r="Y37" s="729">
        <v>103.6</v>
      </c>
      <c r="Z37" s="730">
        <v>0.7</v>
      </c>
      <c r="AA37" s="730">
        <v>0.8</v>
      </c>
      <c r="AB37" s="729">
        <v>100.8</v>
      </c>
      <c r="AC37" s="730">
        <v>0.1</v>
      </c>
      <c r="AD37" s="731">
        <v>2.9</v>
      </c>
      <c r="AE37" s="695"/>
      <c r="AF37" s="689"/>
    </row>
    <row r="38" spans="1:32" ht="13.5">
      <c r="A38" s="1725" t="s">
        <v>387</v>
      </c>
      <c r="B38" s="1726"/>
      <c r="C38" s="1727"/>
      <c r="D38" s="1719" t="s">
        <v>407</v>
      </c>
      <c r="E38" s="1720"/>
      <c r="F38" s="1721"/>
      <c r="G38" s="1719" t="s">
        <v>409</v>
      </c>
      <c r="H38" s="1720"/>
      <c r="I38" s="1721"/>
      <c r="J38" s="1719" t="s">
        <v>410</v>
      </c>
      <c r="K38" s="1720"/>
      <c r="L38" s="1721"/>
      <c r="M38" s="1751" t="s">
        <v>390</v>
      </c>
      <c r="N38" s="1752"/>
      <c r="O38" s="1753"/>
      <c r="P38" s="1725" t="s">
        <v>387</v>
      </c>
      <c r="Q38" s="1726"/>
      <c r="R38" s="1727"/>
      <c r="S38" s="1719" t="s">
        <v>407</v>
      </c>
      <c r="T38" s="1720"/>
      <c r="U38" s="1721"/>
      <c r="V38" s="1719" t="s">
        <v>409</v>
      </c>
      <c r="W38" s="1720"/>
      <c r="X38" s="1721"/>
      <c r="Y38" s="1719" t="s">
        <v>410</v>
      </c>
      <c r="Z38" s="1720"/>
      <c r="AA38" s="1721"/>
      <c r="AB38" s="1751" t="s">
        <v>390</v>
      </c>
      <c r="AC38" s="1752"/>
      <c r="AD38" s="1753"/>
      <c r="AE38" s="697"/>
      <c r="AF38" s="394"/>
    </row>
    <row r="39" spans="1:32" ht="13.5">
      <c r="A39" s="1728"/>
      <c r="B39" s="1729"/>
      <c r="C39" s="1730"/>
      <c r="D39" s="1731"/>
      <c r="E39" s="1732"/>
      <c r="F39" s="1750"/>
      <c r="G39" s="1731"/>
      <c r="H39" s="1732"/>
      <c r="I39" s="1750"/>
      <c r="J39" s="1731"/>
      <c r="K39" s="1732"/>
      <c r="L39" s="1750"/>
      <c r="M39" s="1754"/>
      <c r="N39" s="1755"/>
      <c r="O39" s="1756"/>
      <c r="P39" s="1728"/>
      <c r="Q39" s="1729"/>
      <c r="R39" s="1730"/>
      <c r="S39" s="1731"/>
      <c r="T39" s="1732"/>
      <c r="U39" s="1750"/>
      <c r="V39" s="1731"/>
      <c r="W39" s="1732"/>
      <c r="X39" s="1750"/>
      <c r="Y39" s="1731"/>
      <c r="Z39" s="1732"/>
      <c r="AA39" s="1750"/>
      <c r="AB39" s="1754"/>
      <c r="AC39" s="1755"/>
      <c r="AD39" s="1756"/>
      <c r="AE39" s="697"/>
      <c r="AF39" s="394"/>
    </row>
    <row r="40" spans="1:32" ht="13.5">
      <c r="A40" s="1728"/>
      <c r="B40" s="1729"/>
      <c r="C40" s="1730"/>
      <c r="D40" s="1722"/>
      <c r="E40" s="1723"/>
      <c r="F40" s="1724"/>
      <c r="G40" s="1722"/>
      <c r="H40" s="1723"/>
      <c r="I40" s="1724"/>
      <c r="J40" s="1722"/>
      <c r="K40" s="1723"/>
      <c r="L40" s="1724"/>
      <c r="M40" s="1757"/>
      <c r="N40" s="1758"/>
      <c r="O40" s="1759"/>
      <c r="P40" s="1733"/>
      <c r="Q40" s="1734"/>
      <c r="R40" s="1735"/>
      <c r="S40" s="1722"/>
      <c r="T40" s="1723"/>
      <c r="U40" s="1724"/>
      <c r="V40" s="1722"/>
      <c r="W40" s="1723"/>
      <c r="X40" s="1724"/>
      <c r="Y40" s="1722"/>
      <c r="Z40" s="1723"/>
      <c r="AA40" s="1724"/>
      <c r="AB40" s="1757"/>
      <c r="AC40" s="1758"/>
      <c r="AD40" s="1759"/>
      <c r="AE40" s="697"/>
      <c r="AF40" s="394"/>
    </row>
    <row r="41" spans="1:32" ht="13.5" customHeight="1">
      <c r="A41" s="1736" t="s">
        <v>394</v>
      </c>
      <c r="B41" s="1737"/>
      <c r="C41" s="1738"/>
      <c r="D41" s="1742" t="s">
        <v>395</v>
      </c>
      <c r="E41" s="673" t="s">
        <v>396</v>
      </c>
      <c r="F41" s="675" t="s">
        <v>397</v>
      </c>
      <c r="G41" s="1748" t="s">
        <v>395</v>
      </c>
      <c r="H41" s="673" t="s">
        <v>396</v>
      </c>
      <c r="I41" s="674" t="s">
        <v>397</v>
      </c>
      <c r="J41" s="1742" t="s">
        <v>395</v>
      </c>
      <c r="K41" s="673" t="s">
        <v>396</v>
      </c>
      <c r="L41" s="674" t="s">
        <v>397</v>
      </c>
      <c r="M41" s="1742" t="s">
        <v>395</v>
      </c>
      <c r="N41" s="673" t="s">
        <v>396</v>
      </c>
      <c r="O41" s="675" t="s">
        <v>397</v>
      </c>
      <c r="P41" s="1736" t="s">
        <v>394</v>
      </c>
      <c r="Q41" s="1737"/>
      <c r="R41" s="1738"/>
      <c r="S41" s="1742" t="s">
        <v>395</v>
      </c>
      <c r="T41" s="673" t="s">
        <v>396</v>
      </c>
      <c r="U41" s="675" t="s">
        <v>397</v>
      </c>
      <c r="V41" s="1748" t="s">
        <v>395</v>
      </c>
      <c r="W41" s="673" t="s">
        <v>396</v>
      </c>
      <c r="X41" s="674" t="s">
        <v>397</v>
      </c>
      <c r="Y41" s="1742" t="s">
        <v>395</v>
      </c>
      <c r="Z41" s="673" t="s">
        <v>396</v>
      </c>
      <c r="AA41" s="674" t="s">
        <v>397</v>
      </c>
      <c r="AB41" s="1742" t="s">
        <v>395</v>
      </c>
      <c r="AC41" s="673" t="s">
        <v>396</v>
      </c>
      <c r="AD41" s="675" t="s">
        <v>397</v>
      </c>
      <c r="AE41" s="697"/>
      <c r="AF41" s="394"/>
    </row>
    <row r="42" spans="1:32" ht="13.5" customHeight="1">
      <c r="A42" s="1739"/>
      <c r="B42" s="1740"/>
      <c r="C42" s="1741"/>
      <c r="D42" s="1743"/>
      <c r="E42" s="677" t="s">
        <v>398</v>
      </c>
      <c r="F42" s="677" t="s">
        <v>398</v>
      </c>
      <c r="G42" s="1749"/>
      <c r="H42" s="677" t="s">
        <v>398</v>
      </c>
      <c r="I42" s="678" t="s">
        <v>398</v>
      </c>
      <c r="J42" s="1477"/>
      <c r="K42" s="677" t="s">
        <v>398</v>
      </c>
      <c r="L42" s="678" t="s">
        <v>398</v>
      </c>
      <c r="M42" s="1477"/>
      <c r="N42" s="677" t="s">
        <v>398</v>
      </c>
      <c r="O42" s="677" t="s">
        <v>398</v>
      </c>
      <c r="P42" s="1739"/>
      <c r="Q42" s="1740"/>
      <c r="R42" s="1741"/>
      <c r="S42" s="1743"/>
      <c r="T42" s="677" t="s">
        <v>398</v>
      </c>
      <c r="U42" s="677" t="s">
        <v>398</v>
      </c>
      <c r="V42" s="1749"/>
      <c r="W42" s="677" t="s">
        <v>398</v>
      </c>
      <c r="X42" s="678" t="s">
        <v>398</v>
      </c>
      <c r="Y42" s="1477"/>
      <c r="Z42" s="677" t="s">
        <v>398</v>
      </c>
      <c r="AA42" s="678" t="s">
        <v>398</v>
      </c>
      <c r="AB42" s="1477"/>
      <c r="AC42" s="677" t="s">
        <v>398</v>
      </c>
      <c r="AD42" s="677" t="s">
        <v>398</v>
      </c>
      <c r="AE42" s="697"/>
      <c r="AF42" s="394"/>
    </row>
    <row r="43" spans="1:32" s="679" customFormat="1" ht="18" customHeight="1">
      <c r="A43" s="1286" t="s">
        <v>572</v>
      </c>
      <c r="B43" s="1174">
        <v>3</v>
      </c>
      <c r="C43" s="1121" t="s">
        <v>125</v>
      </c>
      <c r="D43" s="726">
        <v>105.1</v>
      </c>
      <c r="E43" s="727">
        <v>0</v>
      </c>
      <c r="F43" s="727">
        <v>2.2</v>
      </c>
      <c r="G43" s="726">
        <v>102.1</v>
      </c>
      <c r="H43" s="727">
        <v>1.5</v>
      </c>
      <c r="I43" s="727">
        <v>1.3</v>
      </c>
      <c r="J43" s="726">
        <v>100.6</v>
      </c>
      <c r="K43" s="727">
        <v>0.1</v>
      </c>
      <c r="L43" s="727">
        <v>-0.2</v>
      </c>
      <c r="M43" s="726">
        <v>101.6</v>
      </c>
      <c r="N43" s="727">
        <v>0.4</v>
      </c>
      <c r="O43" s="732">
        <v>2.4</v>
      </c>
      <c r="P43" s="1164" t="s">
        <v>572</v>
      </c>
      <c r="Q43" s="1174">
        <v>3</v>
      </c>
      <c r="R43" s="1121" t="s">
        <v>295</v>
      </c>
      <c r="S43" s="726">
        <v>107.7</v>
      </c>
      <c r="T43" s="727">
        <v>0.3</v>
      </c>
      <c r="U43" s="727">
        <v>3.7</v>
      </c>
      <c r="V43" s="726">
        <v>102.4</v>
      </c>
      <c r="W43" s="727">
        <v>0</v>
      </c>
      <c r="X43" s="727">
        <v>0.5</v>
      </c>
      <c r="Y43" s="726">
        <v>102.1</v>
      </c>
      <c r="Z43" s="727">
        <v>0</v>
      </c>
      <c r="AA43" s="727">
        <v>1.2</v>
      </c>
      <c r="AB43" s="726">
        <v>102.3</v>
      </c>
      <c r="AC43" s="727">
        <v>-0.3</v>
      </c>
      <c r="AD43" s="728">
        <v>1.9</v>
      </c>
      <c r="AE43" s="693"/>
      <c r="AF43" s="687"/>
    </row>
    <row r="44" spans="1:32" s="679" customFormat="1" ht="18" customHeight="1">
      <c r="A44" s="1286"/>
      <c r="B44" s="1175">
        <v>4</v>
      </c>
      <c r="C44" s="1122"/>
      <c r="D44" s="726">
        <v>105.5</v>
      </c>
      <c r="E44" s="727">
        <v>0.3</v>
      </c>
      <c r="F44" s="727">
        <v>2.4</v>
      </c>
      <c r="G44" s="726">
        <v>101.7</v>
      </c>
      <c r="H44" s="727">
        <v>-0.3</v>
      </c>
      <c r="I44" s="727">
        <v>0.2</v>
      </c>
      <c r="J44" s="726">
        <v>100.7</v>
      </c>
      <c r="K44" s="727">
        <v>0</v>
      </c>
      <c r="L44" s="727">
        <v>-0.2</v>
      </c>
      <c r="M44" s="726">
        <v>101.3</v>
      </c>
      <c r="N44" s="727">
        <v>-0.2</v>
      </c>
      <c r="O44" s="728">
        <v>1.6</v>
      </c>
      <c r="P44" s="1286"/>
      <c r="Q44" s="1175">
        <v>4</v>
      </c>
      <c r="R44" s="1122"/>
      <c r="S44" s="726">
        <v>107.9</v>
      </c>
      <c r="T44" s="727">
        <v>0.2</v>
      </c>
      <c r="U44" s="727">
        <v>1.1</v>
      </c>
      <c r="V44" s="726">
        <v>102.3</v>
      </c>
      <c r="W44" s="727">
        <v>-0.1</v>
      </c>
      <c r="X44" s="727">
        <v>0.5</v>
      </c>
      <c r="Y44" s="726">
        <v>102</v>
      </c>
      <c r="Z44" s="727">
        <v>-0.1</v>
      </c>
      <c r="AA44" s="727">
        <v>0.5</v>
      </c>
      <c r="AB44" s="726">
        <v>102</v>
      </c>
      <c r="AC44" s="727">
        <v>-0.3</v>
      </c>
      <c r="AD44" s="728">
        <v>0.9</v>
      </c>
      <c r="AE44" s="693"/>
      <c r="AF44" s="687"/>
    </row>
    <row r="45" spans="1:32" s="680" customFormat="1" ht="18" customHeight="1">
      <c r="A45" s="1286"/>
      <c r="B45" s="1284">
        <v>5</v>
      </c>
      <c r="C45" s="1122"/>
      <c r="D45" s="726">
        <v>105.6</v>
      </c>
      <c r="E45" s="727">
        <v>0.1</v>
      </c>
      <c r="F45" s="727">
        <v>0.4</v>
      </c>
      <c r="G45" s="726">
        <v>101.8</v>
      </c>
      <c r="H45" s="727">
        <v>0.1</v>
      </c>
      <c r="I45" s="727">
        <v>0</v>
      </c>
      <c r="J45" s="726">
        <v>100.3</v>
      </c>
      <c r="K45" s="727">
        <v>-0.4</v>
      </c>
      <c r="L45" s="727">
        <v>-0.7</v>
      </c>
      <c r="M45" s="726">
        <v>101.2</v>
      </c>
      <c r="N45" s="727">
        <v>-0.2</v>
      </c>
      <c r="O45" s="728">
        <v>0.8</v>
      </c>
      <c r="P45" s="1286"/>
      <c r="Q45" s="1284">
        <v>5</v>
      </c>
      <c r="R45" s="1122"/>
      <c r="S45" s="726">
        <v>108</v>
      </c>
      <c r="T45" s="727">
        <v>0.1</v>
      </c>
      <c r="U45" s="727">
        <v>0.6</v>
      </c>
      <c r="V45" s="726">
        <v>102.4</v>
      </c>
      <c r="W45" s="727">
        <v>0</v>
      </c>
      <c r="X45" s="727">
        <v>0.5</v>
      </c>
      <c r="Y45" s="726">
        <v>102.4</v>
      </c>
      <c r="Z45" s="727">
        <v>0.4</v>
      </c>
      <c r="AA45" s="727">
        <v>1.3</v>
      </c>
      <c r="AB45" s="726">
        <v>102.2</v>
      </c>
      <c r="AC45" s="727">
        <v>0.2</v>
      </c>
      <c r="AD45" s="728">
        <v>1.2</v>
      </c>
      <c r="AE45" s="694"/>
      <c r="AF45" s="688"/>
    </row>
    <row r="46" spans="1:32" s="343" customFormat="1" ht="18" customHeight="1">
      <c r="A46" s="1286"/>
      <c r="B46" s="1175">
        <v>6</v>
      </c>
      <c r="C46" s="1122"/>
      <c r="D46" s="726">
        <v>105.3</v>
      </c>
      <c r="E46" s="727">
        <v>-0.2</v>
      </c>
      <c r="F46" s="727">
        <v>0.1</v>
      </c>
      <c r="G46" s="726">
        <v>101.6</v>
      </c>
      <c r="H46" s="727">
        <v>-0.1</v>
      </c>
      <c r="I46" s="727">
        <v>-0.3</v>
      </c>
      <c r="J46" s="726">
        <v>100.7</v>
      </c>
      <c r="K46" s="727">
        <v>0.4</v>
      </c>
      <c r="L46" s="727">
        <v>-0.1</v>
      </c>
      <c r="M46" s="726">
        <v>101.3</v>
      </c>
      <c r="N46" s="727">
        <v>0.1</v>
      </c>
      <c r="O46" s="728">
        <v>0.8</v>
      </c>
      <c r="P46" s="1286"/>
      <c r="Q46" s="1175">
        <v>6</v>
      </c>
      <c r="R46" s="1122"/>
      <c r="S46" s="726">
        <v>107.9</v>
      </c>
      <c r="T46" s="727">
        <v>-0.1</v>
      </c>
      <c r="U46" s="727">
        <v>0.6</v>
      </c>
      <c r="V46" s="726">
        <v>102.4</v>
      </c>
      <c r="W46" s="727">
        <v>0</v>
      </c>
      <c r="X46" s="727">
        <v>1.5</v>
      </c>
      <c r="Y46" s="726">
        <v>102.2</v>
      </c>
      <c r="Z46" s="727">
        <v>-0.2</v>
      </c>
      <c r="AA46" s="727">
        <v>1.1</v>
      </c>
      <c r="AB46" s="726">
        <v>101.9</v>
      </c>
      <c r="AC46" s="727">
        <v>-0.3</v>
      </c>
      <c r="AD46" s="728">
        <v>1.2</v>
      </c>
      <c r="AE46" s="695"/>
      <c r="AF46" s="689"/>
    </row>
    <row r="47" spans="1:32" s="343" customFormat="1" ht="18" customHeight="1">
      <c r="A47" s="1286"/>
      <c r="B47" s="1284">
        <v>7</v>
      </c>
      <c r="C47" s="1122"/>
      <c r="D47" s="726">
        <v>105.3</v>
      </c>
      <c r="E47" s="727">
        <v>0</v>
      </c>
      <c r="F47" s="727">
        <v>0.1</v>
      </c>
      <c r="G47" s="726">
        <v>101.6</v>
      </c>
      <c r="H47" s="727">
        <v>0</v>
      </c>
      <c r="I47" s="727">
        <v>1.1</v>
      </c>
      <c r="J47" s="726">
        <v>100.3</v>
      </c>
      <c r="K47" s="727">
        <v>-0.4</v>
      </c>
      <c r="L47" s="727">
        <v>-0.5</v>
      </c>
      <c r="M47" s="726">
        <v>101.1</v>
      </c>
      <c r="N47" s="727">
        <v>-0.2</v>
      </c>
      <c r="O47" s="728">
        <v>0.8</v>
      </c>
      <c r="P47" s="1286"/>
      <c r="Q47" s="1284">
        <v>7</v>
      </c>
      <c r="R47" s="1122"/>
      <c r="S47" s="726">
        <v>107.9</v>
      </c>
      <c r="T47" s="727">
        <v>0</v>
      </c>
      <c r="U47" s="727">
        <v>0.6</v>
      </c>
      <c r="V47" s="726">
        <v>102.6</v>
      </c>
      <c r="W47" s="727">
        <v>0.2</v>
      </c>
      <c r="X47" s="727">
        <v>1.1</v>
      </c>
      <c r="Y47" s="726">
        <v>102.2</v>
      </c>
      <c r="Z47" s="727">
        <v>0</v>
      </c>
      <c r="AA47" s="727">
        <v>0.8</v>
      </c>
      <c r="AB47" s="726">
        <v>102</v>
      </c>
      <c r="AC47" s="727">
        <v>0.1</v>
      </c>
      <c r="AD47" s="728">
        <v>1.4</v>
      </c>
      <c r="AE47" s="695"/>
      <c r="AF47" s="689"/>
    </row>
    <row r="48" spans="1:32" s="343" customFormat="1" ht="18" customHeight="1">
      <c r="A48" s="1249"/>
      <c r="B48" s="1289">
        <v>8</v>
      </c>
      <c r="C48" s="1123"/>
      <c r="D48" s="1124">
        <v>105.3</v>
      </c>
      <c r="E48" s="1125">
        <v>0</v>
      </c>
      <c r="F48" s="1125">
        <v>0.2</v>
      </c>
      <c r="G48" s="1124">
        <v>105.2</v>
      </c>
      <c r="H48" s="1125">
        <v>3.3</v>
      </c>
      <c r="I48" s="1125">
        <v>1.6</v>
      </c>
      <c r="J48" s="1124">
        <v>100.1</v>
      </c>
      <c r="K48" s="1125">
        <v>-0.1</v>
      </c>
      <c r="L48" s="1125">
        <v>-0.8</v>
      </c>
      <c r="M48" s="1124">
        <v>101.5</v>
      </c>
      <c r="N48" s="1125">
        <v>0.4</v>
      </c>
      <c r="O48" s="1126">
        <v>1.2</v>
      </c>
      <c r="P48" s="1249"/>
      <c r="Q48" s="1289">
        <v>8</v>
      </c>
      <c r="R48" s="1123"/>
      <c r="S48" s="729">
        <v>107.9</v>
      </c>
      <c r="T48" s="730">
        <v>0</v>
      </c>
      <c r="U48" s="730">
        <v>0.6</v>
      </c>
      <c r="V48" s="729">
        <v>105.1</v>
      </c>
      <c r="W48" s="730">
        <v>2.5</v>
      </c>
      <c r="X48" s="730">
        <v>1.5</v>
      </c>
      <c r="Y48" s="729">
        <v>101.6</v>
      </c>
      <c r="Z48" s="730">
        <v>-0.6</v>
      </c>
      <c r="AA48" s="730">
        <v>0.1</v>
      </c>
      <c r="AB48" s="1124">
        <v>102.7</v>
      </c>
      <c r="AC48" s="1125">
        <v>0.7</v>
      </c>
      <c r="AD48" s="1126">
        <v>1.8</v>
      </c>
      <c r="AE48" s="695"/>
      <c r="AF48" s="689"/>
    </row>
    <row r="49" spans="1:32" ht="16.5">
      <c r="A49" s="1057" t="s">
        <v>415</v>
      </c>
      <c r="B49" s="682"/>
      <c r="D49" s="684"/>
      <c r="E49" s="684"/>
      <c r="F49" s="684"/>
      <c r="G49" s="684"/>
      <c r="H49" s="684"/>
      <c r="I49" s="684"/>
      <c r="J49" s="684"/>
      <c r="K49" s="684"/>
      <c r="L49" s="684"/>
      <c r="M49" s="684"/>
      <c r="N49" s="684"/>
      <c r="O49" s="684"/>
      <c r="P49" s="682"/>
      <c r="Q49" s="682"/>
      <c r="S49" s="684"/>
      <c r="T49" s="684"/>
      <c r="U49" s="684"/>
      <c r="V49" s="684"/>
      <c r="W49" s="684"/>
      <c r="X49" s="684"/>
      <c r="Y49" s="684"/>
      <c r="Z49" s="684"/>
      <c r="AA49" s="684"/>
      <c r="AB49" s="684"/>
      <c r="AC49" s="684"/>
      <c r="AD49" s="684"/>
      <c r="AE49" s="394"/>
      <c r="AF49" s="394"/>
    </row>
    <row r="50" spans="1:32" ht="17.25" customHeight="1">
      <c r="A50" s="1760"/>
      <c r="B50" s="1760"/>
      <c r="C50" s="1760"/>
      <c r="D50" s="1760"/>
      <c r="E50" s="1760"/>
      <c r="F50" s="1760"/>
      <c r="G50" s="1760"/>
      <c r="H50" s="1760"/>
      <c r="I50" s="1760"/>
      <c r="J50" s="1760"/>
      <c r="K50" s="1760"/>
      <c r="L50" s="1760"/>
      <c r="M50" s="1760"/>
      <c r="N50" s="1760"/>
      <c r="AE50" s="394"/>
      <c r="AF50" s="394"/>
    </row>
  </sheetData>
  <sheetProtection/>
  <mergeCells count="94">
    <mergeCell ref="AB16:AD18"/>
    <mergeCell ref="A50:N50"/>
    <mergeCell ref="Y38:AA40"/>
    <mergeCell ref="AB38:AD40"/>
    <mergeCell ref="A41:C42"/>
    <mergeCell ref="D41:D42"/>
    <mergeCell ref="G41:G42"/>
    <mergeCell ref="J41:J42"/>
    <mergeCell ref="Y41:Y42"/>
    <mergeCell ref="AB41:AB42"/>
    <mergeCell ref="M41:M42"/>
    <mergeCell ref="P41:R42"/>
    <mergeCell ref="S41:S42"/>
    <mergeCell ref="V41:V42"/>
    <mergeCell ref="M38:O40"/>
    <mergeCell ref="P38:R40"/>
    <mergeCell ref="S38:U40"/>
    <mergeCell ref="V38:X40"/>
    <mergeCell ref="A38:C40"/>
    <mergeCell ref="D38:F40"/>
    <mergeCell ref="G38:I40"/>
    <mergeCell ref="J38:L40"/>
    <mergeCell ref="Y30:Y31"/>
    <mergeCell ref="AB30:AB31"/>
    <mergeCell ref="Y27:AA29"/>
    <mergeCell ref="AB27:AD29"/>
    <mergeCell ref="A30:C31"/>
    <mergeCell ref="D30:D31"/>
    <mergeCell ref="G30:G31"/>
    <mergeCell ref="J30:J31"/>
    <mergeCell ref="M30:M31"/>
    <mergeCell ref="P30:R31"/>
    <mergeCell ref="S30:S31"/>
    <mergeCell ref="V30:V31"/>
    <mergeCell ref="M27:O29"/>
    <mergeCell ref="P27:R29"/>
    <mergeCell ref="S27:U29"/>
    <mergeCell ref="V27:X29"/>
    <mergeCell ref="A27:C29"/>
    <mergeCell ref="D27:F29"/>
    <mergeCell ref="G27:I29"/>
    <mergeCell ref="J27:L29"/>
    <mergeCell ref="Y19:Y20"/>
    <mergeCell ref="AB19:AB20"/>
    <mergeCell ref="A19:C20"/>
    <mergeCell ref="D19:D20"/>
    <mergeCell ref="G19:G20"/>
    <mergeCell ref="J19:J20"/>
    <mergeCell ref="M19:M20"/>
    <mergeCell ref="P19:R20"/>
    <mergeCell ref="S19:S20"/>
    <mergeCell ref="V19:V20"/>
    <mergeCell ref="P16:R18"/>
    <mergeCell ref="S16:U18"/>
    <mergeCell ref="V16:X16"/>
    <mergeCell ref="Y16:AA18"/>
    <mergeCell ref="V17:X18"/>
    <mergeCell ref="A16:C18"/>
    <mergeCell ref="D16:F18"/>
    <mergeCell ref="G16:I16"/>
    <mergeCell ref="J16:L18"/>
    <mergeCell ref="G17:I18"/>
    <mergeCell ref="M16:O18"/>
    <mergeCell ref="Y8:Y9"/>
    <mergeCell ref="AB8:AB9"/>
    <mergeCell ref="Y6:AA7"/>
    <mergeCell ref="AB6:AD7"/>
    <mergeCell ref="M8:M9"/>
    <mergeCell ref="P8:R9"/>
    <mergeCell ref="S8:S9"/>
    <mergeCell ref="V8:V9"/>
    <mergeCell ref="S5:U7"/>
    <mergeCell ref="A8:C9"/>
    <mergeCell ref="D8:D9"/>
    <mergeCell ref="G8:G9"/>
    <mergeCell ref="J8:J9"/>
    <mergeCell ref="Y5:AA5"/>
    <mergeCell ref="AB5:AD5"/>
    <mergeCell ref="V6:X7"/>
    <mergeCell ref="A3:D4"/>
    <mergeCell ref="A5:C7"/>
    <mergeCell ref="D5:F7"/>
    <mergeCell ref="J5:L5"/>
    <mergeCell ref="P5:R7"/>
    <mergeCell ref="G6:I7"/>
    <mergeCell ref="J6:L7"/>
    <mergeCell ref="M6:O7"/>
    <mergeCell ref="M5:O5"/>
    <mergeCell ref="K1:O1"/>
    <mergeCell ref="H3:J3"/>
    <mergeCell ref="W3:Y3"/>
    <mergeCell ref="P3:S4"/>
    <mergeCell ref="N3:O4"/>
    <mergeCell ref="AB3:AD4"/>
  </mergeCells>
  <conditionalFormatting sqref="D43:O48 S43:AD48 D32:O37 D21:O26 S21:AD26 S32:AD37 D10:O15 S10:AD15">
    <cfRule type="expression" priority="1" dxfId="0" stopIfTrue="1">
      <formula>ISERROR(D10)=TRUE</formula>
    </cfRule>
  </conditionalFormatting>
  <printOptions/>
  <pageMargins left="0.7874015748031497" right="0.7874015748031497" top="0.5905511811023623" bottom="0.3937007874015748" header="0.5118110236220472" footer="0.5118110236220472"/>
  <pageSetup horizontalDpi="600" verticalDpi="600" orientation="portrait" paperSize="9" scale="98" r:id="rId2"/>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sheetPr codeName="Sheet11"/>
  <dimension ref="A1:CT88"/>
  <sheetViews>
    <sheetView zoomScaleSheetLayoutView="100" zoomScalePageLayoutView="0" workbookViewId="0" topLeftCell="A16">
      <selection activeCell="A22" sqref="A22"/>
    </sheetView>
  </sheetViews>
  <sheetFormatPr defaultColWidth="9.00390625" defaultRowHeight="13.5"/>
  <cols>
    <col min="1" max="1" width="9.625" style="12" customWidth="1"/>
    <col min="2" max="2" width="3.625" style="12" customWidth="1"/>
    <col min="3" max="3" width="6.50390625" style="12" customWidth="1"/>
    <col min="4" max="11" width="8.625" style="12" customWidth="1"/>
    <col min="12" max="12" width="9.75390625" style="12" customWidth="1"/>
    <col min="13" max="13" width="4.625" style="12" customWidth="1"/>
    <col min="14" max="16384" width="9.00390625" style="12" customWidth="1"/>
  </cols>
  <sheetData>
    <row r="1" spans="1:12" ht="24" customHeight="1">
      <c r="A1" s="118"/>
      <c r="B1" s="118"/>
      <c r="C1" s="118"/>
      <c r="D1" s="118"/>
      <c r="E1" s="219" t="s">
        <v>627</v>
      </c>
      <c r="F1" s="613"/>
      <c r="G1" s="613"/>
      <c r="H1" s="613"/>
      <c r="I1" s="613"/>
      <c r="J1" s="613"/>
      <c r="K1" s="613"/>
      <c r="L1" s="613"/>
    </row>
    <row r="2" spans="1:12" ht="12" customHeight="1">
      <c r="A2" s="118"/>
      <c r="B2" s="118"/>
      <c r="C2" s="118"/>
      <c r="D2" s="118"/>
      <c r="E2" s="219"/>
      <c r="F2" s="613"/>
      <c r="G2" s="613"/>
      <c r="H2" s="613"/>
      <c r="I2" s="613"/>
      <c r="J2" s="1156"/>
      <c r="K2" s="1156"/>
      <c r="L2" s="1156"/>
    </row>
    <row r="3" spans="1:12" ht="15" customHeight="1">
      <c r="A3" s="118"/>
      <c r="B3" s="118"/>
      <c r="C3" s="118"/>
      <c r="D3" s="118"/>
      <c r="E3" s="1781" t="s">
        <v>590</v>
      </c>
      <c r="F3" s="1782"/>
      <c r="G3" s="1782"/>
      <c r="H3" s="1782"/>
      <c r="I3" s="1782"/>
      <c r="J3" s="1156"/>
      <c r="K3" s="1156"/>
      <c r="L3" s="1156"/>
    </row>
    <row r="4" spans="1:12" ht="15.75" customHeight="1">
      <c r="A4" s="1769" t="s">
        <v>933</v>
      </c>
      <c r="B4" s="1769"/>
      <c r="C4" s="1769"/>
      <c r="D4" s="635"/>
      <c r="E4" s="1773" t="s">
        <v>911</v>
      </c>
      <c r="F4" s="1773"/>
      <c r="G4" s="1773"/>
      <c r="H4" s="1773"/>
      <c r="I4" s="1773"/>
      <c r="J4" s="1773"/>
      <c r="K4" s="118"/>
      <c r="L4" s="118"/>
    </row>
    <row r="5" spans="1:12" ht="15.75" customHeight="1">
      <c r="A5" s="1774" t="s">
        <v>782</v>
      </c>
      <c r="B5" s="1774"/>
      <c r="C5" s="1774"/>
      <c r="D5" s="118"/>
      <c r="E5" s="118"/>
      <c r="F5" s="118"/>
      <c r="G5" s="118"/>
      <c r="H5" s="118"/>
      <c r="I5" s="118"/>
      <c r="J5" s="1780" t="s">
        <v>903</v>
      </c>
      <c r="K5" s="1780"/>
      <c r="L5" s="118"/>
    </row>
    <row r="6" spans="1:12" ht="15.75" customHeight="1">
      <c r="A6" s="1590" t="s">
        <v>904</v>
      </c>
      <c r="B6" s="1775"/>
      <c r="C6" s="1775"/>
      <c r="D6" s="1594" t="s">
        <v>42</v>
      </c>
      <c r="E6" s="1783"/>
      <c r="F6" s="1594" t="s">
        <v>44</v>
      </c>
      <c r="G6" s="1783"/>
      <c r="H6" s="1594" t="s">
        <v>45</v>
      </c>
      <c r="I6" s="1597"/>
      <c r="J6" s="1594" t="s">
        <v>63</v>
      </c>
      <c r="K6" s="1784"/>
      <c r="L6" s="118"/>
    </row>
    <row r="7" spans="1:12" ht="39" customHeight="1">
      <c r="A7" s="1776"/>
      <c r="B7" s="1776"/>
      <c r="C7" s="1776"/>
      <c r="D7" s="192" t="s">
        <v>905</v>
      </c>
      <c r="E7" s="647" t="s">
        <v>65</v>
      </c>
      <c r="F7" s="646" t="s">
        <v>66</v>
      </c>
      <c r="G7" s="646" t="s">
        <v>65</v>
      </c>
      <c r="H7" s="645" t="s">
        <v>905</v>
      </c>
      <c r="I7" s="647" t="s">
        <v>65</v>
      </c>
      <c r="J7" s="646" t="s">
        <v>64</v>
      </c>
      <c r="K7" s="644" t="s">
        <v>65</v>
      </c>
      <c r="L7" s="118"/>
    </row>
    <row r="8" spans="1:12" ht="15" customHeight="1">
      <c r="A8" s="220" t="s">
        <v>783</v>
      </c>
      <c r="B8" s="222" t="s">
        <v>248</v>
      </c>
      <c r="C8" s="636" t="s">
        <v>798</v>
      </c>
      <c r="D8" s="1083">
        <v>100</v>
      </c>
      <c r="E8" s="1097">
        <v>100</v>
      </c>
      <c r="F8" s="1097">
        <v>100</v>
      </c>
      <c r="G8" s="1097">
        <v>100</v>
      </c>
      <c r="H8" s="1097">
        <v>100</v>
      </c>
      <c r="I8" s="1097">
        <v>100</v>
      </c>
      <c r="J8" s="1097">
        <v>100</v>
      </c>
      <c r="K8" s="1097">
        <v>100</v>
      </c>
      <c r="L8" s="327"/>
    </row>
    <row r="9" spans="1:14" ht="15" customHeight="1">
      <c r="A9" s="119"/>
      <c r="B9" s="222" t="s">
        <v>249</v>
      </c>
      <c r="C9" s="636"/>
      <c r="D9" s="1098">
        <v>98.8</v>
      </c>
      <c r="E9" s="1099">
        <v>99.8</v>
      </c>
      <c r="F9" s="1299" t="s">
        <v>440</v>
      </c>
      <c r="G9" s="1299" t="s">
        <v>440</v>
      </c>
      <c r="H9" s="1099">
        <v>98.2</v>
      </c>
      <c r="I9" s="1099">
        <v>97.2</v>
      </c>
      <c r="J9" s="1099">
        <v>100.2</v>
      </c>
      <c r="K9" s="1099">
        <v>98.7</v>
      </c>
      <c r="L9" s="327"/>
      <c r="N9" s="25"/>
    </row>
    <row r="10" spans="1:12" ht="14.25" customHeight="1">
      <c r="A10" s="119"/>
      <c r="B10" s="419">
        <v>29</v>
      </c>
      <c r="C10" s="119"/>
      <c r="D10" s="1083">
        <v>100.5</v>
      </c>
      <c r="E10" s="1084">
        <v>100.8</v>
      </c>
      <c r="F10" s="1085" t="s">
        <v>440</v>
      </c>
      <c r="G10" s="1085" t="s">
        <v>440</v>
      </c>
      <c r="H10" s="1084">
        <v>98.1</v>
      </c>
      <c r="I10" s="1084">
        <v>97.8</v>
      </c>
      <c r="J10" s="1084">
        <v>100.3</v>
      </c>
      <c r="K10" s="1084">
        <v>100.2</v>
      </c>
      <c r="L10" s="327"/>
    </row>
    <row r="11" spans="1:12" ht="15" customHeight="1">
      <c r="A11" s="118"/>
      <c r="B11" s="628"/>
      <c r="C11" s="628"/>
      <c r="D11" s="1066"/>
      <c r="E11" s="1067"/>
      <c r="F11" s="1067"/>
      <c r="G11" s="1067"/>
      <c r="H11" s="1067"/>
      <c r="I11" s="1067"/>
      <c r="J11" s="1067"/>
      <c r="K11" s="1067"/>
      <c r="L11" s="327"/>
    </row>
    <row r="12" spans="1:12" ht="15" customHeight="1" hidden="1">
      <c r="A12" s="118"/>
      <c r="B12" s="628" t="s">
        <v>348</v>
      </c>
      <c r="C12" s="628" t="s">
        <v>717</v>
      </c>
      <c r="D12" s="1064">
        <v>80.8</v>
      </c>
      <c r="E12" s="1068">
        <v>83</v>
      </c>
      <c r="F12" s="1068">
        <v>79.8</v>
      </c>
      <c r="G12" s="1068">
        <v>82</v>
      </c>
      <c r="H12" s="1068">
        <v>106</v>
      </c>
      <c r="I12" s="1068">
        <v>121.7</v>
      </c>
      <c r="J12" s="1065">
        <v>99.9</v>
      </c>
      <c r="K12" s="1065">
        <v>97.7</v>
      </c>
      <c r="L12" s="327"/>
    </row>
    <row r="13" spans="1:12" ht="15" customHeight="1" hidden="1">
      <c r="A13" s="631" t="s">
        <v>600</v>
      </c>
      <c r="B13" s="628" t="s">
        <v>365</v>
      </c>
      <c r="C13" s="630"/>
      <c r="D13" s="1064">
        <v>83.4</v>
      </c>
      <c r="E13" s="1068">
        <v>83.9</v>
      </c>
      <c r="F13" s="1068">
        <v>82.2</v>
      </c>
      <c r="G13" s="1068">
        <v>82.7</v>
      </c>
      <c r="H13" s="1068">
        <v>111.6</v>
      </c>
      <c r="I13" s="1068">
        <v>124.7</v>
      </c>
      <c r="J13" s="1065">
        <v>98.9</v>
      </c>
      <c r="K13" s="1065">
        <v>97.7</v>
      </c>
      <c r="L13" s="327"/>
    </row>
    <row r="14" spans="1:12" ht="15" customHeight="1" hidden="1">
      <c r="A14" s="631" t="s">
        <v>600</v>
      </c>
      <c r="B14" s="628" t="s">
        <v>371</v>
      </c>
      <c r="C14" s="630" t="s">
        <v>553</v>
      </c>
      <c r="D14" s="1064">
        <v>84.3</v>
      </c>
      <c r="E14" s="1068">
        <v>85.8</v>
      </c>
      <c r="F14" s="1068">
        <v>81</v>
      </c>
      <c r="G14" s="1068">
        <v>82.4</v>
      </c>
      <c r="H14" s="1068">
        <v>111.7</v>
      </c>
      <c r="I14" s="1068">
        <v>121.1</v>
      </c>
      <c r="J14" s="1065">
        <v>100.6</v>
      </c>
      <c r="K14" s="1065">
        <v>98.3</v>
      </c>
      <c r="L14" s="327"/>
    </row>
    <row r="15" spans="1:12" ht="15" customHeight="1" hidden="1">
      <c r="A15" s="631" t="s">
        <v>164</v>
      </c>
      <c r="B15" s="628" t="s">
        <v>46</v>
      </c>
      <c r="C15" s="630" t="s">
        <v>553</v>
      </c>
      <c r="D15" s="1064">
        <v>80.7</v>
      </c>
      <c r="E15" s="1068">
        <v>84.8</v>
      </c>
      <c r="F15" s="1068">
        <v>76.9</v>
      </c>
      <c r="G15" s="1068">
        <v>80.8</v>
      </c>
      <c r="H15" s="1068">
        <v>111.7</v>
      </c>
      <c r="I15" s="1068">
        <v>129.3</v>
      </c>
      <c r="J15" s="1065">
        <v>101.3</v>
      </c>
      <c r="K15" s="1065">
        <v>96.6</v>
      </c>
      <c r="L15" s="327"/>
    </row>
    <row r="16" spans="1:12" ht="15" customHeight="1">
      <c r="A16" s="634" t="s">
        <v>80</v>
      </c>
      <c r="B16" s="1173">
        <v>7</v>
      </c>
      <c r="C16" s="386" t="s">
        <v>717</v>
      </c>
      <c r="D16" s="1080">
        <v>127</v>
      </c>
      <c r="E16" s="1086">
        <v>137.9</v>
      </c>
      <c r="F16" s="1086">
        <v>126.9</v>
      </c>
      <c r="G16" s="1086">
        <v>137.8</v>
      </c>
      <c r="H16" s="1086">
        <v>95.9</v>
      </c>
      <c r="I16" s="1086">
        <v>92.6</v>
      </c>
      <c r="J16" s="1082">
        <v>100.3</v>
      </c>
      <c r="K16" s="1082">
        <v>100.6</v>
      </c>
      <c r="L16" s="327"/>
    </row>
    <row r="17" spans="2:12" ht="15" customHeight="1">
      <c r="B17" s="1173">
        <v>8</v>
      </c>
      <c r="C17" s="386">
        <f aca="true" t="shared" si="0" ref="C17:C25">IF(B17=1,"月","")</f>
      </c>
      <c r="D17" s="1080">
        <v>86.2</v>
      </c>
      <c r="E17" s="1086">
        <v>83.5</v>
      </c>
      <c r="F17" s="1086">
        <v>85.9</v>
      </c>
      <c r="G17" s="1086">
        <v>83.3</v>
      </c>
      <c r="H17" s="1086">
        <v>88.5</v>
      </c>
      <c r="I17" s="1086">
        <v>89.2</v>
      </c>
      <c r="J17" s="1082">
        <v>100.3</v>
      </c>
      <c r="K17" s="1082">
        <v>100.5</v>
      </c>
      <c r="L17" s="327"/>
    </row>
    <row r="18" spans="1:12" ht="15" customHeight="1">
      <c r="A18" s="634"/>
      <c r="B18" s="1173">
        <v>9</v>
      </c>
      <c r="C18" s="386">
        <f t="shared" si="0"/>
      </c>
      <c r="D18" s="1080">
        <v>84.4</v>
      </c>
      <c r="E18" s="1086">
        <v>82.4</v>
      </c>
      <c r="F18" s="1086">
        <v>83.8</v>
      </c>
      <c r="G18" s="1086">
        <v>81.8</v>
      </c>
      <c r="H18" s="1086">
        <v>99.2</v>
      </c>
      <c r="I18" s="1086">
        <v>97.7</v>
      </c>
      <c r="J18" s="1082">
        <v>100.3</v>
      </c>
      <c r="K18" s="1082">
        <v>100.6</v>
      </c>
      <c r="L18" s="327"/>
    </row>
    <row r="19" spans="2:12" ht="15" customHeight="1">
      <c r="B19" s="1173">
        <v>10</v>
      </c>
      <c r="C19" s="201">
        <f t="shared" si="0"/>
      </c>
      <c r="D19" s="1080">
        <v>85</v>
      </c>
      <c r="E19" s="1086">
        <v>85.6</v>
      </c>
      <c r="F19" s="1086">
        <v>84.6</v>
      </c>
      <c r="G19" s="1086">
        <v>85.2</v>
      </c>
      <c r="H19" s="1086">
        <v>99.2</v>
      </c>
      <c r="I19" s="1086">
        <v>96.6</v>
      </c>
      <c r="J19" s="1082">
        <v>100.4</v>
      </c>
      <c r="K19" s="1082">
        <v>100.9</v>
      </c>
      <c r="L19" s="327"/>
    </row>
    <row r="20" spans="1:12" ht="15" customHeight="1">
      <c r="A20" s="634"/>
      <c r="B20" s="1173">
        <v>11</v>
      </c>
      <c r="C20" s="201">
        <f t="shared" si="0"/>
      </c>
      <c r="D20" s="1080">
        <v>86.4</v>
      </c>
      <c r="E20" s="1086">
        <v>86.5</v>
      </c>
      <c r="F20" s="1086">
        <v>85.5</v>
      </c>
      <c r="G20" s="1086">
        <v>85.6</v>
      </c>
      <c r="H20" s="1086">
        <v>104.1</v>
      </c>
      <c r="I20" s="1086">
        <v>105.7</v>
      </c>
      <c r="J20" s="1082">
        <v>100.7</v>
      </c>
      <c r="K20" s="1082">
        <v>100.8</v>
      </c>
      <c r="L20" s="327"/>
    </row>
    <row r="21" spans="2:15" ht="15" customHeight="1">
      <c r="B21" s="1173">
        <v>12</v>
      </c>
      <c r="C21" s="386">
        <f t="shared" si="0"/>
      </c>
      <c r="D21" s="1080">
        <v>177.8</v>
      </c>
      <c r="E21" s="1086">
        <v>187.7</v>
      </c>
      <c r="F21" s="1086">
        <v>175.9</v>
      </c>
      <c r="G21" s="1086">
        <v>185.7</v>
      </c>
      <c r="H21" s="1086">
        <v>97.5</v>
      </c>
      <c r="I21" s="1086">
        <v>98.9</v>
      </c>
      <c r="J21" s="1082">
        <v>100.7</v>
      </c>
      <c r="K21" s="1082">
        <v>101</v>
      </c>
      <c r="L21" s="327"/>
      <c r="O21" s="39"/>
    </row>
    <row r="22" spans="1:15" ht="15" customHeight="1">
      <c r="A22" s="44" t="s">
        <v>572</v>
      </c>
      <c r="B22" s="1173">
        <v>1</v>
      </c>
      <c r="C22" s="386" t="str">
        <f t="shared" si="0"/>
        <v>月</v>
      </c>
      <c r="D22" s="1081">
        <v>87</v>
      </c>
      <c r="E22" s="1082">
        <v>85.4</v>
      </c>
      <c r="F22" s="1082">
        <v>86.1</v>
      </c>
      <c r="G22" s="1082">
        <v>84.5</v>
      </c>
      <c r="H22" s="1082">
        <v>83.6</v>
      </c>
      <c r="I22" s="1082">
        <v>81.3</v>
      </c>
      <c r="J22" s="1082">
        <v>100.3</v>
      </c>
      <c r="K22" s="1082">
        <v>99.8</v>
      </c>
      <c r="L22" s="327"/>
      <c r="O22" s="39"/>
    </row>
    <row r="23" spans="2:15" ht="15" customHeight="1">
      <c r="B23" s="1173">
        <v>2</v>
      </c>
      <c r="C23" s="386">
        <f t="shared" si="0"/>
      </c>
      <c r="D23" s="1081">
        <v>82.8</v>
      </c>
      <c r="E23" s="1082">
        <v>81.6</v>
      </c>
      <c r="F23" s="1082">
        <v>81.5</v>
      </c>
      <c r="G23" s="1082">
        <v>80.3</v>
      </c>
      <c r="H23" s="1082">
        <v>90.2</v>
      </c>
      <c r="I23" s="1082">
        <v>92.6</v>
      </c>
      <c r="J23" s="1082">
        <v>99.9</v>
      </c>
      <c r="K23" s="1082">
        <v>99.6</v>
      </c>
      <c r="L23" s="327"/>
      <c r="O23" s="39"/>
    </row>
    <row r="24" spans="1:15" ht="15" customHeight="1">
      <c r="A24" s="44"/>
      <c r="B24" s="1173">
        <v>3</v>
      </c>
      <c r="C24" s="386">
        <f t="shared" si="0"/>
      </c>
      <c r="D24" s="1081">
        <v>85.9</v>
      </c>
      <c r="E24" s="1082">
        <v>84.1</v>
      </c>
      <c r="F24" s="1082">
        <v>84.8</v>
      </c>
      <c r="G24" s="1082">
        <v>83</v>
      </c>
      <c r="H24" s="1082">
        <v>88.5</v>
      </c>
      <c r="I24" s="1082">
        <v>91.5</v>
      </c>
      <c r="J24" s="1082">
        <v>99.4</v>
      </c>
      <c r="K24" s="1082">
        <v>98</v>
      </c>
      <c r="L24" s="327"/>
      <c r="O24" s="39"/>
    </row>
    <row r="25" spans="2:15" ht="15" customHeight="1">
      <c r="B25" s="1173">
        <v>4</v>
      </c>
      <c r="C25" s="386">
        <f t="shared" si="0"/>
      </c>
      <c r="D25" s="1081">
        <v>85.9</v>
      </c>
      <c r="E25" s="1082">
        <v>82.8</v>
      </c>
      <c r="F25" s="1082">
        <v>84.9</v>
      </c>
      <c r="G25" s="1082">
        <v>81.8</v>
      </c>
      <c r="H25" s="1082">
        <v>92.6</v>
      </c>
      <c r="I25" s="1082">
        <v>92</v>
      </c>
      <c r="J25" s="1082">
        <v>100.3</v>
      </c>
      <c r="K25" s="1082">
        <v>99.2</v>
      </c>
      <c r="L25" s="327"/>
      <c r="O25" s="39"/>
    </row>
    <row r="26" spans="1:15" ht="15" customHeight="1">
      <c r="A26" s="44"/>
      <c r="B26" s="1173">
        <v>5</v>
      </c>
      <c r="C26" s="386"/>
      <c r="D26" s="1081">
        <v>83.7</v>
      </c>
      <c r="E26" s="1082">
        <v>81.9</v>
      </c>
      <c r="F26" s="1082">
        <v>82.6</v>
      </c>
      <c r="G26" s="1082">
        <v>80.8</v>
      </c>
      <c r="H26" s="1082">
        <v>90.2</v>
      </c>
      <c r="I26" s="1082">
        <v>85.8</v>
      </c>
      <c r="J26" s="1082">
        <v>101.3</v>
      </c>
      <c r="K26" s="1082">
        <v>101.2</v>
      </c>
      <c r="L26" s="327"/>
      <c r="O26" s="39"/>
    </row>
    <row r="27" spans="1:15" ht="15" customHeight="1">
      <c r="A27" s="418"/>
      <c r="B27" s="201">
        <v>6</v>
      </c>
      <c r="C27" s="1296"/>
      <c r="D27" s="1313">
        <v>136.2</v>
      </c>
      <c r="E27" s="1313">
        <v>122.8</v>
      </c>
      <c r="F27" s="1313">
        <v>134.7</v>
      </c>
      <c r="G27" s="1313">
        <v>121.5</v>
      </c>
      <c r="H27" s="1313">
        <v>91</v>
      </c>
      <c r="I27" s="1313">
        <v>91.5</v>
      </c>
      <c r="J27" s="1313">
        <v>101.3</v>
      </c>
      <c r="K27" s="1313">
        <v>101.1</v>
      </c>
      <c r="L27" s="327"/>
      <c r="O27" s="39"/>
    </row>
    <row r="28" spans="1:25" ht="15" customHeight="1">
      <c r="A28" s="1290"/>
      <c r="B28" s="528">
        <v>7</v>
      </c>
      <c r="C28" s="1291"/>
      <c r="D28" s="1106">
        <v>127</v>
      </c>
      <c r="E28" s="1107">
        <v>141.8</v>
      </c>
      <c r="F28" s="1107">
        <v>125.6</v>
      </c>
      <c r="G28" s="1107">
        <v>140.3</v>
      </c>
      <c r="H28" s="1107">
        <v>93.4</v>
      </c>
      <c r="I28" s="1107">
        <v>94.9</v>
      </c>
      <c r="J28" s="1107">
        <v>101.4</v>
      </c>
      <c r="K28" s="1107">
        <v>101.1</v>
      </c>
      <c r="L28" s="327"/>
      <c r="N28" s="467"/>
      <c r="O28" s="467"/>
      <c r="P28" s="467"/>
      <c r="Q28" s="467"/>
      <c r="R28" s="467"/>
      <c r="S28" s="467"/>
      <c r="T28" s="467"/>
      <c r="U28" s="467"/>
      <c r="V28" s="25"/>
      <c r="W28" s="25"/>
      <c r="X28" s="25"/>
      <c r="Y28" s="25"/>
    </row>
    <row r="29" spans="1:12" ht="15" customHeight="1">
      <c r="A29" s="1700" t="s">
        <v>114</v>
      </c>
      <c r="B29" s="1700"/>
      <c r="C29" s="1700"/>
      <c r="D29" s="1165">
        <v>-6.8</v>
      </c>
      <c r="E29" s="1166">
        <v>15.5</v>
      </c>
      <c r="F29" s="1166">
        <v>-6.8</v>
      </c>
      <c r="G29" s="1166">
        <v>15.5</v>
      </c>
      <c r="H29" s="1166">
        <v>2.6</v>
      </c>
      <c r="I29" s="1166">
        <v>3.7</v>
      </c>
      <c r="J29" s="1166">
        <v>0.1</v>
      </c>
      <c r="K29" s="1166">
        <v>0</v>
      </c>
      <c r="L29" s="118"/>
    </row>
    <row r="30" spans="1:21" ht="27.75" customHeight="1">
      <c r="A30" s="1778" t="s">
        <v>116</v>
      </c>
      <c r="B30" s="1778"/>
      <c r="C30" s="1779"/>
      <c r="D30" s="1167">
        <v>0</v>
      </c>
      <c r="E30" s="1168">
        <v>2.8</v>
      </c>
      <c r="F30" s="1168">
        <v>-1</v>
      </c>
      <c r="G30" s="1168">
        <v>1.8</v>
      </c>
      <c r="H30" s="1168">
        <v>-2.6</v>
      </c>
      <c r="I30" s="1168">
        <v>2.5</v>
      </c>
      <c r="J30" s="1168">
        <v>1.1</v>
      </c>
      <c r="K30" s="1168">
        <v>0.5</v>
      </c>
      <c r="L30" s="118"/>
      <c r="N30" s="1330"/>
      <c r="O30" s="1330"/>
      <c r="P30" s="1330"/>
      <c r="Q30" s="1330"/>
      <c r="R30" s="1330"/>
      <c r="S30" s="1330"/>
      <c r="T30" s="1330"/>
      <c r="U30" s="1330"/>
    </row>
    <row r="31" spans="1:12" ht="32.25" customHeight="1">
      <c r="A31" s="1777" t="s">
        <v>242</v>
      </c>
      <c r="B31" s="1777"/>
      <c r="C31" s="1777"/>
      <c r="D31" s="1777"/>
      <c r="E31" s="1777"/>
      <c r="F31" s="1777"/>
      <c r="G31" s="1777"/>
      <c r="H31" s="1777"/>
      <c r="I31" s="1777"/>
      <c r="J31" s="1777"/>
      <c r="K31" s="1777"/>
      <c r="L31" s="1777"/>
    </row>
    <row r="32" spans="1:12" ht="5.25" customHeight="1">
      <c r="A32" s="1763"/>
      <c r="B32" s="1763"/>
      <c r="C32" s="1763"/>
      <c r="D32" s="1763"/>
      <c r="E32" s="1763"/>
      <c r="F32" s="1763"/>
      <c r="G32" s="1763"/>
      <c r="H32" s="1763"/>
      <c r="I32" s="1763"/>
      <c r="J32" s="1763"/>
      <c r="K32" s="1763"/>
      <c r="L32" s="1763"/>
    </row>
    <row r="33" spans="1:12" ht="12" customHeight="1">
      <c r="A33" s="1278"/>
      <c r="B33" s="1278"/>
      <c r="C33" s="1278"/>
      <c r="D33" s="1278"/>
      <c r="E33" s="1278"/>
      <c r="F33" s="1278"/>
      <c r="G33" s="1278"/>
      <c r="H33" s="1278"/>
      <c r="I33" s="1278"/>
      <c r="J33" s="1278"/>
      <c r="K33" s="1278"/>
      <c r="L33" s="1278"/>
    </row>
    <row r="34" spans="1:12" ht="15" customHeight="1">
      <c r="A34" s="118"/>
      <c r="B34" s="118"/>
      <c r="C34" s="118"/>
      <c r="D34" s="118"/>
      <c r="E34" s="1773" t="s">
        <v>534</v>
      </c>
      <c r="F34" s="1773"/>
      <c r="G34" s="1773"/>
      <c r="H34" s="1773"/>
      <c r="I34" s="1773"/>
      <c r="J34" s="118"/>
      <c r="K34" s="118"/>
      <c r="L34" s="118"/>
    </row>
    <row r="35" spans="1:15" ht="15" customHeight="1">
      <c r="A35" s="637" t="s">
        <v>933</v>
      </c>
      <c r="B35" s="637"/>
      <c r="C35" s="637"/>
      <c r="D35" s="118"/>
      <c r="E35" s="118"/>
      <c r="F35" s="118"/>
      <c r="G35" s="118"/>
      <c r="H35" s="118"/>
      <c r="I35" s="118"/>
      <c r="J35" s="118"/>
      <c r="K35" s="118"/>
      <c r="L35" s="118"/>
      <c r="O35" s="25"/>
    </row>
    <row r="36" spans="1:12" ht="15" customHeight="1">
      <c r="A36" s="118" t="s">
        <v>906</v>
      </c>
      <c r="B36" s="118"/>
      <c r="C36" s="118"/>
      <c r="D36" s="118"/>
      <c r="E36" s="118"/>
      <c r="F36" s="118"/>
      <c r="G36" s="118"/>
      <c r="H36" s="118"/>
      <c r="I36" s="118"/>
      <c r="J36" s="118"/>
      <c r="K36" s="1780" t="s">
        <v>253</v>
      </c>
      <c r="L36" s="1780"/>
    </row>
    <row r="37" spans="1:12" ht="15" customHeight="1">
      <c r="A37" s="1590" t="s">
        <v>784</v>
      </c>
      <c r="B37" s="1590"/>
      <c r="C37" s="1598"/>
      <c r="D37" s="1764" t="s">
        <v>907</v>
      </c>
      <c r="E37" s="1764"/>
      <c r="F37" s="1764"/>
      <c r="G37" s="1764" t="s">
        <v>908</v>
      </c>
      <c r="H37" s="1764"/>
      <c r="I37" s="1764"/>
      <c r="J37" s="1764" t="s">
        <v>913</v>
      </c>
      <c r="K37" s="1764"/>
      <c r="L37" s="1594"/>
    </row>
    <row r="38" spans="1:12" ht="15" customHeight="1">
      <c r="A38" s="1624"/>
      <c r="B38" s="1624"/>
      <c r="C38" s="1625"/>
      <c r="D38" s="191" t="s">
        <v>914</v>
      </c>
      <c r="E38" s="191" t="s">
        <v>915</v>
      </c>
      <c r="F38" s="191" t="s">
        <v>916</v>
      </c>
      <c r="G38" s="191" t="s">
        <v>914</v>
      </c>
      <c r="H38" s="191" t="s">
        <v>915</v>
      </c>
      <c r="I38" s="191" t="s">
        <v>916</v>
      </c>
      <c r="J38" s="191" t="s">
        <v>914</v>
      </c>
      <c r="K38" s="191" t="s">
        <v>915</v>
      </c>
      <c r="L38" s="204" t="s">
        <v>916</v>
      </c>
    </row>
    <row r="39" spans="1:12" ht="15" customHeight="1" hidden="1">
      <c r="A39" s="418" t="s">
        <v>785</v>
      </c>
      <c r="B39" s="221">
        <v>12</v>
      </c>
      <c r="C39" s="638" t="s">
        <v>717</v>
      </c>
      <c r="D39" s="639">
        <v>527010</v>
      </c>
      <c r="E39" s="639">
        <v>691230</v>
      </c>
      <c r="F39" s="639">
        <v>311004</v>
      </c>
      <c r="G39" s="639">
        <v>254594</v>
      </c>
      <c r="H39" s="639">
        <v>319971</v>
      </c>
      <c r="I39" s="639">
        <v>168601</v>
      </c>
      <c r="J39" s="639">
        <v>272416</v>
      </c>
      <c r="K39" s="639">
        <v>371259</v>
      </c>
      <c r="L39" s="639">
        <v>142403</v>
      </c>
    </row>
    <row r="40" spans="1:98" ht="15" customHeight="1" hidden="1">
      <c r="A40" s="631" t="s">
        <v>277</v>
      </c>
      <c r="B40" s="201">
        <v>1</v>
      </c>
      <c r="C40" s="632" t="s">
        <v>717</v>
      </c>
      <c r="D40" s="627">
        <v>282025</v>
      </c>
      <c r="E40" s="627">
        <v>352674</v>
      </c>
      <c r="F40" s="627">
        <v>184057</v>
      </c>
      <c r="G40" s="627">
        <v>254665</v>
      </c>
      <c r="H40" s="627">
        <v>316602</v>
      </c>
      <c r="I40" s="627">
        <v>168778</v>
      </c>
      <c r="J40" s="627">
        <v>27360</v>
      </c>
      <c r="K40" s="627">
        <v>36072</v>
      </c>
      <c r="L40" s="627">
        <v>15279</v>
      </c>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row>
    <row r="41" spans="1:98" ht="15" customHeight="1" hidden="1">
      <c r="A41" s="631" t="s">
        <v>277</v>
      </c>
      <c r="B41" s="502">
        <v>2</v>
      </c>
      <c r="C41" s="632" t="s">
        <v>553</v>
      </c>
      <c r="D41" s="640">
        <v>256679</v>
      </c>
      <c r="E41" s="641">
        <v>323809</v>
      </c>
      <c r="F41" s="641">
        <v>168997</v>
      </c>
      <c r="G41" s="641">
        <v>254674</v>
      </c>
      <c r="H41" s="641">
        <v>321072</v>
      </c>
      <c r="I41" s="641">
        <v>167948</v>
      </c>
      <c r="J41" s="641">
        <v>2005</v>
      </c>
      <c r="K41" s="641">
        <v>2737</v>
      </c>
      <c r="L41" s="641">
        <v>1049</v>
      </c>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row>
    <row r="42" spans="1:98" ht="15" customHeight="1" hidden="1">
      <c r="A42" s="631" t="s">
        <v>43</v>
      </c>
      <c r="B42" s="502">
        <v>8</v>
      </c>
      <c r="C42" s="201" t="s">
        <v>717</v>
      </c>
      <c r="D42" s="640"/>
      <c r="E42" s="641"/>
      <c r="F42" s="641"/>
      <c r="G42" s="641"/>
      <c r="H42" s="641"/>
      <c r="I42" s="641"/>
      <c r="J42" s="641"/>
      <c r="K42" s="641"/>
      <c r="L42" s="641"/>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row>
    <row r="43" spans="1:98" ht="15" customHeight="1">
      <c r="A43" s="1091" t="s">
        <v>572</v>
      </c>
      <c r="B43" s="386">
        <v>5</v>
      </c>
      <c r="C43" s="386" t="s">
        <v>717</v>
      </c>
      <c r="D43" s="640">
        <v>255805</v>
      </c>
      <c r="E43" s="641">
        <v>327012</v>
      </c>
      <c r="F43" s="641">
        <v>170844</v>
      </c>
      <c r="G43" s="641">
        <v>249185</v>
      </c>
      <c r="H43" s="641">
        <v>317034</v>
      </c>
      <c r="I43" s="641">
        <v>168231</v>
      </c>
      <c r="J43" s="641">
        <v>6620</v>
      </c>
      <c r="K43" s="641">
        <v>9978</v>
      </c>
      <c r="L43" s="641">
        <v>2613</v>
      </c>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row>
    <row r="44" spans="1:98" ht="15" customHeight="1">
      <c r="A44" s="1091"/>
      <c r="B44" s="386">
        <v>6</v>
      </c>
      <c r="C44" s="386"/>
      <c r="D44" s="640">
        <v>416284</v>
      </c>
      <c r="E44" s="641">
        <v>545457</v>
      </c>
      <c r="F44" s="641">
        <v>263230</v>
      </c>
      <c r="G44" s="641">
        <v>253413</v>
      </c>
      <c r="H44" s="641">
        <v>321756</v>
      </c>
      <c r="I44" s="641">
        <v>172435</v>
      </c>
      <c r="J44" s="641">
        <v>162871</v>
      </c>
      <c r="K44" s="641">
        <v>223701</v>
      </c>
      <c r="L44" s="641">
        <v>90795</v>
      </c>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row>
    <row r="45" spans="1:12" ht="15" customHeight="1">
      <c r="A45" s="1292"/>
      <c r="B45" s="662">
        <v>7</v>
      </c>
      <c r="C45" s="662"/>
      <c r="D45" s="1279">
        <v>388293</v>
      </c>
      <c r="E45" s="1280">
        <v>514757</v>
      </c>
      <c r="F45" s="1280">
        <v>235636</v>
      </c>
      <c r="G45" s="1280">
        <v>253801</v>
      </c>
      <c r="H45" s="1280">
        <v>321346</v>
      </c>
      <c r="I45" s="1280">
        <v>172266</v>
      </c>
      <c r="J45" s="1280">
        <v>134492</v>
      </c>
      <c r="K45" s="1280">
        <v>193411</v>
      </c>
      <c r="L45" s="1280">
        <v>63370</v>
      </c>
    </row>
    <row r="46" spans="1:12" ht="15" customHeight="1">
      <c r="A46" s="222"/>
      <c r="B46" s="222"/>
      <c r="C46" s="222"/>
      <c r="D46" s="642"/>
      <c r="E46" s="627"/>
      <c r="F46" s="629"/>
      <c r="G46" s="629"/>
      <c r="H46" s="629"/>
      <c r="I46" s="629"/>
      <c r="J46" s="629"/>
      <c r="K46" s="629"/>
      <c r="L46" s="629"/>
    </row>
    <row r="47" spans="1:12" ht="15" customHeight="1">
      <c r="A47" s="1765" t="s">
        <v>917</v>
      </c>
      <c r="B47" s="1766"/>
      <c r="C47" s="1766"/>
      <c r="D47" s="1301">
        <v>443686</v>
      </c>
      <c r="E47" s="1302">
        <v>472491</v>
      </c>
      <c r="F47" s="1302">
        <v>298522</v>
      </c>
      <c r="G47" s="1302">
        <v>332089</v>
      </c>
      <c r="H47" s="1302">
        <v>355418</v>
      </c>
      <c r="I47" s="1302">
        <v>214519</v>
      </c>
      <c r="J47" s="1302">
        <v>111597</v>
      </c>
      <c r="K47" s="1302">
        <v>117073</v>
      </c>
      <c r="L47" s="1302">
        <v>84003</v>
      </c>
    </row>
    <row r="48" spans="1:12" ht="15" customHeight="1">
      <c r="A48" s="1765" t="s">
        <v>918</v>
      </c>
      <c r="B48" s="1766"/>
      <c r="C48" s="1766"/>
      <c r="D48" s="1301">
        <v>535906</v>
      </c>
      <c r="E48" s="1302">
        <v>632986</v>
      </c>
      <c r="F48" s="1302">
        <v>295403</v>
      </c>
      <c r="G48" s="1302">
        <v>305120</v>
      </c>
      <c r="H48" s="1302">
        <v>352214</v>
      </c>
      <c r="I48" s="1302">
        <v>188452</v>
      </c>
      <c r="J48" s="1302">
        <v>230786</v>
      </c>
      <c r="K48" s="1302">
        <v>280772</v>
      </c>
      <c r="L48" s="1302">
        <v>106951</v>
      </c>
    </row>
    <row r="49" spans="1:12" ht="15" customHeight="1">
      <c r="A49" s="1767" t="s">
        <v>919</v>
      </c>
      <c r="B49" s="1768"/>
      <c r="C49" s="1768"/>
      <c r="D49" s="1301">
        <v>459814</v>
      </c>
      <c r="E49" s="1302">
        <v>489169</v>
      </c>
      <c r="F49" s="1302">
        <v>295564</v>
      </c>
      <c r="G49" s="1302">
        <v>454265</v>
      </c>
      <c r="H49" s="1302">
        <v>482639</v>
      </c>
      <c r="I49" s="1302">
        <v>295501</v>
      </c>
      <c r="J49" s="1302">
        <v>5549</v>
      </c>
      <c r="K49" s="1302">
        <v>6530</v>
      </c>
      <c r="L49" s="1302">
        <v>63</v>
      </c>
    </row>
    <row r="50" spans="1:70" ht="15" customHeight="1">
      <c r="A50" s="1765" t="s">
        <v>920</v>
      </c>
      <c r="B50" s="1766"/>
      <c r="C50" s="1766"/>
      <c r="D50" s="1301">
        <v>390793</v>
      </c>
      <c r="E50" s="1302">
        <v>533148</v>
      </c>
      <c r="F50" s="1302">
        <v>214098</v>
      </c>
      <c r="G50" s="1302">
        <v>292934</v>
      </c>
      <c r="H50" s="1302">
        <v>379221</v>
      </c>
      <c r="I50" s="1302">
        <v>185832</v>
      </c>
      <c r="J50" s="1302">
        <v>97859</v>
      </c>
      <c r="K50" s="1302">
        <v>153927</v>
      </c>
      <c r="L50" s="1302">
        <v>28266</v>
      </c>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row>
    <row r="51" spans="1:12" ht="15" customHeight="1">
      <c r="A51" s="1765" t="s">
        <v>921</v>
      </c>
      <c r="B51" s="1766"/>
      <c r="C51" s="1766"/>
      <c r="D51" s="1301">
        <v>354314</v>
      </c>
      <c r="E51" s="1302">
        <v>389384</v>
      </c>
      <c r="F51" s="1302">
        <v>218993</v>
      </c>
      <c r="G51" s="1302">
        <v>268723</v>
      </c>
      <c r="H51" s="1302">
        <v>296104</v>
      </c>
      <c r="I51" s="1302">
        <v>163070</v>
      </c>
      <c r="J51" s="1302">
        <v>85591</v>
      </c>
      <c r="K51" s="1302">
        <v>93280</v>
      </c>
      <c r="L51" s="1302">
        <v>55923</v>
      </c>
    </row>
    <row r="52" spans="1:12" ht="15" customHeight="1">
      <c r="A52" s="1765" t="s">
        <v>922</v>
      </c>
      <c r="B52" s="1766"/>
      <c r="C52" s="1766"/>
      <c r="D52" s="1301">
        <v>376185</v>
      </c>
      <c r="E52" s="1302">
        <v>532254</v>
      </c>
      <c r="F52" s="1302">
        <v>203415</v>
      </c>
      <c r="G52" s="1302">
        <v>228284</v>
      </c>
      <c r="H52" s="1302">
        <v>303875</v>
      </c>
      <c r="I52" s="1302">
        <v>144604</v>
      </c>
      <c r="J52" s="1302">
        <v>147901</v>
      </c>
      <c r="K52" s="1302">
        <v>228379</v>
      </c>
      <c r="L52" s="1302">
        <v>58811</v>
      </c>
    </row>
    <row r="53" spans="1:12" ht="15" customHeight="1">
      <c r="A53" s="1765" t="s">
        <v>923</v>
      </c>
      <c r="B53" s="1766"/>
      <c r="C53" s="1766"/>
      <c r="D53" s="1301">
        <v>377732</v>
      </c>
      <c r="E53" s="1302">
        <v>479062</v>
      </c>
      <c r="F53" s="1302">
        <v>296700</v>
      </c>
      <c r="G53" s="1302">
        <v>332747</v>
      </c>
      <c r="H53" s="1302">
        <v>445816</v>
      </c>
      <c r="I53" s="1302">
        <v>242329</v>
      </c>
      <c r="J53" s="1302">
        <v>44985</v>
      </c>
      <c r="K53" s="1302">
        <v>33246</v>
      </c>
      <c r="L53" s="1302">
        <v>54371</v>
      </c>
    </row>
    <row r="54" spans="1:12" ht="15" customHeight="1">
      <c r="A54" s="1765" t="s">
        <v>924</v>
      </c>
      <c r="B54" s="1766"/>
      <c r="C54" s="1766"/>
      <c r="D54" s="1301">
        <v>514161</v>
      </c>
      <c r="E54" s="1302">
        <v>627862</v>
      </c>
      <c r="F54" s="1302">
        <v>304426</v>
      </c>
      <c r="G54" s="1302">
        <v>280028</v>
      </c>
      <c r="H54" s="1302">
        <v>329975</v>
      </c>
      <c r="I54" s="1302">
        <v>187895</v>
      </c>
      <c r="J54" s="1302">
        <v>234133</v>
      </c>
      <c r="K54" s="1302">
        <v>297887</v>
      </c>
      <c r="L54" s="1302">
        <v>116531</v>
      </c>
    </row>
    <row r="55" spans="1:12" ht="15" customHeight="1">
      <c r="A55" s="1770" t="s">
        <v>925</v>
      </c>
      <c r="B55" s="1772"/>
      <c r="C55" s="1772"/>
      <c r="D55" s="1301">
        <v>695838</v>
      </c>
      <c r="E55" s="1302">
        <v>886845</v>
      </c>
      <c r="F55" s="1302">
        <v>366022</v>
      </c>
      <c r="G55" s="1302">
        <v>344593</v>
      </c>
      <c r="H55" s="1302">
        <v>418313</v>
      </c>
      <c r="I55" s="1302">
        <v>217299</v>
      </c>
      <c r="J55" s="1302">
        <v>351245</v>
      </c>
      <c r="K55" s="1302">
        <v>468532</v>
      </c>
      <c r="L55" s="1302">
        <v>148723</v>
      </c>
    </row>
    <row r="56" spans="1:16" ht="15" customHeight="1">
      <c r="A56" s="1767" t="s">
        <v>926</v>
      </c>
      <c r="B56" s="1768"/>
      <c r="C56" s="1768"/>
      <c r="D56" s="1301">
        <v>127611</v>
      </c>
      <c r="E56" s="1302">
        <v>186963</v>
      </c>
      <c r="F56" s="1302">
        <v>96086</v>
      </c>
      <c r="G56" s="1302">
        <v>113135</v>
      </c>
      <c r="H56" s="1302">
        <v>156896</v>
      </c>
      <c r="I56" s="1302">
        <v>89891</v>
      </c>
      <c r="J56" s="1302">
        <v>14476</v>
      </c>
      <c r="K56" s="1302">
        <v>30067</v>
      </c>
      <c r="L56" s="1302">
        <v>6195</v>
      </c>
      <c r="P56" s="25"/>
    </row>
    <row r="57" spans="1:12" ht="15" customHeight="1">
      <c r="A57" s="1770" t="s">
        <v>927</v>
      </c>
      <c r="B57" s="1771"/>
      <c r="C57" s="1771"/>
      <c r="D57" s="1301">
        <v>246019</v>
      </c>
      <c r="E57" s="1302">
        <v>290175</v>
      </c>
      <c r="F57" s="1302">
        <v>211048</v>
      </c>
      <c r="G57" s="1302">
        <v>196902</v>
      </c>
      <c r="H57" s="1302">
        <v>232998</v>
      </c>
      <c r="I57" s="1302">
        <v>168315</v>
      </c>
      <c r="J57" s="1302">
        <v>49117</v>
      </c>
      <c r="K57" s="1302">
        <v>57177</v>
      </c>
      <c r="L57" s="1302">
        <v>42733</v>
      </c>
    </row>
    <row r="58" spans="1:12" ht="15" customHeight="1">
      <c r="A58" s="1765" t="s">
        <v>928</v>
      </c>
      <c r="B58" s="1766"/>
      <c r="C58" s="1766"/>
      <c r="D58" s="1301">
        <v>257787</v>
      </c>
      <c r="E58" s="1302">
        <v>327143</v>
      </c>
      <c r="F58" s="1302">
        <v>217857</v>
      </c>
      <c r="G58" s="1302">
        <v>234921</v>
      </c>
      <c r="H58" s="1302">
        <v>312808</v>
      </c>
      <c r="I58" s="1302">
        <v>190079</v>
      </c>
      <c r="J58" s="1302">
        <v>22866</v>
      </c>
      <c r="K58" s="1302">
        <v>14335</v>
      </c>
      <c r="L58" s="1302">
        <v>27778</v>
      </c>
    </row>
    <row r="59" spans="1:12" ht="15" customHeight="1">
      <c r="A59" s="1765" t="s">
        <v>929</v>
      </c>
      <c r="B59" s="1766"/>
      <c r="C59" s="1766"/>
      <c r="D59" s="1301">
        <v>331574</v>
      </c>
      <c r="E59" s="1302">
        <v>425039</v>
      </c>
      <c r="F59" s="1302">
        <v>299754</v>
      </c>
      <c r="G59" s="1302">
        <v>247101</v>
      </c>
      <c r="H59" s="1302">
        <v>329483</v>
      </c>
      <c r="I59" s="1302">
        <v>219054</v>
      </c>
      <c r="J59" s="1302">
        <v>84473</v>
      </c>
      <c r="K59" s="1302">
        <v>95556</v>
      </c>
      <c r="L59" s="1302">
        <v>80700</v>
      </c>
    </row>
    <row r="60" spans="1:12" ht="15" customHeight="1">
      <c r="A60" s="1765" t="s">
        <v>930</v>
      </c>
      <c r="B60" s="1766"/>
      <c r="C60" s="1766"/>
      <c r="D60" s="1301">
        <v>558649</v>
      </c>
      <c r="E60" s="1302">
        <v>695813</v>
      </c>
      <c r="F60" s="1302">
        <v>387149</v>
      </c>
      <c r="G60" s="1302">
        <v>289098</v>
      </c>
      <c r="H60" s="1302">
        <v>357300</v>
      </c>
      <c r="I60" s="1302">
        <v>203824</v>
      </c>
      <c r="J60" s="1302">
        <v>269551</v>
      </c>
      <c r="K60" s="1302">
        <v>338513</v>
      </c>
      <c r="L60" s="1302">
        <v>183325</v>
      </c>
    </row>
    <row r="61" spans="1:12" ht="14.25" customHeight="1">
      <c r="A61" s="1761" t="s">
        <v>931</v>
      </c>
      <c r="B61" s="1762"/>
      <c r="C61" s="1762"/>
      <c r="D61" s="1303">
        <v>253628</v>
      </c>
      <c r="E61" s="1304">
        <v>359532</v>
      </c>
      <c r="F61" s="1304">
        <v>156967</v>
      </c>
      <c r="G61" s="1304">
        <v>186764</v>
      </c>
      <c r="H61" s="1304">
        <v>248909</v>
      </c>
      <c r="I61" s="1304">
        <v>130043</v>
      </c>
      <c r="J61" s="1304">
        <v>66864</v>
      </c>
      <c r="K61" s="1304">
        <v>110623</v>
      </c>
      <c r="L61" s="1304">
        <v>26924</v>
      </c>
    </row>
    <row r="62" spans="1:98" ht="12">
      <c r="A62" s="1763"/>
      <c r="B62" s="1763"/>
      <c r="C62" s="1763"/>
      <c r="D62" s="1763"/>
      <c r="E62" s="1763"/>
      <c r="F62" s="1763"/>
      <c r="G62" s="1763"/>
      <c r="H62" s="1763"/>
      <c r="I62" s="1763"/>
      <c r="J62" s="1763"/>
      <c r="K62" s="1763"/>
      <c r="L62" s="1763"/>
      <c r="O62" s="118"/>
      <c r="P62" s="327"/>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row>
    <row r="63" spans="1:12" ht="12">
      <c r="A63" s="118"/>
      <c r="B63" s="118"/>
      <c r="C63" s="118"/>
      <c r="D63" s="118"/>
      <c r="E63" s="118"/>
      <c r="F63" s="118"/>
      <c r="G63" s="118"/>
      <c r="H63" s="118"/>
      <c r="I63" s="118"/>
      <c r="J63" s="118"/>
      <c r="K63" s="118"/>
      <c r="L63" s="118"/>
    </row>
    <row r="64" spans="1:12" ht="12">
      <c r="A64" s="118"/>
      <c r="B64" s="118"/>
      <c r="C64" s="118"/>
      <c r="D64" s="118"/>
      <c r="E64" s="118"/>
      <c r="F64" s="118"/>
      <c r="G64" s="118"/>
      <c r="H64" s="118"/>
      <c r="I64" s="118"/>
      <c r="J64" s="118"/>
      <c r="K64" s="118"/>
      <c r="L64" s="118"/>
    </row>
    <row r="65" spans="1:12" ht="12">
      <c r="A65" s="118"/>
      <c r="B65" s="118"/>
      <c r="C65" s="118"/>
      <c r="D65" s="118"/>
      <c r="E65" s="118"/>
      <c r="F65" s="118"/>
      <c r="G65" s="118"/>
      <c r="H65" s="118"/>
      <c r="I65" s="118"/>
      <c r="J65" s="118"/>
      <c r="K65" s="118"/>
      <c r="L65" s="118"/>
    </row>
    <row r="66" spans="1:12" ht="12">
      <c r="A66" s="118"/>
      <c r="B66" s="118"/>
      <c r="C66" s="118"/>
      <c r="D66" s="118"/>
      <c r="E66" s="118"/>
      <c r="F66" s="118"/>
      <c r="G66" s="118"/>
      <c r="H66" s="118"/>
      <c r="I66" s="118"/>
      <c r="J66" s="118"/>
      <c r="K66" s="118"/>
      <c r="L66" s="118"/>
    </row>
    <row r="67" spans="1:12" ht="12">
      <c r="A67" s="118"/>
      <c r="B67" s="118"/>
      <c r="C67" s="118"/>
      <c r="D67" s="118"/>
      <c r="E67" s="118"/>
      <c r="F67" s="118"/>
      <c r="G67" s="118"/>
      <c r="H67" s="118"/>
      <c r="I67" s="118"/>
      <c r="J67" s="118"/>
      <c r="K67" s="118"/>
      <c r="L67" s="118"/>
    </row>
    <row r="68" spans="1:12" ht="12">
      <c r="A68" s="118"/>
      <c r="B68" s="118"/>
      <c r="C68" s="118"/>
      <c r="D68" s="118"/>
      <c r="E68" s="118"/>
      <c r="F68" s="118"/>
      <c r="G68" s="118"/>
      <c r="H68" s="118"/>
      <c r="I68" s="118"/>
      <c r="J68" s="118"/>
      <c r="K68" s="118"/>
      <c r="L68" s="118"/>
    </row>
    <row r="69" spans="1:12" ht="12">
      <c r="A69" s="118"/>
      <c r="B69" s="118"/>
      <c r="C69" s="118"/>
      <c r="D69" s="118"/>
      <c r="E69" s="118"/>
      <c r="F69" s="118"/>
      <c r="G69" s="118"/>
      <c r="H69" s="118"/>
      <c r="I69" s="118"/>
      <c r="J69" s="118"/>
      <c r="K69" s="118"/>
      <c r="L69" s="118"/>
    </row>
    <row r="70" spans="1:12" ht="12">
      <c r="A70" s="118"/>
      <c r="B70" s="118"/>
      <c r="C70" s="118"/>
      <c r="D70" s="118"/>
      <c r="E70" s="118"/>
      <c r="F70" s="118"/>
      <c r="G70" s="118"/>
      <c r="H70" s="118"/>
      <c r="I70" s="118"/>
      <c r="J70" s="118"/>
      <c r="K70" s="118"/>
      <c r="L70" s="118"/>
    </row>
    <row r="71" spans="1:12" ht="12">
      <c r="A71" s="118"/>
      <c r="B71" s="118"/>
      <c r="C71" s="118"/>
      <c r="D71" s="118"/>
      <c r="E71" s="118"/>
      <c r="F71" s="118"/>
      <c r="G71" s="118"/>
      <c r="H71" s="118"/>
      <c r="I71" s="118"/>
      <c r="J71" s="118"/>
      <c r="K71" s="118"/>
      <c r="L71" s="118"/>
    </row>
    <row r="72" spans="1:12" ht="12">
      <c r="A72" s="118"/>
      <c r="B72" s="118"/>
      <c r="C72" s="118"/>
      <c r="D72" s="118"/>
      <c r="E72" s="118"/>
      <c r="F72" s="118"/>
      <c r="G72" s="118"/>
      <c r="H72" s="118"/>
      <c r="I72" s="118"/>
      <c r="J72" s="118"/>
      <c r="K72" s="118"/>
      <c r="L72" s="118"/>
    </row>
    <row r="73" spans="1:12" ht="12">
      <c r="A73" s="118"/>
      <c r="B73" s="118"/>
      <c r="C73" s="118"/>
      <c r="D73" s="118"/>
      <c r="E73" s="118"/>
      <c r="F73" s="118"/>
      <c r="G73" s="118"/>
      <c r="H73" s="118"/>
      <c r="I73" s="118"/>
      <c r="J73" s="118"/>
      <c r="K73" s="118"/>
      <c r="L73" s="118"/>
    </row>
    <row r="74" spans="1:12" ht="12">
      <c r="A74" s="118"/>
      <c r="B74" s="118"/>
      <c r="C74" s="118"/>
      <c r="D74" s="118"/>
      <c r="E74" s="118"/>
      <c r="F74" s="118"/>
      <c r="G74" s="118"/>
      <c r="H74" s="118"/>
      <c r="I74" s="118"/>
      <c r="J74" s="118"/>
      <c r="K74" s="118"/>
      <c r="L74" s="118"/>
    </row>
    <row r="75" spans="1:12" ht="12">
      <c r="A75" s="118"/>
      <c r="B75" s="118"/>
      <c r="C75" s="118"/>
      <c r="D75" s="118"/>
      <c r="E75" s="118"/>
      <c r="F75" s="118"/>
      <c r="G75" s="118"/>
      <c r="H75" s="118"/>
      <c r="I75" s="118"/>
      <c r="J75" s="118"/>
      <c r="K75" s="118"/>
      <c r="L75" s="118"/>
    </row>
    <row r="76" spans="1:12" ht="12">
      <c r="A76" s="118"/>
      <c r="B76" s="118"/>
      <c r="C76" s="118"/>
      <c r="D76" s="118"/>
      <c r="E76" s="118"/>
      <c r="F76" s="118"/>
      <c r="G76" s="118"/>
      <c r="H76" s="118"/>
      <c r="I76" s="118"/>
      <c r="J76" s="118"/>
      <c r="K76" s="118"/>
      <c r="L76" s="118"/>
    </row>
    <row r="77" spans="1:12" ht="12">
      <c r="A77" s="118"/>
      <c r="B77" s="118"/>
      <c r="C77" s="118"/>
      <c r="D77" s="118"/>
      <c r="E77" s="118"/>
      <c r="F77" s="118"/>
      <c r="G77" s="118"/>
      <c r="H77" s="118"/>
      <c r="I77" s="118"/>
      <c r="J77" s="118"/>
      <c r="K77" s="118"/>
      <c r="L77" s="118"/>
    </row>
    <row r="78" spans="1:12" ht="12">
      <c r="A78" s="118"/>
      <c r="B78" s="118"/>
      <c r="C78" s="118"/>
      <c r="D78" s="118"/>
      <c r="E78" s="118"/>
      <c r="F78" s="118"/>
      <c r="G78" s="118"/>
      <c r="H78" s="118"/>
      <c r="I78" s="118"/>
      <c r="J78" s="118"/>
      <c r="K78" s="118"/>
      <c r="L78" s="118"/>
    </row>
    <row r="79" spans="1:12" ht="12">
      <c r="A79" s="118"/>
      <c r="B79" s="118"/>
      <c r="C79" s="118"/>
      <c r="D79" s="118"/>
      <c r="E79" s="118"/>
      <c r="F79" s="118"/>
      <c r="G79" s="118"/>
      <c r="H79" s="118"/>
      <c r="I79" s="118"/>
      <c r="J79" s="118"/>
      <c r="K79" s="118"/>
      <c r="L79" s="118"/>
    </row>
    <row r="80" spans="1:12" ht="12">
      <c r="A80" s="118"/>
      <c r="B80" s="118"/>
      <c r="C80" s="118"/>
      <c r="D80" s="118"/>
      <c r="E80" s="118"/>
      <c r="F80" s="118"/>
      <c r="G80" s="118"/>
      <c r="H80" s="118"/>
      <c r="I80" s="118"/>
      <c r="J80" s="118"/>
      <c r="K80" s="118"/>
      <c r="L80" s="118"/>
    </row>
    <row r="81" spans="1:12" ht="12">
      <c r="A81" s="118"/>
      <c r="B81" s="118"/>
      <c r="C81" s="118"/>
      <c r="D81" s="118"/>
      <c r="E81" s="118"/>
      <c r="F81" s="118"/>
      <c r="G81" s="118"/>
      <c r="H81" s="118"/>
      <c r="I81" s="118"/>
      <c r="J81" s="118"/>
      <c r="K81" s="118"/>
      <c r="L81" s="118"/>
    </row>
    <row r="82" spans="1:12" ht="12">
      <c r="A82" s="118"/>
      <c r="B82" s="118"/>
      <c r="C82" s="118"/>
      <c r="D82" s="118"/>
      <c r="E82" s="118"/>
      <c r="F82" s="118"/>
      <c r="G82" s="118"/>
      <c r="H82" s="118"/>
      <c r="I82" s="118"/>
      <c r="J82" s="118"/>
      <c r="K82" s="118"/>
      <c r="L82" s="118"/>
    </row>
    <row r="83" spans="1:12" ht="12">
      <c r="A83" s="118"/>
      <c r="B83" s="118"/>
      <c r="C83" s="118"/>
      <c r="D83" s="118"/>
      <c r="E83" s="118"/>
      <c r="F83" s="118"/>
      <c r="G83" s="118"/>
      <c r="H83" s="118"/>
      <c r="I83" s="118"/>
      <c r="J83" s="118"/>
      <c r="K83" s="118"/>
      <c r="L83" s="118"/>
    </row>
    <row r="84" spans="1:12" ht="12">
      <c r="A84" s="118"/>
      <c r="B84" s="118"/>
      <c r="C84" s="118"/>
      <c r="D84" s="118"/>
      <c r="E84" s="118"/>
      <c r="F84" s="118"/>
      <c r="G84" s="118"/>
      <c r="H84" s="118"/>
      <c r="I84" s="118"/>
      <c r="J84" s="118"/>
      <c r="K84" s="118"/>
      <c r="L84" s="118"/>
    </row>
    <row r="85" spans="1:12" ht="12">
      <c r="A85" s="118"/>
      <c r="B85" s="118"/>
      <c r="C85" s="118"/>
      <c r="D85" s="118"/>
      <c r="E85" s="118"/>
      <c r="F85" s="118"/>
      <c r="G85" s="118"/>
      <c r="H85" s="118"/>
      <c r="I85" s="118"/>
      <c r="J85" s="118"/>
      <c r="K85" s="118"/>
      <c r="L85" s="118"/>
    </row>
    <row r="86" spans="1:12" ht="12">
      <c r="A86" s="118"/>
      <c r="B86" s="118"/>
      <c r="C86" s="118"/>
      <c r="D86" s="118"/>
      <c r="E86" s="118"/>
      <c r="F86" s="118"/>
      <c r="G86" s="118"/>
      <c r="H86" s="118"/>
      <c r="I86" s="118"/>
      <c r="J86" s="118"/>
      <c r="K86" s="118"/>
      <c r="L86" s="118"/>
    </row>
    <row r="87" spans="1:12" ht="12">
      <c r="A87" s="118"/>
      <c r="B87" s="118"/>
      <c r="C87" s="118"/>
      <c r="D87" s="118"/>
      <c r="E87" s="118"/>
      <c r="F87" s="118"/>
      <c r="G87" s="118"/>
      <c r="H87" s="118"/>
      <c r="I87" s="118"/>
      <c r="J87" s="118"/>
      <c r="K87" s="118"/>
      <c r="L87" s="118"/>
    </row>
    <row r="88" spans="1:12" ht="12">
      <c r="A88" s="118"/>
      <c r="B88" s="118"/>
      <c r="C88" s="118"/>
      <c r="D88" s="118"/>
      <c r="E88" s="118"/>
      <c r="F88" s="118"/>
      <c r="G88" s="118"/>
      <c r="H88" s="118"/>
      <c r="I88" s="118"/>
      <c r="J88" s="118"/>
      <c r="K88" s="118"/>
      <c r="L88" s="118"/>
    </row>
  </sheetData>
  <sheetProtection/>
  <mergeCells count="36">
    <mergeCell ref="E3:I3"/>
    <mergeCell ref="D6:E6"/>
    <mergeCell ref="F6:G6"/>
    <mergeCell ref="H6:I6"/>
    <mergeCell ref="E4:J4"/>
    <mergeCell ref="J6:K6"/>
    <mergeCell ref="J5:K5"/>
    <mergeCell ref="A51:C51"/>
    <mergeCell ref="E34:I34"/>
    <mergeCell ref="A5:C5"/>
    <mergeCell ref="A29:C29"/>
    <mergeCell ref="A6:C7"/>
    <mergeCell ref="A31:L31"/>
    <mergeCell ref="A30:C30"/>
    <mergeCell ref="A32:L32"/>
    <mergeCell ref="K36:L36"/>
    <mergeCell ref="A4:C4"/>
    <mergeCell ref="A60:C60"/>
    <mergeCell ref="A57:C57"/>
    <mergeCell ref="A58:C58"/>
    <mergeCell ref="A59:C59"/>
    <mergeCell ref="A50:C50"/>
    <mergeCell ref="A54:C54"/>
    <mergeCell ref="A55:C55"/>
    <mergeCell ref="A56:C56"/>
    <mergeCell ref="A47:C47"/>
    <mergeCell ref="A61:C61"/>
    <mergeCell ref="A62:L62"/>
    <mergeCell ref="A37:C38"/>
    <mergeCell ref="D37:F37"/>
    <mergeCell ref="G37:I37"/>
    <mergeCell ref="J37:L37"/>
    <mergeCell ref="A52:C52"/>
    <mergeCell ref="A53:C53"/>
    <mergeCell ref="A48:C48"/>
    <mergeCell ref="A49:C49"/>
  </mergeCells>
  <dataValidations count="3">
    <dataValidation type="whole" allowBlank="1" showInputMessage="1" showErrorMessage="1" errorTitle="入力エラー" error="入力した値に誤りがあります" sqref="D39:L39 D41:L42">
      <formula1>-999999999999</formula1>
      <formula2>999999999999</formula2>
    </dataValidation>
    <dataValidation type="whole" allowBlank="1" showInputMessage="1" showErrorMessage="1" errorTitle="入力エラー" error="入力した値に誤りがあります" imeMode="off" sqref="B43:B45 E43:L46 D43:D47">
      <formula1>-999999999999</formula1>
      <formula2>999999999999</formula2>
    </dataValidation>
    <dataValidation allowBlank="1" showInputMessage="1" showErrorMessage="1" imeMode="off" sqref="D8:K30 N30:U30 B8:B28"/>
  </dataValidations>
  <printOptions horizontalCentered="1"/>
  <pageMargins left="0.1968503937007874" right="0.5" top="0.7874015748031497" bottom="0.3937007874015748" header="0.1968503937007874" footer="0.1968503937007874"/>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00197773</cp:lastModifiedBy>
  <cp:lastPrinted>2018-10-26T05:36:27Z</cp:lastPrinted>
  <dcterms:created xsi:type="dcterms:W3CDTF">1997-01-08T22:48:59Z</dcterms:created>
  <dcterms:modified xsi:type="dcterms:W3CDTF">2018-10-26T05:40:10Z</dcterms:modified>
  <cp:category/>
  <cp:version/>
  <cp:contentType/>
  <cp:contentStatus/>
</cp:coreProperties>
</file>