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4940" windowHeight="9240" activeTab="4"/>
  </bookViews>
  <sheets>
    <sheet name="注意事項" sheetId="1" r:id="rId1"/>
    <sheet name="市町別" sheetId="2" r:id="rId2"/>
    <sheet name="人口比率 " sheetId="3" r:id="rId3"/>
    <sheet name="上位１０国" sheetId="4" r:id="rId4"/>
    <sheet name="国別" sheetId="5" r:id="rId5"/>
    <sheet name="総括表" sheetId="6" r:id="rId6"/>
  </sheets>
  <definedNames>
    <definedName name="_xlnm._FilterDatabase" localSheetId="2" hidden="1">'人口比率 '!$F$1:$F$145</definedName>
    <definedName name="_xlnm.Print_Area" localSheetId="1">'市町別'!$A$1:$M$36</definedName>
    <definedName name="_xlnm.Print_Area" localSheetId="2">'人口比率 '!$A$1:$G$55</definedName>
    <definedName name="_xlnm.Print_Area" localSheetId="5">'総括表'!$A$1:$GU$64</definedName>
    <definedName name="_xlnm.Print_Titles" localSheetId="4">'国別'!$1:$1</definedName>
    <definedName name="_xlnm.Print_Titles" localSheetId="5">'総括表'!$A:$C</definedName>
  </definedNames>
  <calcPr fullCalcOnLoad="1"/>
</workbook>
</file>

<file path=xl/sharedStrings.xml><?xml version="1.0" encoding="utf-8"?>
<sst xmlns="http://schemas.openxmlformats.org/spreadsheetml/2006/main" count="755" uniqueCount="484">
  <si>
    <t>市町村名</t>
  </si>
  <si>
    <t>国籍別</t>
  </si>
  <si>
    <t>アフガニスタン</t>
  </si>
  <si>
    <t>アラブ首長国連邦</t>
  </si>
  <si>
    <t>ミャンマ－　</t>
  </si>
  <si>
    <t>ブ－タン</t>
  </si>
  <si>
    <t>バングラデシュ</t>
  </si>
  <si>
    <t>中国</t>
  </si>
  <si>
    <t>インド</t>
  </si>
  <si>
    <t>インドネシア</t>
  </si>
  <si>
    <t>イラン</t>
  </si>
  <si>
    <t>イスラエル</t>
  </si>
  <si>
    <t>韓国又は朝鮮</t>
  </si>
  <si>
    <t>ラオス</t>
  </si>
  <si>
    <t>モンゴル</t>
  </si>
  <si>
    <t>ネパ－ル</t>
  </si>
  <si>
    <t>パキスタン</t>
  </si>
  <si>
    <t>フィリピン</t>
  </si>
  <si>
    <t>シリア</t>
  </si>
  <si>
    <t>シンガポ－ル</t>
  </si>
  <si>
    <t>タイ</t>
  </si>
  <si>
    <t>トルコ</t>
  </si>
  <si>
    <t>イエメン</t>
  </si>
  <si>
    <t>オ－ストリア</t>
  </si>
  <si>
    <t>ベルギ－</t>
  </si>
  <si>
    <t>ブルガリア</t>
  </si>
  <si>
    <t>デンマ－ク</t>
  </si>
  <si>
    <t>エストニア</t>
  </si>
  <si>
    <t>フィンランド</t>
  </si>
  <si>
    <t>フランス</t>
  </si>
  <si>
    <t>ドイツ</t>
  </si>
  <si>
    <t>ギリシャ</t>
  </si>
  <si>
    <t>ハンガリ－</t>
  </si>
  <si>
    <t>アイルランド</t>
  </si>
  <si>
    <t>イタリア</t>
  </si>
  <si>
    <t>カザフスタン</t>
  </si>
  <si>
    <t>リヒテンシュタイン</t>
  </si>
  <si>
    <t>オランダ</t>
  </si>
  <si>
    <t>ポ－ランド</t>
  </si>
  <si>
    <t>ポルトガル</t>
  </si>
  <si>
    <t>ル－マニア</t>
  </si>
  <si>
    <t>ロシア</t>
  </si>
  <si>
    <t>スペイン</t>
  </si>
  <si>
    <t>スウェ－デン</t>
  </si>
  <si>
    <t>スイス</t>
  </si>
  <si>
    <t>英国　</t>
  </si>
  <si>
    <t>ウクライナ</t>
  </si>
  <si>
    <t>ウズベキスタン</t>
  </si>
  <si>
    <t>グルジア</t>
  </si>
  <si>
    <t>アルジェリア</t>
  </si>
  <si>
    <t>カメル－ン</t>
  </si>
  <si>
    <t>コンゴ共和国</t>
  </si>
  <si>
    <t>ガ－ナ</t>
  </si>
  <si>
    <t>ケニア</t>
  </si>
  <si>
    <t>モロッコ</t>
  </si>
  <si>
    <t>ニジェ－ル</t>
  </si>
  <si>
    <t>ナイジェリア</t>
  </si>
  <si>
    <t>ソマリア</t>
  </si>
  <si>
    <t>タンザニア</t>
  </si>
  <si>
    <t>南アフリカ共和国</t>
  </si>
  <si>
    <t>エジプト</t>
  </si>
  <si>
    <t>カナダ</t>
  </si>
  <si>
    <t>キュ－バ</t>
  </si>
  <si>
    <t>ドミニカ共和国</t>
  </si>
  <si>
    <t>ジャマイカ</t>
  </si>
  <si>
    <t>メキシコ</t>
  </si>
  <si>
    <t>米国</t>
  </si>
  <si>
    <t>ブラジル</t>
  </si>
  <si>
    <t>チリ</t>
  </si>
  <si>
    <t>コロンビア</t>
  </si>
  <si>
    <t>エクアドル</t>
  </si>
  <si>
    <t>ガイアナ</t>
  </si>
  <si>
    <t>ペル－</t>
  </si>
  <si>
    <t>フィジ－</t>
  </si>
  <si>
    <t>ミクロネシア</t>
  </si>
  <si>
    <t>サモア</t>
  </si>
  <si>
    <t>無国籍</t>
  </si>
  <si>
    <t>県内計</t>
  </si>
  <si>
    <t>市部計</t>
  </si>
  <si>
    <t>郡部計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</si>
  <si>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</si>
  <si>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</si>
  <si>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</si>
  <si>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</si>
  <si>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</si>
  <si>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</si>
  <si>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</si>
  <si>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</si>
  <si>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</si>
  <si>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</si>
  <si>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</si>
  <si>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</si>
  <si>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</si>
  <si>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</si>
  <si>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</si>
  <si>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</si>
  <si>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</si>
  <si>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</si>
  <si>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</si>
  <si>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</si>
  <si>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</si>
  <si>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</si>
  <si>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</si>
  <si>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</si>
  <si>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</si>
  <si>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</si>
  <si>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</si>
  <si>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</si>
  <si>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</si>
  <si>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</si>
  <si>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</si>
  <si>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スリランカ</t>
  </si>
  <si>
    <t>イラク</t>
  </si>
  <si>
    <t>ヨルダン</t>
  </si>
  <si>
    <t>ベトナム</t>
  </si>
  <si>
    <t>クロアチア</t>
  </si>
  <si>
    <t>チェコ</t>
  </si>
  <si>
    <t>アイスランド</t>
  </si>
  <si>
    <t>ラトビア</t>
  </si>
  <si>
    <t>モルドバ</t>
  </si>
  <si>
    <t>ユーゴスラビア</t>
  </si>
  <si>
    <t>中央アフリカ</t>
  </si>
  <si>
    <t>チャド</t>
  </si>
  <si>
    <t>コンゴ民主共和国</t>
  </si>
  <si>
    <t>カーボベルデ</t>
  </si>
  <si>
    <t>コモロ</t>
  </si>
  <si>
    <t>ベナン</t>
  </si>
  <si>
    <t>ジブチ</t>
  </si>
  <si>
    <t>エチオピア</t>
  </si>
  <si>
    <t>赤道ギニア</t>
  </si>
  <si>
    <t>エリトニア</t>
  </si>
  <si>
    <t>ガボン</t>
  </si>
  <si>
    <t>ギニア</t>
  </si>
  <si>
    <t>ガンビア</t>
  </si>
  <si>
    <t>ギニア・ビサウ</t>
  </si>
  <si>
    <t>コートジボアール</t>
  </si>
  <si>
    <t>リベリア</t>
  </si>
  <si>
    <t>リビア</t>
  </si>
  <si>
    <t>レソト</t>
  </si>
  <si>
    <t>マダガスカル</t>
  </si>
  <si>
    <t>マリ</t>
  </si>
  <si>
    <t>モーリタニア</t>
  </si>
  <si>
    <t>マラウイ</t>
  </si>
  <si>
    <t>モ－リシャス</t>
  </si>
  <si>
    <t>モザンビーク</t>
  </si>
  <si>
    <t>ナミビア</t>
  </si>
  <si>
    <t>ルワンダ</t>
  </si>
  <si>
    <t>セネガル</t>
  </si>
  <si>
    <t>シエラレオネ</t>
  </si>
  <si>
    <t>スーダン</t>
  </si>
  <si>
    <t>セーシェル</t>
  </si>
  <si>
    <t>トーゴ</t>
  </si>
  <si>
    <t>チュニジア</t>
  </si>
  <si>
    <t>ウガンダ</t>
  </si>
  <si>
    <t>ﾌﾞﾙｷﾅ･ﾌｧｿ</t>
  </si>
  <si>
    <t>ザンビア</t>
  </si>
  <si>
    <t>アンゴラ</t>
  </si>
  <si>
    <t>北アメリカ</t>
  </si>
  <si>
    <t>南アメリカ</t>
  </si>
  <si>
    <t>伊豆市</t>
  </si>
  <si>
    <t>御前崎市</t>
  </si>
  <si>
    <t>菊川市</t>
  </si>
  <si>
    <t>伊豆の国市</t>
  </si>
  <si>
    <t>牧之原市</t>
  </si>
  <si>
    <t xml:space="preserve"> </t>
  </si>
  <si>
    <t>川根本町</t>
  </si>
  <si>
    <t>アジア・ヨーロッパ・アフリカ・北アメリカ・南アメリカ・オセアニア、各小計</t>
  </si>
  <si>
    <t>番号</t>
  </si>
  <si>
    <t>総数</t>
  </si>
  <si>
    <t>アジア</t>
  </si>
  <si>
    <t>バーレーン</t>
  </si>
  <si>
    <t>ブルネイ</t>
  </si>
  <si>
    <t>カンボジア</t>
  </si>
  <si>
    <t>スリランカ</t>
  </si>
  <si>
    <t>キプロス</t>
  </si>
  <si>
    <t>イラク</t>
  </si>
  <si>
    <t>ヨルダン</t>
  </si>
  <si>
    <t>クウェート</t>
  </si>
  <si>
    <t>レバノン</t>
  </si>
  <si>
    <t>マレーシア</t>
  </si>
  <si>
    <t>オマーン</t>
  </si>
  <si>
    <t>モルディブ</t>
  </si>
  <si>
    <t>カタール</t>
  </si>
  <si>
    <t>サウジアラビア</t>
  </si>
  <si>
    <t>ベトナム</t>
  </si>
  <si>
    <t>ヨーロッパ</t>
  </si>
  <si>
    <t>アルバニア</t>
  </si>
  <si>
    <t>ベラルーシ</t>
  </si>
  <si>
    <t>クロアチア</t>
  </si>
  <si>
    <t>チェコ</t>
  </si>
  <si>
    <t>アイスランド</t>
  </si>
  <si>
    <t>キルギス</t>
  </si>
  <si>
    <t>ルクセンブルグ</t>
  </si>
  <si>
    <t>ラトビア</t>
  </si>
  <si>
    <t>リトアニア</t>
  </si>
  <si>
    <t>マルタ</t>
  </si>
  <si>
    <t>モルドバ</t>
  </si>
  <si>
    <t>マケドニア</t>
  </si>
  <si>
    <t>ノルウェ－</t>
  </si>
  <si>
    <t>サンマリノ</t>
  </si>
  <si>
    <t>トルクメニスタン</t>
  </si>
  <si>
    <t>タジキスタン</t>
  </si>
  <si>
    <t>ユーゴスラビア</t>
  </si>
  <si>
    <t>アルメニア</t>
  </si>
  <si>
    <t>アゼルバイジャン</t>
  </si>
  <si>
    <t>スロバキア</t>
  </si>
  <si>
    <t>ﾎﾞｽﾆｱ･ﾍﾙﾂｪｺﾞﾋﾞﾅ</t>
  </si>
  <si>
    <t>アフリカ</t>
  </si>
  <si>
    <t>ブルンジ</t>
  </si>
  <si>
    <t>ボツワナ</t>
  </si>
  <si>
    <t>バルバドス</t>
  </si>
  <si>
    <t>バハマ</t>
  </si>
  <si>
    <t>ベリーズ</t>
  </si>
  <si>
    <t>コスタリカ</t>
  </si>
  <si>
    <t>ドミニカ</t>
  </si>
  <si>
    <t>エルサルバドル</t>
  </si>
  <si>
    <t>グアテマラ</t>
  </si>
  <si>
    <t>ハイチ</t>
  </si>
  <si>
    <t>ホンジュラス</t>
  </si>
  <si>
    <t>ニカラグァ</t>
  </si>
  <si>
    <t>バナマ</t>
  </si>
  <si>
    <t>セントルシア</t>
  </si>
  <si>
    <t>セントビンセント</t>
  </si>
  <si>
    <t>ｾﾝﾄｸﾘｽﾄﾌｧｰﾈｲﾋﾞｽ</t>
  </si>
  <si>
    <t>トリニダード・トバゴ</t>
  </si>
  <si>
    <t>グレナダ</t>
  </si>
  <si>
    <t>ｱﾝﾃｨｸﾞｧ･ﾊﾞｰﾌﾞｰﾀﾞ</t>
  </si>
  <si>
    <t>アルゼンチン</t>
  </si>
  <si>
    <t>ボリビア</t>
  </si>
  <si>
    <t>パラグアイ</t>
  </si>
  <si>
    <t>スリナム</t>
  </si>
  <si>
    <t>ウルグアイ</t>
  </si>
  <si>
    <t>ベネズエラ</t>
  </si>
  <si>
    <t>オセアニア</t>
  </si>
  <si>
    <t>オ－ストラリア</t>
  </si>
  <si>
    <t>キリバス</t>
  </si>
  <si>
    <t>マーシャル</t>
  </si>
  <si>
    <t>ニュ－ジ－ランド</t>
  </si>
  <si>
    <t>ナウル</t>
  </si>
  <si>
    <t>ﾊﾟﾌﾟｱﾆｭｰｷﾞﾆｱ</t>
  </si>
  <si>
    <t>パラオ</t>
  </si>
  <si>
    <t>ソロモン</t>
  </si>
  <si>
    <t>トンガ</t>
  </si>
  <si>
    <t>ツバル</t>
  </si>
  <si>
    <t>バヌアツ</t>
  </si>
  <si>
    <t>アンドラ</t>
  </si>
  <si>
    <t>モナコ</t>
  </si>
  <si>
    <t>ｻﾝﾄﾒ･ﾌﾟﾘﾝｼﾍﾟ</t>
  </si>
  <si>
    <t>スワジランド</t>
  </si>
  <si>
    <t>ヴァチカン</t>
  </si>
  <si>
    <t xml:space="preserve"> </t>
  </si>
  <si>
    <t>７年</t>
  </si>
  <si>
    <t>８年</t>
  </si>
  <si>
    <t>９年</t>
  </si>
  <si>
    <t>１２月末</t>
  </si>
  <si>
    <t>静岡県</t>
  </si>
  <si>
    <t>１０年</t>
  </si>
  <si>
    <t>11年</t>
  </si>
  <si>
    <t>12年</t>
  </si>
  <si>
    <t>13年</t>
  </si>
  <si>
    <t>1４年</t>
  </si>
  <si>
    <t>15年</t>
  </si>
  <si>
    <t>16年</t>
  </si>
  <si>
    <t>17年</t>
  </si>
  <si>
    <t>１２月末</t>
  </si>
  <si>
    <t>12月末</t>
  </si>
  <si>
    <t>12月末</t>
  </si>
  <si>
    <t>登録人員</t>
  </si>
  <si>
    <t>全体に占める割合</t>
  </si>
  <si>
    <t>対前年比</t>
  </si>
  <si>
    <t>対前年比（％）</t>
  </si>
  <si>
    <t>ブラジル</t>
  </si>
  <si>
    <t>フィリピン</t>
  </si>
  <si>
    <t>中国</t>
  </si>
  <si>
    <t>韓国又は朝鮮</t>
  </si>
  <si>
    <t>ペルー</t>
  </si>
  <si>
    <t>インドネシア</t>
  </si>
  <si>
    <t>ベトナム</t>
  </si>
  <si>
    <t>タイ</t>
  </si>
  <si>
    <t>米国</t>
  </si>
  <si>
    <t>オ－ストラリア</t>
  </si>
  <si>
    <t>モ－リシァス</t>
  </si>
  <si>
    <t>ベラルーシ</t>
  </si>
  <si>
    <t>パラオ</t>
  </si>
  <si>
    <t>セネガル</t>
  </si>
  <si>
    <t>ザンビア</t>
  </si>
  <si>
    <t>国籍</t>
  </si>
  <si>
    <t>リトアニア</t>
  </si>
  <si>
    <t>アルジェリア</t>
  </si>
  <si>
    <t>ルクセンブルク</t>
  </si>
  <si>
    <t>アルゼンチン</t>
  </si>
  <si>
    <t>マケドニア</t>
  </si>
  <si>
    <t>マレーシア</t>
  </si>
  <si>
    <t>モルディブ</t>
  </si>
  <si>
    <t>ボリビア</t>
  </si>
  <si>
    <t>キルギス</t>
  </si>
  <si>
    <t>ボツワナ</t>
  </si>
  <si>
    <t>ニュ－ジ－ランド</t>
  </si>
  <si>
    <t>ブルネイ</t>
  </si>
  <si>
    <t>カンボジア</t>
  </si>
  <si>
    <t>ノルウェ－</t>
  </si>
  <si>
    <t>チャド</t>
  </si>
  <si>
    <t>パラグアイ</t>
  </si>
  <si>
    <t>コンゴ共和国</t>
  </si>
  <si>
    <t>コスタリカ</t>
  </si>
  <si>
    <t>サモア</t>
  </si>
  <si>
    <t>スロバキア</t>
  </si>
  <si>
    <t>エルサルバドル</t>
  </si>
  <si>
    <t>スーダン</t>
  </si>
  <si>
    <t>エチオピア</t>
  </si>
  <si>
    <t>トリニダード・トバゴ</t>
  </si>
  <si>
    <t>チュニジア</t>
  </si>
  <si>
    <t>グアテマラ</t>
  </si>
  <si>
    <t>ウガンダ</t>
  </si>
  <si>
    <t>ギニア</t>
  </si>
  <si>
    <t>ホンジュラス</t>
  </si>
  <si>
    <t>ウルグアイ</t>
  </si>
  <si>
    <t>ベネズエラ</t>
  </si>
  <si>
    <t>コートジボアール</t>
  </si>
  <si>
    <t>セルビア･モンテネグロ</t>
  </si>
  <si>
    <t>スリナム</t>
  </si>
  <si>
    <t>バルバドス</t>
  </si>
  <si>
    <t>合計</t>
  </si>
  <si>
    <t>12月末</t>
  </si>
  <si>
    <t>川根本町</t>
  </si>
  <si>
    <t>菊川市</t>
  </si>
  <si>
    <t>牧之原市</t>
  </si>
  <si>
    <t>市部計</t>
  </si>
  <si>
    <t>郡部計</t>
  </si>
  <si>
    <t>外国人登録者数</t>
  </si>
  <si>
    <t>東伊豆町</t>
  </si>
  <si>
    <t>川根本町</t>
  </si>
  <si>
    <t>東ティモール※</t>
  </si>
  <si>
    <t>スロベニア※</t>
  </si>
  <si>
    <t>ジンバブエ※</t>
  </si>
  <si>
    <t>18年</t>
  </si>
  <si>
    <t>バーレーン</t>
  </si>
  <si>
    <t>キプロス</t>
  </si>
  <si>
    <t>東ティモール</t>
  </si>
  <si>
    <t>クウェート</t>
  </si>
  <si>
    <t>レバノン</t>
  </si>
  <si>
    <t>オマーン</t>
  </si>
  <si>
    <t>カタール</t>
  </si>
  <si>
    <t>サウジアラビア</t>
  </si>
  <si>
    <t>アルバニア</t>
  </si>
  <si>
    <t>マルタ</t>
  </si>
  <si>
    <t>サンマリノ</t>
  </si>
  <si>
    <t>トルクメニスタン</t>
  </si>
  <si>
    <t>タジキスタン</t>
  </si>
  <si>
    <t>アルメニア</t>
  </si>
  <si>
    <t>アゼルバイジャン</t>
  </si>
  <si>
    <t>スロベニア</t>
  </si>
  <si>
    <t>ボスニア・ヘルツェゴビナ</t>
  </si>
  <si>
    <t>ブルンジ</t>
  </si>
  <si>
    <t>カーボベルテ</t>
  </si>
  <si>
    <t>コモロ</t>
  </si>
  <si>
    <t>ベナン</t>
  </si>
  <si>
    <t>ジブチ</t>
  </si>
  <si>
    <t>エリトニア</t>
  </si>
  <si>
    <t>ガボン</t>
  </si>
  <si>
    <t>ガンビア</t>
  </si>
  <si>
    <t>ギニア・ビサウ</t>
  </si>
  <si>
    <t>リベリア</t>
  </si>
  <si>
    <t>リビア</t>
  </si>
  <si>
    <t>レソト</t>
  </si>
  <si>
    <t>マダガスカル</t>
  </si>
  <si>
    <t>マリ</t>
  </si>
  <si>
    <t>モーリタリア</t>
  </si>
  <si>
    <t>マラウイ</t>
  </si>
  <si>
    <t>モザンビーク</t>
  </si>
  <si>
    <t>ナミビア</t>
  </si>
  <si>
    <t>ルワンダ</t>
  </si>
  <si>
    <t>シエラレオネ</t>
  </si>
  <si>
    <t>セーシェル</t>
  </si>
  <si>
    <t>トーゴ</t>
  </si>
  <si>
    <t>ブルキナ・ファソ</t>
  </si>
  <si>
    <t>ジンバブエ</t>
  </si>
  <si>
    <t>アンゴラ</t>
  </si>
  <si>
    <t>バハマ</t>
  </si>
  <si>
    <t>ベリーズ</t>
  </si>
  <si>
    <t>ドミニカ</t>
  </si>
  <si>
    <t>ハイチ</t>
  </si>
  <si>
    <t>ニカラグァ</t>
  </si>
  <si>
    <t>パナマ</t>
  </si>
  <si>
    <t>セントルシア</t>
  </si>
  <si>
    <t>セントビンセント</t>
  </si>
  <si>
    <t>セントクリストファーネイビス</t>
  </si>
  <si>
    <t>グレナダ</t>
  </si>
  <si>
    <t>アンティグァ・バーブーダ</t>
  </si>
  <si>
    <t>キリバス</t>
  </si>
  <si>
    <t>マーシャル</t>
  </si>
  <si>
    <t>ナウル</t>
  </si>
  <si>
    <t>パプアニューギニア</t>
  </si>
  <si>
    <t>ソロモン</t>
  </si>
  <si>
    <t>トンガ</t>
  </si>
  <si>
    <t>ツバル</t>
  </si>
  <si>
    <t>バヌアツ</t>
  </si>
  <si>
    <t>アンドラ</t>
  </si>
  <si>
    <t>モナコ</t>
  </si>
  <si>
    <t>サントメ・プリンシペ</t>
  </si>
  <si>
    <t>スワジランド</t>
  </si>
  <si>
    <t>ヴァチカン</t>
  </si>
  <si>
    <t>－</t>
  </si>
  <si>
    <t>－</t>
  </si>
  <si>
    <t>－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</si>
  <si>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</si>
  <si>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日本人及び外国人人口</t>
  </si>
  <si>
    <r>
      <t>＊　平成17年１月17日</t>
    </r>
    <r>
      <rPr>
        <sz val="14"/>
        <rFont val="ＭＳ 明朝"/>
        <family val="1"/>
      </rPr>
      <t>に、菊川町と小笠町が合併し</t>
    </r>
    <r>
      <rPr>
        <sz val="14"/>
        <rFont val="ＭＳ ゴシック"/>
        <family val="3"/>
      </rPr>
      <t>菊川市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</si>
  <si>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に、沼津市と戸田村が合併し</t>
    </r>
    <r>
      <rPr>
        <sz val="14"/>
        <rFont val="ＭＳ ゴシック"/>
        <family val="3"/>
      </rPr>
      <t>沼津市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</si>
  <si>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に、磐田市と福田町、竜洋町、豊田町、豊岡村が合併し</t>
    </r>
    <r>
      <rPr>
        <sz val="14"/>
        <rFont val="ＭＳ ゴシック"/>
        <family val="3"/>
      </rPr>
      <t>磐田市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</si>
  <si>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に、掛川市と大須賀町、大東町が合併し</t>
    </r>
    <r>
      <rPr>
        <sz val="14"/>
        <rFont val="ＭＳ ゴシック"/>
        <family val="3"/>
      </rPr>
      <t>掛川市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</si>
  <si>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に、袋井市と浅羽町が合併し</t>
    </r>
    <r>
      <rPr>
        <sz val="14"/>
        <rFont val="ＭＳ ゴシック"/>
        <family val="3"/>
      </rPr>
      <t>袋井市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</si>
  <si>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に、伊豆長岡町、韮山町、大仁町が合併し</t>
    </r>
    <r>
      <rPr>
        <sz val="14"/>
        <rFont val="ＭＳ ゴシック"/>
        <family val="3"/>
      </rPr>
      <t>伊豆の国市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</si>
  <si>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に、西伊豆町と賀茂村が合併し</t>
    </r>
    <r>
      <rPr>
        <sz val="14"/>
        <rFont val="ＭＳ ゴシック"/>
        <family val="3"/>
      </rPr>
      <t>西伊豆町</t>
    </r>
    <r>
      <rPr>
        <sz val="14"/>
        <rFont val="ＭＳ 明朝"/>
        <family val="1"/>
      </rPr>
      <t>となった。</t>
    </r>
  </si>
  <si>
    <r>
      <t>＊　平成17年5月5日</t>
    </r>
    <r>
      <rPr>
        <sz val="14"/>
        <rFont val="ＭＳ 明朝"/>
        <family val="1"/>
      </rPr>
      <t>に、島田市と金谷町が合併し</t>
    </r>
    <r>
      <rPr>
        <sz val="14"/>
        <rFont val="ＭＳ ゴシック"/>
        <family val="3"/>
      </rPr>
      <t>島田市</t>
    </r>
    <r>
      <rPr>
        <sz val="14"/>
        <rFont val="ＭＳ 明朝"/>
        <family val="1"/>
      </rPr>
      <t>となった。</t>
    </r>
  </si>
  <si>
    <r>
      <t>＊　平成17年7月1日</t>
    </r>
    <r>
      <rPr>
        <sz val="14"/>
        <rFont val="ＭＳ 明朝"/>
        <family val="1"/>
      </rPr>
      <t>に、浜松市と天竜市、浜北市、春野町、龍山村、佐久間町、水窪町、舞阪町、細江町、引佐町、三ヶ日町が合併し</t>
    </r>
    <r>
      <rPr>
        <sz val="14"/>
        <rFont val="ＭＳ ゴシック"/>
        <family val="3"/>
      </rPr>
      <t>浜松市</t>
    </r>
    <r>
      <rPr>
        <sz val="14"/>
        <rFont val="ＭＳ 明朝"/>
        <family val="1"/>
      </rPr>
      <t>となった。</t>
    </r>
  </si>
  <si>
    <r>
      <t>＊　平成17年9月20日</t>
    </r>
    <r>
      <rPr>
        <sz val="14"/>
        <rFont val="ＭＳ 明朝"/>
        <family val="1"/>
      </rPr>
      <t>に、中川根町と本川根町が合併し</t>
    </r>
    <r>
      <rPr>
        <sz val="14"/>
        <rFont val="ＭＳ ゴシック"/>
        <family val="3"/>
      </rPr>
      <t>川根本町</t>
    </r>
    <r>
      <rPr>
        <sz val="14"/>
        <rFont val="ＭＳ 明朝"/>
        <family val="1"/>
      </rPr>
      <t>となった。</t>
    </r>
  </si>
  <si>
    <r>
      <t>＊　平成17年10月11日</t>
    </r>
    <r>
      <rPr>
        <sz val="14"/>
        <rFont val="ＭＳ 明朝"/>
        <family val="1"/>
      </rPr>
      <t>に、相良町と榛原町が合併し</t>
    </r>
    <r>
      <rPr>
        <sz val="14"/>
        <rFont val="ＭＳ ゴシック"/>
        <family val="3"/>
      </rPr>
      <t>牧之原市</t>
    </r>
    <r>
      <rPr>
        <sz val="14"/>
        <rFont val="ＭＳ 明朝"/>
        <family val="1"/>
      </rPr>
      <t>となった。</t>
    </r>
  </si>
  <si>
    <r>
      <t>＊　平成18年3月31日</t>
    </r>
    <r>
      <rPr>
        <sz val="14"/>
        <rFont val="ＭＳ 明朝"/>
        <family val="1"/>
      </rPr>
      <t>に、静岡市と蒲原町が合併し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</si>
  <si>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比率（％）</t>
  </si>
  <si>
    <t>高比率の上位10市町</t>
  </si>
  <si>
    <t>19年</t>
  </si>
  <si>
    <t>下田市</t>
  </si>
  <si>
    <t>裾野市</t>
  </si>
  <si>
    <t>湖西市</t>
  </si>
  <si>
    <t>函南町</t>
  </si>
  <si>
    <t>清水町</t>
  </si>
  <si>
    <t>長泉町</t>
  </si>
  <si>
    <t>合　計</t>
  </si>
  <si>
    <t>合   計</t>
  </si>
  <si>
    <t>※  静岡県の調査書に記載のない国名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</si>
  <si>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</si>
  <si>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20年</t>
  </si>
  <si>
    <t>アイルランド</t>
  </si>
  <si>
    <t>ｾﾙﾋﾞｱ、ﾓﾝﾃﾈｸﾞﾛ</t>
  </si>
  <si>
    <r>
      <t>＊　平成20年11月1日</t>
    </r>
    <r>
      <rPr>
        <sz val="14"/>
        <rFont val="ＭＳ 明朝"/>
        <family val="1"/>
      </rPr>
      <t>に、静岡市と由比町が合併し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</si>
  <si>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＊　平成20年4月1日に、島田市と川根町が合併し島田市となった。</t>
  </si>
  <si>
    <t>＊　平成20年11月1日に、静岡市と由比町が合併し静岡市となった。</t>
  </si>
  <si>
    <t>＊　平成20年11月1日に、富士市と富士川町が合併し富士市となった。</t>
  </si>
  <si>
    <t>＊　平成20年11月1日に、焼津市と大井川町が合併し焼津市となった。</t>
  </si>
  <si>
    <t>　　　*　平成20年4月1日に、島田市と川根町が合併し島田市となった。</t>
  </si>
  <si>
    <t>　　　*　平成20年11月1日に、静岡市と由比町が合併し静岡市となった。</t>
  </si>
  <si>
    <t>　　　*　平成20年11月1日に、富士市と富士川町が合併し富士市となった。</t>
  </si>
  <si>
    <t>　　　*　平成20年11月1日に、焼津市と大井川町が合併し焼津市となった。</t>
  </si>
  <si>
    <t>　</t>
  </si>
  <si>
    <t>外国人登録者数上位１０か国（速報）</t>
  </si>
  <si>
    <r>
      <t>※</t>
    </r>
    <r>
      <rPr>
        <sz val="16"/>
        <rFont val="ＭＳ 明朝"/>
        <family val="1"/>
      </rPr>
      <t xml:space="preserve">  「外国人登録法の一部を改正する法律」と「地方分権の
  推進を図るための関係法律の整備等に関する法律」の施行　
  （平成12年4月1日）により外国人登録事務が改正され、都
  道府県の役割(経由事務等)は全面的に廃止されています。   </t>
    </r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</si>
  <si>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</si>
  <si>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＊　平成21年1月1日に、藤枝市と岡部町が合併し藤枝市となった。</t>
  </si>
  <si>
    <t>　　　*　平成21年1月1日に、藤枝市と岡部町が合併し藤枝市となった。</t>
  </si>
  <si>
    <t>21年</t>
  </si>
  <si>
    <t xml:space="preserve">外国人登録国籍別市町別人員調査(速報) </t>
  </si>
  <si>
    <t>本資料の利用に当たって</t>
  </si>
  <si>
    <r>
      <t>◇　注意</t>
    </r>
    <r>
      <rPr>
        <sz val="16"/>
        <rFont val="ＭＳ 明朝"/>
        <family val="1"/>
      </rPr>
      <t xml:space="preserve">
 　 「在留外国人統計」には町部の国籍別登録者数は掲載さ
  れていません。
  　したがって、市町別の数字を使用する場合は、本資料を
　御利用いただくことになりますが、本資料と「在留外国人
　統計」には数字の乖離があることを御承知のうえで御利用
　願います。乖離の理由は、出国時の外国人登録証返還の情
　報が市町村へ１～２か月遅れで通知されることなどが考え
　られます。</t>
    </r>
  </si>
  <si>
    <t>市町別外国人登録者数（速報）</t>
  </si>
  <si>
    <t>22年</t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</si>
  <si>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</si>
  <si>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＊ 　平成22年3月23日に、湖西市と新居町が合併し湖西市となった。</t>
  </si>
  <si>
    <t>＊ 　平成22年3月23日に、富士宮市と芝川町が合併し富士宮市となった。</t>
  </si>
  <si>
    <t>　　　*　平成22年3月23日に、富士宮市と芝川町が合併し富士宮市となった。</t>
  </si>
  <si>
    <t>　　　*  平成22年3月23日に、湖西市と新居町が合併し湖西市となった。</t>
  </si>
  <si>
    <t xml:space="preserve">     外国人登録者数人口比率（速報）</t>
  </si>
  <si>
    <t>インド</t>
  </si>
  <si>
    <t>　　　※　「日本人及び外国人人口」は、静岡県統計調査課が毎月実施している人口移動調査の</t>
  </si>
  <si>
    <r>
      <t>＊  アンドラ、モナコ、サントメ・プリンシペ、スワジランド、ヴァチカンの５カ国は法務省の在留外国人統計に掲載なく、平成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年12月末現在、静岡県に在留者なし。</t>
    </r>
  </si>
  <si>
    <r>
      <t>＊　平成20年4月1日</t>
    </r>
    <r>
      <rPr>
        <sz val="14"/>
        <rFont val="ＭＳ 明朝"/>
        <family val="1"/>
      </rPr>
      <t>に、島田市と川根町が合併し</t>
    </r>
    <r>
      <rPr>
        <sz val="14"/>
        <rFont val="ＭＳ ゴシック"/>
        <family val="3"/>
      </rPr>
      <t>島田市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</si>
  <si>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に、富士市と富士川町が合併し</t>
    </r>
    <r>
      <rPr>
        <sz val="14"/>
        <rFont val="ＭＳ ゴシック"/>
        <family val="3"/>
      </rPr>
      <t>富士市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</si>
  <si>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に、焼津市と大井川町が合併し</t>
    </r>
    <r>
      <rPr>
        <sz val="14"/>
        <rFont val="ＭＳ ゴシック"/>
        <family val="3"/>
      </rPr>
      <t>焼津市</t>
    </r>
    <r>
      <rPr>
        <sz val="14"/>
        <rFont val="ＭＳ 明朝"/>
        <family val="1"/>
      </rPr>
      <t>となった。</t>
    </r>
  </si>
  <si>
    <r>
      <t>＊　平成21年1月1日</t>
    </r>
    <r>
      <rPr>
        <sz val="14"/>
        <rFont val="ＭＳ 明朝"/>
        <family val="1"/>
      </rPr>
      <t>に、藤枝市と岡部町が合併し</t>
    </r>
    <r>
      <rPr>
        <sz val="14"/>
        <rFont val="ＭＳ ゴシック"/>
        <family val="3"/>
      </rPr>
      <t>藤枝市</t>
    </r>
    <r>
      <rPr>
        <sz val="14"/>
        <rFont val="ＭＳ 明朝"/>
        <family val="1"/>
      </rPr>
      <t>となった。</t>
    </r>
  </si>
  <si>
    <r>
      <t>＊　平成22年3月23日</t>
    </r>
    <r>
      <rPr>
        <sz val="14"/>
        <rFont val="ＭＳ 明朝"/>
        <family val="1"/>
      </rPr>
      <t>に、湖西市と新居町が合併し</t>
    </r>
    <r>
      <rPr>
        <sz val="14"/>
        <rFont val="ＭＳ ゴシック"/>
        <family val="3"/>
      </rPr>
      <t>湖西市</t>
    </r>
    <r>
      <rPr>
        <sz val="14"/>
        <rFont val="ＭＳ 明朝"/>
        <family val="1"/>
      </rPr>
      <t>となった。</t>
    </r>
  </si>
  <si>
    <r>
      <t>＊　平成22年3月23日</t>
    </r>
    <r>
      <rPr>
        <sz val="14"/>
        <rFont val="ＭＳ 明朝"/>
        <family val="1"/>
      </rPr>
      <t>に、富士宮市と芝川町が合併し</t>
    </r>
    <r>
      <rPr>
        <sz val="14"/>
        <rFont val="ＭＳ ゴシック"/>
        <family val="3"/>
      </rPr>
      <t>富士宮市</t>
    </r>
    <r>
      <rPr>
        <sz val="14"/>
        <rFont val="ＭＳ 明朝"/>
        <family val="1"/>
      </rPr>
      <t>となった。</t>
    </r>
  </si>
  <si>
    <t>◆国名の並び順は、法務省入国管理局発行「平成21年度在留外国人統計」に準じた。</t>
  </si>
  <si>
    <t>静岡県 企画広報部 
多文化共生課 
静岡市葵区追手町9－6
電話：054－221－3316</t>
  </si>
  <si>
    <t>23年</t>
  </si>
  <si>
    <t>平成23年12月末現在</t>
  </si>
  <si>
    <t>(順位は平成23年12月末の登録人員による。)</t>
  </si>
  <si>
    <t>平成24年２月</t>
  </si>
  <si>
    <t>吉田町</t>
  </si>
  <si>
    <t xml:space="preserve">  　　　  平成24年1月1日現在｢市町村別推計人口表｣の『日本人及び外国人』の数値である。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</si>
  <si>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</si>
  <si>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◎  この資料は、</t>
    </r>
    <r>
      <rPr>
        <sz val="16"/>
        <rFont val="ＭＳ ゴシック"/>
        <family val="3"/>
      </rPr>
      <t xml:space="preserve">静岡県多文化共生課が県内市町の協力を得
</t>
    </r>
    <r>
      <rPr>
        <sz val="16"/>
        <rFont val="ＭＳ 明朝"/>
        <family val="1"/>
      </rPr>
      <t xml:space="preserve">  て</t>
    </r>
    <r>
      <rPr>
        <sz val="16"/>
        <rFont val="ＭＳ ゴシック"/>
        <family val="3"/>
      </rPr>
      <t>作成</t>
    </r>
    <r>
      <rPr>
        <sz val="16"/>
        <rFont val="ＭＳ 明朝"/>
        <family val="1"/>
      </rPr>
      <t xml:space="preserve">したものです。  </t>
    </r>
  </si>
  <si>
    <t>市町名</t>
  </si>
  <si>
    <t>市町名</t>
  </si>
  <si>
    <r>
      <t>◎  この資料は、</t>
    </r>
    <r>
      <rPr>
        <sz val="16"/>
        <rFont val="ＭＳ ゴシック"/>
        <family val="3"/>
      </rPr>
      <t xml:space="preserve">法務省入国管理局発行の「在留外国人統
</t>
    </r>
    <r>
      <rPr>
        <sz val="16"/>
        <rFont val="ＭＳ 明朝"/>
        <family val="1"/>
      </rPr>
      <t xml:space="preserve">  </t>
    </r>
    <r>
      <rPr>
        <sz val="16"/>
        <rFont val="ＭＳ ゴシック"/>
        <family val="3"/>
      </rPr>
      <t>計」</t>
    </r>
    <r>
      <rPr>
        <sz val="16"/>
        <rFont val="ＭＳ 明朝"/>
        <family val="1"/>
      </rPr>
      <t xml:space="preserve">が発行されるまで（毎年９月ころ）の参考資料として
  御利用いただき、正式な統計資料としては、｢在留外国人
  統計｣を御利用になることをお勧めします。
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</si>
</sst>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.0_ "/>
    <numFmt numFmtId="179" formatCode="#,##0_ "/>
    <numFmt numFmtId="180" formatCode="0.0%"/>
    <numFmt numFmtId="181" formatCode="#,###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u val="single"/>
      <sz val="22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double"/>
      <right style="thin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>
      <alignment/>
    </xf>
    <xf numFmtId="38" fontId="6" fillId="0" borderId="10" xfId="49" applyFont="1" applyFill="1" applyBorder="1" applyAlignment="1">
      <alignment vertical="center"/>
    </xf>
    <xf numFmtId="38" fontId="6" fillId="0" borderId="11" xfId="49" applyFont="1" applyFill="1" applyBorder="1" applyAlignment="1" applyProtection="1">
      <alignment horizontal="right" vertical="center"/>
      <protection/>
    </xf>
    <xf numFmtId="38" fontId="6" fillId="0" borderId="11" xfId="49" applyFont="1" applyBorder="1" applyAlignment="1" quotePrefix="1">
      <alignment vertical="center" wrapText="1"/>
    </xf>
    <xf numFmtId="38" fontId="6" fillId="0" borderId="11" xfId="49" applyFont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11" xfId="49" applyFont="1" applyBorder="1" applyAlignment="1">
      <alignment vertical="center" wrapText="1"/>
    </xf>
    <xf numFmtId="38" fontId="6" fillId="0" borderId="11" xfId="49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0" xfId="49" applyFont="1" applyBorder="1" applyAlignment="1" quotePrefix="1">
      <alignment vertical="center" wrapText="1"/>
    </xf>
    <xf numFmtId="38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Border="1" applyAlignment="1" applyProtection="1">
      <alignment vertical="top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79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38" fontId="4" fillId="0" borderId="15" xfId="49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177" fontId="1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top" wrapText="1"/>
    </xf>
    <xf numFmtId="177" fontId="0" fillId="0" borderId="0" xfId="0" applyNumberFormat="1" applyAlignment="1">
      <alignment horizontal="center"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76" fontId="4" fillId="0" borderId="0" xfId="0" applyNumberFormat="1" applyFont="1" applyBorder="1" applyAlignment="1" applyProtection="1">
      <alignment vertical="top" wrapText="1"/>
      <protection/>
    </xf>
    <xf numFmtId="176" fontId="0" fillId="0" borderId="0" xfId="0" applyNumberFormat="1" applyFont="1" applyBorder="1" applyAlignment="1" applyProtection="1">
      <alignment vertical="top" wrapText="1"/>
      <protection/>
    </xf>
    <xf numFmtId="0" fontId="4" fillId="0" borderId="17" xfId="0" applyFont="1" applyBorder="1" applyAlignment="1">
      <alignment horizontal="center"/>
    </xf>
    <xf numFmtId="176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21" xfId="0" applyFont="1" applyBorder="1" applyAlignment="1">
      <alignment vertical="center" shrinkToFit="1"/>
    </xf>
    <xf numFmtId="0" fontId="17" fillId="0" borderId="20" xfId="0" applyFont="1" applyBorder="1" applyAlignment="1">
      <alignment horizontal="center" wrapText="1"/>
    </xf>
    <xf numFmtId="38" fontId="17" fillId="0" borderId="17" xfId="49" applyFont="1" applyBorder="1" applyAlignment="1">
      <alignment vertical="center" shrinkToFit="1"/>
    </xf>
    <xf numFmtId="38" fontId="17" fillId="0" borderId="10" xfId="49" applyFont="1" applyBorder="1" applyAlignment="1">
      <alignment vertical="center" shrinkToFit="1"/>
    </xf>
    <xf numFmtId="38" fontId="17" fillId="0" borderId="10" xfId="49" applyFont="1" applyFill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38" fontId="19" fillId="0" borderId="10" xfId="49" applyFont="1" applyBorder="1" applyAlignment="1">
      <alignment vertical="center" shrinkToFit="1"/>
    </xf>
    <xf numFmtId="0" fontId="17" fillId="0" borderId="22" xfId="0" applyFont="1" applyBorder="1" applyAlignment="1">
      <alignment vertical="center" shrinkToFit="1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/>
    </xf>
    <xf numFmtId="0" fontId="17" fillId="0" borderId="17" xfId="0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17" fillId="0" borderId="23" xfId="49" applyFont="1" applyBorder="1" applyAlignment="1">
      <alignment vertical="center" wrapText="1"/>
    </xf>
    <xf numFmtId="38" fontId="17" fillId="0" borderId="24" xfId="49" applyFont="1" applyBorder="1" applyAlignment="1">
      <alignment vertical="center" wrapText="1"/>
    </xf>
    <xf numFmtId="38" fontId="17" fillId="0" borderId="24" xfId="49" applyFont="1" applyFill="1" applyBorder="1" applyAlignment="1">
      <alignment vertical="center" wrapText="1"/>
    </xf>
    <xf numFmtId="38" fontId="19" fillId="0" borderId="24" xfId="49" applyFont="1" applyBorder="1" applyAlignment="1">
      <alignment vertical="center" wrapText="1"/>
    </xf>
    <xf numFmtId="38" fontId="17" fillId="0" borderId="24" xfId="0" applyNumberFormat="1" applyFont="1" applyBorder="1" applyAlignment="1">
      <alignment/>
    </xf>
    <xf numFmtId="38" fontId="17" fillId="0" borderId="25" xfId="0" applyNumberFormat="1" applyFont="1" applyBorder="1" applyAlignment="1">
      <alignment/>
    </xf>
    <xf numFmtId="0" fontId="17" fillId="3" borderId="24" xfId="0" applyFont="1" applyFill="1" applyBorder="1" applyAlignment="1">
      <alignment/>
    </xf>
    <xf numFmtId="38" fontId="17" fillId="3" borderId="10" xfId="49" applyFont="1" applyFill="1" applyBorder="1" applyAlignment="1">
      <alignment vertical="center" shrinkToFit="1"/>
    </xf>
    <xf numFmtId="38" fontId="17" fillId="3" borderId="24" xfId="49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0" fontId="4" fillId="0" borderId="28" xfId="0" applyFont="1" applyBorder="1" applyAlignment="1">
      <alignment/>
    </xf>
    <xf numFmtId="178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8" fontId="6" fillId="0" borderId="34" xfId="49" applyFont="1" applyFill="1" applyBorder="1" applyAlignment="1" applyProtection="1">
      <alignment horizontal="right" vertical="center"/>
      <protection/>
    </xf>
    <xf numFmtId="38" fontId="5" fillId="0" borderId="22" xfId="49" applyFont="1" applyFill="1" applyBorder="1" applyAlignment="1" applyProtection="1">
      <alignment horizontal="center" vertical="center"/>
      <protection/>
    </xf>
    <xf numFmtId="38" fontId="0" fillId="0" borderId="35" xfId="49" applyFont="1" applyBorder="1" applyAlignment="1">
      <alignment vertical="center" wrapText="1"/>
    </xf>
    <xf numFmtId="38" fontId="0" fillId="0" borderId="35" xfId="49" applyFont="1" applyFill="1" applyBorder="1" applyAlignment="1">
      <alignment vertical="center" shrinkToFit="1"/>
    </xf>
    <xf numFmtId="38" fontId="0" fillId="0" borderId="35" xfId="49" applyFont="1" applyBorder="1" applyAlignment="1">
      <alignment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35" xfId="49" applyFont="1" applyFill="1" applyBorder="1" applyAlignment="1">
      <alignment horizontal="center" vertical="center" wrapText="1"/>
    </xf>
    <xf numFmtId="38" fontId="0" fillId="0" borderId="35" xfId="49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38" fontId="0" fillId="0" borderId="35" xfId="49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38" fontId="6" fillId="0" borderId="17" xfId="49" applyFont="1" applyFill="1" applyBorder="1" applyAlignment="1" applyProtection="1">
      <alignment vertical="center"/>
      <protection/>
    </xf>
    <xf numFmtId="38" fontId="6" fillId="0" borderId="34" xfId="49" applyFont="1" applyBorder="1" applyAlignment="1" quotePrefix="1">
      <alignment vertical="center" wrapText="1"/>
    </xf>
    <xf numFmtId="38" fontId="6" fillId="0" borderId="34" xfId="49" applyFont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34" xfId="49" applyFont="1" applyBorder="1" applyAlignment="1">
      <alignment vertical="center" wrapText="1"/>
    </xf>
    <xf numFmtId="38" fontId="6" fillId="0" borderId="34" xfId="49" applyFont="1" applyBorder="1" applyAlignment="1" applyProtection="1">
      <alignment horizontal="right" vertical="center"/>
      <protection/>
    </xf>
    <xf numFmtId="38" fontId="6" fillId="0" borderId="22" xfId="49" applyFont="1" applyFill="1" applyBorder="1" applyAlignment="1">
      <alignment vertical="center"/>
    </xf>
    <xf numFmtId="38" fontId="5" fillId="24" borderId="22" xfId="49" applyFont="1" applyFill="1" applyBorder="1" applyAlignment="1" applyProtection="1">
      <alignment horizontal="center" vertical="center"/>
      <protection/>
    </xf>
    <xf numFmtId="38" fontId="6" fillId="24" borderId="34" xfId="49" applyFont="1" applyFill="1" applyBorder="1" applyAlignment="1" applyProtection="1">
      <alignment horizontal="right" vertical="center"/>
      <protection/>
    </xf>
    <xf numFmtId="38" fontId="6" fillId="24" borderId="11" xfId="49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>
      <alignment/>
    </xf>
    <xf numFmtId="38" fontId="6" fillId="24" borderId="22" xfId="49" applyFont="1" applyFill="1" applyBorder="1" applyAlignment="1">
      <alignment vertical="center"/>
    </xf>
    <xf numFmtId="38" fontId="6" fillId="24" borderId="34" xfId="49" applyFont="1" applyFill="1" applyBorder="1" applyAlignment="1">
      <alignment vertical="center"/>
    </xf>
    <xf numFmtId="38" fontId="6" fillId="24" borderId="11" xfId="49" applyFont="1" applyFill="1" applyBorder="1" applyAlignment="1">
      <alignment vertical="center"/>
    </xf>
    <xf numFmtId="0" fontId="0" fillId="3" borderId="0" xfId="0" applyFill="1" applyAlignment="1">
      <alignment/>
    </xf>
    <xf numFmtId="177" fontId="23" fillId="0" borderId="0" xfId="0" applyNumberFormat="1" applyFont="1" applyFill="1" applyBorder="1" applyAlignment="1">
      <alignment/>
    </xf>
    <xf numFmtId="176" fontId="24" fillId="0" borderId="34" xfId="0" applyNumberFormat="1" applyFont="1" applyBorder="1" applyAlignment="1" applyProtection="1">
      <alignment horizontal="right"/>
      <protection/>
    </xf>
    <xf numFmtId="182" fontId="24" fillId="0" borderId="36" xfId="0" applyNumberFormat="1" applyFont="1" applyBorder="1" applyAlignment="1">
      <alignment horizontal="right"/>
    </xf>
    <xf numFmtId="176" fontId="24" fillId="0" borderId="35" xfId="0" applyNumberFormat="1" applyFont="1" applyBorder="1" applyAlignment="1" applyProtection="1">
      <alignment horizontal="right"/>
      <protection/>
    </xf>
    <xf numFmtId="182" fontId="24" fillId="0" borderId="37" xfId="0" applyNumberFormat="1" applyFont="1" applyBorder="1" applyAlignment="1">
      <alignment horizontal="right"/>
    </xf>
    <xf numFmtId="176" fontId="24" fillId="0" borderId="38" xfId="0" applyNumberFormat="1" applyFont="1" applyBorder="1" applyAlignment="1" applyProtection="1">
      <alignment horizontal="right"/>
      <protection/>
    </xf>
    <xf numFmtId="182" fontId="24" fillId="0" borderId="39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left" indent="1"/>
    </xf>
    <xf numFmtId="177" fontId="5" fillId="0" borderId="22" xfId="0" applyNumberFormat="1" applyFont="1" applyBorder="1" applyAlignment="1">
      <alignment horizontal="left" indent="1"/>
    </xf>
    <xf numFmtId="177" fontId="5" fillId="0" borderId="40" xfId="0" applyNumberFormat="1" applyFont="1" applyBorder="1" applyAlignment="1">
      <alignment horizontal="left" indent="1"/>
    </xf>
    <xf numFmtId="0" fontId="0" fillId="0" borderId="24" xfId="0" applyFill="1" applyBorder="1" applyAlignment="1">
      <alignment/>
    </xf>
    <xf numFmtId="176" fontId="5" fillId="0" borderId="10" xfId="0" applyNumberFormat="1" applyFont="1" applyFill="1" applyBorder="1" applyAlignment="1" applyProtection="1">
      <alignment horizontal="left" indent="1"/>
      <protection/>
    </xf>
    <xf numFmtId="176" fontId="24" fillId="0" borderId="11" xfId="0" applyNumberFormat="1" applyFont="1" applyFill="1" applyBorder="1" applyAlignment="1" applyProtection="1">
      <alignment horizontal="right"/>
      <protection/>
    </xf>
    <xf numFmtId="182" fontId="24" fillId="0" borderId="41" xfId="0" applyNumberFormat="1" applyFont="1" applyFill="1" applyBorder="1" applyAlignment="1">
      <alignment horizontal="right"/>
    </xf>
    <xf numFmtId="3" fontId="4" fillId="24" borderId="42" xfId="0" applyNumberFormat="1" applyFont="1" applyFill="1" applyBorder="1" applyAlignment="1">
      <alignment/>
    </xf>
    <xf numFmtId="178" fontId="4" fillId="24" borderId="43" xfId="0" applyNumberFormat="1" applyFont="1" applyFill="1" applyBorder="1" applyAlignment="1">
      <alignment/>
    </xf>
    <xf numFmtId="38" fontId="4" fillId="24" borderId="44" xfId="49" applyFont="1" applyFill="1" applyBorder="1" applyAlignment="1" applyProtection="1">
      <alignment horizontal="right"/>
      <protection/>
    </xf>
    <xf numFmtId="38" fontId="4" fillId="24" borderId="42" xfId="49" applyFont="1" applyFill="1" applyBorder="1" applyAlignment="1">
      <alignment/>
    </xf>
    <xf numFmtId="38" fontId="4" fillId="24" borderId="42" xfId="0" applyNumberFormat="1" applyFont="1" applyFill="1" applyBorder="1" applyAlignment="1">
      <alignment/>
    </xf>
    <xf numFmtId="38" fontId="4" fillId="24" borderId="43" xfId="0" applyNumberFormat="1" applyFont="1" applyFill="1" applyBorder="1" applyAlignment="1">
      <alignment/>
    </xf>
    <xf numFmtId="180" fontId="4" fillId="7" borderId="45" xfId="0" applyNumberFormat="1" applyFont="1" applyFill="1" applyBorder="1" applyAlignment="1">
      <alignment/>
    </xf>
    <xf numFmtId="180" fontId="4" fillId="7" borderId="46" xfId="0" applyNumberFormat="1" applyFont="1" applyFill="1" applyBorder="1" applyAlignment="1">
      <alignment/>
    </xf>
    <xf numFmtId="180" fontId="4" fillId="7" borderId="35" xfId="0" applyNumberFormat="1" applyFont="1" applyFill="1" applyBorder="1" applyAlignment="1">
      <alignment/>
    </xf>
    <xf numFmtId="180" fontId="4" fillId="4" borderId="47" xfId="42" applyNumberFormat="1" applyFont="1" applyFill="1" applyBorder="1" applyAlignment="1">
      <alignment/>
    </xf>
    <xf numFmtId="180" fontId="4" fillId="4" borderId="48" xfId="42" applyNumberFormat="1" applyFont="1" applyFill="1" applyBorder="1" applyAlignment="1">
      <alignment/>
    </xf>
    <xf numFmtId="180" fontId="4" fillId="4" borderId="37" xfId="42" applyNumberFormat="1" applyFont="1" applyFill="1" applyBorder="1" applyAlignment="1">
      <alignment/>
    </xf>
    <xf numFmtId="176" fontId="5" fillId="0" borderId="4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6" fontId="5" fillId="0" borderId="51" xfId="0" applyNumberFormat="1" applyFont="1" applyBorder="1" applyAlignment="1" applyProtection="1">
      <alignment horizontal="right" vertical="center"/>
      <protection/>
    </xf>
    <xf numFmtId="177" fontId="5" fillId="0" borderId="51" xfId="0" applyNumberFormat="1" applyFont="1" applyBorder="1" applyAlignment="1" applyProtection="1">
      <alignment horizontal="right" vertical="center"/>
      <protection/>
    </xf>
    <xf numFmtId="177" fontId="5" fillId="0" borderId="52" xfId="0" applyNumberFormat="1" applyFont="1" applyBorder="1" applyAlignment="1" applyProtection="1">
      <alignment horizontal="right" vertical="center"/>
      <protection/>
    </xf>
    <xf numFmtId="177" fontId="5" fillId="0" borderId="53" xfId="0" applyNumberFormat="1" applyFont="1" applyBorder="1" applyAlignment="1" applyProtection="1">
      <alignment horizontal="right" vertical="center"/>
      <protection/>
    </xf>
    <xf numFmtId="176" fontId="5" fillId="0" borderId="54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7" fontId="0" fillId="0" borderId="0" xfId="0" applyNumberFormat="1" applyBorder="1" applyAlignment="1">
      <alignment horizontal="left"/>
    </xf>
    <xf numFmtId="177" fontId="17" fillId="24" borderId="22" xfId="0" applyNumberFormat="1" applyFont="1" applyFill="1" applyBorder="1" applyAlignment="1">
      <alignment vertical="center" shrinkToFit="1"/>
    </xf>
    <xf numFmtId="0" fontId="0" fillId="24" borderId="31" xfId="0" applyFont="1" applyFill="1" applyBorder="1" applyAlignment="1">
      <alignment horizontal="center" vertical="center"/>
    </xf>
    <xf numFmtId="0" fontId="0" fillId="24" borderId="55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 applyProtection="1">
      <alignment horizontal="right" vertical="center"/>
      <protection/>
    </xf>
    <xf numFmtId="176" fontId="5" fillId="4" borderId="41" xfId="0" applyNumberFormat="1" applyFont="1" applyFill="1" applyBorder="1" applyAlignment="1" applyProtection="1">
      <alignment horizontal="right" vertical="center"/>
      <protection/>
    </xf>
    <xf numFmtId="176" fontId="5" fillId="4" borderId="57" xfId="0" applyNumberFormat="1" applyFont="1" applyFill="1" applyBorder="1" applyAlignment="1" applyProtection="1">
      <alignment horizontal="right" vertical="center"/>
      <protection/>
    </xf>
    <xf numFmtId="176" fontId="5" fillId="4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1" borderId="58" xfId="0" applyFill="1" applyBorder="1" applyAlignment="1">
      <alignment/>
    </xf>
    <xf numFmtId="38" fontId="4" fillId="21" borderId="59" xfId="49" applyFont="1" applyFill="1" applyBorder="1" applyAlignment="1">
      <alignment/>
    </xf>
    <xf numFmtId="0" fontId="0" fillId="21" borderId="60" xfId="0" applyFill="1" applyBorder="1" applyAlignment="1">
      <alignment/>
    </xf>
    <xf numFmtId="0" fontId="0" fillId="21" borderId="27" xfId="0" applyFill="1" applyBorder="1" applyAlignment="1">
      <alignment/>
    </xf>
    <xf numFmtId="0" fontId="0" fillId="21" borderId="32" xfId="0" applyFill="1" applyBorder="1" applyAlignment="1">
      <alignment/>
    </xf>
    <xf numFmtId="179" fontId="4" fillId="21" borderId="15" xfId="0" applyNumberFormat="1" applyFont="1" applyFill="1" applyBorder="1" applyAlignment="1">
      <alignment/>
    </xf>
    <xf numFmtId="179" fontId="4" fillId="21" borderId="16" xfId="0" applyNumberFormat="1" applyFont="1" applyFill="1" applyBorder="1" applyAlignment="1">
      <alignment/>
    </xf>
    <xf numFmtId="38" fontId="4" fillId="21" borderId="15" xfId="49" applyFont="1" applyFill="1" applyBorder="1" applyAlignment="1">
      <alignment/>
    </xf>
    <xf numFmtId="0" fontId="4" fillId="21" borderId="15" xfId="0" applyFont="1" applyFill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79" fontId="4" fillId="21" borderId="0" xfId="0" applyNumberFormat="1" applyFont="1" applyFill="1" applyBorder="1" applyAlignment="1">
      <alignment/>
    </xf>
    <xf numFmtId="178" fontId="4" fillId="0" borderId="22" xfId="0" applyNumberFormat="1" applyFont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79" fontId="4" fillId="0" borderId="65" xfId="0" applyNumberFormat="1" applyFont="1" applyBorder="1" applyAlignment="1">
      <alignment/>
    </xf>
    <xf numFmtId="178" fontId="4" fillId="0" borderId="66" xfId="0" applyNumberFormat="1" applyFont="1" applyBorder="1" applyAlignment="1">
      <alignment/>
    </xf>
    <xf numFmtId="179" fontId="4" fillId="21" borderId="67" xfId="0" applyNumberFormat="1" applyFont="1" applyFill="1" applyBorder="1" applyAlignment="1">
      <alignment/>
    </xf>
    <xf numFmtId="179" fontId="4" fillId="0" borderId="68" xfId="0" applyNumberFormat="1" applyFont="1" applyBorder="1" applyAlignment="1">
      <alignment/>
    </xf>
    <xf numFmtId="179" fontId="4" fillId="21" borderId="68" xfId="0" applyNumberFormat="1" applyFont="1" applyFill="1" applyBorder="1" applyAlignment="1">
      <alignment/>
    </xf>
    <xf numFmtId="179" fontId="4" fillId="0" borderId="69" xfId="0" applyNumberFormat="1" applyFont="1" applyBorder="1" applyAlignment="1">
      <alignment/>
    </xf>
    <xf numFmtId="179" fontId="4" fillId="0" borderId="70" xfId="0" applyNumberFormat="1" applyFont="1" applyBorder="1" applyAlignment="1">
      <alignment horizontal="right"/>
    </xf>
    <xf numFmtId="179" fontId="4" fillId="21" borderId="59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8" fontId="4" fillId="21" borderId="71" xfId="49" applyFont="1" applyFill="1" applyBorder="1" applyAlignment="1">
      <alignment/>
    </xf>
    <xf numFmtId="38" fontId="4" fillId="0" borderId="16" xfId="49" applyFont="1" applyBorder="1" applyAlignment="1">
      <alignment/>
    </xf>
    <xf numFmtId="38" fontId="4" fillId="21" borderId="16" xfId="49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21" borderId="16" xfId="0" applyFont="1" applyFill="1" applyBorder="1" applyAlignment="1">
      <alignment/>
    </xf>
    <xf numFmtId="0" fontId="4" fillId="0" borderId="29" xfId="0" applyFont="1" applyBorder="1" applyAlignment="1">
      <alignment/>
    </xf>
    <xf numFmtId="179" fontId="4" fillId="0" borderId="65" xfId="0" applyNumberFormat="1" applyFont="1" applyBorder="1" applyAlignment="1">
      <alignment horizontal="right"/>
    </xf>
    <xf numFmtId="3" fontId="4" fillId="0" borderId="65" xfId="0" applyNumberFormat="1" applyFont="1" applyBorder="1" applyAlignment="1">
      <alignment/>
    </xf>
    <xf numFmtId="179" fontId="4" fillId="21" borderId="72" xfId="0" applyNumberFormat="1" applyFont="1" applyFill="1" applyBorder="1" applyAlignment="1">
      <alignment/>
    </xf>
    <xf numFmtId="38" fontId="4" fillId="21" borderId="72" xfId="49" applyFont="1" applyFill="1" applyBorder="1" applyAlignment="1">
      <alignment/>
    </xf>
    <xf numFmtId="38" fontId="4" fillId="0" borderId="68" xfId="49" applyFont="1" applyBorder="1" applyAlignment="1">
      <alignment/>
    </xf>
    <xf numFmtId="38" fontId="4" fillId="21" borderId="68" xfId="49" applyFont="1" applyFill="1" applyBorder="1" applyAlignment="1">
      <alignment/>
    </xf>
    <xf numFmtId="0" fontId="4" fillId="0" borderId="68" xfId="0" applyFont="1" applyBorder="1" applyAlignment="1">
      <alignment/>
    </xf>
    <xf numFmtId="0" fontId="4" fillId="21" borderId="68" xfId="0" applyFont="1" applyFill="1" applyBorder="1" applyAlignment="1">
      <alignment/>
    </xf>
    <xf numFmtId="179" fontId="4" fillId="0" borderId="73" xfId="0" applyNumberFormat="1" applyFont="1" applyBorder="1" applyAlignment="1">
      <alignment/>
    </xf>
    <xf numFmtId="0" fontId="4" fillId="0" borderId="73" xfId="0" applyFont="1" applyBorder="1" applyAlignment="1">
      <alignment/>
    </xf>
    <xf numFmtId="0" fontId="8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8" fillId="0" borderId="74" xfId="0" applyFont="1" applyBorder="1" applyAlignment="1">
      <alignment vertical="center" shrinkToFit="1"/>
    </xf>
    <xf numFmtId="0" fontId="0" fillId="0" borderId="75" xfId="0" applyFont="1" applyBorder="1" applyAlignment="1">
      <alignment horizontal="center" wrapText="1"/>
    </xf>
    <xf numFmtId="38" fontId="0" fillId="0" borderId="34" xfId="49" applyFont="1" applyBorder="1" applyAlignment="1">
      <alignment vertical="center" wrapText="1"/>
    </xf>
    <xf numFmtId="38" fontId="0" fillId="0" borderId="11" xfId="49" applyFont="1" applyBorder="1" applyAlignment="1">
      <alignment vertical="center" wrapText="1"/>
    </xf>
    <xf numFmtId="38" fontId="0" fillId="3" borderId="11" xfId="49" applyFont="1" applyFill="1" applyBorder="1" applyAlignment="1">
      <alignment vertical="center" wrapText="1"/>
    </xf>
    <xf numFmtId="177" fontId="0" fillId="24" borderId="35" xfId="0" applyNumberFormat="1" applyFont="1" applyFill="1" applyBorder="1" applyAlignment="1">
      <alignment horizontal="right" vertical="center"/>
    </xf>
    <xf numFmtId="38" fontId="4" fillId="25" borderId="35" xfId="49" applyFont="1" applyFill="1" applyBorder="1" applyAlignment="1" applyProtection="1">
      <alignment horizontal="left" vertical="center"/>
      <protection/>
    </xf>
    <xf numFmtId="38" fontId="0" fillId="25" borderId="30" xfId="49" applyFont="1" applyFill="1" applyBorder="1" applyAlignment="1" applyProtection="1">
      <alignment wrapText="1"/>
      <protection/>
    </xf>
    <xf numFmtId="38" fontId="0" fillId="25" borderId="22" xfId="49" applyFont="1" applyFill="1" applyBorder="1" applyAlignment="1" applyProtection="1">
      <alignment horizontal="right" vertical="top" wrapText="1"/>
      <protection/>
    </xf>
    <xf numFmtId="38" fontId="6" fillId="25" borderId="76" xfId="49" applyFont="1" applyFill="1" applyBorder="1" applyAlignment="1" applyProtection="1">
      <alignment horizontal="center" vertical="center"/>
      <protection/>
    </xf>
    <xf numFmtId="38" fontId="6" fillId="25" borderId="77" xfId="49" applyFont="1" applyFill="1" applyBorder="1" applyAlignment="1" applyProtection="1">
      <alignment horizontal="center" vertical="center"/>
      <protection/>
    </xf>
    <xf numFmtId="38" fontId="6" fillId="25" borderId="17" xfId="49" applyFont="1" applyFill="1" applyBorder="1" applyAlignment="1">
      <alignment horizontal="center" vertical="center"/>
    </xf>
    <xf numFmtId="38" fontId="6" fillId="25" borderId="14" xfId="49" applyFont="1" applyFill="1" applyBorder="1" applyAlignment="1" applyProtection="1">
      <alignment horizontal="center" vertical="center"/>
      <protection/>
    </xf>
    <xf numFmtId="38" fontId="6" fillId="25" borderId="70" xfId="49" applyFont="1" applyFill="1" applyBorder="1" applyAlignment="1" applyProtection="1">
      <alignment horizontal="center" vertical="center"/>
      <protection/>
    </xf>
    <xf numFmtId="38" fontId="6" fillId="25" borderId="10" xfId="49" applyFont="1" applyFill="1" applyBorder="1" applyAlignment="1">
      <alignment horizontal="center" vertical="center"/>
    </xf>
    <xf numFmtId="38" fontId="6" fillId="25" borderId="78" xfId="49" applyFont="1" applyFill="1" applyBorder="1" applyAlignment="1" applyProtection="1">
      <alignment horizontal="center" vertical="center"/>
      <protection/>
    </xf>
    <xf numFmtId="38" fontId="6" fillId="25" borderId="79" xfId="49" applyFont="1" applyFill="1" applyBorder="1" applyAlignment="1" applyProtection="1">
      <alignment horizontal="center" vertical="center"/>
      <protection/>
    </xf>
    <xf numFmtId="38" fontId="6" fillId="25" borderId="22" xfId="49" applyFont="1" applyFill="1" applyBorder="1" applyAlignment="1">
      <alignment horizontal="center" vertical="center"/>
    </xf>
    <xf numFmtId="0" fontId="5" fillId="25" borderId="80" xfId="49" applyNumberFormat="1" applyFont="1" applyFill="1" applyBorder="1" applyAlignment="1" applyProtection="1">
      <alignment horizontal="right" vertical="center"/>
      <protection/>
    </xf>
    <xf numFmtId="0" fontId="5" fillId="25" borderId="81" xfId="49" applyNumberFormat="1" applyFont="1" applyFill="1" applyBorder="1" applyAlignment="1" applyProtection="1">
      <alignment horizontal="right" vertical="center"/>
      <protection/>
    </xf>
    <xf numFmtId="38" fontId="6" fillId="25" borderId="70" xfId="49" applyFont="1" applyFill="1" applyBorder="1" applyAlignment="1" applyProtection="1">
      <alignment horizontal="left" vertical="center"/>
      <protection/>
    </xf>
    <xf numFmtId="38" fontId="6" fillId="25" borderId="10" xfId="49" applyFont="1" applyFill="1" applyBorder="1" applyAlignment="1" applyProtection="1">
      <alignment horizontal="left" vertical="center"/>
      <protection/>
    </xf>
    <xf numFmtId="3" fontId="4" fillId="0" borderId="70" xfId="0" applyNumberFormat="1" applyFont="1" applyBorder="1" applyAlignment="1">
      <alignment/>
    </xf>
    <xf numFmtId="38" fontId="4" fillId="21" borderId="71" xfId="49" applyFont="1" applyFill="1" applyBorder="1" applyAlignment="1" applyProtection="1">
      <alignment horizontal="right"/>
      <protection/>
    </xf>
    <xf numFmtId="38" fontId="4" fillId="0" borderId="16" xfId="0" applyNumberFormat="1" applyFont="1" applyBorder="1" applyAlignment="1">
      <alignment/>
    </xf>
    <xf numFmtId="38" fontId="4" fillId="21" borderId="16" xfId="0" applyNumberFormat="1" applyFont="1" applyFill="1" applyBorder="1" applyAlignment="1">
      <alignment/>
    </xf>
    <xf numFmtId="38" fontId="4" fillId="0" borderId="29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4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7" fillId="0" borderId="82" xfId="0" applyFont="1" applyBorder="1" applyAlignment="1">
      <alignment/>
    </xf>
    <xf numFmtId="0" fontId="0" fillId="26" borderId="27" xfId="0" applyFill="1" applyBorder="1" applyAlignment="1">
      <alignment/>
    </xf>
    <xf numFmtId="0" fontId="17" fillId="26" borderId="32" xfId="0" applyFont="1" applyFill="1" applyBorder="1" applyAlignment="1">
      <alignment/>
    </xf>
    <xf numFmtId="179" fontId="4" fillId="26" borderId="16" xfId="0" applyNumberFormat="1" applyFont="1" applyFill="1" applyBorder="1" applyAlignment="1">
      <alignment/>
    </xf>
    <xf numFmtId="179" fontId="4" fillId="26" borderId="68" xfId="0" applyNumberFormat="1" applyFont="1" applyFill="1" applyBorder="1" applyAlignment="1">
      <alignment/>
    </xf>
    <xf numFmtId="179" fontId="4" fillId="26" borderId="15" xfId="0" applyNumberFormat="1" applyFont="1" applyFill="1" applyBorder="1" applyAlignment="1">
      <alignment/>
    </xf>
    <xf numFmtId="38" fontId="4" fillId="26" borderId="68" xfId="49" applyFont="1" applyFill="1" applyBorder="1" applyAlignment="1">
      <alignment/>
    </xf>
    <xf numFmtId="38" fontId="4" fillId="26" borderId="16" xfId="49" applyFont="1" applyFill="1" applyBorder="1" applyAlignment="1">
      <alignment/>
    </xf>
    <xf numFmtId="38" fontId="4" fillId="26" borderId="15" xfId="49" applyFont="1" applyFill="1" applyBorder="1" applyAlignment="1">
      <alignment/>
    </xf>
    <xf numFmtId="38" fontId="4" fillId="21" borderId="83" xfId="49" applyFont="1" applyFill="1" applyBorder="1" applyAlignment="1" applyProtection="1">
      <alignment horizontal="right"/>
      <protection/>
    </xf>
    <xf numFmtId="38" fontId="4" fillId="0" borderId="68" xfId="0" applyNumberFormat="1" applyFont="1" applyBorder="1" applyAlignment="1">
      <alignment/>
    </xf>
    <xf numFmtId="38" fontId="4" fillId="21" borderId="68" xfId="0" applyNumberFormat="1" applyFont="1" applyFill="1" applyBorder="1" applyAlignment="1">
      <alignment/>
    </xf>
    <xf numFmtId="38" fontId="4" fillId="0" borderId="73" xfId="0" applyNumberFormat="1" applyFont="1" applyBorder="1" applyAlignment="1">
      <alignment/>
    </xf>
    <xf numFmtId="178" fontId="4" fillId="0" borderId="84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5" fillId="0" borderId="0" xfId="0" applyNumberFormat="1" applyFont="1" applyFill="1" applyBorder="1" applyAlignment="1" applyProtection="1">
      <alignment horizontal="left"/>
      <protection/>
    </xf>
    <xf numFmtId="177" fontId="5" fillId="0" borderId="10" xfId="0" applyNumberFormat="1" applyFont="1" applyFill="1" applyBorder="1" applyAlignment="1">
      <alignment horizontal="left" indent="1"/>
    </xf>
    <xf numFmtId="177" fontId="5" fillId="0" borderId="10" xfId="0" applyNumberFormat="1" applyFont="1" applyFill="1" applyBorder="1" applyAlignment="1" applyProtection="1">
      <alignment horizontal="left" indent="1"/>
      <protection/>
    </xf>
    <xf numFmtId="0" fontId="0" fillId="0" borderId="25" xfId="0" applyFill="1" applyBorder="1" applyAlignment="1">
      <alignment/>
    </xf>
    <xf numFmtId="177" fontId="5" fillId="0" borderId="22" xfId="0" applyNumberFormat="1" applyFont="1" applyFill="1" applyBorder="1" applyAlignment="1" applyProtection="1">
      <alignment horizontal="left" indent="1"/>
      <protection/>
    </xf>
    <xf numFmtId="176" fontId="24" fillId="0" borderId="35" xfId="0" applyNumberFormat="1" applyFont="1" applyFill="1" applyBorder="1" applyAlignment="1" applyProtection="1">
      <alignment horizontal="right"/>
      <protection/>
    </xf>
    <xf numFmtId="182" fontId="24" fillId="0" borderId="37" xfId="0" applyNumberFormat="1" applyFont="1" applyFill="1" applyBorder="1" applyAlignment="1">
      <alignment horizontal="right"/>
    </xf>
    <xf numFmtId="38" fontId="0" fillId="24" borderId="35" xfId="49" applyFont="1" applyFill="1" applyBorder="1" applyAlignment="1">
      <alignment vertical="center" shrinkToFit="1"/>
    </xf>
    <xf numFmtId="38" fontId="6" fillId="24" borderId="10" xfId="49" applyFont="1" applyFill="1" applyBorder="1" applyAlignment="1">
      <alignment vertical="center"/>
    </xf>
    <xf numFmtId="38" fontId="6" fillId="27" borderId="34" xfId="49" applyFont="1" applyFill="1" applyBorder="1" applyAlignment="1" applyProtection="1">
      <alignment horizontal="right" vertical="center"/>
      <protection/>
    </xf>
    <xf numFmtId="38" fontId="6" fillId="27" borderId="10" xfId="49" applyFont="1" applyFill="1" applyBorder="1" applyAlignment="1">
      <alignment vertical="center"/>
    </xf>
    <xf numFmtId="38" fontId="6" fillId="27" borderId="22" xfId="49" applyFont="1" applyFill="1" applyBorder="1" applyAlignment="1">
      <alignment vertical="center"/>
    </xf>
    <xf numFmtId="38" fontId="0" fillId="27" borderId="35" xfId="49" applyFont="1" applyFill="1" applyBorder="1" applyAlignment="1">
      <alignment vertical="center" shrinkToFit="1"/>
    </xf>
    <xf numFmtId="0" fontId="0" fillId="27" borderId="35" xfId="0" applyFont="1" applyFill="1" applyBorder="1" applyAlignment="1">
      <alignment vertical="center" shrinkToFit="1"/>
    </xf>
    <xf numFmtId="0" fontId="4" fillId="27" borderId="35" xfId="0" applyFont="1" applyFill="1" applyBorder="1" applyAlignment="1">
      <alignment vertical="center" shrinkToFit="1"/>
    </xf>
    <xf numFmtId="0" fontId="0" fillId="0" borderId="27" xfId="0" applyFill="1" applyBorder="1" applyAlignment="1">
      <alignment/>
    </xf>
    <xf numFmtId="0" fontId="0" fillId="0" borderId="32" xfId="0" applyFill="1" applyBorder="1" applyAlignment="1">
      <alignment/>
    </xf>
    <xf numFmtId="179" fontId="4" fillId="0" borderId="68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38" fontId="4" fillId="0" borderId="16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37" fontId="24" fillId="0" borderId="34" xfId="0" applyNumberFormat="1" applyFont="1" applyFill="1" applyBorder="1" applyAlignment="1">
      <alignment horizontal="right"/>
    </xf>
    <xf numFmtId="37" fontId="24" fillId="0" borderId="11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24" fillId="0" borderId="35" xfId="0" applyNumberFormat="1" applyFont="1" applyFill="1" applyBorder="1" applyAlignment="1">
      <alignment horizontal="right"/>
    </xf>
    <xf numFmtId="37" fontId="24" fillId="0" borderId="35" xfId="0" applyNumberFormat="1" applyFont="1" applyFill="1" applyBorder="1" applyAlignment="1">
      <alignment horizontal="right"/>
    </xf>
    <xf numFmtId="37" fontId="24" fillId="0" borderId="38" xfId="0" applyNumberFormat="1" applyFont="1" applyFill="1" applyBorder="1" applyAlignment="1">
      <alignment horizontal="right"/>
    </xf>
    <xf numFmtId="177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24" xfId="0" applyFill="1" applyBorder="1" applyAlignment="1">
      <alignment/>
    </xf>
    <xf numFmtId="176" fontId="5" fillId="3" borderId="10" xfId="0" applyNumberFormat="1" applyFont="1" applyFill="1" applyBorder="1" applyAlignment="1" applyProtection="1">
      <alignment horizontal="left" indent="1"/>
      <protection/>
    </xf>
    <xf numFmtId="176" fontId="24" fillId="3" borderId="11" xfId="0" applyNumberFormat="1" applyFont="1" applyFill="1" applyBorder="1" applyAlignment="1" applyProtection="1">
      <alignment horizontal="right"/>
      <protection/>
    </xf>
    <xf numFmtId="37" fontId="24" fillId="3" borderId="11" xfId="0" applyNumberFormat="1" applyFont="1" applyFill="1" applyBorder="1" applyAlignment="1">
      <alignment horizontal="right"/>
    </xf>
    <xf numFmtId="182" fontId="24" fillId="3" borderId="41" xfId="0" applyNumberFormat="1" applyFont="1" applyFill="1" applyBorder="1" applyAlignment="1">
      <alignment horizontal="right"/>
    </xf>
    <xf numFmtId="177" fontId="5" fillId="3" borderId="10" xfId="0" applyNumberFormat="1" applyFont="1" applyFill="1" applyBorder="1" applyAlignment="1">
      <alignment horizontal="left" indent="1"/>
    </xf>
    <xf numFmtId="38" fontId="0" fillId="0" borderId="11" xfId="49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176" fontId="5" fillId="0" borderId="17" xfId="0" applyNumberFormat="1" applyFont="1" applyFill="1" applyBorder="1" applyAlignment="1" applyProtection="1">
      <alignment horizontal="left" indent="1"/>
      <protection/>
    </xf>
    <xf numFmtId="176" fontId="24" fillId="0" borderId="34" xfId="0" applyNumberFormat="1" applyFont="1" applyFill="1" applyBorder="1" applyAlignment="1" applyProtection="1">
      <alignment horizontal="right"/>
      <protection/>
    </xf>
    <xf numFmtId="182" fontId="24" fillId="0" borderId="36" xfId="0" applyNumberFormat="1" applyFont="1" applyFill="1" applyBorder="1" applyAlignment="1">
      <alignment horizontal="right"/>
    </xf>
    <xf numFmtId="0" fontId="0" fillId="3" borderId="24" xfId="0" applyFont="1" applyFill="1" applyBorder="1" applyAlignment="1">
      <alignment/>
    </xf>
    <xf numFmtId="0" fontId="0" fillId="3" borderId="85" xfId="0" applyFill="1" applyBorder="1" applyAlignment="1">
      <alignment/>
    </xf>
    <xf numFmtId="177" fontId="5" fillId="3" borderId="10" xfId="0" applyNumberFormat="1" applyFont="1" applyFill="1" applyBorder="1" applyAlignment="1" applyProtection="1">
      <alignment horizontal="left" indent="1"/>
      <protection/>
    </xf>
    <xf numFmtId="3" fontId="24" fillId="3" borderId="11" xfId="0" applyNumberFormat="1" applyFont="1" applyFill="1" applyBorder="1" applyAlignment="1">
      <alignment horizontal="right"/>
    </xf>
    <xf numFmtId="38" fontId="4" fillId="21" borderId="86" xfId="49" applyFont="1" applyFill="1" applyBorder="1" applyAlignment="1" applyProtection="1">
      <alignment horizontal="right"/>
      <protection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3" fontId="4" fillId="0" borderId="89" xfId="0" applyNumberFormat="1" applyFont="1" applyBorder="1" applyAlignment="1">
      <alignment/>
    </xf>
    <xf numFmtId="178" fontId="4" fillId="0" borderId="90" xfId="0" applyNumberFormat="1" applyFont="1" applyBorder="1" applyAlignment="1">
      <alignment/>
    </xf>
    <xf numFmtId="38" fontId="4" fillId="21" borderId="87" xfId="49" applyFont="1" applyFill="1" applyBorder="1" applyAlignment="1" applyProtection="1">
      <alignment horizontal="right"/>
      <protection/>
    </xf>
    <xf numFmtId="38" fontId="4" fillId="0" borderId="91" xfId="0" applyNumberFormat="1" applyFont="1" applyBorder="1" applyAlignment="1">
      <alignment/>
    </xf>
    <xf numFmtId="38" fontId="4" fillId="0" borderId="92" xfId="49" applyFont="1" applyBorder="1" applyAlignment="1">
      <alignment/>
    </xf>
    <xf numFmtId="38" fontId="4" fillId="21" borderId="92" xfId="49" applyFont="1" applyFill="1" applyBorder="1" applyAlignment="1">
      <alignment/>
    </xf>
    <xf numFmtId="38" fontId="4" fillId="26" borderId="92" xfId="49" applyFont="1" applyFill="1" applyBorder="1" applyAlignment="1">
      <alignment/>
    </xf>
    <xf numFmtId="38" fontId="4" fillId="0" borderId="92" xfId="49" applyFont="1" applyFill="1" applyBorder="1" applyAlignment="1">
      <alignment/>
    </xf>
    <xf numFmtId="38" fontId="4" fillId="0" borderId="92" xfId="0" applyNumberFormat="1" applyFont="1" applyBorder="1" applyAlignment="1">
      <alignment/>
    </xf>
    <xf numFmtId="38" fontId="4" fillId="21" borderId="92" xfId="0" applyNumberFormat="1" applyFont="1" applyFill="1" applyBorder="1" applyAlignment="1">
      <alignment/>
    </xf>
    <xf numFmtId="176" fontId="5" fillId="4" borderId="14" xfId="0" applyNumberFormat="1" applyFont="1" applyFill="1" applyBorder="1" applyAlignment="1" applyProtection="1">
      <alignment horizontal="right" vertical="center"/>
      <protection/>
    </xf>
    <xf numFmtId="176" fontId="5" fillId="4" borderId="51" xfId="0" applyNumberFormat="1" applyFont="1" applyFill="1" applyBorder="1" applyAlignment="1" applyProtection="1">
      <alignment horizontal="right" vertical="center"/>
      <protection/>
    </xf>
    <xf numFmtId="176" fontId="5" fillId="0" borderId="53" xfId="0" applyNumberFormat="1" applyFont="1" applyBorder="1" applyAlignment="1" applyProtection="1">
      <alignment horizontal="right" vertical="center"/>
      <protection/>
    </xf>
    <xf numFmtId="176" fontId="5" fillId="4" borderId="53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/>
    </xf>
    <xf numFmtId="0" fontId="0" fillId="24" borderId="93" xfId="0" applyFont="1" applyFill="1" applyBorder="1" applyAlignment="1">
      <alignment horizontal="center" vertical="center"/>
    </xf>
    <xf numFmtId="0" fontId="0" fillId="24" borderId="94" xfId="0" applyFont="1" applyFill="1" applyBorder="1" applyAlignment="1">
      <alignment horizontal="center" vertical="center"/>
    </xf>
    <xf numFmtId="0" fontId="0" fillId="24" borderId="93" xfId="0" applyFill="1" applyBorder="1" applyAlignment="1">
      <alignment horizontal="center"/>
    </xf>
    <xf numFmtId="0" fontId="0" fillId="24" borderId="94" xfId="0" applyFill="1" applyBorder="1" applyAlignment="1">
      <alignment horizontal="center"/>
    </xf>
    <xf numFmtId="176" fontId="5" fillId="0" borderId="34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lef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>
      <alignment vertical="center"/>
    </xf>
    <xf numFmtId="177" fontId="5" fillId="0" borderId="95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 applyProtection="1">
      <alignment horizontal="left" vertical="center"/>
      <protection/>
    </xf>
    <xf numFmtId="176" fontId="5" fillId="0" borderId="35" xfId="0" applyNumberFormat="1" applyFont="1" applyFill="1" applyBorder="1" applyAlignment="1" applyProtection="1">
      <alignment horizontal="right" vertical="center"/>
      <protection/>
    </xf>
    <xf numFmtId="177" fontId="5" fillId="24" borderId="96" xfId="0" applyNumberFormat="1" applyFont="1" applyFill="1" applyBorder="1" applyAlignment="1">
      <alignment horizontal="center" vertical="center"/>
    </xf>
    <xf numFmtId="177" fontId="5" fillId="24" borderId="75" xfId="0" applyNumberFormat="1" applyFont="1" applyFill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38" fontId="5" fillId="0" borderId="11" xfId="0" applyNumberFormat="1" applyFont="1" applyFill="1" applyBorder="1" applyAlignment="1">
      <alignment horizontal="right" vertical="center"/>
    </xf>
    <xf numFmtId="0" fontId="5" fillId="25" borderId="24" xfId="0" applyFont="1" applyFill="1" applyBorder="1" applyAlignment="1">
      <alignment horizontal="center" vertical="center"/>
    </xf>
    <xf numFmtId="176" fontId="5" fillId="25" borderId="10" xfId="0" applyNumberFormat="1" applyFont="1" applyFill="1" applyBorder="1" applyAlignment="1" applyProtection="1">
      <alignment horizontal="left" vertical="center"/>
      <protection/>
    </xf>
    <xf numFmtId="176" fontId="5" fillId="25" borderId="11" xfId="0" applyNumberFormat="1" applyFont="1" applyFill="1" applyBorder="1" applyAlignment="1" applyProtection="1">
      <alignment horizontal="right" vertical="center"/>
      <protection/>
    </xf>
    <xf numFmtId="176" fontId="5" fillId="25" borderId="14" xfId="0" applyNumberFormat="1" applyFont="1" applyFill="1" applyBorder="1" applyAlignment="1" applyProtection="1">
      <alignment horizontal="right" vertical="center"/>
      <protection/>
    </xf>
    <xf numFmtId="176" fontId="5" fillId="25" borderId="34" xfId="0" applyNumberFormat="1" applyFont="1" applyFill="1" applyBorder="1" applyAlignment="1" applyProtection="1">
      <alignment horizontal="right" vertical="center"/>
      <protection/>
    </xf>
    <xf numFmtId="176" fontId="5" fillId="25" borderId="98" xfId="0" applyNumberFormat="1" applyFont="1" applyFill="1" applyBorder="1" applyAlignment="1" applyProtection="1">
      <alignment horizontal="center" vertical="center"/>
      <protection/>
    </xf>
    <xf numFmtId="176" fontId="5" fillId="25" borderId="99" xfId="0" applyNumberFormat="1" applyFont="1" applyFill="1" applyBorder="1" applyAlignment="1" applyProtection="1">
      <alignment horizontal="left" vertical="center"/>
      <protection/>
    </xf>
    <xf numFmtId="176" fontId="5" fillId="25" borderId="100" xfId="0" applyNumberFormat="1" applyFont="1" applyFill="1" applyBorder="1" applyAlignment="1" applyProtection="1">
      <alignment horizontal="right" vertical="center"/>
      <protection/>
    </xf>
    <xf numFmtId="176" fontId="5" fillId="25" borderId="24" xfId="0" applyNumberFormat="1" applyFont="1" applyFill="1" applyBorder="1" applyAlignment="1" applyProtection="1">
      <alignment horizontal="center" vertical="center"/>
      <protection/>
    </xf>
    <xf numFmtId="177" fontId="5" fillId="25" borderId="10" xfId="0" applyNumberFormat="1" applyFont="1" applyFill="1" applyBorder="1" applyAlignment="1" applyProtection="1">
      <alignment horizontal="left" vertical="center"/>
      <protection/>
    </xf>
    <xf numFmtId="177" fontId="5" fillId="25" borderId="10" xfId="0" applyNumberFormat="1" applyFont="1" applyFill="1" applyBorder="1" applyAlignment="1">
      <alignment vertical="center"/>
    </xf>
    <xf numFmtId="177" fontId="5" fillId="25" borderId="22" xfId="0" applyNumberFormat="1" applyFont="1" applyFill="1" applyBorder="1" applyAlignment="1">
      <alignment horizontal="center" vertical="center"/>
    </xf>
    <xf numFmtId="177" fontId="5" fillId="25" borderId="35" xfId="0" applyNumberFormat="1" applyFont="1" applyFill="1" applyBorder="1" applyAlignment="1">
      <alignment vertical="center"/>
    </xf>
    <xf numFmtId="38" fontId="4" fillId="21" borderId="101" xfId="49" applyFont="1" applyFill="1" applyBorder="1" applyAlignment="1" applyProtection="1">
      <alignment horizontal="right"/>
      <protection/>
    </xf>
    <xf numFmtId="38" fontId="4" fillId="0" borderId="15" xfId="0" applyNumberFormat="1" applyFont="1" applyBorder="1" applyAlignment="1">
      <alignment/>
    </xf>
    <xf numFmtId="38" fontId="4" fillId="21" borderId="15" xfId="0" applyNumberFormat="1" applyFont="1" applyFill="1" applyBorder="1" applyAlignment="1">
      <alignment/>
    </xf>
    <xf numFmtId="38" fontId="4" fillId="0" borderId="28" xfId="0" applyNumberFormat="1" applyFont="1" applyBorder="1" applyAlignment="1">
      <alignment/>
    </xf>
    <xf numFmtId="0" fontId="5" fillId="28" borderId="6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1" xfId="0" applyBorder="1" applyAlignment="1">
      <alignment horizontal="center"/>
    </xf>
    <xf numFmtId="0" fontId="5" fillId="28" borderId="10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7" fontId="5" fillId="0" borderId="56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7" fillId="7" borderId="100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4" borderId="105" xfId="0" applyFont="1" applyFill="1" applyBorder="1" applyAlignment="1">
      <alignment vertical="center" wrapText="1"/>
    </xf>
    <xf numFmtId="0" fontId="17" fillId="4" borderId="39" xfId="0" applyFont="1" applyFill="1" applyBorder="1" applyAlignment="1">
      <alignment vertical="center" wrapText="1"/>
    </xf>
    <xf numFmtId="0" fontId="0" fillId="0" borderId="43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28" borderId="49" xfId="0" applyFont="1" applyFill="1" applyBorder="1" applyAlignment="1">
      <alignment horizontal="center"/>
    </xf>
    <xf numFmtId="0" fontId="5" fillId="28" borderId="18" xfId="0" applyFont="1" applyFill="1" applyBorder="1" applyAlignment="1">
      <alignment horizontal="center"/>
    </xf>
    <xf numFmtId="0" fontId="5" fillId="28" borderId="62" xfId="0" applyFont="1" applyFill="1" applyBorder="1" applyAlignment="1">
      <alignment horizontal="center"/>
    </xf>
    <xf numFmtId="0" fontId="5" fillId="28" borderId="52" xfId="0" applyFont="1" applyFill="1" applyBorder="1" applyAlignment="1">
      <alignment horizontal="center"/>
    </xf>
    <xf numFmtId="38" fontId="6" fillId="25" borderId="70" xfId="49" applyFont="1" applyFill="1" applyBorder="1" applyAlignment="1" applyProtection="1">
      <alignment horizontal="left" vertical="center"/>
      <protection/>
    </xf>
    <xf numFmtId="38" fontId="6" fillId="25" borderId="10" xfId="49" applyFont="1" applyFill="1" applyBorder="1" applyAlignment="1" applyProtection="1">
      <alignment horizontal="left" vertical="center"/>
      <protection/>
    </xf>
    <xf numFmtId="38" fontId="6" fillId="25" borderId="62" xfId="49" applyFont="1" applyFill="1" applyBorder="1" applyAlignment="1" applyProtection="1">
      <alignment horizontal="left" vertical="center"/>
      <protection/>
    </xf>
    <xf numFmtId="38" fontId="6" fillId="25" borderId="17" xfId="49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 shrinkToFit="1"/>
    </xf>
    <xf numFmtId="0" fontId="8" fillId="0" borderId="74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81125" y="1771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0</xdr:rowOff>
    </xdr:from>
    <xdr:to>
      <xdr:col>11</xdr:col>
      <xdr:colOff>9525</xdr:colOff>
      <xdr:row>14</xdr:row>
      <xdr:rowOff>0</xdr:rowOff>
    </xdr:to>
    <xdr:sp>
      <xdr:nvSpPr>
        <xdr:cNvPr id="2" name="Line 19"/>
        <xdr:cNvSpPr>
          <a:spLocks/>
        </xdr:cNvSpPr>
      </xdr:nvSpPr>
      <xdr:spPr>
        <a:xfrm flipH="1">
          <a:off x="4705350" y="3829050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3" name="Line 19"/>
        <xdr:cNvSpPr>
          <a:spLocks/>
        </xdr:cNvSpPr>
      </xdr:nvSpPr>
      <xdr:spPr>
        <a:xfrm flipH="1">
          <a:off x="4695825" y="5200650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0</xdr:rowOff>
    </xdr:from>
    <xdr:to>
      <xdr:col>12</xdr:col>
      <xdr:colOff>9525</xdr:colOff>
      <xdr:row>18</xdr:row>
      <xdr:rowOff>0</xdr:rowOff>
    </xdr:to>
    <xdr:sp>
      <xdr:nvSpPr>
        <xdr:cNvPr id="4" name="Line 19"/>
        <xdr:cNvSpPr>
          <a:spLocks/>
        </xdr:cNvSpPr>
      </xdr:nvSpPr>
      <xdr:spPr>
        <a:xfrm flipH="1">
          <a:off x="5400675" y="5200650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</xdr:rowOff>
    </xdr:from>
    <xdr:to>
      <xdr:col>12</xdr:col>
      <xdr:colOff>0</xdr:colOff>
      <xdr:row>14</xdr:row>
      <xdr:rowOff>9525</xdr:rowOff>
    </xdr:to>
    <xdr:sp>
      <xdr:nvSpPr>
        <xdr:cNvPr id="5" name="Line 19"/>
        <xdr:cNvSpPr>
          <a:spLocks/>
        </xdr:cNvSpPr>
      </xdr:nvSpPr>
      <xdr:spPr>
        <a:xfrm flipH="1">
          <a:off x="5391150" y="3838575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1190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25"/>
  <sheetViews>
    <sheetView view="pageBreakPreview" zoomScale="85" zoomScaleSheetLayoutView="85" zoomScalePageLayoutView="0" workbookViewId="0" topLeftCell="A1">
      <selection activeCell="L12" sqref="L12"/>
    </sheetView>
  </sheetViews>
  <sheetFormatPr defaultColWidth="9.00390625" defaultRowHeight="13.5"/>
  <sheetData>
    <row r="1" spans="1:9" ht="39" customHeight="1">
      <c r="A1" s="378" t="s">
        <v>451</v>
      </c>
      <c r="B1" s="378"/>
      <c r="C1" s="378"/>
      <c r="D1" s="378"/>
      <c r="E1" s="378"/>
      <c r="F1" s="378"/>
      <c r="G1" s="378"/>
      <c r="H1" s="378"/>
      <c r="I1" s="378"/>
    </row>
    <row r="2" spans="1:9" ht="21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33" customHeight="1">
      <c r="A3" s="384" t="s">
        <v>452</v>
      </c>
      <c r="B3" s="385"/>
      <c r="C3" s="385"/>
      <c r="D3" s="385"/>
      <c r="E3" s="385"/>
      <c r="F3" s="385"/>
      <c r="G3" s="385"/>
      <c r="H3" s="385"/>
      <c r="I3" s="385"/>
    </row>
    <row r="4" spans="1:9" ht="12" customHeigh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21" customHeight="1">
      <c r="A5" s="18"/>
      <c r="B5" s="18"/>
      <c r="C5" s="18"/>
      <c r="D5" s="18"/>
      <c r="E5" s="18"/>
      <c r="F5" s="18"/>
      <c r="G5" s="18"/>
      <c r="H5" s="18"/>
      <c r="I5" s="18"/>
    </row>
    <row r="6" spans="1:9" ht="51" customHeight="1">
      <c r="A6" s="380" t="s">
        <v>480</v>
      </c>
      <c r="B6" s="380"/>
      <c r="C6" s="380"/>
      <c r="D6" s="380"/>
      <c r="E6" s="380"/>
      <c r="F6" s="380"/>
      <c r="G6" s="380"/>
      <c r="H6" s="380"/>
      <c r="I6" s="380"/>
    </row>
    <row r="7" spans="1:9" ht="21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ht="18" customHeight="1">
      <c r="A8" s="380" t="s">
        <v>483</v>
      </c>
      <c r="B8" s="380"/>
      <c r="C8" s="380"/>
      <c r="D8" s="380"/>
      <c r="E8" s="380"/>
      <c r="F8" s="380"/>
      <c r="G8" s="380"/>
      <c r="H8" s="380"/>
      <c r="I8" s="380"/>
    </row>
    <row r="9" spans="1:9" ht="18" customHeight="1">
      <c r="A9" s="380"/>
      <c r="B9" s="380"/>
      <c r="C9" s="380"/>
      <c r="D9" s="380"/>
      <c r="E9" s="380"/>
      <c r="F9" s="380"/>
      <c r="G9" s="380"/>
      <c r="H9" s="380"/>
      <c r="I9" s="380"/>
    </row>
    <row r="10" spans="1:9" ht="18" customHeight="1">
      <c r="A10" s="380"/>
      <c r="B10" s="380"/>
      <c r="C10" s="380"/>
      <c r="D10" s="380"/>
      <c r="E10" s="380"/>
      <c r="F10" s="380"/>
      <c r="G10" s="380"/>
      <c r="H10" s="380"/>
      <c r="I10" s="380"/>
    </row>
    <row r="11" spans="1:9" ht="45" customHeight="1">
      <c r="A11" s="380"/>
      <c r="B11" s="380"/>
      <c r="C11" s="380"/>
      <c r="D11" s="380"/>
      <c r="E11" s="380"/>
      <c r="F11" s="380"/>
      <c r="G11" s="380"/>
      <c r="H11" s="380"/>
      <c r="I11" s="380"/>
    </row>
    <row r="12" spans="1:9" ht="194.25" customHeight="1">
      <c r="A12" s="379" t="s">
        <v>453</v>
      </c>
      <c r="B12" s="380"/>
      <c r="C12" s="380"/>
      <c r="D12" s="380"/>
      <c r="E12" s="380"/>
      <c r="F12" s="380"/>
      <c r="G12" s="380"/>
      <c r="H12" s="380"/>
      <c r="I12" s="380"/>
    </row>
    <row r="13" spans="1:9" ht="21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97.5" customHeight="1">
      <c r="A14" s="379" t="s">
        <v>446</v>
      </c>
      <c r="B14" s="380"/>
      <c r="C14" s="380"/>
      <c r="D14" s="380"/>
      <c r="E14" s="380"/>
      <c r="F14" s="380"/>
      <c r="G14" s="380"/>
      <c r="H14" s="380"/>
      <c r="I14" s="380"/>
    </row>
    <row r="15" spans="1:9" ht="30.75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7.25">
      <c r="A16" s="20"/>
      <c r="B16" s="21" t="s">
        <v>476</v>
      </c>
      <c r="C16" s="20"/>
      <c r="D16" s="20"/>
      <c r="E16" s="381" t="s">
        <v>472</v>
      </c>
      <c r="F16" s="382"/>
      <c r="G16" s="382"/>
      <c r="H16" s="382"/>
      <c r="I16" s="20"/>
    </row>
    <row r="17" spans="1:9" ht="13.5">
      <c r="A17" s="20"/>
      <c r="B17" s="20"/>
      <c r="C17" s="20"/>
      <c r="D17" s="20"/>
      <c r="E17" s="382"/>
      <c r="F17" s="382"/>
      <c r="G17" s="382"/>
      <c r="H17" s="382"/>
      <c r="I17" s="20"/>
    </row>
    <row r="18" spans="1:9" ht="13.5">
      <c r="A18" s="20"/>
      <c r="B18" s="20"/>
      <c r="C18" s="20"/>
      <c r="D18" s="20"/>
      <c r="E18" s="382"/>
      <c r="F18" s="382"/>
      <c r="G18" s="382"/>
      <c r="H18" s="382"/>
      <c r="I18" s="20"/>
    </row>
    <row r="19" spans="1:9" ht="13.5">
      <c r="A19" s="20"/>
      <c r="B19" s="20"/>
      <c r="C19" s="20"/>
      <c r="D19" s="20"/>
      <c r="E19" s="382"/>
      <c r="F19" s="382"/>
      <c r="G19" s="382"/>
      <c r="H19" s="382"/>
      <c r="I19" s="20"/>
    </row>
    <row r="20" spans="1:9" ht="24" customHeight="1">
      <c r="A20" s="20"/>
      <c r="B20" s="20"/>
      <c r="C20" s="20"/>
      <c r="D20" s="20"/>
      <c r="E20" s="382"/>
      <c r="F20" s="382"/>
      <c r="G20" s="382"/>
      <c r="H20" s="382"/>
      <c r="I20" s="20"/>
    </row>
    <row r="21" spans="1:9" ht="13.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3.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3.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3.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3.5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8">
    <mergeCell ref="A1:I1"/>
    <mergeCell ref="A12:I12"/>
    <mergeCell ref="E16:H20"/>
    <mergeCell ref="A14:I14"/>
    <mergeCell ref="A8:I11"/>
    <mergeCell ref="A4:I4"/>
    <mergeCell ref="A3:I3"/>
    <mergeCell ref="A6:I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O100"/>
  <sheetViews>
    <sheetView view="pageBreakPreview" zoomScale="75" zoomScaleSheetLayoutView="75" zoomScalePageLayoutView="0" workbookViewId="0" topLeftCell="A1">
      <selection activeCell="J5" sqref="J5"/>
    </sheetView>
  </sheetViews>
  <sheetFormatPr defaultColWidth="9.00390625" defaultRowHeight="13.5"/>
  <cols>
    <col min="1" max="1" width="1.75390625" style="0" customWidth="1"/>
    <col min="2" max="2" width="3.625" style="40" customWidth="1"/>
    <col min="3" max="3" width="12.625" style="0" customWidth="1"/>
    <col min="4" max="6" width="9.125" style="0" customWidth="1"/>
    <col min="7" max="8" width="9.125" style="0" hidden="1" customWidth="1"/>
    <col min="9" max="9" width="3.625" style="40" customWidth="1"/>
    <col min="10" max="10" width="12.625" style="34" customWidth="1"/>
    <col min="11" max="13" width="9.125" style="34" customWidth="1"/>
    <col min="14" max="15" width="9.125" style="34" hidden="1" customWidth="1"/>
  </cols>
  <sheetData>
    <row r="1" spans="2:15" ht="21" customHeight="1">
      <c r="B1" s="386" t="s">
        <v>454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4" t="s">
        <v>255</v>
      </c>
    </row>
    <row r="2" ht="6" customHeight="1" thickBot="1"/>
    <row r="3" spans="2:15" ht="15.75" customHeight="1">
      <c r="B3" s="330"/>
      <c r="C3" s="154"/>
      <c r="D3" s="155" t="s">
        <v>473</v>
      </c>
      <c r="E3" s="155" t="s">
        <v>455</v>
      </c>
      <c r="F3" s="155" t="s">
        <v>447</v>
      </c>
      <c r="G3" s="155" t="s">
        <v>405</v>
      </c>
      <c r="H3" s="326" t="s">
        <v>262</v>
      </c>
      <c r="I3" s="328"/>
      <c r="J3" s="154"/>
      <c r="K3" s="155" t="s">
        <v>473</v>
      </c>
      <c r="L3" s="155" t="s">
        <v>455</v>
      </c>
      <c r="M3" s="155" t="s">
        <v>447</v>
      </c>
      <c r="N3" s="156" t="s">
        <v>405</v>
      </c>
      <c r="O3" s="142" t="s">
        <v>262</v>
      </c>
    </row>
    <row r="4" spans="2:15" ht="15.75" customHeight="1" thickBot="1">
      <c r="B4" s="331"/>
      <c r="C4" s="157" t="s">
        <v>481</v>
      </c>
      <c r="D4" s="158" t="s">
        <v>323</v>
      </c>
      <c r="E4" s="158" t="s">
        <v>323</v>
      </c>
      <c r="F4" s="158" t="s">
        <v>323</v>
      </c>
      <c r="G4" s="158" t="s">
        <v>323</v>
      </c>
      <c r="H4" s="327" t="s">
        <v>323</v>
      </c>
      <c r="I4" s="329"/>
      <c r="J4" s="157" t="s">
        <v>481</v>
      </c>
      <c r="K4" s="158" t="s">
        <v>323</v>
      </c>
      <c r="L4" s="158" t="s">
        <v>323</v>
      </c>
      <c r="M4" s="158" t="s">
        <v>323</v>
      </c>
      <c r="N4" s="159" t="s">
        <v>323</v>
      </c>
      <c r="O4" s="143" t="s">
        <v>323</v>
      </c>
    </row>
    <row r="5" spans="2:15" s="141" customFormat="1" ht="27" customHeight="1">
      <c r="B5" s="349">
        <v>1</v>
      </c>
      <c r="C5" s="334" t="s">
        <v>80</v>
      </c>
      <c r="D5" s="332">
        <f>'総括表'!D5</f>
        <v>8331</v>
      </c>
      <c r="E5" s="332">
        <v>8409</v>
      </c>
      <c r="F5" s="332">
        <v>8441</v>
      </c>
      <c r="G5" s="332">
        <v>8458</v>
      </c>
      <c r="H5" s="335">
        <v>8330</v>
      </c>
      <c r="I5" s="350">
        <v>24</v>
      </c>
      <c r="J5" s="336" t="s">
        <v>98</v>
      </c>
      <c r="K5" s="333">
        <f>'総括表'!D28</f>
        <v>89</v>
      </c>
      <c r="L5" s="333">
        <v>109</v>
      </c>
      <c r="M5" s="333">
        <v>103</v>
      </c>
      <c r="N5" s="140">
        <v>198</v>
      </c>
      <c r="O5" s="144">
        <v>210</v>
      </c>
    </row>
    <row r="6" spans="2:15" s="141" customFormat="1" ht="27" customHeight="1">
      <c r="B6" s="355">
        <v>2</v>
      </c>
      <c r="C6" s="356" t="s">
        <v>81</v>
      </c>
      <c r="D6" s="357">
        <f>'総括表'!D6</f>
        <v>25392</v>
      </c>
      <c r="E6" s="357">
        <v>26934</v>
      </c>
      <c r="F6" s="357">
        <v>29539</v>
      </c>
      <c r="G6" s="357">
        <v>31896</v>
      </c>
      <c r="H6" s="358">
        <v>24610</v>
      </c>
      <c r="I6" s="355">
        <v>25</v>
      </c>
      <c r="J6" s="356" t="s">
        <v>99</v>
      </c>
      <c r="K6" s="357">
        <f>'総括表'!D29</f>
        <v>29</v>
      </c>
      <c r="L6" s="357">
        <v>31</v>
      </c>
      <c r="M6" s="357">
        <v>29</v>
      </c>
      <c r="N6" s="161">
        <v>32</v>
      </c>
      <c r="O6" s="144">
        <v>43</v>
      </c>
    </row>
    <row r="7" spans="2:15" s="141" customFormat="1" ht="27" customHeight="1">
      <c r="B7" s="350">
        <v>3</v>
      </c>
      <c r="C7" s="336" t="s">
        <v>82</v>
      </c>
      <c r="D7" s="333">
        <f>'総括表'!D7</f>
        <v>3744</v>
      </c>
      <c r="E7" s="333">
        <v>3849</v>
      </c>
      <c r="F7" s="333">
        <v>4054</v>
      </c>
      <c r="G7" s="333">
        <v>4246</v>
      </c>
      <c r="H7" s="337">
        <v>3877</v>
      </c>
      <c r="I7" s="350">
        <v>26</v>
      </c>
      <c r="J7" s="336" t="s">
        <v>100</v>
      </c>
      <c r="K7" s="333">
        <f>'総括表'!D30</f>
        <v>44</v>
      </c>
      <c r="L7" s="333">
        <v>45</v>
      </c>
      <c r="M7" s="333">
        <v>45</v>
      </c>
      <c r="N7" s="140">
        <v>236</v>
      </c>
      <c r="O7" s="145">
        <v>186</v>
      </c>
    </row>
    <row r="8" spans="2:15" s="141" customFormat="1" ht="27" customHeight="1">
      <c r="B8" s="355">
        <v>4</v>
      </c>
      <c r="C8" s="356" t="s">
        <v>83</v>
      </c>
      <c r="D8" s="357">
        <f>'総括表'!D8</f>
        <v>364</v>
      </c>
      <c r="E8" s="357">
        <v>373</v>
      </c>
      <c r="F8" s="357">
        <v>366</v>
      </c>
      <c r="G8" s="357">
        <v>321</v>
      </c>
      <c r="H8" s="358">
        <v>450</v>
      </c>
      <c r="I8" s="355">
        <v>27</v>
      </c>
      <c r="J8" s="356" t="s">
        <v>101</v>
      </c>
      <c r="K8" s="357">
        <f>'総括表'!D31</f>
        <v>28</v>
      </c>
      <c r="L8" s="357">
        <v>31</v>
      </c>
      <c r="M8" s="357">
        <v>33</v>
      </c>
      <c r="N8" s="163"/>
      <c r="O8" s="145">
        <v>195</v>
      </c>
    </row>
    <row r="9" spans="2:15" s="141" customFormat="1" ht="27" customHeight="1">
      <c r="B9" s="350">
        <v>5</v>
      </c>
      <c r="C9" s="336" t="s">
        <v>84</v>
      </c>
      <c r="D9" s="333">
        <f>'総括表'!D9</f>
        <v>1412</v>
      </c>
      <c r="E9" s="333">
        <v>1371</v>
      </c>
      <c r="F9" s="333">
        <v>1358</v>
      </c>
      <c r="G9" s="333">
        <v>1488</v>
      </c>
      <c r="H9" s="337">
        <v>1437</v>
      </c>
      <c r="I9" s="350">
        <v>28</v>
      </c>
      <c r="J9" s="336" t="s">
        <v>102</v>
      </c>
      <c r="K9" s="333">
        <f>'総括表'!D32</f>
        <v>90</v>
      </c>
      <c r="L9" s="333">
        <v>108</v>
      </c>
      <c r="M9" s="333">
        <v>116</v>
      </c>
      <c r="N9" s="140">
        <v>84</v>
      </c>
      <c r="O9" s="145">
        <v>113</v>
      </c>
    </row>
    <row r="10" spans="2:15" s="141" customFormat="1" ht="27" customHeight="1">
      <c r="B10" s="355">
        <v>6</v>
      </c>
      <c r="C10" s="356" t="s">
        <v>85</v>
      </c>
      <c r="D10" s="357">
        <f>'総括表'!D10</f>
        <v>1716</v>
      </c>
      <c r="E10" s="357">
        <v>1743</v>
      </c>
      <c r="F10" s="357">
        <v>1707</v>
      </c>
      <c r="G10" s="357">
        <v>1702</v>
      </c>
      <c r="H10" s="358">
        <v>1802</v>
      </c>
      <c r="I10" s="355">
        <v>29</v>
      </c>
      <c r="J10" s="356" t="s">
        <v>103</v>
      </c>
      <c r="K10" s="359">
        <f>'総括表'!D33</f>
        <v>273</v>
      </c>
      <c r="L10" s="359">
        <v>257</v>
      </c>
      <c r="M10" s="359">
        <v>651</v>
      </c>
      <c r="N10" s="161">
        <v>139</v>
      </c>
      <c r="O10" s="145">
        <v>120</v>
      </c>
    </row>
    <row r="11" spans="2:15" s="141" customFormat="1" ht="27" customHeight="1">
      <c r="B11" s="350">
        <v>7</v>
      </c>
      <c r="C11" s="336" t="s">
        <v>86</v>
      </c>
      <c r="D11" s="333">
        <f>'総括表'!D11</f>
        <v>449</v>
      </c>
      <c r="E11" s="333">
        <v>474</v>
      </c>
      <c r="F11" s="333">
        <v>506</v>
      </c>
      <c r="G11" s="333">
        <v>563</v>
      </c>
      <c r="H11" s="337">
        <v>579</v>
      </c>
      <c r="I11" s="350">
        <v>30</v>
      </c>
      <c r="J11" s="336" t="s">
        <v>104</v>
      </c>
      <c r="K11" s="333">
        <f>'総括表'!D34</f>
        <v>972</v>
      </c>
      <c r="L11" s="333">
        <v>947</v>
      </c>
      <c r="M11" s="333">
        <v>991</v>
      </c>
      <c r="N11" s="140">
        <v>397</v>
      </c>
      <c r="O11" s="145">
        <v>368</v>
      </c>
    </row>
    <row r="12" spans="2:15" s="141" customFormat="1" ht="27" customHeight="1">
      <c r="B12" s="355">
        <v>8</v>
      </c>
      <c r="C12" s="356" t="s">
        <v>87</v>
      </c>
      <c r="D12" s="357">
        <f>'総括表'!D12</f>
        <v>1054</v>
      </c>
      <c r="E12" s="357">
        <v>1128</v>
      </c>
      <c r="F12" s="357">
        <v>1195</v>
      </c>
      <c r="G12" s="357">
        <v>1227</v>
      </c>
      <c r="H12" s="358">
        <v>1143</v>
      </c>
      <c r="I12" s="360">
        <v>31</v>
      </c>
      <c r="J12" s="361" t="s">
        <v>105</v>
      </c>
      <c r="K12" s="362">
        <f>'総括表'!D35</f>
        <v>372</v>
      </c>
      <c r="L12" s="362">
        <v>398</v>
      </c>
      <c r="M12" s="362">
        <v>417</v>
      </c>
      <c r="N12" s="162"/>
      <c r="O12" s="146">
        <v>941</v>
      </c>
    </row>
    <row r="13" spans="2:15" s="141" customFormat="1" ht="27" customHeight="1">
      <c r="B13" s="350">
        <v>9</v>
      </c>
      <c r="C13" s="336" t="s">
        <v>88</v>
      </c>
      <c r="D13" s="333">
        <f>'総括表'!D13</f>
        <v>5011</v>
      </c>
      <c r="E13" s="333">
        <v>4975</v>
      </c>
      <c r="F13" s="333">
        <v>5081</v>
      </c>
      <c r="G13" s="333">
        <v>4687</v>
      </c>
      <c r="H13" s="337">
        <v>4820</v>
      </c>
      <c r="I13" s="338">
        <v>32</v>
      </c>
      <c r="J13" s="336" t="s">
        <v>106</v>
      </c>
      <c r="K13" s="333">
        <f>'総括表'!D36</f>
        <v>176</v>
      </c>
      <c r="L13" s="333">
        <v>176</v>
      </c>
      <c r="M13" s="333">
        <v>192</v>
      </c>
      <c r="N13" s="148"/>
      <c r="O13" s="145">
        <v>1059</v>
      </c>
    </row>
    <row r="14" spans="2:15" s="141" customFormat="1" ht="27" customHeight="1">
      <c r="B14" s="355">
        <v>10</v>
      </c>
      <c r="C14" s="356" t="s">
        <v>89</v>
      </c>
      <c r="D14" s="357">
        <f>'総括表'!D14</f>
        <v>6893</v>
      </c>
      <c r="E14" s="357">
        <v>7513</v>
      </c>
      <c r="F14" s="357">
        <v>8269</v>
      </c>
      <c r="G14" s="357">
        <v>9456</v>
      </c>
      <c r="H14" s="358">
        <v>5255</v>
      </c>
      <c r="I14" s="363"/>
      <c r="J14" s="356" t="s">
        <v>107</v>
      </c>
      <c r="K14" s="357"/>
      <c r="L14" s="357"/>
      <c r="M14" s="357">
        <v>26</v>
      </c>
      <c r="N14" s="161">
        <v>915</v>
      </c>
      <c r="O14" s="145">
        <v>894</v>
      </c>
    </row>
    <row r="15" spans="2:15" s="141" customFormat="1" ht="27" customHeight="1">
      <c r="B15" s="350">
        <v>11</v>
      </c>
      <c r="C15" s="336" t="s">
        <v>90</v>
      </c>
      <c r="D15" s="333">
        <f>'総括表'!D15</f>
        <v>3162</v>
      </c>
      <c r="E15" s="333">
        <v>3253</v>
      </c>
      <c r="F15" s="333">
        <v>3403</v>
      </c>
      <c r="G15" s="333">
        <v>2434</v>
      </c>
      <c r="H15" s="337">
        <v>2594</v>
      </c>
      <c r="I15" s="352">
        <v>33</v>
      </c>
      <c r="J15" s="339" t="s">
        <v>477</v>
      </c>
      <c r="K15" s="354">
        <f>'総括表'!D37</f>
        <v>973</v>
      </c>
      <c r="L15" s="353">
        <v>987</v>
      </c>
      <c r="M15" s="353">
        <v>1040</v>
      </c>
      <c r="N15" s="148"/>
      <c r="O15" s="145">
        <v>92</v>
      </c>
    </row>
    <row r="16" spans="2:15" s="141" customFormat="1" ht="27" customHeight="1">
      <c r="B16" s="355">
        <v>12</v>
      </c>
      <c r="C16" s="356" t="s">
        <v>91</v>
      </c>
      <c r="D16" s="357">
        <f>'総括表'!D16</f>
        <v>4150</v>
      </c>
      <c r="E16" s="357">
        <v>4298</v>
      </c>
      <c r="F16" s="357">
        <v>4709</v>
      </c>
      <c r="G16" s="357">
        <v>5466</v>
      </c>
      <c r="H16" s="358">
        <v>2420</v>
      </c>
      <c r="I16" s="363">
        <v>34</v>
      </c>
      <c r="J16" s="364" t="s">
        <v>324</v>
      </c>
      <c r="K16" s="357">
        <f>'総括表'!D38</f>
        <v>75</v>
      </c>
      <c r="L16" s="357">
        <v>73</v>
      </c>
      <c r="M16" s="357">
        <v>63</v>
      </c>
      <c r="N16" s="161">
        <v>38</v>
      </c>
      <c r="O16" s="145">
        <v>23</v>
      </c>
    </row>
    <row r="17" spans="2:15" s="141" customFormat="1" ht="27" customHeight="1">
      <c r="B17" s="350">
        <v>13</v>
      </c>
      <c r="C17" s="336" t="s">
        <v>92</v>
      </c>
      <c r="D17" s="333">
        <f>'総括表'!D17</f>
        <v>1543</v>
      </c>
      <c r="E17" s="333">
        <v>1519</v>
      </c>
      <c r="F17" s="333">
        <v>1570</v>
      </c>
      <c r="G17" s="333">
        <v>1305</v>
      </c>
      <c r="H17" s="337">
        <v>1259</v>
      </c>
      <c r="I17" s="338">
        <v>35</v>
      </c>
      <c r="J17" s="340" t="s">
        <v>109</v>
      </c>
      <c r="K17" s="333">
        <f>'総括表'!D39</f>
        <v>207</v>
      </c>
      <c r="L17" s="333">
        <v>241</v>
      </c>
      <c r="M17" s="333">
        <v>306</v>
      </c>
      <c r="N17" s="140">
        <v>66</v>
      </c>
      <c r="O17" s="147"/>
    </row>
    <row r="18" spans="2:15" s="141" customFormat="1" ht="27" customHeight="1">
      <c r="B18" s="355">
        <v>14</v>
      </c>
      <c r="C18" s="356" t="s">
        <v>93</v>
      </c>
      <c r="D18" s="357">
        <f>'総括表'!D18</f>
        <v>2078</v>
      </c>
      <c r="E18" s="357">
        <v>2309</v>
      </c>
      <c r="F18" s="357">
        <v>2577</v>
      </c>
      <c r="G18" s="357">
        <v>2434</v>
      </c>
      <c r="H18" s="358">
        <v>2423</v>
      </c>
      <c r="I18" s="363"/>
      <c r="J18" s="364" t="s">
        <v>110</v>
      </c>
      <c r="K18" s="357"/>
      <c r="L18" s="357"/>
      <c r="M18" s="357">
        <v>723</v>
      </c>
      <c r="N18" s="163"/>
      <c r="O18" s="145">
        <v>30</v>
      </c>
    </row>
    <row r="19" spans="2:15" s="141" customFormat="1" ht="27" customHeight="1">
      <c r="B19" s="350">
        <v>15</v>
      </c>
      <c r="C19" s="336" t="s">
        <v>94</v>
      </c>
      <c r="D19" s="333">
        <f>'総括表'!D19</f>
        <v>3369</v>
      </c>
      <c r="E19" s="333">
        <v>3505</v>
      </c>
      <c r="F19" s="333">
        <v>3737</v>
      </c>
      <c r="G19" s="333">
        <v>3720</v>
      </c>
      <c r="H19" s="337">
        <v>2461</v>
      </c>
      <c r="I19" s="389"/>
      <c r="J19" s="387"/>
      <c r="K19" s="388"/>
      <c r="L19" s="388"/>
      <c r="M19" s="388"/>
      <c r="N19" s="320"/>
      <c r="O19" s="145">
        <v>29</v>
      </c>
    </row>
    <row r="20" spans="2:15" s="141" customFormat="1" ht="27" customHeight="1">
      <c r="B20" s="355">
        <v>16</v>
      </c>
      <c r="C20" s="356" t="s">
        <v>95</v>
      </c>
      <c r="D20" s="357">
        <f>'総括表'!D20</f>
        <v>200</v>
      </c>
      <c r="E20" s="357">
        <v>218</v>
      </c>
      <c r="F20" s="357">
        <v>208</v>
      </c>
      <c r="G20" s="333">
        <v>189</v>
      </c>
      <c r="H20" s="337">
        <v>167</v>
      </c>
      <c r="I20" s="389"/>
      <c r="J20" s="387"/>
      <c r="K20" s="388"/>
      <c r="L20" s="388"/>
      <c r="M20" s="388"/>
      <c r="N20" s="321"/>
      <c r="O20" s="145">
        <v>1613</v>
      </c>
    </row>
    <row r="21" spans="2:15" s="141" customFormat="1" ht="27" customHeight="1">
      <c r="B21" s="350">
        <v>17</v>
      </c>
      <c r="C21" s="336" t="s">
        <v>96</v>
      </c>
      <c r="D21" s="333">
        <f>'総括表'!D21</f>
        <v>805</v>
      </c>
      <c r="E21" s="333">
        <v>871</v>
      </c>
      <c r="F21" s="333">
        <v>914</v>
      </c>
      <c r="G21" s="333">
        <v>965</v>
      </c>
      <c r="H21" s="337">
        <v>979</v>
      </c>
      <c r="I21" s="389"/>
      <c r="J21" s="387"/>
      <c r="K21" s="388"/>
      <c r="L21" s="388"/>
      <c r="M21" s="388"/>
      <c r="N21" s="320"/>
      <c r="O21" s="145">
        <v>1822</v>
      </c>
    </row>
    <row r="22" spans="2:15" s="141" customFormat="1" ht="27" customHeight="1">
      <c r="B22" s="355">
        <v>18</v>
      </c>
      <c r="C22" s="356" t="s">
        <v>97</v>
      </c>
      <c r="D22" s="357">
        <f>'総括表'!D22</f>
        <v>3310</v>
      </c>
      <c r="E22" s="357">
        <v>3467</v>
      </c>
      <c r="F22" s="357">
        <v>3095</v>
      </c>
      <c r="G22" s="333">
        <v>3586</v>
      </c>
      <c r="H22" s="337">
        <v>3083</v>
      </c>
      <c r="I22" s="389"/>
      <c r="J22" s="387"/>
      <c r="K22" s="388"/>
      <c r="L22" s="388"/>
      <c r="M22" s="388"/>
      <c r="N22" s="319">
        <v>287</v>
      </c>
      <c r="O22" s="145">
        <v>221</v>
      </c>
    </row>
    <row r="23" spans="2:15" s="141" customFormat="1" ht="27" customHeight="1">
      <c r="B23" s="350">
        <v>19</v>
      </c>
      <c r="C23" s="341" t="s">
        <v>159</v>
      </c>
      <c r="D23" s="333">
        <f>'総括表'!D23</f>
        <v>197</v>
      </c>
      <c r="E23" s="333">
        <v>195</v>
      </c>
      <c r="F23" s="333">
        <v>200</v>
      </c>
      <c r="G23" s="333">
        <v>197</v>
      </c>
      <c r="H23" s="337">
        <v>199</v>
      </c>
      <c r="I23" s="389"/>
      <c r="J23" s="387"/>
      <c r="K23" s="388"/>
      <c r="L23" s="388"/>
      <c r="M23" s="388"/>
      <c r="N23" s="320"/>
      <c r="O23" s="145">
        <v>56</v>
      </c>
    </row>
    <row r="24" spans="2:15" s="141" customFormat="1" ht="27" customHeight="1">
      <c r="B24" s="355">
        <v>20</v>
      </c>
      <c r="C24" s="365" t="s">
        <v>160</v>
      </c>
      <c r="D24" s="357">
        <f>'総括表'!D24</f>
        <v>1101</v>
      </c>
      <c r="E24" s="357">
        <v>1226</v>
      </c>
      <c r="F24" s="357">
        <v>1460</v>
      </c>
      <c r="G24" s="333">
        <v>1713</v>
      </c>
      <c r="H24" s="337">
        <v>1723</v>
      </c>
      <c r="I24" s="389"/>
      <c r="J24" s="387"/>
      <c r="K24" s="388"/>
      <c r="L24" s="388"/>
      <c r="M24" s="388"/>
      <c r="N24" s="321"/>
      <c r="O24" s="145">
        <v>772</v>
      </c>
    </row>
    <row r="25" spans="2:15" s="141" customFormat="1" ht="27" customHeight="1">
      <c r="B25" s="350">
        <v>21</v>
      </c>
      <c r="C25" s="340" t="s">
        <v>325</v>
      </c>
      <c r="D25" s="333">
        <f>'総括表'!D25</f>
        <v>3162</v>
      </c>
      <c r="E25" s="333">
        <v>3378</v>
      </c>
      <c r="F25" s="333">
        <v>3667</v>
      </c>
      <c r="G25" s="333">
        <v>4078</v>
      </c>
      <c r="H25" s="342"/>
      <c r="I25" s="389"/>
      <c r="J25" s="343" t="s">
        <v>327</v>
      </c>
      <c r="K25" s="344">
        <f>SUM(D5:D27)</f>
        <v>79139</v>
      </c>
      <c r="L25" s="344">
        <f>SUM(E5:E27)</f>
        <v>82930</v>
      </c>
      <c r="M25" s="344">
        <f>SUM(F5:F27)</f>
        <v>88210</v>
      </c>
      <c r="N25" s="320"/>
      <c r="O25" s="145">
        <v>357</v>
      </c>
    </row>
    <row r="26" spans="2:15" s="141" customFormat="1" ht="27" customHeight="1" thickBot="1">
      <c r="B26" s="355">
        <v>22</v>
      </c>
      <c r="C26" s="365" t="s">
        <v>162</v>
      </c>
      <c r="D26" s="357">
        <f>'総括表'!D26</f>
        <v>461</v>
      </c>
      <c r="E26" s="357">
        <v>449</v>
      </c>
      <c r="F26" s="357">
        <v>457</v>
      </c>
      <c r="G26" s="333">
        <v>567</v>
      </c>
      <c r="H26" s="342"/>
      <c r="I26" s="389"/>
      <c r="J26" s="366" t="s">
        <v>328</v>
      </c>
      <c r="K26" s="367">
        <f>SUM(K5:K18)</f>
        <v>3328</v>
      </c>
      <c r="L26" s="367">
        <f>SUM(L5:L18)</f>
        <v>3403</v>
      </c>
      <c r="M26" s="367">
        <f>SUM(M5:M18)</f>
        <v>4735</v>
      </c>
      <c r="N26" s="321"/>
      <c r="O26" s="145">
        <v>1387</v>
      </c>
    </row>
    <row r="27" spans="2:15" s="141" customFormat="1" ht="27" customHeight="1" thickBot="1">
      <c r="B27" s="351">
        <v>23</v>
      </c>
      <c r="C27" s="345" t="s">
        <v>326</v>
      </c>
      <c r="D27" s="346">
        <f>'総括表'!D27</f>
        <v>1235</v>
      </c>
      <c r="E27" s="346">
        <v>1473</v>
      </c>
      <c r="F27" s="346">
        <v>1697</v>
      </c>
      <c r="G27" s="333">
        <v>2069</v>
      </c>
      <c r="H27" s="342"/>
      <c r="I27" s="390"/>
      <c r="J27" s="347" t="s">
        <v>429</v>
      </c>
      <c r="K27" s="348">
        <f>K25+K26</f>
        <v>82467</v>
      </c>
      <c r="L27" s="348">
        <f>L25+L26</f>
        <v>86333</v>
      </c>
      <c r="M27" s="348">
        <f>M25+M26</f>
        <v>92945</v>
      </c>
      <c r="N27" s="320"/>
      <c r="O27" s="145">
        <v>1276</v>
      </c>
    </row>
    <row r="28" spans="7:15" s="141" customFormat="1" ht="12" customHeight="1">
      <c r="G28" s="160">
        <v>83</v>
      </c>
      <c r="H28" s="318">
        <v>91</v>
      </c>
      <c r="I28" s="324"/>
      <c r="J28" s="323"/>
      <c r="K28" s="322"/>
      <c r="L28" s="322"/>
      <c r="M28" s="322"/>
      <c r="N28" s="321"/>
      <c r="O28" s="145">
        <v>51</v>
      </c>
    </row>
    <row r="29" spans="9:13" ht="6" customHeight="1">
      <c r="I29" s="325"/>
      <c r="J29" s="279"/>
      <c r="K29" s="279"/>
      <c r="L29" s="279"/>
      <c r="M29" s="279"/>
    </row>
    <row r="30" spans="3:15" ht="18.75" customHeight="1">
      <c r="C30" s="236" t="s">
        <v>436</v>
      </c>
      <c r="J30"/>
      <c r="K30"/>
      <c r="L30"/>
      <c r="M30"/>
      <c r="N30"/>
      <c r="O30"/>
    </row>
    <row r="31" spans="3:15" ht="18.75" customHeight="1">
      <c r="C31" s="236" t="s">
        <v>437</v>
      </c>
      <c r="J31" s="37"/>
      <c r="K31" s="37"/>
      <c r="L31" s="37"/>
      <c r="M31" s="37"/>
      <c r="N31" s="37"/>
      <c r="O31" s="37"/>
    </row>
    <row r="32" spans="3:9" ht="18.75" customHeight="1">
      <c r="C32" s="236" t="s">
        <v>438</v>
      </c>
      <c r="I32" s="38"/>
    </row>
    <row r="33" ht="18.75" customHeight="1">
      <c r="C33" s="236" t="s">
        <v>439</v>
      </c>
    </row>
    <row r="34" ht="18.75" customHeight="1">
      <c r="C34" s="236" t="s">
        <v>448</v>
      </c>
    </row>
    <row r="35" ht="18.75" customHeight="1">
      <c r="C35" s="256" t="s">
        <v>457</v>
      </c>
    </row>
    <row r="36" ht="18.75" customHeight="1">
      <c r="C36" s="141" t="s">
        <v>458</v>
      </c>
    </row>
    <row r="41" spans="10:15" ht="13.5">
      <c r="J41"/>
      <c r="K41"/>
      <c r="L41"/>
      <c r="M41"/>
      <c r="N41"/>
      <c r="O41"/>
    </row>
    <row r="42" spans="10:15" ht="13.5">
      <c r="J42"/>
      <c r="K42"/>
      <c r="L42"/>
      <c r="M42"/>
      <c r="N42"/>
      <c r="O42"/>
    </row>
    <row r="43" spans="10:15" ht="13.5">
      <c r="J43"/>
      <c r="K43"/>
      <c r="L43"/>
      <c r="M43"/>
      <c r="N43"/>
      <c r="O43"/>
    </row>
    <row r="44" spans="10:15" ht="13.5">
      <c r="J44"/>
      <c r="K44"/>
      <c r="L44"/>
      <c r="M44"/>
      <c r="N44"/>
      <c r="O44"/>
    </row>
    <row r="45" spans="10:15" ht="13.5">
      <c r="J45"/>
      <c r="K45"/>
      <c r="L45"/>
      <c r="M45"/>
      <c r="N45"/>
      <c r="O45"/>
    </row>
    <row r="46" spans="10:15" ht="13.5">
      <c r="J46"/>
      <c r="K46"/>
      <c r="L46"/>
      <c r="M46"/>
      <c r="N46"/>
      <c r="O46"/>
    </row>
    <row r="47" spans="10:15" ht="13.5">
      <c r="J47"/>
      <c r="K47"/>
      <c r="L47"/>
      <c r="M47"/>
      <c r="N47"/>
      <c r="O47"/>
    </row>
    <row r="48" spans="10:15" ht="13.5">
      <c r="J48"/>
      <c r="K48"/>
      <c r="L48"/>
      <c r="M48"/>
      <c r="N48"/>
      <c r="O48"/>
    </row>
    <row r="49" spans="10:15" ht="13.5">
      <c r="J49"/>
      <c r="K49"/>
      <c r="L49"/>
      <c r="M49"/>
      <c r="N49"/>
      <c r="O49"/>
    </row>
    <row r="50" spans="10:15" ht="13.5">
      <c r="J50"/>
      <c r="K50"/>
      <c r="L50"/>
      <c r="M50"/>
      <c r="N50"/>
      <c r="O50"/>
    </row>
    <row r="51" spans="10:15" ht="13.5">
      <c r="J51"/>
      <c r="K51"/>
      <c r="L51"/>
      <c r="M51"/>
      <c r="N51"/>
      <c r="O51"/>
    </row>
    <row r="52" spans="10:15" ht="13.5">
      <c r="J52"/>
      <c r="K52"/>
      <c r="L52"/>
      <c r="M52"/>
      <c r="N52"/>
      <c r="O52"/>
    </row>
    <row r="53" spans="10:15" ht="13.5">
      <c r="J53"/>
      <c r="K53"/>
      <c r="L53"/>
      <c r="M53"/>
      <c r="N53"/>
      <c r="O53"/>
    </row>
    <row r="54" spans="10:15" ht="13.5">
      <c r="J54"/>
      <c r="K54"/>
      <c r="L54"/>
      <c r="M54"/>
      <c r="N54"/>
      <c r="O54"/>
    </row>
    <row r="55" spans="10:15" ht="13.5">
      <c r="J55"/>
      <c r="K55"/>
      <c r="L55"/>
      <c r="M55"/>
      <c r="N55"/>
      <c r="O55"/>
    </row>
    <row r="56" spans="10:15" ht="13.5">
      <c r="J56"/>
      <c r="K56"/>
      <c r="L56"/>
      <c r="M56"/>
      <c r="N56"/>
      <c r="O56"/>
    </row>
    <row r="57" spans="10:15" ht="13.5">
      <c r="J57"/>
      <c r="K57"/>
      <c r="L57"/>
      <c r="M57"/>
      <c r="N57"/>
      <c r="O57"/>
    </row>
    <row r="58" spans="10:15" ht="13.5">
      <c r="J58"/>
      <c r="K58"/>
      <c r="L58"/>
      <c r="M58"/>
      <c r="N58"/>
      <c r="O58"/>
    </row>
    <row r="59" spans="10:15" ht="13.5">
      <c r="J59"/>
      <c r="K59"/>
      <c r="L59"/>
      <c r="M59"/>
      <c r="N59"/>
      <c r="O59"/>
    </row>
    <row r="60" spans="10:15" ht="13.5">
      <c r="J60"/>
      <c r="K60"/>
      <c r="L60"/>
      <c r="M60"/>
      <c r="N60"/>
      <c r="O60"/>
    </row>
    <row r="61" spans="10:15" ht="13.5">
      <c r="J61"/>
      <c r="K61"/>
      <c r="L61"/>
      <c r="M61"/>
      <c r="N61"/>
      <c r="O61"/>
    </row>
    <row r="62" spans="10:15" ht="13.5">
      <c r="J62"/>
      <c r="K62"/>
      <c r="L62"/>
      <c r="M62"/>
      <c r="N62"/>
      <c r="O62"/>
    </row>
    <row r="63" spans="10:15" ht="13.5">
      <c r="J63"/>
      <c r="K63"/>
      <c r="L63"/>
      <c r="M63"/>
      <c r="N63"/>
      <c r="O63"/>
    </row>
    <row r="64" spans="10:15" ht="13.5">
      <c r="J64"/>
      <c r="K64"/>
      <c r="L64"/>
      <c r="M64"/>
      <c r="N64"/>
      <c r="O64"/>
    </row>
    <row r="65" spans="10:15" ht="13.5">
      <c r="J65"/>
      <c r="K65"/>
      <c r="L65"/>
      <c r="M65"/>
      <c r="N65"/>
      <c r="O65"/>
    </row>
    <row r="66" spans="10:15" ht="13.5">
      <c r="J66"/>
      <c r="K66"/>
      <c r="L66"/>
      <c r="M66"/>
      <c r="N66"/>
      <c r="O66"/>
    </row>
    <row r="67" spans="10:15" ht="13.5">
      <c r="J67"/>
      <c r="K67"/>
      <c r="L67"/>
      <c r="M67"/>
      <c r="N67"/>
      <c r="O67"/>
    </row>
    <row r="68" spans="10:15" ht="13.5">
      <c r="J68"/>
      <c r="K68"/>
      <c r="L68"/>
      <c r="M68"/>
      <c r="N68"/>
      <c r="O68"/>
    </row>
    <row r="69" spans="10:15" ht="13.5">
      <c r="J69"/>
      <c r="K69"/>
      <c r="L69"/>
      <c r="M69"/>
      <c r="N69"/>
      <c r="O69"/>
    </row>
    <row r="70" spans="10:15" ht="13.5">
      <c r="J70"/>
      <c r="K70"/>
      <c r="L70"/>
      <c r="M70"/>
      <c r="N70"/>
      <c r="O70"/>
    </row>
    <row r="71" spans="10:15" ht="13.5">
      <c r="J71"/>
      <c r="K71"/>
      <c r="L71"/>
      <c r="M71"/>
      <c r="N71"/>
      <c r="O71"/>
    </row>
    <row r="72" spans="10:15" ht="13.5">
      <c r="J72"/>
      <c r="K72"/>
      <c r="L72"/>
      <c r="M72"/>
      <c r="N72"/>
      <c r="O72"/>
    </row>
    <row r="73" spans="10:15" ht="13.5">
      <c r="J73"/>
      <c r="K73"/>
      <c r="L73"/>
      <c r="M73"/>
      <c r="N73"/>
      <c r="O73"/>
    </row>
    <row r="74" spans="10:15" ht="13.5">
      <c r="J74"/>
      <c r="K74"/>
      <c r="L74"/>
      <c r="M74"/>
      <c r="N74"/>
      <c r="O74"/>
    </row>
    <row r="75" spans="10:15" ht="13.5">
      <c r="J75"/>
      <c r="K75"/>
      <c r="L75"/>
      <c r="M75"/>
      <c r="N75"/>
      <c r="O75"/>
    </row>
    <row r="76" spans="10:15" ht="13.5">
      <c r="J76"/>
      <c r="K76"/>
      <c r="L76"/>
      <c r="M76"/>
      <c r="N76"/>
      <c r="O76"/>
    </row>
    <row r="77" spans="10:15" ht="13.5">
      <c r="J77"/>
      <c r="K77"/>
      <c r="L77"/>
      <c r="M77"/>
      <c r="N77"/>
      <c r="O77"/>
    </row>
    <row r="78" spans="10:15" ht="13.5">
      <c r="J78"/>
      <c r="K78"/>
      <c r="L78"/>
      <c r="M78"/>
      <c r="N78"/>
      <c r="O78"/>
    </row>
    <row r="79" spans="10:15" ht="13.5">
      <c r="J79"/>
      <c r="K79"/>
      <c r="L79"/>
      <c r="M79"/>
      <c r="N79"/>
      <c r="O79"/>
    </row>
    <row r="80" spans="10:15" ht="13.5">
      <c r="J80"/>
      <c r="K80"/>
      <c r="L80"/>
      <c r="M80"/>
      <c r="N80"/>
      <c r="O80"/>
    </row>
    <row r="81" spans="10:15" ht="13.5">
      <c r="J81"/>
      <c r="K81"/>
      <c r="L81"/>
      <c r="M81"/>
      <c r="N81"/>
      <c r="O81"/>
    </row>
    <row r="82" spans="10:15" ht="13.5">
      <c r="J82"/>
      <c r="K82"/>
      <c r="L82"/>
      <c r="M82"/>
      <c r="N82"/>
      <c r="O82"/>
    </row>
    <row r="83" spans="10:15" ht="13.5">
      <c r="J83"/>
      <c r="K83"/>
      <c r="L83"/>
      <c r="M83"/>
      <c r="N83"/>
      <c r="O83"/>
    </row>
    <row r="84" spans="10:15" ht="13.5">
      <c r="J84"/>
      <c r="K84"/>
      <c r="L84"/>
      <c r="M84"/>
      <c r="N84"/>
      <c r="O84"/>
    </row>
    <row r="85" spans="10:15" ht="13.5">
      <c r="J85"/>
      <c r="K85"/>
      <c r="L85"/>
      <c r="M85"/>
      <c r="N85"/>
      <c r="O85"/>
    </row>
    <row r="86" spans="10:15" ht="13.5">
      <c r="J86"/>
      <c r="K86"/>
      <c r="L86"/>
      <c r="M86"/>
      <c r="N86"/>
      <c r="O86"/>
    </row>
    <row r="87" spans="10:15" ht="13.5">
      <c r="J87"/>
      <c r="K87"/>
      <c r="L87"/>
      <c r="M87"/>
      <c r="N87"/>
      <c r="O87"/>
    </row>
    <row r="88" spans="10:15" ht="13.5">
      <c r="J88"/>
      <c r="K88"/>
      <c r="L88"/>
      <c r="M88"/>
      <c r="N88"/>
      <c r="O88"/>
    </row>
    <row r="89" spans="10:15" ht="13.5">
      <c r="J89"/>
      <c r="K89"/>
      <c r="L89"/>
      <c r="M89"/>
      <c r="N89"/>
      <c r="O89"/>
    </row>
    <row r="90" spans="10:15" ht="13.5">
      <c r="J90"/>
      <c r="K90"/>
      <c r="L90"/>
      <c r="M90"/>
      <c r="N90"/>
      <c r="O90"/>
    </row>
    <row r="91" spans="10:15" ht="13.5">
      <c r="J91"/>
      <c r="K91"/>
      <c r="L91"/>
      <c r="M91"/>
      <c r="N91"/>
      <c r="O91"/>
    </row>
    <row r="92" spans="10:15" ht="13.5">
      <c r="J92"/>
      <c r="K92"/>
      <c r="L92"/>
      <c r="M92"/>
      <c r="N92"/>
      <c r="O92"/>
    </row>
    <row r="93" spans="10:15" ht="13.5">
      <c r="J93"/>
      <c r="K93"/>
      <c r="L93"/>
      <c r="M93"/>
      <c r="N93"/>
      <c r="O93"/>
    </row>
    <row r="94" spans="10:15" ht="13.5">
      <c r="J94"/>
      <c r="K94"/>
      <c r="L94"/>
      <c r="M94"/>
      <c r="N94"/>
      <c r="O94"/>
    </row>
    <row r="95" spans="10:15" ht="13.5">
      <c r="J95"/>
      <c r="K95"/>
      <c r="L95"/>
      <c r="M95"/>
      <c r="N95"/>
      <c r="O95"/>
    </row>
    <row r="96" spans="10:15" ht="13.5">
      <c r="J96"/>
      <c r="K96"/>
      <c r="L96"/>
      <c r="M96"/>
      <c r="N96"/>
      <c r="O96"/>
    </row>
    <row r="97" spans="10:15" ht="13.5">
      <c r="J97"/>
      <c r="K97"/>
      <c r="L97"/>
      <c r="M97"/>
      <c r="N97"/>
      <c r="O97"/>
    </row>
    <row r="98" spans="10:15" ht="13.5">
      <c r="J98"/>
      <c r="K98"/>
      <c r="L98"/>
      <c r="M98"/>
      <c r="N98"/>
      <c r="O98"/>
    </row>
    <row r="99" spans="10:15" ht="13.5">
      <c r="J99"/>
      <c r="K99"/>
      <c r="L99"/>
      <c r="M99"/>
      <c r="N99"/>
      <c r="O99"/>
    </row>
    <row r="100" spans="10:15" ht="13.5">
      <c r="J100"/>
      <c r="K100"/>
      <c r="L100"/>
      <c r="M100"/>
      <c r="N100"/>
      <c r="O100"/>
    </row>
  </sheetData>
  <sheetProtection/>
  <mergeCells count="3">
    <mergeCell ref="B1:N1"/>
    <mergeCell ref="J19:M24"/>
    <mergeCell ref="I19:I27"/>
  </mergeCells>
  <printOptions/>
  <pageMargins left="0.8" right="0.5118110236220472" top="0.4330708661417323" bottom="0.5118110236220472" header="0.51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K145"/>
  <sheetViews>
    <sheetView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9.25390625" style="0" customWidth="1"/>
    <col min="2" max="2" width="3.375" style="0" customWidth="1"/>
    <col min="3" max="3" width="13.625" style="0" customWidth="1"/>
    <col min="4" max="4" width="18.875" style="34" customWidth="1"/>
    <col min="5" max="5" width="20.625" style="279" customWidth="1"/>
    <col min="6" max="6" width="14.50390625" style="34" customWidth="1"/>
    <col min="7" max="7" width="7.125" style="149" customWidth="1"/>
    <col min="8" max="8" width="9.125" style="34" bestFit="1" customWidth="1"/>
    <col min="9" max="9" width="9.875" style="34" bestFit="1" customWidth="1"/>
    <col min="10" max="10" width="9.125" style="34" bestFit="1" customWidth="1"/>
  </cols>
  <sheetData>
    <row r="1" ht="18.75" customHeight="1">
      <c r="C1" s="36" t="s">
        <v>461</v>
      </c>
    </row>
    <row r="2" spans="5:6" ht="14.25" thickBot="1">
      <c r="E2" s="280" t="s">
        <v>444</v>
      </c>
      <c r="F2" s="39" t="s">
        <v>474</v>
      </c>
    </row>
    <row r="3" spans="2:7" s="40" customFormat="1" ht="12.75" customHeight="1">
      <c r="B3" s="393" t="s">
        <v>482</v>
      </c>
      <c r="C3" s="394"/>
      <c r="D3" s="397" t="s">
        <v>329</v>
      </c>
      <c r="E3" s="399" t="s">
        <v>406</v>
      </c>
      <c r="F3" s="391" t="s">
        <v>419</v>
      </c>
      <c r="G3" s="150"/>
    </row>
    <row r="4" spans="2:11" s="40" customFormat="1" ht="12.75" customHeight="1" thickBot="1">
      <c r="B4" s="395"/>
      <c r="C4" s="396"/>
      <c r="D4" s="398"/>
      <c r="E4" s="400"/>
      <c r="F4" s="392"/>
      <c r="G4" s="150"/>
      <c r="H4" s="47"/>
      <c r="I4" s="47"/>
      <c r="J4" s="47"/>
      <c r="K4" s="47"/>
    </row>
    <row r="5" spans="2:10" ht="15" customHeight="1">
      <c r="B5" s="297">
        <v>1</v>
      </c>
      <c r="C5" s="298" t="s">
        <v>80</v>
      </c>
      <c r="D5" s="299">
        <f>'総括表'!D5</f>
        <v>8331</v>
      </c>
      <c r="E5" s="281">
        <v>714122</v>
      </c>
      <c r="F5" s="300">
        <f aca="true" t="shared" si="0" ref="F5:F42">D5/E5*100</f>
        <v>1.166607386412966</v>
      </c>
      <c r="G5" s="150"/>
      <c r="H5"/>
      <c r="I5"/>
      <c r="J5"/>
    </row>
    <row r="6" spans="2:10" ht="15" customHeight="1">
      <c r="B6" s="290">
        <v>2</v>
      </c>
      <c r="C6" s="291" t="s">
        <v>81</v>
      </c>
      <c r="D6" s="292">
        <f>'総括表'!D6</f>
        <v>25392</v>
      </c>
      <c r="E6" s="293">
        <v>798638</v>
      </c>
      <c r="F6" s="294">
        <f t="shared" si="0"/>
        <v>3.179412950548308</v>
      </c>
      <c r="G6" s="150"/>
      <c r="H6"/>
      <c r="I6"/>
      <c r="J6"/>
    </row>
    <row r="7" spans="2:10" ht="15" customHeight="1">
      <c r="B7" s="124">
        <v>3</v>
      </c>
      <c r="C7" s="125" t="s">
        <v>82</v>
      </c>
      <c r="D7" s="126">
        <f>'総括表'!D7</f>
        <v>3744</v>
      </c>
      <c r="E7" s="282">
        <v>200252</v>
      </c>
      <c r="F7" s="127">
        <f t="shared" si="0"/>
        <v>1.8696442482472084</v>
      </c>
      <c r="G7" s="150"/>
      <c r="H7"/>
      <c r="I7"/>
      <c r="J7"/>
    </row>
    <row r="8" spans="2:10" ht="15" customHeight="1">
      <c r="B8" s="124">
        <v>4</v>
      </c>
      <c r="C8" s="125" t="s">
        <v>83</v>
      </c>
      <c r="D8" s="126">
        <f>'総括表'!D8</f>
        <v>364</v>
      </c>
      <c r="E8" s="282">
        <v>39083</v>
      </c>
      <c r="F8" s="127">
        <f t="shared" si="0"/>
        <v>0.9313512268761355</v>
      </c>
      <c r="G8" s="150"/>
      <c r="H8"/>
      <c r="I8"/>
      <c r="J8"/>
    </row>
    <row r="9" spans="2:10" ht="15" customHeight="1">
      <c r="B9" s="124">
        <v>5</v>
      </c>
      <c r="C9" s="125" t="s">
        <v>84</v>
      </c>
      <c r="D9" s="126">
        <f>'総括表'!D9</f>
        <v>1412</v>
      </c>
      <c r="E9" s="282">
        <v>111708</v>
      </c>
      <c r="F9" s="127">
        <f t="shared" si="0"/>
        <v>1.2640097396784475</v>
      </c>
      <c r="G9" s="150"/>
      <c r="H9"/>
      <c r="I9"/>
      <c r="J9"/>
    </row>
    <row r="10" spans="2:10" ht="15" customHeight="1">
      <c r="B10" s="124">
        <v>6</v>
      </c>
      <c r="C10" s="125" t="s">
        <v>85</v>
      </c>
      <c r="D10" s="126">
        <f>'総括表'!D10</f>
        <v>1716</v>
      </c>
      <c r="E10" s="282">
        <v>132030</v>
      </c>
      <c r="F10" s="127">
        <f t="shared" si="0"/>
        <v>1.299704612588048</v>
      </c>
      <c r="G10" s="150"/>
      <c r="H10"/>
      <c r="I10"/>
      <c r="J10"/>
    </row>
    <row r="11" spans="2:10" ht="15" customHeight="1">
      <c r="B11" s="124">
        <v>7</v>
      </c>
      <c r="C11" s="125" t="s">
        <v>86</v>
      </c>
      <c r="D11" s="126">
        <f>'総括表'!D11</f>
        <v>449</v>
      </c>
      <c r="E11" s="282">
        <v>70968</v>
      </c>
      <c r="F11" s="127">
        <f t="shared" si="0"/>
        <v>0.6326795175290272</v>
      </c>
      <c r="G11" s="150"/>
      <c r="H11"/>
      <c r="I11"/>
      <c r="J11"/>
    </row>
    <row r="12" spans="2:10" ht="15" customHeight="1">
      <c r="B12" s="124">
        <v>8</v>
      </c>
      <c r="C12" s="125" t="s">
        <v>87</v>
      </c>
      <c r="D12" s="126">
        <f>'総括表'!D12</f>
        <v>1054</v>
      </c>
      <c r="E12" s="282">
        <v>99711</v>
      </c>
      <c r="F12" s="127">
        <f t="shared" si="0"/>
        <v>1.0570548886281352</v>
      </c>
      <c r="G12" s="150"/>
      <c r="H12"/>
      <c r="I12"/>
      <c r="J12"/>
    </row>
    <row r="13" spans="2:10" ht="15" customHeight="1">
      <c r="B13" s="124">
        <v>9</v>
      </c>
      <c r="C13" s="125" t="s">
        <v>88</v>
      </c>
      <c r="D13" s="126">
        <f>'総括表'!D13</f>
        <v>5011</v>
      </c>
      <c r="E13" s="282">
        <v>253773</v>
      </c>
      <c r="F13" s="127">
        <f t="shared" si="0"/>
        <v>1.974599346660204</v>
      </c>
      <c r="G13" s="150"/>
      <c r="H13"/>
      <c r="I13"/>
      <c r="J13"/>
    </row>
    <row r="14" spans="2:10" ht="15" customHeight="1">
      <c r="B14" s="301">
        <v>10</v>
      </c>
      <c r="C14" s="291" t="s">
        <v>89</v>
      </c>
      <c r="D14" s="292">
        <f>'総括表'!D14</f>
        <v>6893</v>
      </c>
      <c r="E14" s="293">
        <v>167266</v>
      </c>
      <c r="F14" s="294">
        <f t="shared" si="0"/>
        <v>4.120980952494828</v>
      </c>
      <c r="G14" s="150"/>
      <c r="H14"/>
      <c r="I14"/>
      <c r="J14"/>
    </row>
    <row r="15" spans="2:10" ht="15" customHeight="1">
      <c r="B15" s="124">
        <v>11</v>
      </c>
      <c r="C15" s="125" t="s">
        <v>90</v>
      </c>
      <c r="D15" s="126">
        <f>'総括表'!D15</f>
        <v>3162</v>
      </c>
      <c r="E15" s="282">
        <v>142715</v>
      </c>
      <c r="F15" s="127">
        <f t="shared" si="0"/>
        <v>2.215604526503871</v>
      </c>
      <c r="G15" s="150"/>
      <c r="H15"/>
      <c r="I15"/>
      <c r="J15"/>
    </row>
    <row r="16" spans="2:10" ht="15" customHeight="1">
      <c r="B16" s="290">
        <v>12</v>
      </c>
      <c r="C16" s="291" t="s">
        <v>91</v>
      </c>
      <c r="D16" s="292">
        <f>'総括表'!D16</f>
        <v>4150</v>
      </c>
      <c r="E16" s="293">
        <v>115753</v>
      </c>
      <c r="F16" s="294">
        <f t="shared" si="0"/>
        <v>3.585220253470752</v>
      </c>
      <c r="G16" s="150"/>
      <c r="H16"/>
      <c r="I16"/>
      <c r="J16"/>
    </row>
    <row r="17" spans="2:10" ht="15" customHeight="1">
      <c r="B17" s="124">
        <v>13</v>
      </c>
      <c r="C17" s="125" t="s">
        <v>92</v>
      </c>
      <c r="D17" s="126">
        <f>'総括表'!D17</f>
        <v>1543</v>
      </c>
      <c r="E17" s="282">
        <v>142426</v>
      </c>
      <c r="F17" s="127">
        <f t="shared" si="0"/>
        <v>1.083369609481415</v>
      </c>
      <c r="G17" s="150"/>
      <c r="H17"/>
      <c r="I17"/>
      <c r="J17"/>
    </row>
    <row r="18" spans="2:10" ht="15" customHeight="1">
      <c r="B18" s="124">
        <v>14</v>
      </c>
      <c r="C18" s="125" t="s">
        <v>93</v>
      </c>
      <c r="D18" s="126">
        <f>'総括表'!D18</f>
        <v>2078</v>
      </c>
      <c r="E18" s="282">
        <v>89098</v>
      </c>
      <c r="F18" s="127">
        <f t="shared" si="0"/>
        <v>2.332263350468024</v>
      </c>
      <c r="G18" s="150"/>
      <c r="H18"/>
      <c r="I18"/>
      <c r="J18"/>
    </row>
    <row r="19" spans="2:10" ht="15" customHeight="1">
      <c r="B19" s="290">
        <v>15</v>
      </c>
      <c r="C19" s="291" t="s">
        <v>94</v>
      </c>
      <c r="D19" s="292">
        <f>'総括表'!D19</f>
        <v>3369</v>
      </c>
      <c r="E19" s="293">
        <v>85009</v>
      </c>
      <c r="F19" s="294">
        <f t="shared" si="0"/>
        <v>3.9631097883753483</v>
      </c>
      <c r="G19" s="150"/>
      <c r="H19"/>
      <c r="I19"/>
      <c r="J19"/>
    </row>
    <row r="20" spans="2:10" ht="15" customHeight="1">
      <c r="B20" s="124">
        <v>16</v>
      </c>
      <c r="C20" s="125" t="s">
        <v>422</v>
      </c>
      <c r="D20" s="126">
        <f>'総括表'!D20</f>
        <v>200</v>
      </c>
      <c r="E20" s="282">
        <v>24555</v>
      </c>
      <c r="F20" s="127">
        <f t="shared" si="0"/>
        <v>0.8144980655670943</v>
      </c>
      <c r="G20" s="150"/>
      <c r="H20"/>
      <c r="I20"/>
      <c r="J20"/>
    </row>
    <row r="21" spans="2:10" ht="15" customHeight="1">
      <c r="B21" s="124">
        <v>17</v>
      </c>
      <c r="C21" s="125" t="s">
        <v>423</v>
      </c>
      <c r="D21" s="126">
        <f>'総括表'!D21</f>
        <v>805</v>
      </c>
      <c r="E21" s="282">
        <v>54184</v>
      </c>
      <c r="F21" s="127">
        <f t="shared" si="0"/>
        <v>1.4856784290565481</v>
      </c>
      <c r="G21" s="150"/>
      <c r="H21"/>
      <c r="I21"/>
      <c r="J21"/>
    </row>
    <row r="22" spans="2:10" ht="15" customHeight="1">
      <c r="B22" s="290">
        <v>18</v>
      </c>
      <c r="C22" s="291" t="s">
        <v>424</v>
      </c>
      <c r="D22" s="292">
        <f>'総括表'!D22</f>
        <v>3310</v>
      </c>
      <c r="E22" s="293">
        <v>59704</v>
      </c>
      <c r="F22" s="294">
        <f t="shared" si="0"/>
        <v>5.544017151279646</v>
      </c>
      <c r="G22" s="150"/>
      <c r="H22"/>
      <c r="I22"/>
      <c r="J22"/>
    </row>
    <row r="23" spans="2:10" ht="15" customHeight="1">
      <c r="B23" s="124">
        <v>19</v>
      </c>
      <c r="C23" s="125" t="s">
        <v>159</v>
      </c>
      <c r="D23" s="126">
        <f>'総括表'!D23</f>
        <v>197</v>
      </c>
      <c r="E23" s="282">
        <v>33428</v>
      </c>
      <c r="F23" s="127">
        <f t="shared" si="0"/>
        <v>0.5893263132703123</v>
      </c>
      <c r="G23" s="150"/>
      <c r="H23"/>
      <c r="I23"/>
      <c r="J23"/>
    </row>
    <row r="24" spans="2:10" ht="15" customHeight="1">
      <c r="B24" s="290">
        <v>20</v>
      </c>
      <c r="C24" s="291" t="s">
        <v>160</v>
      </c>
      <c r="D24" s="292">
        <f>'総括表'!D24</f>
        <v>1101</v>
      </c>
      <c r="E24" s="293">
        <v>34202</v>
      </c>
      <c r="F24" s="294">
        <f t="shared" si="0"/>
        <v>3.2191099935676273</v>
      </c>
      <c r="G24" s="150"/>
      <c r="H24"/>
      <c r="I24"/>
      <c r="J24"/>
    </row>
    <row r="25" spans="2:10" ht="15" customHeight="1">
      <c r="B25" s="290">
        <v>21</v>
      </c>
      <c r="C25" s="295" t="s">
        <v>161</v>
      </c>
      <c r="D25" s="292">
        <f>'総括表'!D25</f>
        <v>3162</v>
      </c>
      <c r="E25" s="293">
        <v>46821</v>
      </c>
      <c r="F25" s="294">
        <f t="shared" si="0"/>
        <v>6.7533798936374705</v>
      </c>
      <c r="G25" s="150"/>
      <c r="H25"/>
      <c r="I25"/>
      <c r="J25"/>
    </row>
    <row r="26" spans="2:10" ht="15" customHeight="1">
      <c r="B26" s="124">
        <v>22</v>
      </c>
      <c r="C26" s="257" t="s">
        <v>162</v>
      </c>
      <c r="D26" s="126">
        <f>'総括表'!D26</f>
        <v>461</v>
      </c>
      <c r="E26" s="282">
        <v>49075</v>
      </c>
      <c r="F26" s="127">
        <f t="shared" si="0"/>
        <v>0.9393785022924097</v>
      </c>
      <c r="G26" s="150"/>
      <c r="H26"/>
      <c r="I26"/>
      <c r="J26"/>
    </row>
    <row r="27" spans="2:10" ht="15" customHeight="1">
      <c r="B27" s="290">
        <v>23</v>
      </c>
      <c r="C27" s="291" t="s">
        <v>163</v>
      </c>
      <c r="D27" s="292">
        <f>'総括表'!D27</f>
        <v>1235</v>
      </c>
      <c r="E27" s="293">
        <v>48095</v>
      </c>
      <c r="F27" s="294">
        <f t="shared" si="0"/>
        <v>2.567834494230169</v>
      </c>
      <c r="G27" s="150"/>
      <c r="H27"/>
      <c r="I27"/>
      <c r="J27"/>
    </row>
    <row r="28" spans="2:10" ht="15" customHeight="1">
      <c r="B28" s="124">
        <v>24</v>
      </c>
      <c r="C28" s="125" t="s">
        <v>330</v>
      </c>
      <c r="D28" s="126">
        <f>'総括表'!D28</f>
        <v>89</v>
      </c>
      <c r="E28" s="282">
        <v>13740</v>
      </c>
      <c r="F28" s="127">
        <f t="shared" si="0"/>
        <v>0.6477438136826783</v>
      </c>
      <c r="G28" s="150"/>
      <c r="H28"/>
      <c r="I28"/>
      <c r="J28"/>
    </row>
    <row r="29" spans="2:10" ht="15" customHeight="1">
      <c r="B29" s="124">
        <v>25</v>
      </c>
      <c r="C29" s="125" t="s">
        <v>99</v>
      </c>
      <c r="D29" s="126">
        <f>'総括表'!D29</f>
        <v>29</v>
      </c>
      <c r="E29" s="282">
        <v>7893</v>
      </c>
      <c r="F29" s="127">
        <f t="shared" si="0"/>
        <v>0.36741416444951225</v>
      </c>
      <c r="G29" s="150"/>
      <c r="H29"/>
      <c r="I29"/>
      <c r="J29"/>
    </row>
    <row r="30" spans="2:10" ht="15" customHeight="1">
      <c r="B30" s="124">
        <v>26</v>
      </c>
      <c r="C30" s="125" t="s">
        <v>100</v>
      </c>
      <c r="D30" s="126">
        <f>'総括表'!D30</f>
        <v>44</v>
      </c>
      <c r="E30" s="282">
        <v>9344</v>
      </c>
      <c r="F30" s="127">
        <f t="shared" si="0"/>
        <v>0.4708904109589041</v>
      </c>
      <c r="G30" s="150"/>
      <c r="H30"/>
      <c r="I30"/>
      <c r="J30"/>
    </row>
    <row r="31" spans="2:10" ht="15" customHeight="1">
      <c r="B31" s="124">
        <v>27</v>
      </c>
      <c r="C31" s="125" t="s">
        <v>101</v>
      </c>
      <c r="D31" s="126">
        <f>'総括表'!D31</f>
        <v>28</v>
      </c>
      <c r="E31" s="282">
        <v>7455</v>
      </c>
      <c r="F31" s="127">
        <f t="shared" si="0"/>
        <v>0.3755868544600939</v>
      </c>
      <c r="G31" s="150"/>
      <c r="H31"/>
      <c r="I31"/>
      <c r="J31"/>
    </row>
    <row r="32" spans="2:10" ht="15" customHeight="1">
      <c r="B32" s="124">
        <v>28</v>
      </c>
      <c r="C32" s="125" t="s">
        <v>102</v>
      </c>
      <c r="D32" s="126">
        <f>'総括表'!D32</f>
        <v>90</v>
      </c>
      <c r="E32" s="282">
        <v>9176</v>
      </c>
      <c r="F32" s="127">
        <f t="shared" si="0"/>
        <v>0.9808195292066261</v>
      </c>
      <c r="G32" s="150"/>
      <c r="H32"/>
      <c r="I32"/>
      <c r="J32"/>
    </row>
    <row r="33" spans="2:10" ht="15" customHeight="1">
      <c r="B33" s="124">
        <v>29</v>
      </c>
      <c r="C33" s="125" t="s">
        <v>425</v>
      </c>
      <c r="D33" s="126">
        <f>'総括表'!D33</f>
        <v>273</v>
      </c>
      <c r="E33" s="282">
        <v>38513</v>
      </c>
      <c r="F33" s="127">
        <f t="shared" si="0"/>
        <v>0.7088515566172462</v>
      </c>
      <c r="G33" s="150"/>
      <c r="H33"/>
      <c r="I33"/>
      <c r="J33"/>
    </row>
    <row r="34" spans="2:10" ht="15" customHeight="1">
      <c r="B34" s="290">
        <v>30</v>
      </c>
      <c r="C34" s="291" t="s">
        <v>426</v>
      </c>
      <c r="D34" s="292">
        <f>'総括表'!D34</f>
        <v>972</v>
      </c>
      <c r="E34" s="293">
        <v>32361</v>
      </c>
      <c r="F34" s="294">
        <f t="shared" si="0"/>
        <v>3.003615463057384</v>
      </c>
      <c r="G34" s="150"/>
      <c r="H34"/>
      <c r="I34"/>
      <c r="J34"/>
    </row>
    <row r="35" spans="2:10" ht="15" customHeight="1">
      <c r="B35" s="124">
        <v>31</v>
      </c>
      <c r="C35" s="125" t="s">
        <v>427</v>
      </c>
      <c r="D35" s="126">
        <f>'総括表'!D35</f>
        <v>372</v>
      </c>
      <c r="E35" s="282">
        <v>41363</v>
      </c>
      <c r="F35" s="127">
        <f t="shared" si="0"/>
        <v>0.899354495563668</v>
      </c>
      <c r="G35" s="150"/>
      <c r="H35"/>
      <c r="I35"/>
      <c r="J35"/>
    </row>
    <row r="36" spans="2:10" ht="15" customHeight="1">
      <c r="B36" s="124">
        <v>32</v>
      </c>
      <c r="C36" s="125" t="s">
        <v>106</v>
      </c>
      <c r="D36" s="126">
        <f>'総括表'!D36</f>
        <v>176</v>
      </c>
      <c r="E36" s="282">
        <v>20368</v>
      </c>
      <c r="F36" s="127">
        <f t="shared" si="0"/>
        <v>0.864100549882168</v>
      </c>
      <c r="G36" s="150"/>
      <c r="H36"/>
      <c r="I36"/>
      <c r="J36"/>
    </row>
    <row r="37" spans="2:10" ht="15" customHeight="1">
      <c r="B37" s="302">
        <v>33</v>
      </c>
      <c r="C37" s="303" t="s">
        <v>108</v>
      </c>
      <c r="D37" s="292">
        <f>'総括表'!D37</f>
        <v>973</v>
      </c>
      <c r="E37" s="304">
        <v>29878</v>
      </c>
      <c r="F37" s="294">
        <f t="shared" si="0"/>
        <v>3.2565767454314214</v>
      </c>
      <c r="G37" s="150"/>
      <c r="H37"/>
      <c r="I37"/>
      <c r="J37"/>
    </row>
    <row r="38" spans="2:10" ht="15" customHeight="1">
      <c r="B38" s="124">
        <v>34</v>
      </c>
      <c r="C38" s="258" t="s">
        <v>331</v>
      </c>
      <c r="D38" s="126">
        <f>'総括表'!D38</f>
        <v>75</v>
      </c>
      <c r="E38" s="283">
        <v>7846</v>
      </c>
      <c r="F38" s="127">
        <f t="shared" si="0"/>
        <v>0.9559010960999235</v>
      </c>
      <c r="G38" s="150"/>
      <c r="H38"/>
      <c r="I38"/>
      <c r="J38"/>
    </row>
    <row r="39" spans="2:10" ht="15" customHeight="1" thickBot="1">
      <c r="B39" s="259">
        <v>35</v>
      </c>
      <c r="C39" s="260" t="s">
        <v>109</v>
      </c>
      <c r="D39" s="261">
        <f>'総括表'!D39</f>
        <v>207</v>
      </c>
      <c r="E39" s="284">
        <v>19207</v>
      </c>
      <c r="F39" s="262">
        <f t="shared" si="0"/>
        <v>1.077732076846983</v>
      </c>
      <c r="G39" s="150"/>
      <c r="H39"/>
      <c r="I39"/>
      <c r="J39"/>
    </row>
    <row r="40" spans="2:10" ht="15" customHeight="1">
      <c r="B40" s="49"/>
      <c r="C40" s="121" t="s">
        <v>78</v>
      </c>
      <c r="D40" s="115">
        <f>SUM(D5:D27)</f>
        <v>79139</v>
      </c>
      <c r="E40" s="281">
        <f>SUM(E5:E27)</f>
        <v>3512616</v>
      </c>
      <c r="F40" s="116">
        <f t="shared" si="0"/>
        <v>2.2529932107580217</v>
      </c>
      <c r="G40" s="150"/>
      <c r="H40"/>
      <c r="I40"/>
      <c r="J40"/>
    </row>
    <row r="41" spans="2:10" ht="15" customHeight="1" thickBot="1">
      <c r="B41" s="50"/>
      <c r="C41" s="122" t="s">
        <v>79</v>
      </c>
      <c r="D41" s="117">
        <f>SUM(D28:D39)</f>
        <v>3328</v>
      </c>
      <c r="E41" s="285">
        <f>SUM(E28:E39)</f>
        <v>237144</v>
      </c>
      <c r="F41" s="118">
        <f t="shared" si="0"/>
        <v>1.4033667307627433</v>
      </c>
      <c r="G41" s="150"/>
      <c r="H41"/>
      <c r="I41"/>
      <c r="J41"/>
    </row>
    <row r="42" spans="2:10" ht="15" customHeight="1" thickBot="1">
      <c r="B42" s="51"/>
      <c r="C42" s="123" t="s">
        <v>428</v>
      </c>
      <c r="D42" s="119">
        <f>SUM(D40:D41)</f>
        <v>82467</v>
      </c>
      <c r="E42" s="286">
        <f>SUM(E40:E41)</f>
        <v>3749760</v>
      </c>
      <c r="F42" s="120">
        <f t="shared" si="0"/>
        <v>2.199260752688172</v>
      </c>
      <c r="G42" s="150"/>
      <c r="H42"/>
      <c r="I42"/>
      <c r="J42"/>
    </row>
    <row r="43" spans="7:10" ht="12.75" customHeight="1">
      <c r="G43" s="150"/>
      <c r="H43"/>
      <c r="I43"/>
      <c r="J43"/>
    </row>
    <row r="44" spans="2:10" ht="12.75" customHeight="1">
      <c r="B44" s="113"/>
      <c r="C44" s="114" t="s">
        <v>420</v>
      </c>
      <c r="D44" s="12"/>
      <c r="G44" s="150"/>
      <c r="H44"/>
      <c r="I44"/>
      <c r="J44"/>
    </row>
    <row r="45" spans="1:10" ht="12.75" customHeight="1">
      <c r="A45" s="45" t="s">
        <v>463</v>
      </c>
      <c r="B45" s="45"/>
      <c r="C45" s="41"/>
      <c r="D45" s="41"/>
      <c r="E45" s="287"/>
      <c r="F45" s="41"/>
      <c r="G45" s="151"/>
      <c r="H45" s="42"/>
      <c r="I45" s="43"/>
      <c r="J45" s="43"/>
    </row>
    <row r="46" spans="1:10" ht="12.75" customHeight="1">
      <c r="A46" s="46" t="s">
        <v>478</v>
      </c>
      <c r="B46" s="46"/>
      <c r="C46" s="20"/>
      <c r="D46" s="41"/>
      <c r="E46" s="287"/>
      <c r="F46" s="41"/>
      <c r="G46" s="151"/>
      <c r="H46" s="42"/>
      <c r="I46" s="43"/>
      <c r="J46" s="43"/>
    </row>
    <row r="47" spans="1:5" ht="13.5">
      <c r="A47" s="238" t="s">
        <v>440</v>
      </c>
      <c r="B47" s="239"/>
      <c r="C47" s="237"/>
      <c r="E47" s="288"/>
    </row>
    <row r="48" spans="1:5" ht="13.5">
      <c r="A48" s="238" t="s">
        <v>441</v>
      </c>
      <c r="B48" s="239"/>
      <c r="C48" s="237"/>
      <c r="E48" s="288"/>
    </row>
    <row r="49" spans="1:5" ht="13.5">
      <c r="A49" s="238" t="s">
        <v>442</v>
      </c>
      <c r="B49" s="239"/>
      <c r="C49" s="237"/>
      <c r="E49" s="288"/>
    </row>
    <row r="50" spans="1:5" ht="13.5">
      <c r="A50" s="238" t="s">
        <v>443</v>
      </c>
      <c r="B50" s="239"/>
      <c r="C50" s="237"/>
      <c r="E50" s="288"/>
    </row>
    <row r="51" spans="1:5" ht="13.5">
      <c r="A51" s="238" t="s">
        <v>449</v>
      </c>
      <c r="E51" s="288"/>
    </row>
    <row r="52" spans="1:5" ht="13.5">
      <c r="A52" s="238" t="s">
        <v>460</v>
      </c>
      <c r="E52" s="288"/>
    </row>
    <row r="53" spans="1:5" ht="13.5">
      <c r="A53" s="238" t="s">
        <v>459</v>
      </c>
      <c r="E53" s="288"/>
    </row>
    <row r="54" ht="13.5">
      <c r="E54" s="288"/>
    </row>
    <row r="55" ht="13.5">
      <c r="E55" s="288"/>
    </row>
    <row r="56" ht="13.5">
      <c r="E56" s="288"/>
    </row>
    <row r="57" ht="13.5">
      <c r="E57" s="288"/>
    </row>
    <row r="58" ht="13.5">
      <c r="E58" s="288"/>
    </row>
    <row r="59" ht="13.5">
      <c r="E59" s="288"/>
    </row>
    <row r="60" ht="13.5">
      <c r="E60" s="288"/>
    </row>
    <row r="61" ht="13.5">
      <c r="E61" s="288"/>
    </row>
    <row r="62" ht="13.5">
      <c r="E62" s="288"/>
    </row>
    <row r="63" ht="13.5">
      <c r="E63" s="288"/>
    </row>
    <row r="64" ht="13.5">
      <c r="E64" s="288"/>
    </row>
    <row r="65" ht="13.5">
      <c r="E65" s="288"/>
    </row>
    <row r="66" ht="13.5">
      <c r="E66" s="288"/>
    </row>
    <row r="67" ht="13.5">
      <c r="E67" s="288"/>
    </row>
    <row r="68" ht="13.5">
      <c r="E68" s="288"/>
    </row>
    <row r="69" ht="13.5">
      <c r="E69" s="288"/>
    </row>
    <row r="70" ht="13.5">
      <c r="E70" s="288"/>
    </row>
    <row r="71" ht="13.5">
      <c r="E71" s="288"/>
    </row>
    <row r="72" ht="13.5">
      <c r="E72" s="288"/>
    </row>
    <row r="73" ht="13.5">
      <c r="E73" s="288"/>
    </row>
    <row r="74" ht="13.5">
      <c r="E74" s="288"/>
    </row>
    <row r="75" ht="13.5">
      <c r="E75" s="288"/>
    </row>
    <row r="76" ht="13.5">
      <c r="E76" s="288"/>
    </row>
    <row r="77" ht="13.5">
      <c r="E77" s="288"/>
    </row>
    <row r="78" ht="13.5">
      <c r="E78" s="288"/>
    </row>
    <row r="79" ht="13.5">
      <c r="E79" s="288"/>
    </row>
    <row r="80" ht="13.5">
      <c r="E80" s="288"/>
    </row>
    <row r="81" ht="13.5">
      <c r="E81" s="288"/>
    </row>
    <row r="82" ht="13.5">
      <c r="E82" s="288"/>
    </row>
    <row r="83" ht="13.5">
      <c r="E83" s="288"/>
    </row>
    <row r="84" ht="13.5">
      <c r="E84" s="288"/>
    </row>
    <row r="85" ht="13.5">
      <c r="E85" s="288"/>
    </row>
    <row r="86" ht="13.5">
      <c r="E86" s="288"/>
    </row>
    <row r="87" ht="13.5">
      <c r="E87" s="288"/>
    </row>
    <row r="88" ht="13.5">
      <c r="E88" s="288"/>
    </row>
    <row r="89" ht="13.5">
      <c r="E89" s="288"/>
    </row>
    <row r="90" ht="13.5">
      <c r="E90" s="288"/>
    </row>
    <row r="91" ht="13.5">
      <c r="E91" s="288"/>
    </row>
    <row r="92" ht="13.5">
      <c r="E92" s="288"/>
    </row>
    <row r="93" ht="13.5">
      <c r="E93" s="288"/>
    </row>
    <row r="94" ht="13.5">
      <c r="E94" s="288"/>
    </row>
    <row r="95" ht="13.5">
      <c r="E95" s="288"/>
    </row>
    <row r="96" ht="13.5">
      <c r="E96" s="288"/>
    </row>
    <row r="97" spans="1:7" ht="13.5">
      <c r="A97" s="30"/>
      <c r="B97" s="30"/>
      <c r="C97" s="30"/>
      <c r="D97" s="48"/>
      <c r="E97" s="289"/>
      <c r="F97" s="48"/>
      <c r="G97" s="152"/>
    </row>
    <row r="98" spans="1:7" ht="13.5">
      <c r="A98" s="30"/>
      <c r="B98" s="30"/>
      <c r="C98" s="30"/>
      <c r="D98" s="48"/>
      <c r="E98" s="289"/>
      <c r="F98" s="48"/>
      <c r="G98" s="152"/>
    </row>
    <row r="99" spans="1:7" ht="13.5">
      <c r="A99" s="30"/>
      <c r="B99" s="30"/>
      <c r="C99" s="30"/>
      <c r="D99" s="48"/>
      <c r="E99" s="289"/>
      <c r="F99" s="48"/>
      <c r="G99" s="152"/>
    </row>
    <row r="100" spans="1:7" ht="13.5">
      <c r="A100" s="30"/>
      <c r="B100" s="30"/>
      <c r="C100" s="30"/>
      <c r="D100" s="48"/>
      <c r="E100" s="289"/>
      <c r="F100" s="48"/>
      <c r="G100" s="152"/>
    </row>
    <row r="101" spans="1:7" ht="13.5">
      <c r="A101" s="30"/>
      <c r="B101" s="30"/>
      <c r="C101" s="30"/>
      <c r="D101" s="48"/>
      <c r="E101" s="289"/>
      <c r="F101" s="48"/>
      <c r="G101" s="152"/>
    </row>
    <row r="102" spans="1:7" ht="13.5">
      <c r="A102" s="30"/>
      <c r="B102" s="30"/>
      <c r="C102" s="30"/>
      <c r="D102" s="48"/>
      <c r="E102" s="289"/>
      <c r="F102" s="48"/>
      <c r="G102" s="152"/>
    </row>
    <row r="103" spans="1:7" ht="13.5">
      <c r="A103" s="30"/>
      <c r="B103" s="30"/>
      <c r="C103" s="30"/>
      <c r="D103" s="48"/>
      <c r="E103" s="289"/>
      <c r="F103" s="48"/>
      <c r="G103" s="152"/>
    </row>
    <row r="104" spans="1:7" ht="13.5">
      <c r="A104" s="30"/>
      <c r="B104" s="30"/>
      <c r="C104" s="30"/>
      <c r="D104" s="48"/>
      <c r="E104" s="289"/>
      <c r="F104" s="48"/>
      <c r="G104" s="152"/>
    </row>
    <row r="105" spans="1:7" ht="13.5">
      <c r="A105" s="30"/>
      <c r="B105" s="30"/>
      <c r="C105" s="30"/>
      <c r="D105" s="48"/>
      <c r="E105" s="289"/>
      <c r="F105" s="48"/>
      <c r="G105" s="152"/>
    </row>
    <row r="106" spans="1:7" ht="13.5">
      <c r="A106" s="30"/>
      <c r="B106" s="30"/>
      <c r="C106" s="30"/>
      <c r="D106" s="48"/>
      <c r="E106" s="289"/>
      <c r="F106" s="48"/>
      <c r="G106" s="152"/>
    </row>
    <row r="107" spans="1:7" ht="13.5">
      <c r="A107" s="30"/>
      <c r="B107" s="30"/>
      <c r="C107" s="30"/>
      <c r="D107" s="48"/>
      <c r="E107" s="289"/>
      <c r="F107" s="48"/>
      <c r="G107" s="152"/>
    </row>
    <row r="108" spans="1:7" ht="13.5">
      <c r="A108" s="30"/>
      <c r="B108" s="30"/>
      <c r="C108" s="30"/>
      <c r="D108" s="48"/>
      <c r="E108" s="289"/>
      <c r="F108" s="48"/>
      <c r="G108" s="152"/>
    </row>
    <row r="109" spans="1:7" ht="13.5">
      <c r="A109" s="30"/>
      <c r="B109" s="30"/>
      <c r="C109" s="30"/>
      <c r="D109" s="48"/>
      <c r="E109" s="289"/>
      <c r="F109" s="48"/>
      <c r="G109" s="152"/>
    </row>
    <row r="110" spans="1:7" ht="13.5">
      <c r="A110" s="30"/>
      <c r="B110" s="30"/>
      <c r="C110" s="30"/>
      <c r="D110" s="48"/>
      <c r="E110" s="289"/>
      <c r="F110" s="48"/>
      <c r="G110" s="152"/>
    </row>
    <row r="111" ht="13.5">
      <c r="E111" s="288"/>
    </row>
    <row r="112" ht="13.5">
      <c r="E112" s="288"/>
    </row>
    <row r="113" ht="13.5">
      <c r="E113" s="288"/>
    </row>
    <row r="114" ht="13.5">
      <c r="E114" s="288"/>
    </row>
    <row r="115" ht="13.5">
      <c r="E115" s="288"/>
    </row>
    <row r="116" ht="13.5">
      <c r="E116" s="288"/>
    </row>
    <row r="117" ht="13.5">
      <c r="E117" s="288"/>
    </row>
    <row r="118" ht="13.5">
      <c r="E118" s="288"/>
    </row>
    <row r="119" ht="13.5">
      <c r="E119" s="288"/>
    </row>
    <row r="120" ht="13.5">
      <c r="E120" s="288"/>
    </row>
    <row r="121" ht="13.5">
      <c r="E121" s="288"/>
    </row>
    <row r="122" ht="13.5">
      <c r="E122" s="288"/>
    </row>
    <row r="123" ht="13.5">
      <c r="E123" s="288"/>
    </row>
    <row r="124" ht="13.5">
      <c r="E124" s="288"/>
    </row>
    <row r="125" ht="13.5">
      <c r="E125" s="288"/>
    </row>
    <row r="126" ht="13.5">
      <c r="E126" s="288"/>
    </row>
    <row r="127" ht="13.5">
      <c r="E127" s="288"/>
    </row>
    <row r="128" ht="13.5">
      <c r="E128" s="288"/>
    </row>
    <row r="129" ht="13.5">
      <c r="E129" s="288"/>
    </row>
    <row r="130" ht="13.5">
      <c r="E130" s="288"/>
    </row>
    <row r="131" ht="13.5">
      <c r="E131" s="288"/>
    </row>
    <row r="132" ht="13.5">
      <c r="E132" s="288"/>
    </row>
    <row r="133" ht="13.5">
      <c r="E133" s="288"/>
    </row>
    <row r="134" ht="13.5">
      <c r="E134" s="288"/>
    </row>
    <row r="135" ht="13.5">
      <c r="E135" s="288"/>
    </row>
    <row r="136" ht="13.5">
      <c r="E136" s="288"/>
    </row>
    <row r="137" ht="13.5">
      <c r="E137" s="288"/>
    </row>
    <row r="138" ht="13.5">
      <c r="E138" s="288"/>
    </row>
    <row r="139" ht="13.5">
      <c r="E139" s="288"/>
    </row>
    <row r="140" ht="13.5">
      <c r="E140" s="288"/>
    </row>
    <row r="141" ht="13.5">
      <c r="E141" s="288"/>
    </row>
    <row r="142" ht="13.5">
      <c r="E142" s="288"/>
    </row>
    <row r="143" ht="13.5">
      <c r="E143" s="288"/>
    </row>
    <row r="144" ht="13.5">
      <c r="E144" s="288"/>
    </row>
    <row r="145" ht="13.5">
      <c r="E145" s="288"/>
    </row>
  </sheetData>
  <sheetProtection/>
  <autoFilter ref="F1:F145"/>
  <mergeCells count="4">
    <mergeCell ref="F3:F4"/>
    <mergeCell ref="B3:C4"/>
    <mergeCell ref="D3:D4"/>
    <mergeCell ref="E3:E4"/>
  </mergeCells>
  <printOptions/>
  <pageMargins left="0.5905511811023623" right="0.5905511811023623" top="0.47" bottom="0.35433070866141736" header="0.15748031496062992" footer="0.35433070866141736"/>
  <pageSetup horizontalDpi="300" verticalDpi="300" orientation="portrait" paperSize="9" r:id="rId1"/>
  <ignoredErrors>
    <ignoredError sqref="E40:E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U18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T8" sqref="T8"/>
    </sheetView>
  </sheetViews>
  <sheetFormatPr defaultColWidth="9.00390625" defaultRowHeight="13.5"/>
  <cols>
    <col min="1" max="1" width="2.125" style="0" customWidth="1"/>
    <col min="2" max="2" width="11.375" style="0" customWidth="1"/>
    <col min="3" max="19" width="6.625" style="0" customWidth="1"/>
    <col min="20" max="20" width="6.25390625" style="0" customWidth="1"/>
    <col min="21" max="21" width="6.625" style="0" customWidth="1"/>
  </cols>
  <sheetData>
    <row r="2" spans="3:20" ht="18.75">
      <c r="C2" s="22" t="s">
        <v>445</v>
      </c>
      <c r="J2" t="s">
        <v>475</v>
      </c>
      <c r="L2" s="75"/>
      <c r="M2" s="75"/>
      <c r="N2" s="75"/>
      <c r="O2" s="75"/>
      <c r="P2" s="75"/>
      <c r="Q2" s="75"/>
      <c r="R2" s="75"/>
      <c r="S2" s="75"/>
      <c r="T2" s="75" t="s">
        <v>444</v>
      </c>
    </row>
    <row r="3" spans="12:20" ht="12.75" customHeight="1" thickBot="1">
      <c r="L3" s="75"/>
      <c r="M3" s="75"/>
      <c r="N3" s="75"/>
      <c r="O3" s="75"/>
      <c r="P3" s="75"/>
      <c r="Q3" s="75"/>
      <c r="R3" s="75"/>
      <c r="S3" s="75"/>
      <c r="T3" s="75"/>
    </row>
    <row r="4" spans="1:21" ht="16.5" customHeight="1">
      <c r="A4" s="407"/>
      <c r="B4" s="408"/>
      <c r="C4" s="180" t="s">
        <v>251</v>
      </c>
      <c r="D4" s="180" t="s">
        <v>252</v>
      </c>
      <c r="E4" s="180" t="s">
        <v>253</v>
      </c>
      <c r="F4" s="176" t="s">
        <v>256</v>
      </c>
      <c r="G4" s="76" t="s">
        <v>257</v>
      </c>
      <c r="H4" s="180" t="s">
        <v>258</v>
      </c>
      <c r="I4" s="180" t="s">
        <v>259</v>
      </c>
      <c r="J4" s="180" t="s">
        <v>260</v>
      </c>
      <c r="K4" s="82" t="s">
        <v>261</v>
      </c>
      <c r="L4" s="76" t="s">
        <v>262</v>
      </c>
      <c r="M4" s="180" t="s">
        <v>263</v>
      </c>
      <c r="N4" s="176" t="s">
        <v>335</v>
      </c>
      <c r="O4" s="180" t="s">
        <v>421</v>
      </c>
      <c r="P4" s="176" t="s">
        <v>432</v>
      </c>
      <c r="Q4" s="76" t="s">
        <v>450</v>
      </c>
      <c r="R4" s="306" t="s">
        <v>455</v>
      </c>
      <c r="S4" s="377" t="s">
        <v>473</v>
      </c>
      <c r="T4" s="372"/>
      <c r="U4" s="409"/>
    </row>
    <row r="5" spans="1:21" ht="16.5" customHeight="1">
      <c r="A5" s="373"/>
      <c r="B5" s="374"/>
      <c r="C5" s="181" t="s">
        <v>264</v>
      </c>
      <c r="D5" s="181" t="s">
        <v>264</v>
      </c>
      <c r="E5" s="181" t="s">
        <v>264</v>
      </c>
      <c r="F5" s="177" t="s">
        <v>264</v>
      </c>
      <c r="G5" s="23" t="s">
        <v>254</v>
      </c>
      <c r="H5" s="181" t="s">
        <v>265</v>
      </c>
      <c r="I5" s="181" t="s">
        <v>265</v>
      </c>
      <c r="J5" s="181" t="s">
        <v>254</v>
      </c>
      <c r="K5" s="44" t="s">
        <v>266</v>
      </c>
      <c r="L5" s="23" t="s">
        <v>266</v>
      </c>
      <c r="M5" s="181" t="s">
        <v>266</v>
      </c>
      <c r="N5" s="177" t="s">
        <v>266</v>
      </c>
      <c r="O5" s="181" t="s">
        <v>266</v>
      </c>
      <c r="P5" s="177" t="s">
        <v>266</v>
      </c>
      <c r="Q5" s="23" t="s">
        <v>266</v>
      </c>
      <c r="R5" s="307" t="s">
        <v>266</v>
      </c>
      <c r="S5" s="410" t="s">
        <v>266</v>
      </c>
      <c r="T5" s="411"/>
      <c r="U5" s="412"/>
    </row>
    <row r="6" spans="1:21" ht="25.5" customHeight="1">
      <c r="A6" s="375" t="s">
        <v>267</v>
      </c>
      <c r="B6" s="376"/>
      <c r="C6" s="182">
        <v>50501</v>
      </c>
      <c r="D6" s="182">
        <v>53144</v>
      </c>
      <c r="E6" s="182">
        <v>59196</v>
      </c>
      <c r="F6" s="188">
        <v>59371</v>
      </c>
      <c r="G6" s="24">
        <v>62151</v>
      </c>
      <c r="H6" s="197">
        <v>69155</v>
      </c>
      <c r="I6" s="198">
        <v>76763</v>
      </c>
      <c r="J6" s="198">
        <v>79955</v>
      </c>
      <c r="K6" s="190">
        <v>84419</v>
      </c>
      <c r="L6" s="25">
        <v>91113</v>
      </c>
      <c r="M6" s="198">
        <v>96613</v>
      </c>
      <c r="N6" s="231">
        <v>98015</v>
      </c>
      <c r="O6" s="198">
        <v>101505</v>
      </c>
      <c r="P6" s="231">
        <v>103308</v>
      </c>
      <c r="Q6" s="25">
        <v>92945</v>
      </c>
      <c r="R6" s="308">
        <v>86333</v>
      </c>
      <c r="S6" s="128">
        <f>'総括表'!D2</f>
        <v>82467</v>
      </c>
      <c r="T6" s="401" t="s">
        <v>268</v>
      </c>
      <c r="U6" s="403" t="s">
        <v>269</v>
      </c>
    </row>
    <row r="7" spans="1:21" ht="25.5" customHeight="1" thickBot="1">
      <c r="A7" s="405" t="s">
        <v>270</v>
      </c>
      <c r="B7" s="406"/>
      <c r="C7" s="183">
        <v>108.5</v>
      </c>
      <c r="D7" s="183">
        <f aca="true" t="shared" si="0" ref="D7:R7">D6/C6*100</f>
        <v>105.23355973149047</v>
      </c>
      <c r="E7" s="183">
        <f t="shared" si="0"/>
        <v>111.3879271413518</v>
      </c>
      <c r="F7" s="179">
        <f t="shared" si="0"/>
        <v>100.29562808297858</v>
      </c>
      <c r="G7" s="81">
        <f t="shared" si="0"/>
        <v>104.68242071044787</v>
      </c>
      <c r="H7" s="183">
        <f t="shared" si="0"/>
        <v>111.26932792714518</v>
      </c>
      <c r="I7" s="183">
        <f t="shared" si="0"/>
        <v>111.00137372568868</v>
      </c>
      <c r="J7" s="183">
        <f t="shared" si="0"/>
        <v>104.15825332516968</v>
      </c>
      <c r="K7" s="179">
        <f t="shared" si="0"/>
        <v>105.58314051654057</v>
      </c>
      <c r="L7" s="81">
        <f t="shared" si="0"/>
        <v>107.92949454506686</v>
      </c>
      <c r="M7" s="183">
        <f t="shared" si="0"/>
        <v>106.03646021972715</v>
      </c>
      <c r="N7" s="183">
        <f t="shared" si="0"/>
        <v>101.45115046629336</v>
      </c>
      <c r="O7" s="183">
        <f t="shared" si="0"/>
        <v>103.5606794878335</v>
      </c>
      <c r="P7" s="254">
        <f t="shared" si="0"/>
        <v>101.77626717895669</v>
      </c>
      <c r="Q7" s="81">
        <f t="shared" si="0"/>
        <v>89.9688310682619</v>
      </c>
      <c r="R7" s="309">
        <f t="shared" si="0"/>
        <v>92.88611544461779</v>
      </c>
      <c r="S7" s="129">
        <f>S6/R6*100</f>
        <v>95.52199043239548</v>
      </c>
      <c r="T7" s="402"/>
      <c r="U7" s="404"/>
    </row>
    <row r="8" spans="1:21" ht="25.5" customHeight="1">
      <c r="A8" s="169">
        <v>1</v>
      </c>
      <c r="B8" s="167" t="s">
        <v>271</v>
      </c>
      <c r="C8" s="184">
        <v>27064</v>
      </c>
      <c r="D8" s="184">
        <v>29057</v>
      </c>
      <c r="E8" s="184">
        <v>33575</v>
      </c>
      <c r="F8" s="178">
        <v>32274</v>
      </c>
      <c r="G8" s="189">
        <v>33251</v>
      </c>
      <c r="H8" s="199">
        <v>36476</v>
      </c>
      <c r="I8" s="200">
        <v>39923</v>
      </c>
      <c r="J8" s="200">
        <v>41209</v>
      </c>
      <c r="K8" s="191">
        <v>42398</v>
      </c>
      <c r="L8" s="168">
        <v>44697</v>
      </c>
      <c r="M8" s="200">
        <v>50026</v>
      </c>
      <c r="N8" s="232">
        <v>51118</v>
      </c>
      <c r="O8" s="250">
        <v>51900</v>
      </c>
      <c r="P8" s="305">
        <v>51563</v>
      </c>
      <c r="Q8" s="368">
        <v>42513</v>
      </c>
      <c r="R8" s="310">
        <v>37220</v>
      </c>
      <c r="S8" s="130">
        <f>'総括表'!FP2</f>
        <v>33968</v>
      </c>
      <c r="T8" s="134">
        <f>S8/$S$6</f>
        <v>0.4118980925703615</v>
      </c>
      <c r="U8" s="137">
        <f>S8/R8</f>
        <v>0.9126276195593767</v>
      </c>
    </row>
    <row r="9" spans="1:21" ht="25.5" customHeight="1">
      <c r="A9" s="77">
        <v>2</v>
      </c>
      <c r="B9" s="83" t="s">
        <v>273</v>
      </c>
      <c r="C9" s="185">
        <v>3750</v>
      </c>
      <c r="D9" s="185">
        <v>3749</v>
      </c>
      <c r="E9" s="185">
        <v>4260</v>
      </c>
      <c r="F9" s="27">
        <v>4292</v>
      </c>
      <c r="G9" s="26">
        <v>4502</v>
      </c>
      <c r="H9" s="185">
        <v>5753</v>
      </c>
      <c r="I9" s="201">
        <v>6885</v>
      </c>
      <c r="J9" s="201">
        <v>7768</v>
      </c>
      <c r="K9" s="192">
        <v>8928</v>
      </c>
      <c r="L9" s="28">
        <v>9755</v>
      </c>
      <c r="M9" s="201">
        <v>10688</v>
      </c>
      <c r="N9" s="192">
        <v>11408</v>
      </c>
      <c r="O9" s="201">
        <v>12669</v>
      </c>
      <c r="P9" s="192">
        <v>13707</v>
      </c>
      <c r="Q9" s="28">
        <v>13655</v>
      </c>
      <c r="R9" s="312">
        <v>13617</v>
      </c>
      <c r="S9" s="131">
        <f>'総括表'!O2</f>
        <v>13324</v>
      </c>
      <c r="T9" s="135">
        <f>S9/$S$6</f>
        <v>0.1615676573659767</v>
      </c>
      <c r="U9" s="138">
        <f>S9/R9</f>
        <v>0.978482778879342</v>
      </c>
    </row>
    <row r="10" spans="1:21" ht="25.5" customHeight="1">
      <c r="A10" s="170">
        <v>3</v>
      </c>
      <c r="B10" s="171" t="s">
        <v>272</v>
      </c>
      <c r="C10" s="186">
        <v>3816</v>
      </c>
      <c r="D10" s="186">
        <v>4164</v>
      </c>
      <c r="E10" s="186">
        <v>4743</v>
      </c>
      <c r="F10" s="173">
        <v>5441</v>
      </c>
      <c r="G10" s="172">
        <v>6209</v>
      </c>
      <c r="H10" s="186">
        <v>7542</v>
      </c>
      <c r="I10" s="202">
        <v>8968</v>
      </c>
      <c r="J10" s="202">
        <v>9617</v>
      </c>
      <c r="K10" s="193">
        <v>10771</v>
      </c>
      <c r="L10" s="168">
        <v>13373</v>
      </c>
      <c r="M10" s="200">
        <v>11452</v>
      </c>
      <c r="N10" s="191">
        <v>11063</v>
      </c>
      <c r="O10" s="202">
        <v>11850</v>
      </c>
      <c r="P10" s="193">
        <v>12563</v>
      </c>
      <c r="Q10" s="174">
        <v>12205</v>
      </c>
      <c r="R10" s="313">
        <v>12111</v>
      </c>
      <c r="S10" s="131">
        <f>'総括表'!AH2</f>
        <v>12358</v>
      </c>
      <c r="T10" s="135">
        <f aca="true" t="shared" si="1" ref="T10:T17">S10/$S$6</f>
        <v>0.1498538809463179</v>
      </c>
      <c r="U10" s="138">
        <f aca="true" t="shared" si="2" ref="U10:U17">S10/R10</f>
        <v>1.0203946825200232</v>
      </c>
    </row>
    <row r="11" spans="1:21" ht="25.5" customHeight="1">
      <c r="A11" s="242">
        <v>4</v>
      </c>
      <c r="B11" s="243" t="s">
        <v>274</v>
      </c>
      <c r="C11" s="245">
        <v>7721</v>
      </c>
      <c r="D11" s="245">
        <v>7519</v>
      </c>
      <c r="E11" s="245">
        <v>7107</v>
      </c>
      <c r="F11" s="244">
        <v>6918</v>
      </c>
      <c r="G11" s="246">
        <v>6864</v>
      </c>
      <c r="H11" s="245">
        <v>6852</v>
      </c>
      <c r="I11" s="247">
        <v>6962</v>
      </c>
      <c r="J11" s="247">
        <v>6990</v>
      </c>
      <c r="K11" s="248">
        <v>6881</v>
      </c>
      <c r="L11" s="249">
        <v>6759</v>
      </c>
      <c r="M11" s="247">
        <v>6695</v>
      </c>
      <c r="N11" s="248">
        <v>6570</v>
      </c>
      <c r="O11" s="247">
        <v>6467</v>
      </c>
      <c r="P11" s="248">
        <v>6403</v>
      </c>
      <c r="Q11" s="249">
        <v>6233</v>
      </c>
      <c r="R11" s="314">
        <v>6176</v>
      </c>
      <c r="S11" s="131">
        <f>'総括表'!X2</f>
        <v>6083</v>
      </c>
      <c r="T11" s="135">
        <f>S11/$S$6</f>
        <v>0.07376283846872082</v>
      </c>
      <c r="U11" s="138">
        <f t="shared" si="2"/>
        <v>0.9849417098445595</v>
      </c>
    </row>
    <row r="12" spans="1:21" ht="25.5" customHeight="1">
      <c r="A12" s="170">
        <v>5</v>
      </c>
      <c r="B12" s="171" t="s">
        <v>275</v>
      </c>
      <c r="C12" s="186">
        <v>3351</v>
      </c>
      <c r="D12" s="186">
        <v>3538</v>
      </c>
      <c r="E12" s="186">
        <v>3773</v>
      </c>
      <c r="F12" s="173">
        <v>3946</v>
      </c>
      <c r="G12" s="172">
        <v>4230</v>
      </c>
      <c r="H12" s="186">
        <v>4749</v>
      </c>
      <c r="I12" s="202">
        <v>5203</v>
      </c>
      <c r="J12" s="202">
        <v>5397</v>
      </c>
      <c r="K12" s="193">
        <v>5698</v>
      </c>
      <c r="L12" s="174">
        <v>6083</v>
      </c>
      <c r="M12" s="202">
        <v>6531</v>
      </c>
      <c r="N12" s="193">
        <v>6437</v>
      </c>
      <c r="O12" s="202">
        <v>6624</v>
      </c>
      <c r="P12" s="193">
        <v>6564</v>
      </c>
      <c r="Q12" s="174">
        <v>6132</v>
      </c>
      <c r="R12" s="313">
        <v>5744</v>
      </c>
      <c r="S12" s="131">
        <f>'総括表'!FV2</f>
        <v>5441</v>
      </c>
      <c r="T12" s="135">
        <f>S12/$S$6</f>
        <v>0.06597790631404077</v>
      </c>
      <c r="U12" s="138">
        <f t="shared" si="2"/>
        <v>0.9472493036211699</v>
      </c>
    </row>
    <row r="13" spans="1:21" ht="25.5" customHeight="1">
      <c r="A13" s="271">
        <v>6</v>
      </c>
      <c r="B13" s="272" t="s">
        <v>277</v>
      </c>
      <c r="C13" s="273">
        <v>455</v>
      </c>
      <c r="D13" s="273">
        <v>515</v>
      </c>
      <c r="E13" s="273">
        <v>545</v>
      </c>
      <c r="F13" s="275">
        <v>652</v>
      </c>
      <c r="G13" s="274">
        <v>748</v>
      </c>
      <c r="H13" s="273">
        <v>901</v>
      </c>
      <c r="I13" s="276">
        <v>1041</v>
      </c>
      <c r="J13" s="276">
        <v>1059</v>
      </c>
      <c r="K13" s="277">
        <v>1226</v>
      </c>
      <c r="L13" s="278">
        <v>1319</v>
      </c>
      <c r="M13" s="276">
        <v>1544</v>
      </c>
      <c r="N13" s="277">
        <v>1770</v>
      </c>
      <c r="O13" s="276">
        <v>1940</v>
      </c>
      <c r="P13" s="277">
        <v>2075</v>
      </c>
      <c r="Q13" s="278">
        <v>2049</v>
      </c>
      <c r="R13" s="315">
        <v>2044</v>
      </c>
      <c r="S13" s="131">
        <f>'総括表'!AO2</f>
        <v>2124</v>
      </c>
      <c r="T13" s="135">
        <f>S13/$S$6</f>
        <v>0.025755756848193822</v>
      </c>
      <c r="U13" s="138">
        <f t="shared" si="2"/>
        <v>1.0391389432485323</v>
      </c>
    </row>
    <row r="14" spans="1:21" ht="25.5" customHeight="1">
      <c r="A14" s="170">
        <v>7</v>
      </c>
      <c r="B14" s="171" t="s">
        <v>276</v>
      </c>
      <c r="C14" s="186">
        <v>438</v>
      </c>
      <c r="D14" s="186">
        <v>512</v>
      </c>
      <c r="E14" s="186">
        <v>623</v>
      </c>
      <c r="F14" s="173">
        <v>865</v>
      </c>
      <c r="G14" s="172">
        <v>1479</v>
      </c>
      <c r="H14" s="186">
        <v>1517</v>
      </c>
      <c r="I14" s="202">
        <v>1626</v>
      </c>
      <c r="J14" s="202">
        <v>1665</v>
      </c>
      <c r="K14" s="193">
        <v>1855</v>
      </c>
      <c r="L14" s="174">
        <v>2026</v>
      </c>
      <c r="M14" s="202">
        <v>2165</v>
      </c>
      <c r="N14" s="193">
        <v>2214</v>
      </c>
      <c r="O14" s="202">
        <v>2429</v>
      </c>
      <c r="P14" s="193">
        <v>2612</v>
      </c>
      <c r="Q14" s="174">
        <v>2590</v>
      </c>
      <c r="R14" s="313">
        <v>1955</v>
      </c>
      <c r="S14" s="131">
        <f>'総括表'!S2</f>
        <v>1754</v>
      </c>
      <c r="T14" s="135">
        <f>S14/$S$6</f>
        <v>0.021269113706088496</v>
      </c>
      <c r="U14" s="138">
        <f t="shared" si="2"/>
        <v>0.8971867007672635</v>
      </c>
    </row>
    <row r="15" spans="1:21" ht="25.5" customHeight="1">
      <c r="A15" s="77">
        <v>8</v>
      </c>
      <c r="B15" s="83" t="s">
        <v>278</v>
      </c>
      <c r="C15" s="185">
        <v>522</v>
      </c>
      <c r="D15" s="185">
        <v>465</v>
      </c>
      <c r="E15" s="185">
        <v>560</v>
      </c>
      <c r="F15" s="27">
        <v>802</v>
      </c>
      <c r="G15" s="26">
        <v>644</v>
      </c>
      <c r="H15" s="185">
        <v>716</v>
      </c>
      <c r="I15" s="203">
        <v>768</v>
      </c>
      <c r="J15" s="203">
        <v>734</v>
      </c>
      <c r="K15" s="194">
        <v>726</v>
      </c>
      <c r="L15" s="29">
        <v>877</v>
      </c>
      <c r="M15" s="203">
        <v>937</v>
      </c>
      <c r="N15" s="233">
        <v>1031</v>
      </c>
      <c r="O15" s="251">
        <v>1157</v>
      </c>
      <c r="P15" s="233">
        <v>1242</v>
      </c>
      <c r="Q15" s="369">
        <v>1185</v>
      </c>
      <c r="R15" s="316">
        <v>1115</v>
      </c>
      <c r="S15" s="132">
        <f>'総括表'!AM2</f>
        <v>1124</v>
      </c>
      <c r="T15" s="135">
        <f t="shared" si="1"/>
        <v>0.01362969430196321</v>
      </c>
      <c r="U15" s="138">
        <f t="shared" si="2"/>
        <v>1.0080717488789237</v>
      </c>
    </row>
    <row r="16" spans="1:21" ht="25.5" customHeight="1">
      <c r="A16" s="170">
        <v>9</v>
      </c>
      <c r="B16" s="171" t="s">
        <v>279</v>
      </c>
      <c r="C16" s="186">
        <v>731</v>
      </c>
      <c r="D16" s="186">
        <v>726</v>
      </c>
      <c r="E16" s="186">
        <v>744</v>
      </c>
      <c r="F16" s="173">
        <v>763</v>
      </c>
      <c r="G16" s="172">
        <v>737</v>
      </c>
      <c r="H16" s="186">
        <v>694</v>
      </c>
      <c r="I16" s="204">
        <v>727</v>
      </c>
      <c r="J16" s="204">
        <v>760</v>
      </c>
      <c r="K16" s="195">
        <v>789</v>
      </c>
      <c r="L16" s="175">
        <v>795</v>
      </c>
      <c r="M16" s="204">
        <v>787</v>
      </c>
      <c r="N16" s="234">
        <v>831</v>
      </c>
      <c r="O16" s="252">
        <v>826</v>
      </c>
      <c r="P16" s="234">
        <v>827</v>
      </c>
      <c r="Q16" s="370">
        <v>839</v>
      </c>
      <c r="R16" s="317">
        <v>860</v>
      </c>
      <c r="S16" s="132">
        <f>'総括表'!FJ2</f>
        <v>857</v>
      </c>
      <c r="T16" s="135">
        <f t="shared" si="1"/>
        <v>0.010392035602119636</v>
      </c>
      <c r="U16" s="138">
        <f t="shared" si="2"/>
        <v>0.9965116279069768</v>
      </c>
    </row>
    <row r="17" spans="1:21" ht="25.5" customHeight="1" thickBot="1">
      <c r="A17" s="241">
        <v>10</v>
      </c>
      <c r="B17" s="84" t="s">
        <v>462</v>
      </c>
      <c r="C17" s="187">
        <v>53</v>
      </c>
      <c r="D17" s="187">
        <v>139</v>
      </c>
      <c r="E17" s="187">
        <v>72</v>
      </c>
      <c r="F17" s="79">
        <v>77</v>
      </c>
      <c r="G17" s="78">
        <v>91</v>
      </c>
      <c r="H17" s="205">
        <v>166</v>
      </c>
      <c r="I17" s="206">
        <v>162</v>
      </c>
      <c r="J17" s="206">
        <v>189</v>
      </c>
      <c r="K17" s="196">
        <v>202</v>
      </c>
      <c r="L17" s="80">
        <v>239</v>
      </c>
      <c r="M17" s="206">
        <v>345</v>
      </c>
      <c r="N17" s="235">
        <v>334</v>
      </c>
      <c r="O17" s="253">
        <v>370</v>
      </c>
      <c r="P17" s="235">
        <v>412</v>
      </c>
      <c r="Q17" s="371">
        <v>452</v>
      </c>
      <c r="R17" s="311">
        <v>477</v>
      </c>
      <c r="S17" s="133">
        <f>'総括表'!R2</f>
        <v>576</v>
      </c>
      <c r="T17" s="136">
        <f t="shared" si="1"/>
        <v>0.006984612026628833</v>
      </c>
      <c r="U17" s="139">
        <f t="shared" si="2"/>
        <v>1.2075471698113207</v>
      </c>
    </row>
    <row r="18" spans="1:19" ht="19.5" customHeight="1">
      <c r="A18" s="30"/>
      <c r="B18" s="30"/>
      <c r="C18" s="31"/>
      <c r="D18" s="31"/>
      <c r="E18" s="31"/>
      <c r="F18" s="31"/>
      <c r="G18" s="31"/>
      <c r="I18" s="31"/>
      <c r="K18" s="31"/>
      <c r="L18" s="31"/>
      <c r="M18" s="31"/>
      <c r="N18" s="31"/>
      <c r="O18" s="31"/>
      <c r="P18" s="31"/>
      <c r="Q18" s="31"/>
      <c r="R18" s="31"/>
      <c r="S18" s="31"/>
    </row>
  </sheetData>
  <sheetProtection/>
  <mergeCells count="7">
    <mergeCell ref="T6:T7"/>
    <mergeCell ref="U6:U7"/>
    <mergeCell ref="A7:B7"/>
    <mergeCell ref="A4:B5"/>
    <mergeCell ref="A6:B6"/>
    <mergeCell ref="S4:U4"/>
    <mergeCell ref="S5:U5"/>
  </mergeCells>
  <printOptions/>
  <pageMargins left="0.94" right="0.17" top="1.73" bottom="1" header="0.512" footer="0.51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L107"/>
  <sheetViews>
    <sheetView tabSelected="1" view="pageBreakPreview" zoomScale="75" zoomScaleSheetLayoutView="75" zoomScalePageLayoutView="0" workbookViewId="0" topLeftCell="A1">
      <selection activeCell="K87" sqref="K87"/>
    </sheetView>
  </sheetViews>
  <sheetFormatPr defaultColWidth="9.00390625" defaultRowHeight="13.5"/>
  <cols>
    <col min="1" max="1" width="3.625" style="0" customWidth="1"/>
    <col min="2" max="2" width="20.625" style="35" customWidth="1"/>
    <col min="3" max="6" width="8.625" style="35" customWidth="1"/>
    <col min="7" max="7" width="3.625" style="35" customWidth="1"/>
    <col min="8" max="8" width="20.625" style="34" customWidth="1"/>
    <col min="9" max="12" width="8.625" style="34" customWidth="1"/>
  </cols>
  <sheetData>
    <row r="1" spans="1:12" ht="12" customHeight="1" thickBot="1">
      <c r="A1" s="51"/>
      <c r="B1" s="52" t="s">
        <v>286</v>
      </c>
      <c r="C1" s="210" t="s">
        <v>479</v>
      </c>
      <c r="D1" s="210" t="s">
        <v>456</v>
      </c>
      <c r="E1" s="210" t="s">
        <v>447</v>
      </c>
      <c r="F1" s="210" t="s">
        <v>431</v>
      </c>
      <c r="G1" s="53"/>
      <c r="H1" s="52" t="s">
        <v>286</v>
      </c>
      <c r="I1" s="210" t="s">
        <v>479</v>
      </c>
      <c r="J1" s="210" t="s">
        <v>456</v>
      </c>
      <c r="K1" s="210" t="s">
        <v>447</v>
      </c>
      <c r="L1" s="210" t="s">
        <v>431</v>
      </c>
    </row>
    <row r="2" spans="1:12" s="32" customFormat="1" ht="12" customHeight="1">
      <c r="A2" s="60">
        <v>1</v>
      </c>
      <c r="B2" s="54" t="s">
        <v>2</v>
      </c>
      <c r="C2" s="211">
        <f>'総括表'!F2</f>
        <v>7</v>
      </c>
      <c r="D2" s="211">
        <v>7</v>
      </c>
      <c r="E2" s="211">
        <v>9</v>
      </c>
      <c r="F2" s="211">
        <v>18</v>
      </c>
      <c r="G2" s="66" t="s">
        <v>404</v>
      </c>
      <c r="H2" s="64" t="s">
        <v>357</v>
      </c>
      <c r="I2" s="211">
        <f>'総括表'!DA2</f>
        <v>0</v>
      </c>
      <c r="J2" s="211">
        <v>0</v>
      </c>
      <c r="K2" s="211">
        <v>0</v>
      </c>
      <c r="L2" s="211">
        <v>0</v>
      </c>
    </row>
    <row r="3" spans="1:12" s="32" customFormat="1" ht="12" customHeight="1">
      <c r="A3" s="62" t="s">
        <v>402</v>
      </c>
      <c r="B3" s="55" t="s">
        <v>3</v>
      </c>
      <c r="C3" s="212">
        <f>'総括表'!G2</f>
        <v>1</v>
      </c>
      <c r="D3" s="212">
        <v>0</v>
      </c>
      <c r="E3" s="212">
        <v>0</v>
      </c>
      <c r="F3" s="212">
        <v>1</v>
      </c>
      <c r="G3" s="67" t="s">
        <v>403</v>
      </c>
      <c r="H3" s="55" t="s">
        <v>309</v>
      </c>
      <c r="I3" s="212">
        <f>'総括表'!DB2</f>
        <v>0</v>
      </c>
      <c r="J3" s="212">
        <v>0</v>
      </c>
      <c r="K3" s="212">
        <v>0</v>
      </c>
      <c r="L3" s="212">
        <v>2</v>
      </c>
    </row>
    <row r="4" spans="1:12" s="32" customFormat="1" ht="12" customHeight="1">
      <c r="A4" s="61">
        <v>2</v>
      </c>
      <c r="B4" s="56" t="s">
        <v>4</v>
      </c>
      <c r="C4" s="212">
        <f>'総括表'!H2</f>
        <v>381</v>
      </c>
      <c r="D4" s="212">
        <v>336</v>
      </c>
      <c r="E4" s="212">
        <v>293</v>
      </c>
      <c r="F4" s="212">
        <v>249</v>
      </c>
      <c r="G4" s="68" t="s">
        <v>403</v>
      </c>
      <c r="H4" s="57" t="s">
        <v>129</v>
      </c>
      <c r="I4" s="212">
        <f>'総括表'!DC2</f>
        <v>0</v>
      </c>
      <c r="J4" s="212">
        <v>0</v>
      </c>
      <c r="K4" s="212">
        <v>0</v>
      </c>
      <c r="L4" s="212">
        <v>0</v>
      </c>
    </row>
    <row r="5" spans="1:12" s="32" customFormat="1" ht="12" customHeight="1">
      <c r="A5" s="62" t="s">
        <v>403</v>
      </c>
      <c r="B5" s="56" t="s">
        <v>336</v>
      </c>
      <c r="C5" s="212">
        <f>'総括表'!I2</f>
        <v>0</v>
      </c>
      <c r="D5" s="212">
        <v>0</v>
      </c>
      <c r="E5" s="212">
        <v>0</v>
      </c>
      <c r="F5" s="212">
        <v>0</v>
      </c>
      <c r="G5" s="68" t="s">
        <v>403</v>
      </c>
      <c r="H5" s="57" t="s">
        <v>358</v>
      </c>
      <c r="I5" s="212">
        <f>'総括表'!DD2</f>
        <v>0</v>
      </c>
      <c r="J5" s="212">
        <v>0</v>
      </c>
      <c r="K5" s="212">
        <v>0</v>
      </c>
      <c r="L5" s="212">
        <v>0</v>
      </c>
    </row>
    <row r="6" spans="1:12" s="32" customFormat="1" ht="12" customHeight="1">
      <c r="A6" s="61">
        <v>3</v>
      </c>
      <c r="B6" s="55" t="s">
        <v>5</v>
      </c>
      <c r="C6" s="212">
        <f>'総括表'!J2</f>
        <v>3</v>
      </c>
      <c r="D6" s="212">
        <v>3</v>
      </c>
      <c r="E6" s="212">
        <v>1</v>
      </c>
      <c r="F6" s="212">
        <v>4</v>
      </c>
      <c r="G6" s="67" t="s">
        <v>403</v>
      </c>
      <c r="H6" s="57" t="s">
        <v>359</v>
      </c>
      <c r="I6" s="212">
        <f>'総括表'!DE2</f>
        <v>0</v>
      </c>
      <c r="J6" s="212">
        <v>0</v>
      </c>
      <c r="K6" s="212">
        <v>0</v>
      </c>
      <c r="L6" s="212">
        <v>0</v>
      </c>
    </row>
    <row r="7" spans="1:12" s="32" customFormat="1" ht="12" customHeight="1">
      <c r="A7" s="61">
        <v>4</v>
      </c>
      <c r="B7" s="55" t="s">
        <v>6</v>
      </c>
      <c r="C7" s="212">
        <f>'総括表'!K2</f>
        <v>151</v>
      </c>
      <c r="D7" s="212">
        <v>171</v>
      </c>
      <c r="E7" s="212">
        <v>177</v>
      </c>
      <c r="F7" s="212">
        <v>189</v>
      </c>
      <c r="G7" s="67">
        <v>70</v>
      </c>
      <c r="H7" s="55" t="s">
        <v>52</v>
      </c>
      <c r="I7" s="212">
        <f>'総括表'!DF2</f>
        <v>9</v>
      </c>
      <c r="J7" s="212">
        <v>8</v>
      </c>
      <c r="K7" s="212">
        <v>7</v>
      </c>
      <c r="L7" s="212">
        <v>7</v>
      </c>
    </row>
    <row r="8" spans="1:12" s="32" customFormat="1" ht="12" customHeight="1">
      <c r="A8" s="61">
        <v>5</v>
      </c>
      <c r="B8" s="55" t="s">
        <v>298</v>
      </c>
      <c r="C8" s="212">
        <f>'総括表'!L2</f>
        <v>1</v>
      </c>
      <c r="D8" s="212">
        <v>1</v>
      </c>
      <c r="E8" s="212">
        <v>1</v>
      </c>
      <c r="F8" s="212">
        <v>1</v>
      </c>
      <c r="G8" s="67" t="s">
        <v>402</v>
      </c>
      <c r="H8" s="55" t="s">
        <v>314</v>
      </c>
      <c r="I8" s="212">
        <f>'総括表'!DG2</f>
        <v>0</v>
      </c>
      <c r="J8" s="212">
        <v>0</v>
      </c>
      <c r="K8" s="212">
        <v>0</v>
      </c>
      <c r="L8" s="212">
        <v>1</v>
      </c>
    </row>
    <row r="9" spans="1:12" s="32" customFormat="1" ht="12" customHeight="1">
      <c r="A9" s="61">
        <v>6</v>
      </c>
      <c r="B9" s="55" t="s">
        <v>299</v>
      </c>
      <c r="C9" s="212">
        <f>'総括表'!M2</f>
        <v>17</v>
      </c>
      <c r="D9" s="212">
        <v>15</v>
      </c>
      <c r="E9" s="212">
        <v>14</v>
      </c>
      <c r="F9" s="212">
        <v>16</v>
      </c>
      <c r="G9" s="67" t="s">
        <v>402</v>
      </c>
      <c r="H9" s="57" t="s">
        <v>360</v>
      </c>
      <c r="I9" s="212">
        <f>'総括表'!DH2</f>
        <v>0</v>
      </c>
      <c r="J9" s="212">
        <v>0</v>
      </c>
      <c r="K9" s="212">
        <v>0</v>
      </c>
      <c r="L9" s="212">
        <v>0</v>
      </c>
    </row>
    <row r="10" spans="1:12" s="32" customFormat="1" ht="12" customHeight="1">
      <c r="A10" s="61">
        <v>7</v>
      </c>
      <c r="B10" s="55" t="s">
        <v>111</v>
      </c>
      <c r="C10" s="212">
        <f>'総括表'!N2</f>
        <v>291</v>
      </c>
      <c r="D10" s="212">
        <v>262</v>
      </c>
      <c r="E10" s="212">
        <v>283</v>
      </c>
      <c r="F10" s="212">
        <v>287</v>
      </c>
      <c r="G10" s="67" t="s">
        <v>403</v>
      </c>
      <c r="H10" s="57" t="s">
        <v>361</v>
      </c>
      <c r="I10" s="212">
        <f>'総括表'!DI2</f>
        <v>0</v>
      </c>
      <c r="J10" s="212">
        <v>0</v>
      </c>
      <c r="K10" s="212">
        <v>0</v>
      </c>
      <c r="L10" s="212">
        <v>0</v>
      </c>
    </row>
    <row r="11" spans="1:12" s="32" customFormat="1" ht="12" customHeight="1">
      <c r="A11" s="72">
        <v>8</v>
      </c>
      <c r="B11" s="73" t="s">
        <v>7</v>
      </c>
      <c r="C11" s="213">
        <f>'総括表'!O2</f>
        <v>13324</v>
      </c>
      <c r="D11" s="213">
        <v>13617</v>
      </c>
      <c r="E11" s="213">
        <v>13655</v>
      </c>
      <c r="F11" s="213">
        <v>13707</v>
      </c>
      <c r="G11" s="67">
        <v>71</v>
      </c>
      <c r="H11" s="55" t="s">
        <v>318</v>
      </c>
      <c r="I11" s="212">
        <f>'総括表'!DJ2</f>
        <v>0</v>
      </c>
      <c r="J11" s="212">
        <v>1</v>
      </c>
      <c r="K11" s="212">
        <v>2</v>
      </c>
      <c r="L11" s="212">
        <v>2</v>
      </c>
    </row>
    <row r="12" spans="1:12" s="32" customFormat="1" ht="12" customHeight="1">
      <c r="A12" s="61" t="s">
        <v>403</v>
      </c>
      <c r="B12" s="55" t="s">
        <v>337</v>
      </c>
      <c r="C12" s="212">
        <f>'総括表'!P2</f>
        <v>0</v>
      </c>
      <c r="D12" s="212">
        <v>0</v>
      </c>
      <c r="E12" s="212">
        <v>0</v>
      </c>
      <c r="F12" s="212">
        <v>0</v>
      </c>
      <c r="G12" s="67">
        <v>72</v>
      </c>
      <c r="H12" s="55" t="s">
        <v>53</v>
      </c>
      <c r="I12" s="212">
        <f>'総括表'!DK2</f>
        <v>5</v>
      </c>
      <c r="J12" s="212">
        <v>7</v>
      </c>
      <c r="K12" s="212">
        <v>10</v>
      </c>
      <c r="L12" s="212">
        <v>12</v>
      </c>
    </row>
    <row r="13" spans="1:12" s="32" customFormat="1" ht="12" customHeight="1">
      <c r="A13" s="61" t="s">
        <v>403</v>
      </c>
      <c r="B13" s="55" t="s">
        <v>338</v>
      </c>
      <c r="C13" s="212">
        <f>'総括表'!Q2</f>
        <v>0</v>
      </c>
      <c r="D13" s="212">
        <v>0</v>
      </c>
      <c r="E13" s="212">
        <v>0</v>
      </c>
      <c r="F13" s="212">
        <v>0</v>
      </c>
      <c r="G13" s="67" t="s">
        <v>403</v>
      </c>
      <c r="H13" s="57" t="s">
        <v>362</v>
      </c>
      <c r="I13" s="212">
        <f>'総括表'!DL2</f>
        <v>0</v>
      </c>
      <c r="J13" s="212">
        <v>0</v>
      </c>
      <c r="K13" s="212">
        <v>0</v>
      </c>
      <c r="L13" s="212">
        <v>0</v>
      </c>
    </row>
    <row r="14" spans="1:12" s="32" customFormat="1" ht="12" customHeight="1">
      <c r="A14" s="72">
        <v>9</v>
      </c>
      <c r="B14" s="73" t="s">
        <v>8</v>
      </c>
      <c r="C14" s="213">
        <f>'総括表'!R2</f>
        <v>576</v>
      </c>
      <c r="D14" s="213">
        <v>477</v>
      </c>
      <c r="E14" s="213">
        <v>452</v>
      </c>
      <c r="F14" s="213">
        <v>412</v>
      </c>
      <c r="G14" s="67" t="s">
        <v>403</v>
      </c>
      <c r="H14" s="57" t="s">
        <v>363</v>
      </c>
      <c r="I14" s="212">
        <f>'総括表'!DM2</f>
        <v>0</v>
      </c>
      <c r="J14" s="212">
        <v>0</v>
      </c>
      <c r="K14" s="212">
        <v>0</v>
      </c>
      <c r="L14" s="212">
        <v>0</v>
      </c>
    </row>
    <row r="15" spans="1:12" s="32" customFormat="1" ht="12" customHeight="1">
      <c r="A15" s="72">
        <v>10</v>
      </c>
      <c r="B15" s="73" t="s">
        <v>9</v>
      </c>
      <c r="C15" s="213">
        <f>'総括表'!S2</f>
        <v>1754</v>
      </c>
      <c r="D15" s="213">
        <v>1955</v>
      </c>
      <c r="E15" s="213">
        <v>2590</v>
      </c>
      <c r="F15" s="213">
        <v>2612</v>
      </c>
      <c r="G15" s="67">
        <v>73</v>
      </c>
      <c r="H15" s="57" t="s">
        <v>364</v>
      </c>
      <c r="I15" s="212">
        <f>'総括表'!DN2</f>
        <v>1</v>
      </c>
      <c r="J15" s="212">
        <v>1</v>
      </c>
      <c r="K15" s="212">
        <v>1</v>
      </c>
      <c r="L15" s="212">
        <v>1</v>
      </c>
    </row>
    <row r="16" spans="1:12" s="32" customFormat="1" ht="12" customHeight="1">
      <c r="A16" s="61">
        <v>11</v>
      </c>
      <c r="B16" s="55" t="s">
        <v>10</v>
      </c>
      <c r="C16" s="212">
        <f>'総括表'!T2</f>
        <v>80</v>
      </c>
      <c r="D16" s="212">
        <v>82</v>
      </c>
      <c r="E16" s="212">
        <v>94</v>
      </c>
      <c r="F16" s="212">
        <v>96</v>
      </c>
      <c r="G16" s="67" t="s">
        <v>403</v>
      </c>
      <c r="H16" s="57" t="s">
        <v>365</v>
      </c>
      <c r="I16" s="212">
        <f>'総括表'!DO2</f>
        <v>1</v>
      </c>
      <c r="J16" s="212">
        <v>1</v>
      </c>
      <c r="K16" s="212">
        <v>0</v>
      </c>
      <c r="L16" s="212">
        <v>0</v>
      </c>
    </row>
    <row r="17" spans="1:12" s="32" customFormat="1" ht="12" customHeight="1">
      <c r="A17" s="61" t="s">
        <v>403</v>
      </c>
      <c r="B17" s="55" t="s">
        <v>112</v>
      </c>
      <c r="C17" s="212">
        <f>'総括表'!U2</f>
        <v>0</v>
      </c>
      <c r="D17" s="212">
        <v>0</v>
      </c>
      <c r="E17" s="212">
        <v>0</v>
      </c>
      <c r="F17" s="212">
        <v>0</v>
      </c>
      <c r="G17" s="67" t="s">
        <v>403</v>
      </c>
      <c r="H17" s="57" t="s">
        <v>366</v>
      </c>
      <c r="I17" s="212">
        <f>'総括表'!DP2</f>
        <v>0</v>
      </c>
      <c r="J17" s="212">
        <v>0</v>
      </c>
      <c r="K17" s="212">
        <v>0</v>
      </c>
      <c r="L17" s="212">
        <v>0</v>
      </c>
    </row>
    <row r="18" spans="1:12" s="32" customFormat="1" ht="12" customHeight="1">
      <c r="A18" s="61">
        <v>12</v>
      </c>
      <c r="B18" s="55" t="s">
        <v>11</v>
      </c>
      <c r="C18" s="212">
        <f>'総括表'!V2</f>
        <v>4</v>
      </c>
      <c r="D18" s="212">
        <v>5</v>
      </c>
      <c r="E18" s="212">
        <v>7</v>
      </c>
      <c r="F18" s="212">
        <v>4</v>
      </c>
      <c r="G18" s="67">
        <v>74</v>
      </c>
      <c r="H18" s="57" t="s">
        <v>367</v>
      </c>
      <c r="I18" s="212">
        <f>'総括表'!DQ2</f>
        <v>0</v>
      </c>
      <c r="J18" s="212">
        <v>0</v>
      </c>
      <c r="K18" s="212">
        <v>1</v>
      </c>
      <c r="L18" s="212">
        <v>1</v>
      </c>
    </row>
    <row r="19" spans="1:12" s="32" customFormat="1" ht="12" customHeight="1">
      <c r="A19" s="61">
        <v>13</v>
      </c>
      <c r="B19" s="55" t="s">
        <v>113</v>
      </c>
      <c r="C19" s="212">
        <f>'総括表'!W2</f>
        <v>3</v>
      </c>
      <c r="D19" s="212">
        <v>3</v>
      </c>
      <c r="E19" s="212">
        <v>2</v>
      </c>
      <c r="F19" s="212">
        <v>2</v>
      </c>
      <c r="G19" s="67">
        <v>75</v>
      </c>
      <c r="H19" s="55" t="s">
        <v>54</v>
      </c>
      <c r="I19" s="212">
        <f>'総括表'!DR2</f>
        <v>4</v>
      </c>
      <c r="J19" s="212">
        <v>4</v>
      </c>
      <c r="K19" s="212">
        <v>7</v>
      </c>
      <c r="L19" s="212">
        <v>7</v>
      </c>
    </row>
    <row r="20" spans="1:12" s="32" customFormat="1" ht="12" customHeight="1">
      <c r="A20" s="72">
        <v>14</v>
      </c>
      <c r="B20" s="73" t="s">
        <v>12</v>
      </c>
      <c r="C20" s="213">
        <f>'総括表'!X2</f>
        <v>6083</v>
      </c>
      <c r="D20" s="213">
        <v>6176</v>
      </c>
      <c r="E20" s="213">
        <v>6233</v>
      </c>
      <c r="F20" s="213">
        <v>6403</v>
      </c>
      <c r="G20" s="67" t="s">
        <v>403</v>
      </c>
      <c r="H20" s="57" t="s">
        <v>368</v>
      </c>
      <c r="I20" s="212">
        <f>'総括表'!DS2</f>
        <v>0</v>
      </c>
      <c r="J20" s="212">
        <v>0</v>
      </c>
      <c r="K20" s="212">
        <v>0</v>
      </c>
      <c r="L20" s="212">
        <v>0</v>
      </c>
    </row>
    <row r="21" spans="1:12" s="32" customFormat="1" ht="12" customHeight="1">
      <c r="A21" s="61">
        <v>15</v>
      </c>
      <c r="B21" s="55" t="s">
        <v>339</v>
      </c>
      <c r="C21" s="212">
        <f>'総括表'!Y2</f>
        <v>0</v>
      </c>
      <c r="D21" s="212">
        <v>0</v>
      </c>
      <c r="E21" s="212">
        <v>3</v>
      </c>
      <c r="F21" s="212">
        <v>0</v>
      </c>
      <c r="G21" s="67">
        <v>76</v>
      </c>
      <c r="H21" s="55" t="s">
        <v>281</v>
      </c>
      <c r="I21" s="212">
        <f>'総括表'!DT2</f>
        <v>2</v>
      </c>
      <c r="J21" s="212">
        <v>2</v>
      </c>
      <c r="K21" s="212">
        <v>2</v>
      </c>
      <c r="L21" s="212">
        <v>2</v>
      </c>
    </row>
    <row r="22" spans="1:12" s="32" customFormat="1" ht="12" customHeight="1">
      <c r="A22" s="61">
        <v>16</v>
      </c>
      <c r="B22" s="55" t="s">
        <v>13</v>
      </c>
      <c r="C22" s="212">
        <f>'総括表'!Z2</f>
        <v>163</v>
      </c>
      <c r="D22" s="212">
        <v>159</v>
      </c>
      <c r="E22" s="212">
        <v>159</v>
      </c>
      <c r="F22" s="212">
        <v>164</v>
      </c>
      <c r="G22" s="67" t="s">
        <v>403</v>
      </c>
      <c r="H22" s="57" t="s">
        <v>369</v>
      </c>
      <c r="I22" s="212">
        <f>'総括表'!DU2</f>
        <v>0</v>
      </c>
      <c r="J22" s="212">
        <v>0</v>
      </c>
      <c r="K22" s="212">
        <v>0</v>
      </c>
      <c r="L22" s="212">
        <v>0</v>
      </c>
    </row>
    <row r="23" spans="1:12" s="32" customFormat="1" ht="12" customHeight="1">
      <c r="A23" s="61" t="s">
        <v>403</v>
      </c>
      <c r="B23" s="55" t="s">
        <v>340</v>
      </c>
      <c r="C23" s="212">
        <f>'総括表'!AA2</f>
        <v>1</v>
      </c>
      <c r="D23" s="212">
        <v>0</v>
      </c>
      <c r="E23" s="212">
        <v>0</v>
      </c>
      <c r="F23" s="212">
        <v>0</v>
      </c>
      <c r="G23" s="67">
        <v>77</v>
      </c>
      <c r="H23" s="55" t="s">
        <v>55</v>
      </c>
      <c r="I23" s="212">
        <f>'総括表'!DV2</f>
        <v>1</v>
      </c>
      <c r="J23" s="212">
        <v>1</v>
      </c>
      <c r="K23" s="212">
        <v>1</v>
      </c>
      <c r="L23" s="212">
        <v>1</v>
      </c>
    </row>
    <row r="24" spans="1:12" s="32" customFormat="1" ht="12" customHeight="1">
      <c r="A24" s="61">
        <v>17</v>
      </c>
      <c r="B24" s="55" t="s">
        <v>292</v>
      </c>
      <c r="C24" s="212">
        <f>'総括表'!AB2</f>
        <v>188</v>
      </c>
      <c r="D24" s="212">
        <v>205</v>
      </c>
      <c r="E24" s="212">
        <v>202</v>
      </c>
      <c r="F24" s="212">
        <v>209</v>
      </c>
      <c r="G24" s="67">
        <v>78</v>
      </c>
      <c r="H24" s="55" t="s">
        <v>56</v>
      </c>
      <c r="I24" s="212">
        <f>'総括表'!DW2</f>
        <v>34</v>
      </c>
      <c r="J24" s="212">
        <v>31</v>
      </c>
      <c r="K24" s="212">
        <v>32</v>
      </c>
      <c r="L24" s="212">
        <v>32</v>
      </c>
    </row>
    <row r="25" spans="1:12" s="32" customFormat="1" ht="12" customHeight="1">
      <c r="A25" s="61">
        <v>18</v>
      </c>
      <c r="B25" s="55" t="s">
        <v>14</v>
      </c>
      <c r="C25" s="212">
        <f>'総括表'!AC2</f>
        <v>45</v>
      </c>
      <c r="D25" s="212">
        <v>67</v>
      </c>
      <c r="E25" s="212">
        <v>84</v>
      </c>
      <c r="F25" s="212">
        <v>96</v>
      </c>
      <c r="G25" s="67" t="s">
        <v>403</v>
      </c>
      <c r="H25" s="57" t="s">
        <v>370</v>
      </c>
      <c r="I25" s="212">
        <f>'総括表'!DX2</f>
        <v>0</v>
      </c>
      <c r="J25" s="212">
        <v>0</v>
      </c>
      <c r="K25" s="212">
        <v>0</v>
      </c>
      <c r="L25" s="212">
        <v>0</v>
      </c>
    </row>
    <row r="26" spans="1:12" s="32" customFormat="1" ht="12" customHeight="1">
      <c r="A26" s="61" t="s">
        <v>403</v>
      </c>
      <c r="B26" s="55" t="s">
        <v>341</v>
      </c>
      <c r="C26" s="212">
        <f>'総括表'!AD2</f>
        <v>0</v>
      </c>
      <c r="D26" s="212">
        <v>0</v>
      </c>
      <c r="E26" s="212">
        <v>0</v>
      </c>
      <c r="F26" s="212">
        <v>0</v>
      </c>
      <c r="G26" s="67" t="s">
        <v>403</v>
      </c>
      <c r="H26" s="57" t="s">
        <v>371</v>
      </c>
      <c r="I26" s="212">
        <f>'総括表'!DY2</f>
        <v>0</v>
      </c>
      <c r="J26" s="212">
        <v>0</v>
      </c>
      <c r="K26" s="212">
        <v>0</v>
      </c>
      <c r="L26" s="212">
        <v>0</v>
      </c>
    </row>
    <row r="27" spans="1:12" s="32" customFormat="1" ht="12" customHeight="1">
      <c r="A27" s="61">
        <v>19</v>
      </c>
      <c r="B27" s="57" t="s">
        <v>293</v>
      </c>
      <c r="C27" s="212">
        <f>'総括表'!AE2</f>
        <v>3</v>
      </c>
      <c r="D27" s="212">
        <v>3</v>
      </c>
      <c r="E27" s="212">
        <v>3</v>
      </c>
      <c r="F27" s="212">
        <v>3</v>
      </c>
      <c r="G27" s="61">
        <v>79</v>
      </c>
      <c r="H27" s="55" t="s">
        <v>284</v>
      </c>
      <c r="I27" s="212">
        <f>'総括表'!DZ2</f>
        <v>8</v>
      </c>
      <c r="J27" s="212">
        <v>8</v>
      </c>
      <c r="K27" s="212">
        <v>12</v>
      </c>
      <c r="L27" s="212">
        <v>12</v>
      </c>
    </row>
    <row r="28" spans="1:12" s="32" customFormat="1" ht="12" customHeight="1">
      <c r="A28" s="61">
        <v>20</v>
      </c>
      <c r="B28" s="55" t="s">
        <v>15</v>
      </c>
      <c r="C28" s="212">
        <f>'総括表'!AF2</f>
        <v>401</v>
      </c>
      <c r="D28" s="212">
        <v>376</v>
      </c>
      <c r="E28" s="212">
        <v>346</v>
      </c>
      <c r="F28" s="212">
        <v>317</v>
      </c>
      <c r="G28" s="67" t="s">
        <v>403</v>
      </c>
      <c r="H28" s="57" t="s">
        <v>372</v>
      </c>
      <c r="I28" s="212">
        <f>'総括表'!EA2</f>
        <v>0</v>
      </c>
      <c r="J28" s="212">
        <v>0</v>
      </c>
      <c r="K28" s="212">
        <v>0</v>
      </c>
      <c r="L28" s="212">
        <v>0</v>
      </c>
    </row>
    <row r="29" spans="1:12" s="32" customFormat="1" ht="12" customHeight="1">
      <c r="A29" s="61">
        <v>21</v>
      </c>
      <c r="B29" s="55" t="s">
        <v>16</v>
      </c>
      <c r="C29" s="212">
        <f>'総括表'!AG2</f>
        <v>336</v>
      </c>
      <c r="D29" s="212">
        <v>323</v>
      </c>
      <c r="E29" s="212">
        <v>297</v>
      </c>
      <c r="F29" s="212">
        <v>279</v>
      </c>
      <c r="G29" s="67" t="s">
        <v>403</v>
      </c>
      <c r="H29" s="55" t="s">
        <v>57</v>
      </c>
      <c r="I29" s="212">
        <f>'総括表'!EB2</f>
        <v>0</v>
      </c>
      <c r="J29" s="212">
        <v>0</v>
      </c>
      <c r="K29" s="212">
        <v>0</v>
      </c>
      <c r="L29" s="212">
        <v>0</v>
      </c>
    </row>
    <row r="30" spans="1:12" s="32" customFormat="1" ht="12" customHeight="1">
      <c r="A30" s="72">
        <v>22</v>
      </c>
      <c r="B30" s="73" t="s">
        <v>17</v>
      </c>
      <c r="C30" s="213">
        <f>'総括表'!AH2</f>
        <v>12358</v>
      </c>
      <c r="D30" s="213">
        <v>12111</v>
      </c>
      <c r="E30" s="213">
        <v>12205</v>
      </c>
      <c r="F30" s="213">
        <v>12563</v>
      </c>
      <c r="G30" s="67">
        <v>80</v>
      </c>
      <c r="H30" s="55" t="s">
        <v>308</v>
      </c>
      <c r="I30" s="212">
        <f>'総括表'!EC2</f>
        <v>5</v>
      </c>
      <c r="J30" s="212">
        <v>6</v>
      </c>
      <c r="K30" s="212">
        <v>4</v>
      </c>
      <c r="L30" s="212">
        <v>5</v>
      </c>
    </row>
    <row r="31" spans="1:12" s="32" customFormat="1" ht="12" customHeight="1">
      <c r="A31" s="61" t="s">
        <v>403</v>
      </c>
      <c r="B31" s="55" t="s">
        <v>342</v>
      </c>
      <c r="C31" s="212">
        <f>'総括表'!AI2</f>
        <v>0</v>
      </c>
      <c r="D31" s="212">
        <v>0</v>
      </c>
      <c r="E31" s="212">
        <v>0</v>
      </c>
      <c r="F31" s="212">
        <v>0</v>
      </c>
      <c r="G31" s="67" t="s">
        <v>403</v>
      </c>
      <c r="H31" s="57" t="s">
        <v>373</v>
      </c>
      <c r="I31" s="212">
        <f>'総括表'!ED2</f>
        <v>0</v>
      </c>
      <c r="J31" s="212">
        <v>0</v>
      </c>
      <c r="K31" s="212">
        <v>0</v>
      </c>
      <c r="L31" s="212">
        <v>0</v>
      </c>
    </row>
    <row r="32" spans="1:12" s="32" customFormat="1" ht="12" customHeight="1">
      <c r="A32" s="61" t="s">
        <v>403</v>
      </c>
      <c r="B32" s="55" t="s">
        <v>343</v>
      </c>
      <c r="C32" s="212">
        <f>'総括表'!AJ2</f>
        <v>0</v>
      </c>
      <c r="D32" s="212">
        <v>0</v>
      </c>
      <c r="E32" s="212">
        <v>0</v>
      </c>
      <c r="F32" s="212">
        <v>0</v>
      </c>
      <c r="G32" s="67">
        <v>81</v>
      </c>
      <c r="H32" s="55" t="s">
        <v>58</v>
      </c>
      <c r="I32" s="212">
        <f>'総括表'!EE2</f>
        <v>2</v>
      </c>
      <c r="J32" s="212">
        <v>4</v>
      </c>
      <c r="K32" s="212">
        <v>4</v>
      </c>
      <c r="L32" s="212">
        <v>3</v>
      </c>
    </row>
    <row r="33" spans="1:12" s="32" customFormat="1" ht="12" customHeight="1">
      <c r="A33" s="61">
        <v>23</v>
      </c>
      <c r="B33" s="55" t="s">
        <v>18</v>
      </c>
      <c r="C33" s="212">
        <f>'総括表'!AK2</f>
        <v>1</v>
      </c>
      <c r="D33" s="212">
        <v>1</v>
      </c>
      <c r="E33" s="212">
        <v>2</v>
      </c>
      <c r="F33" s="212">
        <v>2</v>
      </c>
      <c r="G33" s="67" t="s">
        <v>403</v>
      </c>
      <c r="H33" s="57" t="s">
        <v>374</v>
      </c>
      <c r="I33" s="212">
        <f>'総括表'!EF2</f>
        <v>0</v>
      </c>
      <c r="J33" s="212">
        <v>0</v>
      </c>
      <c r="K33" s="212">
        <v>0</v>
      </c>
      <c r="L33" s="212">
        <v>0</v>
      </c>
    </row>
    <row r="34" spans="1:12" s="32" customFormat="1" ht="12" customHeight="1">
      <c r="A34" s="61">
        <v>24</v>
      </c>
      <c r="B34" s="55" t="s">
        <v>19</v>
      </c>
      <c r="C34" s="212">
        <f>'総括表'!AL2</f>
        <v>37</v>
      </c>
      <c r="D34" s="212">
        <v>38</v>
      </c>
      <c r="E34" s="212">
        <v>39</v>
      </c>
      <c r="F34" s="212">
        <v>38</v>
      </c>
      <c r="G34" s="67">
        <v>82</v>
      </c>
      <c r="H34" s="55" t="s">
        <v>311</v>
      </c>
      <c r="I34" s="212">
        <f>'総括表'!EG2</f>
        <v>3</v>
      </c>
      <c r="J34" s="212">
        <v>4</v>
      </c>
      <c r="K34" s="212">
        <v>4</v>
      </c>
      <c r="L34" s="212">
        <v>4</v>
      </c>
    </row>
    <row r="35" spans="1:12" s="32" customFormat="1" ht="12" customHeight="1">
      <c r="A35" s="72">
        <v>25</v>
      </c>
      <c r="B35" s="73" t="s">
        <v>20</v>
      </c>
      <c r="C35" s="213">
        <f>'総括表'!AM2</f>
        <v>1124</v>
      </c>
      <c r="D35" s="213">
        <v>1115</v>
      </c>
      <c r="E35" s="213">
        <v>1185</v>
      </c>
      <c r="F35" s="213">
        <v>1242</v>
      </c>
      <c r="G35" s="67">
        <v>83</v>
      </c>
      <c r="H35" s="56" t="s">
        <v>313</v>
      </c>
      <c r="I35" s="212">
        <f>'総括表'!EH2</f>
        <v>5</v>
      </c>
      <c r="J35" s="212">
        <v>4</v>
      </c>
      <c r="K35" s="212">
        <v>5</v>
      </c>
      <c r="L35" s="212">
        <v>6</v>
      </c>
    </row>
    <row r="36" spans="1:12" s="32" customFormat="1" ht="12" customHeight="1">
      <c r="A36" s="61">
        <v>26</v>
      </c>
      <c r="B36" s="55" t="s">
        <v>21</v>
      </c>
      <c r="C36" s="212">
        <f>'総括表'!AN2</f>
        <v>29</v>
      </c>
      <c r="D36" s="212">
        <v>33</v>
      </c>
      <c r="E36" s="212">
        <v>24</v>
      </c>
      <c r="F36" s="212">
        <v>20</v>
      </c>
      <c r="G36" s="67">
        <v>84</v>
      </c>
      <c r="H36" s="55" t="s">
        <v>59</v>
      </c>
      <c r="I36" s="212">
        <f>'総括表'!EI2</f>
        <v>4</v>
      </c>
      <c r="J36" s="212">
        <v>7</v>
      </c>
      <c r="K36" s="212">
        <v>6</v>
      </c>
      <c r="L36" s="212">
        <v>7</v>
      </c>
    </row>
    <row r="37" spans="1:12" s="32" customFormat="1" ht="12" customHeight="1">
      <c r="A37" s="72">
        <v>27</v>
      </c>
      <c r="B37" s="73" t="s">
        <v>114</v>
      </c>
      <c r="C37" s="213">
        <f>'総括表'!AO2</f>
        <v>2124</v>
      </c>
      <c r="D37" s="213">
        <v>2044</v>
      </c>
      <c r="E37" s="213">
        <v>2049</v>
      </c>
      <c r="F37" s="213">
        <v>2075</v>
      </c>
      <c r="G37" s="67">
        <v>85</v>
      </c>
      <c r="H37" s="55" t="s">
        <v>60</v>
      </c>
      <c r="I37" s="212">
        <f>'総括表'!EJ2</f>
        <v>6</v>
      </c>
      <c r="J37" s="212">
        <v>6</v>
      </c>
      <c r="K37" s="212">
        <v>13</v>
      </c>
      <c r="L37" s="212">
        <v>17</v>
      </c>
    </row>
    <row r="38" spans="1:12" s="32" customFormat="1" ht="12" customHeight="1">
      <c r="A38" s="61" t="s">
        <v>403</v>
      </c>
      <c r="B38" s="55" t="s">
        <v>22</v>
      </c>
      <c r="C38" s="212">
        <f>'総括表'!AP2</f>
        <v>0</v>
      </c>
      <c r="D38" s="212">
        <v>0</v>
      </c>
      <c r="E38" s="212">
        <v>0</v>
      </c>
      <c r="F38" s="212">
        <v>0</v>
      </c>
      <c r="G38" s="67" t="s">
        <v>403</v>
      </c>
      <c r="H38" s="57" t="s">
        <v>375</v>
      </c>
      <c r="I38" s="212">
        <f>'総括表'!EK2</f>
        <v>0</v>
      </c>
      <c r="J38" s="212">
        <v>0</v>
      </c>
      <c r="K38" s="212">
        <v>0</v>
      </c>
      <c r="L38" s="212">
        <v>0</v>
      </c>
    </row>
    <row r="39" spans="1:12" s="32" customFormat="1" ht="12" customHeight="1">
      <c r="A39" s="62" t="s">
        <v>402</v>
      </c>
      <c r="B39" s="55" t="s">
        <v>344</v>
      </c>
      <c r="C39" s="212">
        <f>'総括表'!AR2</f>
        <v>0</v>
      </c>
      <c r="D39" s="212">
        <v>0</v>
      </c>
      <c r="E39" s="212">
        <v>0</v>
      </c>
      <c r="F39" s="212">
        <v>0</v>
      </c>
      <c r="G39" s="67" t="s">
        <v>403</v>
      </c>
      <c r="H39" s="65" t="s">
        <v>285</v>
      </c>
      <c r="I39" s="212">
        <f>'総括表'!EL2</f>
        <v>0</v>
      </c>
      <c r="J39" s="212">
        <v>0</v>
      </c>
      <c r="K39" s="212">
        <v>0</v>
      </c>
      <c r="L39" s="212">
        <v>0</v>
      </c>
    </row>
    <row r="40" spans="1:12" s="32" customFormat="1" ht="12" customHeight="1">
      <c r="A40" s="61">
        <v>28</v>
      </c>
      <c r="B40" s="55" t="s">
        <v>23</v>
      </c>
      <c r="C40" s="212">
        <f>'総括表'!AS2</f>
        <v>50</v>
      </c>
      <c r="D40" s="212">
        <v>6</v>
      </c>
      <c r="E40" s="212">
        <v>6</v>
      </c>
      <c r="F40" s="212">
        <v>5</v>
      </c>
      <c r="G40" s="67">
        <v>86</v>
      </c>
      <c r="H40" s="57" t="s">
        <v>376</v>
      </c>
      <c r="I40" s="212">
        <f>'総括表'!EM2</f>
        <v>5</v>
      </c>
      <c r="J40" s="212">
        <v>4</v>
      </c>
      <c r="K40" s="212">
        <v>5</v>
      </c>
      <c r="L40" s="212">
        <v>0</v>
      </c>
    </row>
    <row r="41" spans="1:12" s="32" customFormat="1" ht="12" customHeight="1">
      <c r="A41" s="61">
        <v>29</v>
      </c>
      <c r="B41" s="55" t="s">
        <v>24</v>
      </c>
      <c r="C41" s="212">
        <f>'総括表'!AT2</f>
        <v>10</v>
      </c>
      <c r="D41" s="212">
        <v>12</v>
      </c>
      <c r="E41" s="212">
        <v>10</v>
      </c>
      <c r="F41" s="212">
        <v>10</v>
      </c>
      <c r="G41" s="67" t="s">
        <v>403</v>
      </c>
      <c r="H41" s="57" t="s">
        <v>377</v>
      </c>
      <c r="I41" s="212">
        <f>'総括表'!EN2</f>
        <v>0</v>
      </c>
      <c r="J41" s="212">
        <v>0</v>
      </c>
      <c r="K41" s="212">
        <v>0</v>
      </c>
      <c r="L41" s="212">
        <v>0</v>
      </c>
    </row>
    <row r="42" spans="1:12" s="32" customFormat="1" ht="12" customHeight="1">
      <c r="A42" s="61">
        <v>30</v>
      </c>
      <c r="B42" s="55" t="s">
        <v>25</v>
      </c>
      <c r="C42" s="212">
        <f>'総括表'!AU2</f>
        <v>5</v>
      </c>
      <c r="D42" s="212">
        <v>3</v>
      </c>
      <c r="E42" s="212">
        <v>3</v>
      </c>
      <c r="F42" s="212">
        <v>3</v>
      </c>
      <c r="G42" s="67">
        <v>87</v>
      </c>
      <c r="H42" s="55" t="s">
        <v>321</v>
      </c>
      <c r="I42" s="212">
        <f>'総括表'!EP2</f>
        <v>2</v>
      </c>
      <c r="J42" s="212">
        <v>1</v>
      </c>
      <c r="K42" s="212">
        <v>1</v>
      </c>
      <c r="L42" s="212">
        <v>1</v>
      </c>
    </row>
    <row r="43" spans="1:12" s="32" customFormat="1" ht="12" customHeight="1">
      <c r="A43" s="61">
        <v>31</v>
      </c>
      <c r="B43" s="55" t="s">
        <v>282</v>
      </c>
      <c r="C43" s="212">
        <f>'総括表'!AV2</f>
        <v>5</v>
      </c>
      <c r="D43" s="212">
        <v>5</v>
      </c>
      <c r="E43" s="212">
        <v>4</v>
      </c>
      <c r="F43" s="212">
        <v>3</v>
      </c>
      <c r="G43" s="67" t="s">
        <v>403</v>
      </c>
      <c r="H43" s="57" t="s">
        <v>378</v>
      </c>
      <c r="I43" s="212">
        <f>'総括表'!EQ2</f>
        <v>0</v>
      </c>
      <c r="J43" s="212">
        <v>0</v>
      </c>
      <c r="K43" s="212">
        <v>0</v>
      </c>
      <c r="L43" s="212">
        <v>0</v>
      </c>
    </row>
    <row r="44" spans="1:12" s="32" customFormat="1" ht="12" customHeight="1">
      <c r="A44" s="61">
        <v>32</v>
      </c>
      <c r="B44" s="55" t="s">
        <v>115</v>
      </c>
      <c r="C44" s="212">
        <f>'総括表'!AW2</f>
        <v>3</v>
      </c>
      <c r="D44" s="212">
        <v>3</v>
      </c>
      <c r="E44" s="212">
        <v>1</v>
      </c>
      <c r="F44" s="212">
        <v>1</v>
      </c>
      <c r="G44" s="67" t="s">
        <v>403</v>
      </c>
      <c r="H44" s="57" t="s">
        <v>379</v>
      </c>
      <c r="I44" s="212">
        <f>'総括表'!ER2</f>
        <v>0</v>
      </c>
      <c r="J44" s="212">
        <v>0</v>
      </c>
      <c r="K44" s="212">
        <v>0</v>
      </c>
      <c r="L44" s="212">
        <v>0</v>
      </c>
    </row>
    <row r="45" spans="1:12" s="32" customFormat="1" ht="12" customHeight="1">
      <c r="A45" s="61">
        <v>33</v>
      </c>
      <c r="B45" s="55" t="s">
        <v>116</v>
      </c>
      <c r="C45" s="212">
        <f>'総括表'!AX2</f>
        <v>4</v>
      </c>
      <c r="D45" s="212">
        <v>3</v>
      </c>
      <c r="E45" s="212">
        <v>2</v>
      </c>
      <c r="F45" s="212">
        <v>2</v>
      </c>
      <c r="G45" s="67">
        <v>88</v>
      </c>
      <c r="H45" s="55" t="s">
        <v>61</v>
      </c>
      <c r="I45" s="212">
        <f>'総括表'!ES2</f>
        <v>208</v>
      </c>
      <c r="J45" s="212">
        <v>236</v>
      </c>
      <c r="K45" s="212">
        <v>243</v>
      </c>
      <c r="L45" s="212">
        <v>259</v>
      </c>
    </row>
    <row r="46" spans="1:12" s="32" customFormat="1" ht="12" customHeight="1">
      <c r="A46" s="61">
        <v>34</v>
      </c>
      <c r="B46" s="55" t="s">
        <v>26</v>
      </c>
      <c r="C46" s="212">
        <f>'総括表'!AY2</f>
        <v>8</v>
      </c>
      <c r="D46" s="212">
        <v>10</v>
      </c>
      <c r="E46" s="212">
        <v>10</v>
      </c>
      <c r="F46" s="212">
        <v>9</v>
      </c>
      <c r="G46" s="67">
        <v>89</v>
      </c>
      <c r="H46" s="55" t="s">
        <v>304</v>
      </c>
      <c r="I46" s="212">
        <f>'総括表'!ET2</f>
        <v>5</v>
      </c>
      <c r="J46" s="212">
        <v>5</v>
      </c>
      <c r="K46" s="212">
        <v>7</v>
      </c>
      <c r="L46" s="212">
        <v>6</v>
      </c>
    </row>
    <row r="47" spans="1:12" s="32" customFormat="1" ht="12" customHeight="1">
      <c r="A47" s="62" t="s">
        <v>402</v>
      </c>
      <c r="B47" s="55" t="s">
        <v>27</v>
      </c>
      <c r="C47" s="212">
        <f>'総括表'!AZ2</f>
        <v>5</v>
      </c>
      <c r="D47" s="212">
        <v>0</v>
      </c>
      <c r="E47" s="212">
        <v>0</v>
      </c>
      <c r="F47" s="212">
        <v>0</v>
      </c>
      <c r="G47" s="67">
        <v>90</v>
      </c>
      <c r="H47" s="55" t="s">
        <v>62</v>
      </c>
      <c r="I47" s="212">
        <f>'総括表'!EU2</f>
        <v>7</v>
      </c>
      <c r="J47" s="212">
        <v>11</v>
      </c>
      <c r="K47" s="212">
        <v>5</v>
      </c>
      <c r="L47" s="212">
        <v>6</v>
      </c>
    </row>
    <row r="48" spans="1:12" s="32" customFormat="1" ht="12" customHeight="1">
      <c r="A48" s="61">
        <v>35</v>
      </c>
      <c r="B48" s="55" t="s">
        <v>28</v>
      </c>
      <c r="C48" s="212">
        <f>'総括表'!BA2</f>
        <v>8</v>
      </c>
      <c r="D48" s="212">
        <v>8</v>
      </c>
      <c r="E48" s="212">
        <v>8</v>
      </c>
      <c r="F48" s="212">
        <v>7</v>
      </c>
      <c r="G48" s="67">
        <v>91</v>
      </c>
      <c r="H48" s="55" t="s">
        <v>63</v>
      </c>
      <c r="I48" s="212">
        <f>'総括表'!EV2</f>
        <v>7</v>
      </c>
      <c r="J48" s="212">
        <v>10</v>
      </c>
      <c r="K48" s="212">
        <v>14</v>
      </c>
      <c r="L48" s="212">
        <v>15</v>
      </c>
    </row>
    <row r="49" spans="1:12" s="32" customFormat="1" ht="12" customHeight="1">
      <c r="A49" s="61">
        <v>36</v>
      </c>
      <c r="B49" s="55" t="s">
        <v>29</v>
      </c>
      <c r="C49" s="212">
        <f>'総括表'!BB2</f>
        <v>62</v>
      </c>
      <c r="D49" s="212">
        <v>70</v>
      </c>
      <c r="E49" s="212">
        <v>74</v>
      </c>
      <c r="F49" s="212">
        <v>74</v>
      </c>
      <c r="G49" s="67" t="s">
        <v>403</v>
      </c>
      <c r="H49" s="57" t="s">
        <v>380</v>
      </c>
      <c r="I49" s="212">
        <f>'総括表'!EW2</f>
        <v>0</v>
      </c>
      <c r="J49" s="212">
        <v>0</v>
      </c>
      <c r="K49" s="212">
        <v>0</v>
      </c>
      <c r="L49" s="212">
        <v>0</v>
      </c>
    </row>
    <row r="50" spans="1:12" s="32" customFormat="1" ht="12" customHeight="1">
      <c r="A50" s="61">
        <v>37</v>
      </c>
      <c r="B50" s="55" t="s">
        <v>30</v>
      </c>
      <c r="C50" s="212">
        <f>'総括表'!BC2</f>
        <v>54</v>
      </c>
      <c r="D50" s="212">
        <v>62</v>
      </c>
      <c r="E50" s="212">
        <v>56</v>
      </c>
      <c r="F50" s="212">
        <v>57</v>
      </c>
      <c r="G50" s="67">
        <v>92</v>
      </c>
      <c r="H50" s="55" t="s">
        <v>307</v>
      </c>
      <c r="I50" s="212">
        <f>'総括表'!EX2</f>
        <v>8</v>
      </c>
      <c r="J50" s="212">
        <v>8</v>
      </c>
      <c r="K50" s="212">
        <v>7</v>
      </c>
      <c r="L50" s="212">
        <v>6</v>
      </c>
    </row>
    <row r="51" spans="1:12" s="32" customFormat="1" ht="12" customHeight="1">
      <c r="A51" s="61">
        <v>38</v>
      </c>
      <c r="B51" s="55" t="s">
        <v>31</v>
      </c>
      <c r="C51" s="212">
        <f>'総括表'!BD2</f>
        <v>1</v>
      </c>
      <c r="D51" s="212">
        <v>2</v>
      </c>
      <c r="E51" s="212">
        <v>2</v>
      </c>
      <c r="F51" s="212">
        <v>2</v>
      </c>
      <c r="G51" s="67">
        <v>93</v>
      </c>
      <c r="H51" s="55" t="s">
        <v>312</v>
      </c>
      <c r="I51" s="212">
        <f>'総括表'!EY2</f>
        <v>3</v>
      </c>
      <c r="J51" s="212">
        <v>3</v>
      </c>
      <c r="K51" s="212">
        <v>3</v>
      </c>
      <c r="L51" s="212">
        <v>3</v>
      </c>
    </row>
    <row r="52" spans="1:12" s="32" customFormat="1" ht="12" customHeight="1">
      <c r="A52" s="61">
        <v>39</v>
      </c>
      <c r="B52" s="55" t="s">
        <v>32</v>
      </c>
      <c r="C52" s="212">
        <f>'総括表'!BE2</f>
        <v>8</v>
      </c>
      <c r="D52" s="212">
        <v>9</v>
      </c>
      <c r="E52" s="212">
        <v>8</v>
      </c>
      <c r="F52" s="212">
        <v>5</v>
      </c>
      <c r="G52" s="67" t="s">
        <v>403</v>
      </c>
      <c r="H52" s="57" t="s">
        <v>381</v>
      </c>
      <c r="I52" s="212">
        <f>'総括表'!EZ2</f>
        <v>0</v>
      </c>
      <c r="J52" s="212">
        <v>0</v>
      </c>
      <c r="K52" s="212">
        <v>0</v>
      </c>
      <c r="L52" s="212">
        <v>0</v>
      </c>
    </row>
    <row r="53" spans="1:12" s="32" customFormat="1" ht="12" customHeight="1">
      <c r="A53" s="61">
        <v>40</v>
      </c>
      <c r="B53" s="55" t="s">
        <v>117</v>
      </c>
      <c r="C53" s="212">
        <f>'総括表'!BF2</f>
        <v>0</v>
      </c>
      <c r="D53" s="212">
        <v>0</v>
      </c>
      <c r="E53" s="212">
        <v>1</v>
      </c>
      <c r="F53" s="212">
        <v>0</v>
      </c>
      <c r="G53" s="67">
        <v>94</v>
      </c>
      <c r="H53" s="55" t="s">
        <v>315</v>
      </c>
      <c r="I53" s="212">
        <f>'総括表'!FA2</f>
        <v>3</v>
      </c>
      <c r="J53" s="212">
        <v>3</v>
      </c>
      <c r="K53" s="212">
        <v>2</v>
      </c>
      <c r="L53" s="212">
        <v>2</v>
      </c>
    </row>
    <row r="54" spans="1:12" s="32" customFormat="1" ht="12" customHeight="1">
      <c r="A54" s="61">
        <v>41</v>
      </c>
      <c r="B54" s="55" t="s">
        <v>33</v>
      </c>
      <c r="C54" s="212">
        <f>'総括表'!BG2</f>
        <v>14</v>
      </c>
      <c r="D54" s="212">
        <v>10</v>
      </c>
      <c r="E54" s="212">
        <v>9</v>
      </c>
      <c r="F54" s="212">
        <v>13</v>
      </c>
      <c r="G54" s="67">
        <v>95</v>
      </c>
      <c r="H54" s="55" t="s">
        <v>64</v>
      </c>
      <c r="I54" s="212">
        <f>'総括表'!FB2</f>
        <v>20</v>
      </c>
      <c r="J54" s="212">
        <v>12</v>
      </c>
      <c r="K54" s="212">
        <v>8</v>
      </c>
      <c r="L54" s="212">
        <v>6</v>
      </c>
    </row>
    <row r="55" spans="1:12" s="32" customFormat="1" ht="12" customHeight="1">
      <c r="A55" s="61">
        <v>42</v>
      </c>
      <c r="B55" s="55" t="s">
        <v>34</v>
      </c>
      <c r="C55" s="212">
        <f>'総括表'!BH2</f>
        <v>34</v>
      </c>
      <c r="D55" s="212">
        <v>35</v>
      </c>
      <c r="E55" s="212">
        <v>34</v>
      </c>
      <c r="F55" s="212">
        <v>37</v>
      </c>
      <c r="G55" s="67">
        <v>96</v>
      </c>
      <c r="H55" s="55" t="s">
        <v>65</v>
      </c>
      <c r="I55" s="212">
        <f>'総括表'!FC2</f>
        <v>72</v>
      </c>
      <c r="J55" s="212">
        <v>81</v>
      </c>
      <c r="K55" s="212">
        <v>56</v>
      </c>
      <c r="L55" s="212">
        <v>56</v>
      </c>
    </row>
    <row r="56" spans="1:12" s="32" customFormat="1" ht="12" customHeight="1">
      <c r="A56" s="61">
        <v>43</v>
      </c>
      <c r="B56" s="57" t="s">
        <v>295</v>
      </c>
      <c r="C56" s="212">
        <f>'総括表'!BI2</f>
        <v>2</v>
      </c>
      <c r="D56" s="212">
        <v>2</v>
      </c>
      <c r="E56" s="212">
        <v>2</v>
      </c>
      <c r="F56" s="212">
        <v>2</v>
      </c>
      <c r="G56" s="67" t="s">
        <v>403</v>
      </c>
      <c r="H56" s="57" t="s">
        <v>382</v>
      </c>
      <c r="I56" s="212">
        <f>'総括表'!FD2</f>
        <v>0</v>
      </c>
      <c r="J56" s="212">
        <v>0</v>
      </c>
      <c r="K56" s="212">
        <v>0</v>
      </c>
      <c r="L56" s="212">
        <v>0</v>
      </c>
    </row>
    <row r="57" spans="1:12" s="32" customFormat="1" ht="12" customHeight="1">
      <c r="A57" s="62" t="s">
        <v>402</v>
      </c>
      <c r="B57" s="55" t="s">
        <v>35</v>
      </c>
      <c r="C57" s="212">
        <f>'総括表'!BJ2</f>
        <v>0</v>
      </c>
      <c r="D57" s="212">
        <v>0</v>
      </c>
      <c r="E57" s="212">
        <v>0</v>
      </c>
      <c r="F57" s="212">
        <v>2</v>
      </c>
      <c r="G57" s="67" t="s">
        <v>403</v>
      </c>
      <c r="H57" s="57" t="s">
        <v>383</v>
      </c>
      <c r="I57" s="212">
        <f>'総括表'!FE2</f>
        <v>2</v>
      </c>
      <c r="J57" s="212">
        <v>3</v>
      </c>
      <c r="K57" s="212">
        <v>0</v>
      </c>
      <c r="L57" s="212">
        <v>0</v>
      </c>
    </row>
    <row r="58" spans="1:12" s="32" customFormat="1" ht="12" customHeight="1">
      <c r="A58" s="61">
        <v>44</v>
      </c>
      <c r="B58" s="58" t="s">
        <v>36</v>
      </c>
      <c r="C58" s="212">
        <f>'総括表'!BK2</f>
        <v>1</v>
      </c>
      <c r="D58" s="212">
        <v>1</v>
      </c>
      <c r="E58" s="212">
        <v>1</v>
      </c>
      <c r="F58" s="212">
        <v>1</v>
      </c>
      <c r="G58" s="69" t="s">
        <v>403</v>
      </c>
      <c r="H58" s="57" t="s">
        <v>384</v>
      </c>
      <c r="I58" s="212">
        <f>'総括表'!FF2</f>
        <v>0</v>
      </c>
      <c r="J58" s="212">
        <v>0</v>
      </c>
      <c r="K58" s="212">
        <v>0</v>
      </c>
      <c r="L58" s="212">
        <v>0</v>
      </c>
    </row>
    <row r="59" spans="1:12" s="32" customFormat="1" ht="12" customHeight="1">
      <c r="A59" s="61" t="s">
        <v>403</v>
      </c>
      <c r="B59" s="55" t="s">
        <v>289</v>
      </c>
      <c r="C59" s="212">
        <f>'総括表'!BL2</f>
        <v>0</v>
      </c>
      <c r="D59" s="212">
        <v>0</v>
      </c>
      <c r="E59" s="212">
        <v>0</v>
      </c>
      <c r="F59" s="212">
        <v>0</v>
      </c>
      <c r="G59" s="67" t="s">
        <v>403</v>
      </c>
      <c r="H59" s="57" t="s">
        <v>385</v>
      </c>
      <c r="I59" s="212">
        <f>'総括表'!FG2</f>
        <v>0</v>
      </c>
      <c r="J59" s="212">
        <v>0</v>
      </c>
      <c r="K59" s="212">
        <v>0</v>
      </c>
      <c r="L59" s="212">
        <v>0</v>
      </c>
    </row>
    <row r="60" spans="1:12" s="32" customFormat="1" ht="12" customHeight="1">
      <c r="A60" s="61">
        <v>45</v>
      </c>
      <c r="B60" s="55" t="s">
        <v>118</v>
      </c>
      <c r="C60" s="212">
        <f>'総括表'!BM2</f>
        <v>0</v>
      </c>
      <c r="D60" s="212">
        <v>0</v>
      </c>
      <c r="E60" s="212">
        <v>1</v>
      </c>
      <c r="F60" s="212">
        <v>1</v>
      </c>
      <c r="G60" s="67" t="s">
        <v>403</v>
      </c>
      <c r="H60" s="57" t="s">
        <v>386</v>
      </c>
      <c r="I60" s="212">
        <f>'総括表'!FH2</f>
        <v>0</v>
      </c>
      <c r="J60" s="212">
        <v>0</v>
      </c>
      <c r="K60" s="212">
        <v>0</v>
      </c>
      <c r="L60" s="212">
        <v>0</v>
      </c>
    </row>
    <row r="61" spans="1:12" s="32" customFormat="1" ht="12" customHeight="1">
      <c r="A61" s="61">
        <v>46</v>
      </c>
      <c r="B61" s="57" t="s">
        <v>287</v>
      </c>
      <c r="C61" s="212">
        <f>'総括表'!BN2</f>
        <v>2</v>
      </c>
      <c r="D61" s="212">
        <v>2</v>
      </c>
      <c r="E61" s="212">
        <v>2</v>
      </c>
      <c r="F61" s="212">
        <v>1</v>
      </c>
      <c r="G61" s="70">
        <v>97</v>
      </c>
      <c r="H61" s="55" t="s">
        <v>310</v>
      </c>
      <c r="I61" s="212">
        <f>'総括表'!FI2</f>
        <v>7</v>
      </c>
      <c r="J61" s="212">
        <v>5</v>
      </c>
      <c r="K61" s="212">
        <v>5</v>
      </c>
      <c r="L61" s="212">
        <v>5</v>
      </c>
    </row>
    <row r="62" spans="1:12" s="32" customFormat="1" ht="12" customHeight="1">
      <c r="A62" s="61" t="s">
        <v>403</v>
      </c>
      <c r="B62" s="55" t="s">
        <v>345</v>
      </c>
      <c r="C62" s="212">
        <f>'総括表'!BO2</f>
        <v>0</v>
      </c>
      <c r="D62" s="212">
        <v>0</v>
      </c>
      <c r="E62" s="212">
        <v>0</v>
      </c>
      <c r="F62" s="212">
        <v>0</v>
      </c>
      <c r="G62" s="74">
        <v>98</v>
      </c>
      <c r="H62" s="73" t="s">
        <v>66</v>
      </c>
      <c r="I62" s="213">
        <f>'総括表'!FJ2</f>
        <v>857</v>
      </c>
      <c r="J62" s="213">
        <v>860</v>
      </c>
      <c r="K62" s="213">
        <v>839</v>
      </c>
      <c r="L62" s="213">
        <v>827</v>
      </c>
    </row>
    <row r="63" spans="1:12" s="32" customFormat="1" ht="12" customHeight="1">
      <c r="A63" s="61">
        <v>47</v>
      </c>
      <c r="B63" s="55" t="s">
        <v>119</v>
      </c>
      <c r="C63" s="212">
        <f>'総括表'!BP2</f>
        <v>1</v>
      </c>
      <c r="D63" s="212">
        <v>1</v>
      </c>
      <c r="E63" s="212">
        <v>3</v>
      </c>
      <c r="F63" s="212">
        <v>1</v>
      </c>
      <c r="G63" s="67" t="s">
        <v>403</v>
      </c>
      <c r="H63" s="57" t="s">
        <v>387</v>
      </c>
      <c r="I63" s="212">
        <f>'総括表'!FK2</f>
        <v>0</v>
      </c>
      <c r="J63" s="212">
        <v>0</v>
      </c>
      <c r="K63" s="212">
        <v>0</v>
      </c>
      <c r="L63" s="212">
        <v>0</v>
      </c>
    </row>
    <row r="64" spans="1:12" s="32" customFormat="1" ht="12" customHeight="1">
      <c r="A64" s="61">
        <v>48</v>
      </c>
      <c r="B64" s="55" t="s">
        <v>291</v>
      </c>
      <c r="C64" s="212">
        <f>'総括表'!BQ2</f>
        <v>0</v>
      </c>
      <c r="D64" s="212">
        <v>1</v>
      </c>
      <c r="E64" s="212">
        <v>1</v>
      </c>
      <c r="F64" s="212">
        <v>1</v>
      </c>
      <c r="G64" s="67" t="s">
        <v>403</v>
      </c>
      <c r="H64" s="57" t="s">
        <v>388</v>
      </c>
      <c r="I64" s="212">
        <f>'総括表'!FL2</f>
        <v>0</v>
      </c>
      <c r="J64" s="212">
        <v>0</v>
      </c>
      <c r="K64" s="212">
        <v>0</v>
      </c>
      <c r="L64" s="212">
        <v>0</v>
      </c>
    </row>
    <row r="65" spans="1:12" s="32" customFormat="1" ht="12" customHeight="1">
      <c r="A65" s="61">
        <v>49</v>
      </c>
      <c r="B65" s="55" t="s">
        <v>37</v>
      </c>
      <c r="C65" s="212">
        <f>'総括表'!BR2</f>
        <v>14</v>
      </c>
      <c r="D65" s="212">
        <v>10</v>
      </c>
      <c r="E65" s="212">
        <v>11</v>
      </c>
      <c r="F65" s="212">
        <v>21</v>
      </c>
      <c r="G65" s="68">
        <v>99</v>
      </c>
      <c r="H65" s="56" t="s">
        <v>290</v>
      </c>
      <c r="I65" s="296">
        <f>'総括表'!FN2</f>
        <v>297</v>
      </c>
      <c r="J65" s="296">
        <v>323</v>
      </c>
      <c r="K65" s="296">
        <v>349</v>
      </c>
      <c r="L65" s="296">
        <v>401</v>
      </c>
    </row>
    <row r="66" spans="1:12" s="32" customFormat="1" ht="12" customHeight="1">
      <c r="A66" s="61">
        <v>50</v>
      </c>
      <c r="B66" s="55" t="s">
        <v>300</v>
      </c>
      <c r="C66" s="212">
        <f>'総括表'!BS2</f>
        <v>4</v>
      </c>
      <c r="D66" s="212">
        <v>5</v>
      </c>
      <c r="E66" s="212">
        <v>4</v>
      </c>
      <c r="F66" s="212">
        <v>1</v>
      </c>
      <c r="G66" s="67">
        <v>100</v>
      </c>
      <c r="H66" s="55" t="s">
        <v>294</v>
      </c>
      <c r="I66" s="212">
        <f>'総括表'!FO2</f>
        <v>322</v>
      </c>
      <c r="J66" s="212">
        <v>358</v>
      </c>
      <c r="K66" s="212">
        <v>375</v>
      </c>
      <c r="L66" s="212">
        <v>428</v>
      </c>
    </row>
    <row r="67" spans="1:12" s="32" customFormat="1" ht="12" customHeight="1">
      <c r="A67" s="61">
        <v>51</v>
      </c>
      <c r="B67" s="55" t="s">
        <v>38</v>
      </c>
      <c r="C67" s="212">
        <f>'総括表'!BT2</f>
        <v>19</v>
      </c>
      <c r="D67" s="212">
        <v>20</v>
      </c>
      <c r="E67" s="212">
        <v>16</v>
      </c>
      <c r="F67" s="212">
        <v>17</v>
      </c>
      <c r="G67" s="74">
        <v>101</v>
      </c>
      <c r="H67" s="73" t="s">
        <v>67</v>
      </c>
      <c r="I67" s="213">
        <f>'総括表'!FP2</f>
        <v>33968</v>
      </c>
      <c r="J67" s="213">
        <v>37220</v>
      </c>
      <c r="K67" s="213">
        <v>42513</v>
      </c>
      <c r="L67" s="213">
        <v>51563</v>
      </c>
    </row>
    <row r="68" spans="1:12" s="32" customFormat="1" ht="12" customHeight="1">
      <c r="A68" s="61">
        <v>52</v>
      </c>
      <c r="B68" s="55" t="s">
        <v>39</v>
      </c>
      <c r="C68" s="212">
        <f>'総括表'!BU2</f>
        <v>9</v>
      </c>
      <c r="D68" s="212">
        <v>10</v>
      </c>
      <c r="E68" s="212">
        <v>14</v>
      </c>
      <c r="F68" s="212">
        <v>14</v>
      </c>
      <c r="G68" s="67">
        <v>102</v>
      </c>
      <c r="H68" s="55" t="s">
        <v>68</v>
      </c>
      <c r="I68" s="212">
        <f>'総括表'!FQ2</f>
        <v>19</v>
      </c>
      <c r="J68" s="212">
        <v>22</v>
      </c>
      <c r="K68" s="212">
        <v>22</v>
      </c>
      <c r="L68" s="212">
        <v>18</v>
      </c>
    </row>
    <row r="69" spans="1:12" s="32" customFormat="1" ht="12" customHeight="1">
      <c r="A69" s="61">
        <v>53</v>
      </c>
      <c r="B69" s="55" t="s">
        <v>40</v>
      </c>
      <c r="C69" s="212">
        <f>'総括表'!BV2</f>
        <v>96</v>
      </c>
      <c r="D69" s="212">
        <v>99</v>
      </c>
      <c r="E69" s="212">
        <v>119</v>
      </c>
      <c r="F69" s="212">
        <v>140</v>
      </c>
      <c r="G69" s="67">
        <v>103</v>
      </c>
      <c r="H69" s="55" t="s">
        <v>69</v>
      </c>
      <c r="I69" s="212">
        <f>'総括表'!FR2</f>
        <v>264</v>
      </c>
      <c r="J69" s="212">
        <v>277</v>
      </c>
      <c r="K69" s="212">
        <v>291</v>
      </c>
      <c r="L69" s="212">
        <v>292</v>
      </c>
    </row>
    <row r="70" spans="1:12" s="32" customFormat="1" ht="12" customHeight="1">
      <c r="A70" s="61">
        <v>54</v>
      </c>
      <c r="B70" s="55" t="s">
        <v>41</v>
      </c>
      <c r="C70" s="212">
        <f>'総括表'!BW2</f>
        <v>122</v>
      </c>
      <c r="D70" s="212">
        <v>136</v>
      </c>
      <c r="E70" s="212">
        <v>140</v>
      </c>
      <c r="F70" s="212">
        <v>153</v>
      </c>
      <c r="G70" s="67">
        <v>104</v>
      </c>
      <c r="H70" s="55" t="s">
        <v>70</v>
      </c>
      <c r="I70" s="212">
        <f>'総括表'!FS2</f>
        <v>4</v>
      </c>
      <c r="J70" s="212">
        <v>2</v>
      </c>
      <c r="K70" s="212">
        <v>2</v>
      </c>
      <c r="L70" s="212">
        <v>4</v>
      </c>
    </row>
    <row r="71" spans="1:12" s="32" customFormat="1" ht="12" customHeight="1">
      <c r="A71" s="61" t="s">
        <v>403</v>
      </c>
      <c r="B71" s="55" t="s">
        <v>346</v>
      </c>
      <c r="C71" s="212">
        <f>'総括表'!BX2</f>
        <v>0</v>
      </c>
      <c r="D71" s="212">
        <v>0</v>
      </c>
      <c r="E71" s="212">
        <v>0</v>
      </c>
      <c r="F71" s="212">
        <v>0</v>
      </c>
      <c r="G71" s="67">
        <v>105</v>
      </c>
      <c r="H71" s="55" t="s">
        <v>71</v>
      </c>
      <c r="I71" s="212">
        <f>'総括表'!FT2</f>
        <v>1</v>
      </c>
      <c r="J71" s="212">
        <v>1</v>
      </c>
      <c r="K71" s="212">
        <v>1</v>
      </c>
      <c r="L71" s="212">
        <v>1</v>
      </c>
    </row>
    <row r="72" spans="1:12" s="32" customFormat="1" ht="12" customHeight="1">
      <c r="A72" s="61">
        <v>55</v>
      </c>
      <c r="B72" s="55" t="s">
        <v>42</v>
      </c>
      <c r="C72" s="212">
        <f>'総括表'!BY2</f>
        <v>21</v>
      </c>
      <c r="D72" s="212">
        <v>15</v>
      </c>
      <c r="E72" s="212">
        <v>21</v>
      </c>
      <c r="F72" s="212">
        <v>22</v>
      </c>
      <c r="G72" s="67">
        <v>106</v>
      </c>
      <c r="H72" s="55" t="s">
        <v>302</v>
      </c>
      <c r="I72" s="212">
        <f>'総括表'!FU2</f>
        <v>271</v>
      </c>
      <c r="J72" s="212">
        <v>300</v>
      </c>
      <c r="K72" s="212">
        <v>311</v>
      </c>
      <c r="L72" s="212">
        <v>399</v>
      </c>
    </row>
    <row r="73" spans="1:12" s="32" customFormat="1" ht="12" customHeight="1">
      <c r="A73" s="61">
        <v>56</v>
      </c>
      <c r="B73" s="55" t="s">
        <v>43</v>
      </c>
      <c r="C73" s="212">
        <f>'総括表'!BZ2</f>
        <v>18</v>
      </c>
      <c r="D73" s="212">
        <v>16</v>
      </c>
      <c r="E73" s="212">
        <v>15</v>
      </c>
      <c r="F73" s="212">
        <v>17</v>
      </c>
      <c r="G73" s="74">
        <v>107</v>
      </c>
      <c r="H73" s="73" t="s">
        <v>72</v>
      </c>
      <c r="I73" s="213">
        <f>'総括表'!FV2</f>
        <v>5441</v>
      </c>
      <c r="J73" s="213">
        <v>5744</v>
      </c>
      <c r="K73" s="213">
        <v>6132</v>
      </c>
      <c r="L73" s="213">
        <v>6564</v>
      </c>
    </row>
    <row r="74" spans="1:12" s="32" customFormat="1" ht="12" customHeight="1">
      <c r="A74" s="61">
        <v>57</v>
      </c>
      <c r="B74" s="55" t="s">
        <v>44</v>
      </c>
      <c r="C74" s="212">
        <f>'総括表'!CA2</f>
        <v>12</v>
      </c>
      <c r="D74" s="212">
        <v>14</v>
      </c>
      <c r="E74" s="212">
        <v>12</v>
      </c>
      <c r="F74" s="212">
        <v>11</v>
      </c>
      <c r="G74" s="67">
        <v>108</v>
      </c>
      <c r="H74" s="55" t="s">
        <v>320</v>
      </c>
      <c r="I74" s="212">
        <f>'総括表'!FW2</f>
        <v>0</v>
      </c>
      <c r="J74" s="212">
        <v>0</v>
      </c>
      <c r="K74" s="212">
        <v>1</v>
      </c>
      <c r="L74" s="212">
        <v>1</v>
      </c>
    </row>
    <row r="75" spans="1:12" s="32" customFormat="1" ht="12" customHeight="1">
      <c r="A75" s="61" t="s">
        <v>403</v>
      </c>
      <c r="B75" s="55" t="s">
        <v>347</v>
      </c>
      <c r="C75" s="212">
        <f>'総括表'!CB2</f>
        <v>0</v>
      </c>
      <c r="D75" s="212">
        <v>0</v>
      </c>
      <c r="E75" s="212">
        <v>0</v>
      </c>
      <c r="F75" s="212">
        <v>0</v>
      </c>
      <c r="G75" s="67">
        <v>109</v>
      </c>
      <c r="H75" s="55" t="s">
        <v>316</v>
      </c>
      <c r="I75" s="212">
        <f>'総括表'!FX2</f>
        <v>25</v>
      </c>
      <c r="J75" s="212">
        <v>25</v>
      </c>
      <c r="K75" s="212">
        <v>29</v>
      </c>
      <c r="L75" s="212">
        <v>30</v>
      </c>
    </row>
    <row r="76" spans="1:12" s="32" customFormat="1" ht="12" customHeight="1">
      <c r="A76" s="61" t="s">
        <v>403</v>
      </c>
      <c r="B76" s="55" t="s">
        <v>348</v>
      </c>
      <c r="C76" s="212">
        <f>'総括表'!CC2</f>
        <v>0</v>
      </c>
      <c r="D76" s="212">
        <v>0</v>
      </c>
      <c r="E76" s="212">
        <v>0</v>
      </c>
      <c r="F76" s="212">
        <v>0</v>
      </c>
      <c r="G76" s="67">
        <v>110</v>
      </c>
      <c r="H76" s="55" t="s">
        <v>317</v>
      </c>
      <c r="I76" s="212">
        <f>'総括表'!FY2</f>
        <v>10</v>
      </c>
      <c r="J76" s="212">
        <v>10</v>
      </c>
      <c r="K76" s="212">
        <v>12</v>
      </c>
      <c r="L76" s="212">
        <v>13</v>
      </c>
    </row>
    <row r="77" spans="1:12" s="32" customFormat="1" ht="12" customHeight="1">
      <c r="A77" s="61">
        <v>58</v>
      </c>
      <c r="B77" s="55" t="s">
        <v>45</v>
      </c>
      <c r="C77" s="212">
        <f>'総括表'!CD2</f>
        <v>220</v>
      </c>
      <c r="D77" s="212">
        <v>242</v>
      </c>
      <c r="E77" s="212">
        <v>228</v>
      </c>
      <c r="F77" s="212">
        <v>239</v>
      </c>
      <c r="G77" s="67">
        <v>111</v>
      </c>
      <c r="H77" s="55" t="s">
        <v>280</v>
      </c>
      <c r="I77" s="212">
        <f>'総括表'!GA2</f>
        <v>88</v>
      </c>
      <c r="J77" s="212">
        <v>146</v>
      </c>
      <c r="K77" s="212">
        <v>164</v>
      </c>
      <c r="L77" s="212">
        <v>182</v>
      </c>
    </row>
    <row r="78" spans="1:12" s="32" customFormat="1" ht="12" customHeight="1">
      <c r="A78" s="61">
        <v>59</v>
      </c>
      <c r="B78" s="55" t="s">
        <v>46</v>
      </c>
      <c r="C78" s="212">
        <f>'総括表'!CE2</f>
        <v>34</v>
      </c>
      <c r="D78" s="212">
        <v>37</v>
      </c>
      <c r="E78" s="212">
        <v>37</v>
      </c>
      <c r="F78" s="212">
        <v>46</v>
      </c>
      <c r="G78" s="67">
        <v>112</v>
      </c>
      <c r="H78" s="55" t="s">
        <v>73</v>
      </c>
      <c r="I78" s="212">
        <f>'総括表'!GB2</f>
        <v>5</v>
      </c>
      <c r="J78" s="212">
        <v>7</v>
      </c>
      <c r="K78" s="212">
        <v>6</v>
      </c>
      <c r="L78" s="212">
        <v>6</v>
      </c>
    </row>
    <row r="79" spans="1:12" s="32" customFormat="1" ht="12" customHeight="1">
      <c r="A79" s="61">
        <v>60</v>
      </c>
      <c r="B79" s="55" t="s">
        <v>47</v>
      </c>
      <c r="C79" s="212">
        <f>'総括表'!CF2</f>
        <v>1</v>
      </c>
      <c r="D79" s="212">
        <v>1</v>
      </c>
      <c r="E79" s="212">
        <v>1</v>
      </c>
      <c r="F79" s="212">
        <v>1</v>
      </c>
      <c r="G79" s="67" t="s">
        <v>403</v>
      </c>
      <c r="H79" s="57" t="s">
        <v>389</v>
      </c>
      <c r="I79" s="212">
        <f>'総括表'!GC2</f>
        <v>0</v>
      </c>
      <c r="J79" s="212">
        <v>0</v>
      </c>
      <c r="K79" s="212">
        <v>0</v>
      </c>
      <c r="L79" s="212">
        <v>0</v>
      </c>
    </row>
    <row r="80" spans="1:12" s="32" customFormat="1" ht="12" customHeight="1">
      <c r="A80" s="61" t="s">
        <v>403</v>
      </c>
      <c r="B80" s="55" t="s">
        <v>120</v>
      </c>
      <c r="C80" s="212">
        <f>'総括表'!CG2</f>
        <v>0</v>
      </c>
      <c r="D80" s="212">
        <v>0</v>
      </c>
      <c r="E80" s="212">
        <v>0</v>
      </c>
      <c r="F80" s="212">
        <v>0</v>
      </c>
      <c r="G80" s="67" t="s">
        <v>403</v>
      </c>
      <c r="H80" s="57" t="s">
        <v>390</v>
      </c>
      <c r="I80" s="212">
        <f>'総括表'!GD2</f>
        <v>0</v>
      </c>
      <c r="J80" s="212">
        <v>0</v>
      </c>
      <c r="K80" s="212">
        <v>0</v>
      </c>
      <c r="L80" s="212">
        <v>0</v>
      </c>
    </row>
    <row r="81" spans="1:12" s="32" customFormat="1" ht="12" customHeight="1">
      <c r="A81" s="61" t="s">
        <v>403</v>
      </c>
      <c r="B81" s="57" t="s">
        <v>349</v>
      </c>
      <c r="C81" s="212">
        <f>'総括表'!CH2</f>
        <v>0</v>
      </c>
      <c r="D81" s="212">
        <v>0</v>
      </c>
      <c r="E81" s="212">
        <v>0</v>
      </c>
      <c r="F81" s="212">
        <v>0</v>
      </c>
      <c r="G81" s="67" t="s">
        <v>402</v>
      </c>
      <c r="H81" s="55" t="s">
        <v>74</v>
      </c>
      <c r="I81" s="212">
        <f>'総括表'!GE2</f>
        <v>5</v>
      </c>
      <c r="J81" s="212">
        <v>1</v>
      </c>
      <c r="K81" s="212">
        <v>0</v>
      </c>
      <c r="L81" s="212">
        <v>2</v>
      </c>
    </row>
    <row r="82" spans="1:12" s="32" customFormat="1" ht="12" customHeight="1">
      <c r="A82" s="61">
        <v>61</v>
      </c>
      <c r="B82" s="57" t="s">
        <v>350</v>
      </c>
      <c r="C82" s="212">
        <f>'総括表'!CI2</f>
        <v>2</v>
      </c>
      <c r="D82" s="212">
        <v>1</v>
      </c>
      <c r="E82" s="212">
        <v>1</v>
      </c>
      <c r="F82" s="212">
        <v>1</v>
      </c>
      <c r="G82" s="70">
        <v>113</v>
      </c>
      <c r="H82" s="55" t="s">
        <v>297</v>
      </c>
      <c r="I82" s="212">
        <f>'総括表'!GF2</f>
        <v>76</v>
      </c>
      <c r="J82" s="212">
        <v>81</v>
      </c>
      <c r="K82" s="212">
        <v>120</v>
      </c>
      <c r="L82" s="212">
        <v>118</v>
      </c>
    </row>
    <row r="83" spans="1:12" s="32" customFormat="1" ht="12" customHeight="1">
      <c r="A83" s="62" t="s">
        <v>402</v>
      </c>
      <c r="B83" s="55" t="s">
        <v>48</v>
      </c>
      <c r="C83" s="212">
        <f>'総括表'!CJ2</f>
        <v>0</v>
      </c>
      <c r="D83" s="212">
        <v>0</v>
      </c>
      <c r="E83" s="212">
        <v>0</v>
      </c>
      <c r="F83" s="212">
        <v>0</v>
      </c>
      <c r="G83" s="67" t="s">
        <v>403</v>
      </c>
      <c r="H83" s="57" t="s">
        <v>391</v>
      </c>
      <c r="I83" s="212">
        <f>'総括表'!GG2</f>
        <v>0</v>
      </c>
      <c r="J83" s="212">
        <v>0</v>
      </c>
      <c r="K83" s="212">
        <v>0</v>
      </c>
      <c r="L83" s="212">
        <v>0</v>
      </c>
    </row>
    <row r="84" spans="1:12" s="32" customFormat="1" ht="12" customHeight="1">
      <c r="A84" s="61" t="s">
        <v>403</v>
      </c>
      <c r="B84" s="57" t="s">
        <v>351</v>
      </c>
      <c r="C84" s="212">
        <f>'総括表'!CK2</f>
        <v>0</v>
      </c>
      <c r="D84" s="212">
        <v>0</v>
      </c>
      <c r="E84" s="212">
        <v>0</v>
      </c>
      <c r="F84" s="212">
        <v>0</v>
      </c>
      <c r="G84" s="70" t="s">
        <v>403</v>
      </c>
      <c r="H84" s="57" t="s">
        <v>392</v>
      </c>
      <c r="I84" s="212">
        <f>'総括表'!GH2</f>
        <v>0</v>
      </c>
      <c r="J84" s="212">
        <v>0</v>
      </c>
      <c r="K84" s="212">
        <v>0</v>
      </c>
      <c r="L84" s="212">
        <v>0</v>
      </c>
    </row>
    <row r="85" spans="1:12" s="32" customFormat="1" ht="12" customHeight="1">
      <c r="A85" s="61">
        <v>62</v>
      </c>
      <c r="B85" s="55" t="s">
        <v>306</v>
      </c>
      <c r="C85" s="212">
        <f>'総括表'!CL2</f>
        <v>8</v>
      </c>
      <c r="D85" s="212">
        <v>6</v>
      </c>
      <c r="E85" s="212">
        <v>6</v>
      </c>
      <c r="F85" s="212">
        <v>5</v>
      </c>
      <c r="G85" s="67">
        <v>114</v>
      </c>
      <c r="H85" s="55" t="s">
        <v>283</v>
      </c>
      <c r="I85" s="212">
        <f>'総括表'!GI2</f>
        <v>2</v>
      </c>
      <c r="J85" s="212">
        <v>2</v>
      </c>
      <c r="K85" s="212">
        <v>1</v>
      </c>
      <c r="L85" s="212">
        <v>1</v>
      </c>
    </row>
    <row r="86" spans="1:12" s="32" customFormat="1" ht="12" customHeight="1">
      <c r="A86" s="61" t="s">
        <v>403</v>
      </c>
      <c r="B86" s="57" t="s">
        <v>352</v>
      </c>
      <c r="C86" s="212">
        <f>'総括表'!CM2</f>
        <v>0</v>
      </c>
      <c r="D86" s="212">
        <v>0</v>
      </c>
      <c r="E86" s="212">
        <v>0</v>
      </c>
      <c r="F86" s="212">
        <v>0</v>
      </c>
      <c r="G86" s="70" t="s">
        <v>403</v>
      </c>
      <c r="H86" s="57" t="s">
        <v>393</v>
      </c>
      <c r="I86" s="212">
        <f>'総括表'!GJ2</f>
        <v>0</v>
      </c>
      <c r="J86" s="212">
        <v>0</v>
      </c>
      <c r="K86" s="212">
        <v>0</v>
      </c>
      <c r="L86" s="212">
        <v>0</v>
      </c>
    </row>
    <row r="87" spans="1:12" s="32" customFormat="1" ht="12" customHeight="1">
      <c r="A87" s="61">
        <v>63</v>
      </c>
      <c r="B87" s="55" t="s">
        <v>319</v>
      </c>
      <c r="C87" s="212">
        <f>'総括表'!CN2</f>
        <v>5</v>
      </c>
      <c r="D87" s="212">
        <v>4</v>
      </c>
      <c r="E87" s="212">
        <v>4</v>
      </c>
      <c r="F87" s="212">
        <v>4</v>
      </c>
      <c r="G87" s="62" t="s">
        <v>402</v>
      </c>
      <c r="H87" s="57" t="s">
        <v>394</v>
      </c>
      <c r="I87" s="212">
        <f>'総括表'!GK2</f>
        <v>0</v>
      </c>
      <c r="J87" s="212">
        <v>1</v>
      </c>
      <c r="K87" s="212">
        <v>0</v>
      </c>
      <c r="L87" s="212">
        <v>0</v>
      </c>
    </row>
    <row r="88" spans="1:12" s="32" customFormat="1" ht="12" customHeight="1">
      <c r="A88" s="61">
        <v>64</v>
      </c>
      <c r="B88" s="55" t="s">
        <v>288</v>
      </c>
      <c r="C88" s="212">
        <f>'総括表'!CP2</f>
        <v>2</v>
      </c>
      <c r="D88" s="212">
        <v>2</v>
      </c>
      <c r="E88" s="212">
        <v>2</v>
      </c>
      <c r="F88" s="212">
        <v>1</v>
      </c>
      <c r="G88" s="67" t="s">
        <v>403</v>
      </c>
      <c r="H88" s="57" t="s">
        <v>395</v>
      </c>
      <c r="I88" s="212">
        <f>'総括表'!GL2</f>
        <v>0</v>
      </c>
      <c r="J88" s="212">
        <v>0</v>
      </c>
      <c r="K88" s="212">
        <v>0</v>
      </c>
      <c r="L88" s="212">
        <v>0</v>
      </c>
    </row>
    <row r="89" spans="1:12" s="32" customFormat="1" ht="12" customHeight="1">
      <c r="A89" s="61" t="s">
        <v>403</v>
      </c>
      <c r="B89" s="57" t="s">
        <v>353</v>
      </c>
      <c r="C89" s="212">
        <f>'総括表'!CQ2</f>
        <v>0</v>
      </c>
      <c r="D89" s="212">
        <v>0</v>
      </c>
      <c r="E89" s="212">
        <v>0</v>
      </c>
      <c r="F89" s="212">
        <v>0</v>
      </c>
      <c r="G89" s="70" t="s">
        <v>403</v>
      </c>
      <c r="H89" s="57" t="s">
        <v>396</v>
      </c>
      <c r="I89" s="212">
        <f>'総括表'!GM2</f>
        <v>0</v>
      </c>
      <c r="J89" s="212">
        <v>0</v>
      </c>
      <c r="K89" s="212">
        <v>0</v>
      </c>
      <c r="L89" s="212">
        <v>0</v>
      </c>
    </row>
    <row r="90" spans="1:12" s="32" customFormat="1" ht="12" customHeight="1">
      <c r="A90" s="61" t="s">
        <v>403</v>
      </c>
      <c r="B90" s="55" t="s">
        <v>296</v>
      </c>
      <c r="C90" s="212">
        <f>'総括表'!CR2</f>
        <v>0</v>
      </c>
      <c r="D90" s="212">
        <v>0</v>
      </c>
      <c r="E90" s="212">
        <v>0</v>
      </c>
      <c r="F90" s="212">
        <v>0</v>
      </c>
      <c r="G90" s="67">
        <v>115</v>
      </c>
      <c r="H90" s="57" t="s">
        <v>305</v>
      </c>
      <c r="I90" s="212">
        <f>'総括表'!GN2</f>
        <v>2</v>
      </c>
      <c r="J90" s="212">
        <v>2</v>
      </c>
      <c r="K90" s="212">
        <v>2</v>
      </c>
      <c r="L90" s="212">
        <v>2</v>
      </c>
    </row>
    <row r="91" spans="1:12" s="32" customFormat="1" ht="12" customHeight="1">
      <c r="A91" s="61">
        <v>65</v>
      </c>
      <c r="B91" s="55" t="s">
        <v>50</v>
      </c>
      <c r="C91" s="212">
        <f>'総括表'!CS2</f>
        <v>3</v>
      </c>
      <c r="D91" s="212">
        <v>3</v>
      </c>
      <c r="E91" s="212">
        <v>3</v>
      </c>
      <c r="F91" s="212">
        <v>3</v>
      </c>
      <c r="G91" s="67" t="s">
        <v>402</v>
      </c>
      <c r="H91" s="55" t="s">
        <v>76</v>
      </c>
      <c r="I91" s="212">
        <f>'総括表'!GO2</f>
        <v>15</v>
      </c>
      <c r="J91" s="212">
        <v>19</v>
      </c>
      <c r="K91" s="212">
        <v>23</v>
      </c>
      <c r="L91" s="212">
        <v>22</v>
      </c>
    </row>
    <row r="92" spans="1:12" s="32" customFormat="1" ht="12" customHeight="1">
      <c r="A92" s="61" t="s">
        <v>403</v>
      </c>
      <c r="B92" s="57" t="s">
        <v>121</v>
      </c>
      <c r="C92" s="212">
        <f>'総括表'!CT2</f>
        <v>0</v>
      </c>
      <c r="D92" s="212">
        <v>0</v>
      </c>
      <c r="E92" s="212">
        <v>0</v>
      </c>
      <c r="F92" s="212">
        <v>0</v>
      </c>
      <c r="G92" s="70" t="s">
        <v>403</v>
      </c>
      <c r="H92" s="55" t="s">
        <v>397</v>
      </c>
      <c r="I92" s="212">
        <f>'総括表'!GP2</f>
        <v>0</v>
      </c>
      <c r="J92" s="212">
        <v>0</v>
      </c>
      <c r="K92" s="212">
        <v>0</v>
      </c>
      <c r="L92" s="212">
        <v>0</v>
      </c>
    </row>
    <row r="93" spans="1:12" s="32" customFormat="1" ht="12" customHeight="1">
      <c r="A93" s="61">
        <v>66</v>
      </c>
      <c r="B93" s="55" t="s">
        <v>301</v>
      </c>
      <c r="C93" s="212">
        <f>'総括表'!CU2</f>
        <v>1</v>
      </c>
      <c r="D93" s="212">
        <v>1</v>
      </c>
      <c r="E93" s="212">
        <v>1</v>
      </c>
      <c r="F93" s="212">
        <v>1</v>
      </c>
      <c r="G93" s="67" t="s">
        <v>403</v>
      </c>
      <c r="H93" s="57" t="s">
        <v>398</v>
      </c>
      <c r="I93" s="212">
        <f>'総括表'!GQ2</f>
        <v>0</v>
      </c>
      <c r="J93" s="212">
        <v>0</v>
      </c>
      <c r="K93" s="212">
        <v>0</v>
      </c>
      <c r="L93" s="212">
        <v>0</v>
      </c>
    </row>
    <row r="94" spans="1:12" s="32" customFormat="1" ht="12" customHeight="1">
      <c r="A94" s="61">
        <v>67</v>
      </c>
      <c r="B94" s="55" t="s">
        <v>303</v>
      </c>
      <c r="C94" s="212">
        <f>'総括表'!CV2</f>
        <v>0</v>
      </c>
      <c r="D94" s="212">
        <v>1</v>
      </c>
      <c r="E94" s="212">
        <v>1</v>
      </c>
      <c r="F94" s="212">
        <v>1</v>
      </c>
      <c r="G94" s="67" t="s">
        <v>403</v>
      </c>
      <c r="H94" s="57" t="s">
        <v>399</v>
      </c>
      <c r="I94" s="212">
        <f>'総括表'!GR2</f>
        <v>0</v>
      </c>
      <c r="J94" s="212">
        <v>0</v>
      </c>
      <c r="K94" s="212">
        <v>0</v>
      </c>
      <c r="L94" s="212">
        <v>0</v>
      </c>
    </row>
    <row r="95" spans="1:12" s="32" customFormat="1" ht="12" customHeight="1">
      <c r="A95" s="61">
        <v>68</v>
      </c>
      <c r="B95" s="55" t="s">
        <v>123</v>
      </c>
      <c r="C95" s="212">
        <f>'総括表'!CW2</f>
        <v>1</v>
      </c>
      <c r="D95" s="212">
        <v>1</v>
      </c>
      <c r="E95" s="212">
        <v>1</v>
      </c>
      <c r="F95" s="212">
        <v>2</v>
      </c>
      <c r="G95" s="67" t="s">
        <v>403</v>
      </c>
      <c r="H95" s="57" t="s">
        <v>400</v>
      </c>
      <c r="I95" s="212">
        <f>'総括表'!GS2</f>
        <v>0</v>
      </c>
      <c r="J95" s="212">
        <v>0</v>
      </c>
      <c r="K95" s="212">
        <v>0</v>
      </c>
      <c r="L95" s="212">
        <v>0</v>
      </c>
    </row>
    <row r="96" spans="1:12" s="32" customFormat="1" ht="12" customHeight="1">
      <c r="A96" s="61">
        <v>69</v>
      </c>
      <c r="B96" s="57" t="s">
        <v>354</v>
      </c>
      <c r="C96" s="212">
        <f>'総括表'!CX2</f>
        <v>1</v>
      </c>
      <c r="D96" s="212">
        <v>1</v>
      </c>
      <c r="E96" s="212">
        <v>1</v>
      </c>
      <c r="F96" s="212">
        <v>1</v>
      </c>
      <c r="G96" s="70" t="s">
        <v>403</v>
      </c>
      <c r="H96" s="57" t="s">
        <v>401</v>
      </c>
      <c r="I96" s="212">
        <f>'総括表'!GT2</f>
        <v>0</v>
      </c>
      <c r="J96" s="212">
        <v>0</v>
      </c>
      <c r="K96" s="212">
        <v>0</v>
      </c>
      <c r="L96" s="212">
        <v>0</v>
      </c>
    </row>
    <row r="97" spans="1:12" s="32" customFormat="1" ht="12" customHeight="1">
      <c r="A97" s="61" t="s">
        <v>403</v>
      </c>
      <c r="B97" s="57" t="s">
        <v>355</v>
      </c>
      <c r="C97" s="212">
        <f>'総括表'!CY2</f>
        <v>0</v>
      </c>
      <c r="D97" s="212">
        <v>0</v>
      </c>
      <c r="E97" s="212">
        <v>0</v>
      </c>
      <c r="F97" s="212">
        <v>0</v>
      </c>
      <c r="G97" s="70"/>
      <c r="H97" s="57"/>
      <c r="I97" s="212"/>
      <c r="J97" s="212"/>
      <c r="K97" s="212"/>
      <c r="L97" s="212"/>
    </row>
    <row r="98" spans="1:12" s="32" customFormat="1" ht="12" customHeight="1" thickBot="1">
      <c r="A98" s="63" t="s">
        <v>403</v>
      </c>
      <c r="B98" s="59" t="s">
        <v>356</v>
      </c>
      <c r="C98" s="87">
        <f>'総括表'!CZ2</f>
        <v>0</v>
      </c>
      <c r="D98" s="87">
        <v>0</v>
      </c>
      <c r="E98" s="87">
        <v>0</v>
      </c>
      <c r="F98" s="87">
        <v>0</v>
      </c>
      <c r="G98" s="71"/>
      <c r="H98" s="153" t="s">
        <v>322</v>
      </c>
      <c r="I98" s="214">
        <f>SUM(C2:C98)+SUM(I2:I97)</f>
        <v>82467</v>
      </c>
      <c r="J98" s="214">
        <f>SUM(D2:D98)+SUM(J2:J97)</f>
        <v>86333</v>
      </c>
      <c r="K98" s="214">
        <f>SUM(E2:E98)+SUM(K2:K97)</f>
        <v>92945</v>
      </c>
      <c r="L98" s="214">
        <f>SUM(F2:F98)+SUM(L2:L97)</f>
        <v>103308</v>
      </c>
    </row>
    <row r="99" s="32" customFormat="1" ht="12.75" customHeight="1"/>
    <row r="100" s="32" customFormat="1" ht="12.75" customHeight="1"/>
    <row r="101" s="32" customFormat="1" ht="12.75" customHeight="1"/>
    <row r="102" s="32" customFormat="1" ht="13.5" customHeight="1"/>
    <row r="103" s="32" customFormat="1" ht="13.5" customHeight="1"/>
    <row r="104" s="32" customFormat="1" ht="13.5" customHeight="1"/>
    <row r="105" spans="8:12" s="32" customFormat="1" ht="13.5" customHeight="1">
      <c r="H105" s="33"/>
      <c r="I105" s="33"/>
      <c r="J105" s="33"/>
      <c r="K105" s="33"/>
      <c r="L105" s="33"/>
    </row>
    <row r="106" spans="8:12" s="32" customFormat="1" ht="13.5" customHeight="1">
      <c r="H106" s="34"/>
      <c r="I106" s="34"/>
      <c r="J106" s="34"/>
      <c r="K106" s="34"/>
      <c r="L106" s="34"/>
    </row>
    <row r="107" spans="1:12" s="32" customFormat="1" ht="13.5" customHeight="1">
      <c r="A107"/>
      <c r="B107" s="35"/>
      <c r="C107" s="35"/>
      <c r="D107" s="35"/>
      <c r="E107" s="35"/>
      <c r="F107" s="35"/>
      <c r="H107" s="34"/>
      <c r="I107" s="34"/>
      <c r="J107" s="34"/>
      <c r="K107" s="34"/>
      <c r="L107" s="34"/>
    </row>
  </sheetData>
  <sheetProtection/>
  <printOptions/>
  <pageMargins left="1.03" right="0.59" top="0.47" bottom="0.21" header="0.27" footer="0.21"/>
  <pageSetup horizontalDpi="600" verticalDpi="600" orientation="portrait" paperSize="9" scale="70" r:id="rId1"/>
  <headerFooter alignWithMargins="0">
    <oddHeader>&amp;L&amp;10
&amp;C国籍別外国人登録者数（静岡県：各年12月末現在の速報値）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X263"/>
  <sheetViews>
    <sheetView showZeros="0" view="pageBreakPreview" zoomScaleNormal="75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X2" sqref="GX2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6.875" style="1" customWidth="1"/>
    <col min="4" max="5" width="9.625" style="9" customWidth="1"/>
    <col min="6" max="7" width="8.625" style="1" customWidth="1"/>
    <col min="8" max="8" width="8.625" style="9" customWidth="1"/>
    <col min="9" max="14" width="8.625" style="1" customWidth="1"/>
    <col min="15" max="15" width="9.375" style="1" customWidth="1"/>
    <col min="16" max="16" width="8.625" style="1" customWidth="1"/>
    <col min="17" max="17" width="8.625" style="9" customWidth="1"/>
    <col min="18" max="33" width="8.625" style="1" customWidth="1"/>
    <col min="34" max="34" width="9.125" style="1" customWidth="1"/>
    <col min="35" max="42" width="8.625" style="1" customWidth="1"/>
    <col min="43" max="43" width="9.625" style="9" customWidth="1"/>
    <col min="44" max="62" width="8.625" style="1" customWidth="1"/>
    <col min="63" max="63" width="9.625" style="1" customWidth="1"/>
    <col min="64" max="84" width="8.625" style="1" customWidth="1"/>
    <col min="85" max="85" width="8.625" style="9" customWidth="1"/>
    <col min="86" max="86" width="8.625" style="1" customWidth="1"/>
    <col min="87" max="87" width="9.625" style="1" customWidth="1"/>
    <col min="88" max="88" width="8.625" style="1" customWidth="1"/>
    <col min="89" max="89" width="8.625" style="9" customWidth="1"/>
    <col min="90" max="90" width="8.625" style="1" customWidth="1"/>
    <col min="91" max="92" width="9.625" style="1" customWidth="1"/>
    <col min="93" max="93" width="9.625" style="9" customWidth="1"/>
    <col min="94" max="99" width="8.625" style="1" customWidth="1"/>
    <col min="100" max="100" width="8.125" style="1" customWidth="1"/>
    <col min="101" max="101" width="9.625" style="1" customWidth="1"/>
    <col min="102" max="113" width="8.625" style="1" customWidth="1"/>
    <col min="114" max="114" width="9.625" style="1" customWidth="1"/>
    <col min="115" max="138" width="8.625" style="1" customWidth="1"/>
    <col min="139" max="139" width="9.625" style="1" customWidth="1"/>
    <col min="140" max="142" width="8.625" style="1" customWidth="1"/>
    <col min="143" max="143" width="8.625" style="9" customWidth="1"/>
    <col min="144" max="144" width="8.625" style="1" customWidth="1"/>
    <col min="145" max="145" width="9.625" style="9" customWidth="1"/>
    <col min="146" max="163" width="8.625" style="1" customWidth="1"/>
    <col min="164" max="165" width="9.625" style="1" customWidth="1"/>
    <col min="166" max="168" width="8.625" style="1" customWidth="1"/>
    <col min="169" max="169" width="9.625" style="9" customWidth="1"/>
    <col min="170" max="171" width="8.625" style="1" customWidth="1"/>
    <col min="172" max="172" width="9.75390625" style="1" customWidth="1"/>
    <col min="173" max="181" width="8.625" style="1" customWidth="1"/>
    <col min="182" max="182" width="9.625" style="9" customWidth="1"/>
    <col min="183" max="197" width="8.625" style="1" customWidth="1"/>
    <col min="198" max="199" width="8.625" style="9" customWidth="1"/>
    <col min="200" max="202" width="9.75390625" style="9" customWidth="1"/>
    <col min="203" max="16384" width="9.00390625" style="1" customWidth="1"/>
  </cols>
  <sheetData>
    <row r="1" spans="1:202" ht="30.75" customHeight="1" thickBot="1">
      <c r="A1" s="215" t="s">
        <v>167</v>
      </c>
      <c r="B1" s="216" t="s">
        <v>0</v>
      </c>
      <c r="C1" s="217" t="s">
        <v>1</v>
      </c>
      <c r="D1" s="86" t="s">
        <v>168</v>
      </c>
      <c r="E1" s="106" t="s">
        <v>169</v>
      </c>
      <c r="F1" s="87" t="s">
        <v>2</v>
      </c>
      <c r="G1" s="87" t="s">
        <v>3</v>
      </c>
      <c r="H1" s="88" t="s">
        <v>4</v>
      </c>
      <c r="I1" s="89" t="s">
        <v>170</v>
      </c>
      <c r="J1" s="90" t="s">
        <v>5</v>
      </c>
      <c r="K1" s="87" t="s">
        <v>6</v>
      </c>
      <c r="L1" s="90" t="s">
        <v>171</v>
      </c>
      <c r="M1" s="89" t="s">
        <v>172</v>
      </c>
      <c r="N1" s="89" t="s">
        <v>173</v>
      </c>
      <c r="O1" s="90" t="s">
        <v>7</v>
      </c>
      <c r="P1" s="90" t="s">
        <v>174</v>
      </c>
      <c r="Q1" s="91" t="s">
        <v>332</v>
      </c>
      <c r="R1" s="92" t="s">
        <v>8</v>
      </c>
      <c r="S1" s="87" t="s">
        <v>9</v>
      </c>
      <c r="T1" s="90" t="s">
        <v>10</v>
      </c>
      <c r="U1" s="90" t="s">
        <v>175</v>
      </c>
      <c r="V1" s="89" t="s">
        <v>11</v>
      </c>
      <c r="W1" s="90" t="s">
        <v>176</v>
      </c>
      <c r="X1" s="87" t="s">
        <v>12</v>
      </c>
      <c r="Y1" s="89" t="s">
        <v>177</v>
      </c>
      <c r="Z1" s="90" t="s">
        <v>13</v>
      </c>
      <c r="AA1" s="93" t="s">
        <v>178</v>
      </c>
      <c r="AB1" s="89" t="s">
        <v>179</v>
      </c>
      <c r="AC1" s="90" t="s">
        <v>14</v>
      </c>
      <c r="AD1" s="89" t="s">
        <v>180</v>
      </c>
      <c r="AE1" s="89" t="s">
        <v>181</v>
      </c>
      <c r="AF1" s="90" t="s">
        <v>15</v>
      </c>
      <c r="AG1" s="89" t="s">
        <v>16</v>
      </c>
      <c r="AH1" s="89" t="s">
        <v>17</v>
      </c>
      <c r="AI1" s="89" t="s">
        <v>182</v>
      </c>
      <c r="AJ1" s="92" t="s">
        <v>183</v>
      </c>
      <c r="AK1" s="90" t="s">
        <v>18</v>
      </c>
      <c r="AL1" s="87" t="s">
        <v>19</v>
      </c>
      <c r="AM1" s="90" t="s">
        <v>20</v>
      </c>
      <c r="AN1" s="90" t="s">
        <v>21</v>
      </c>
      <c r="AO1" s="89" t="s">
        <v>184</v>
      </c>
      <c r="AP1" s="89" t="s">
        <v>22</v>
      </c>
      <c r="AQ1" s="263" t="s">
        <v>185</v>
      </c>
      <c r="AR1" s="89" t="s">
        <v>186</v>
      </c>
      <c r="AS1" s="89" t="s">
        <v>23</v>
      </c>
      <c r="AT1" s="90" t="s">
        <v>24</v>
      </c>
      <c r="AU1" s="89" t="s">
        <v>25</v>
      </c>
      <c r="AV1" s="89" t="s">
        <v>187</v>
      </c>
      <c r="AW1" s="89" t="s">
        <v>188</v>
      </c>
      <c r="AX1" s="90" t="s">
        <v>189</v>
      </c>
      <c r="AY1" s="89" t="s">
        <v>26</v>
      </c>
      <c r="AZ1" s="89" t="s">
        <v>27</v>
      </c>
      <c r="BA1" s="89" t="s">
        <v>28</v>
      </c>
      <c r="BB1" s="90" t="s">
        <v>29</v>
      </c>
      <c r="BC1" s="90" t="s">
        <v>30</v>
      </c>
      <c r="BD1" s="90" t="s">
        <v>31</v>
      </c>
      <c r="BE1" s="89" t="s">
        <v>32</v>
      </c>
      <c r="BF1" s="89" t="s">
        <v>190</v>
      </c>
      <c r="BG1" s="89" t="s">
        <v>433</v>
      </c>
      <c r="BH1" s="90" t="s">
        <v>34</v>
      </c>
      <c r="BI1" s="89" t="s">
        <v>191</v>
      </c>
      <c r="BJ1" s="89" t="s">
        <v>35</v>
      </c>
      <c r="BK1" s="87" t="s">
        <v>36</v>
      </c>
      <c r="BL1" s="87" t="s">
        <v>192</v>
      </c>
      <c r="BM1" s="93" t="s">
        <v>193</v>
      </c>
      <c r="BN1" s="89" t="s">
        <v>194</v>
      </c>
      <c r="BO1" s="89" t="s">
        <v>195</v>
      </c>
      <c r="BP1" s="89" t="s">
        <v>196</v>
      </c>
      <c r="BQ1" s="94" t="s">
        <v>197</v>
      </c>
      <c r="BR1" s="90" t="s">
        <v>37</v>
      </c>
      <c r="BS1" s="89" t="s">
        <v>198</v>
      </c>
      <c r="BT1" s="89" t="s">
        <v>38</v>
      </c>
      <c r="BU1" s="89" t="s">
        <v>39</v>
      </c>
      <c r="BV1" s="89" t="s">
        <v>40</v>
      </c>
      <c r="BW1" s="90" t="s">
        <v>41</v>
      </c>
      <c r="BX1" s="90" t="s">
        <v>199</v>
      </c>
      <c r="BY1" s="90" t="s">
        <v>42</v>
      </c>
      <c r="BZ1" s="89" t="s">
        <v>43</v>
      </c>
      <c r="CA1" s="90" t="s">
        <v>44</v>
      </c>
      <c r="CB1" s="92" t="s">
        <v>200</v>
      </c>
      <c r="CC1" s="90" t="s">
        <v>201</v>
      </c>
      <c r="CD1" s="90" t="s">
        <v>45</v>
      </c>
      <c r="CE1" s="89" t="s">
        <v>46</v>
      </c>
      <c r="CF1" s="87" t="s">
        <v>47</v>
      </c>
      <c r="CG1" s="95" t="s">
        <v>202</v>
      </c>
      <c r="CH1" s="89" t="s">
        <v>203</v>
      </c>
      <c r="CI1" s="87" t="s">
        <v>204</v>
      </c>
      <c r="CJ1" s="90" t="s">
        <v>48</v>
      </c>
      <c r="CK1" s="91" t="s">
        <v>333</v>
      </c>
      <c r="CL1" s="89" t="s">
        <v>205</v>
      </c>
      <c r="CM1" s="92" t="s">
        <v>206</v>
      </c>
      <c r="CN1" s="87" t="s">
        <v>434</v>
      </c>
      <c r="CO1" s="268" t="s">
        <v>207</v>
      </c>
      <c r="CP1" s="94" t="s">
        <v>49</v>
      </c>
      <c r="CQ1" s="89" t="s">
        <v>208</v>
      </c>
      <c r="CR1" s="90" t="s">
        <v>209</v>
      </c>
      <c r="CS1" s="89" t="s">
        <v>50</v>
      </c>
      <c r="CT1" s="92" t="s">
        <v>121</v>
      </c>
      <c r="CU1" s="90" t="s">
        <v>122</v>
      </c>
      <c r="CV1" s="87" t="s">
        <v>51</v>
      </c>
      <c r="CW1" s="87" t="s">
        <v>123</v>
      </c>
      <c r="CX1" s="90" t="s">
        <v>124</v>
      </c>
      <c r="CY1" s="89" t="s">
        <v>125</v>
      </c>
      <c r="CZ1" s="90" t="s">
        <v>126</v>
      </c>
      <c r="DA1" s="89" t="s">
        <v>127</v>
      </c>
      <c r="DB1" s="89" t="s">
        <v>128</v>
      </c>
      <c r="DC1" s="89" t="s">
        <v>129</v>
      </c>
      <c r="DD1" s="89" t="s">
        <v>130</v>
      </c>
      <c r="DE1" s="90" t="s">
        <v>131</v>
      </c>
      <c r="DF1" s="90" t="s">
        <v>52</v>
      </c>
      <c r="DG1" s="90" t="s">
        <v>132</v>
      </c>
      <c r="DH1" s="90" t="s">
        <v>133</v>
      </c>
      <c r="DI1" s="92" t="s">
        <v>134</v>
      </c>
      <c r="DJ1" s="87" t="s">
        <v>135</v>
      </c>
      <c r="DK1" s="90" t="s">
        <v>53</v>
      </c>
      <c r="DL1" s="93" t="s">
        <v>136</v>
      </c>
      <c r="DM1" s="93" t="s">
        <v>137</v>
      </c>
      <c r="DN1" s="93" t="s">
        <v>138</v>
      </c>
      <c r="DO1" s="96" t="s">
        <v>139</v>
      </c>
      <c r="DP1" s="89" t="s">
        <v>140</v>
      </c>
      <c r="DQ1" s="89" t="s">
        <v>141</v>
      </c>
      <c r="DR1" s="90" t="s">
        <v>54</v>
      </c>
      <c r="DS1" s="94" t="s">
        <v>142</v>
      </c>
      <c r="DT1" s="89" t="s">
        <v>143</v>
      </c>
      <c r="DU1" s="92" t="s">
        <v>144</v>
      </c>
      <c r="DV1" s="89" t="s">
        <v>55</v>
      </c>
      <c r="DW1" s="89" t="s">
        <v>56</v>
      </c>
      <c r="DX1" s="90" t="s">
        <v>145</v>
      </c>
      <c r="DY1" s="90" t="s">
        <v>146</v>
      </c>
      <c r="DZ1" s="90" t="s">
        <v>147</v>
      </c>
      <c r="EA1" s="90" t="s">
        <v>148</v>
      </c>
      <c r="EB1" s="90" t="s">
        <v>57</v>
      </c>
      <c r="EC1" s="90" t="s">
        <v>149</v>
      </c>
      <c r="ED1" s="90" t="s">
        <v>150</v>
      </c>
      <c r="EE1" s="89" t="s">
        <v>58</v>
      </c>
      <c r="EF1" s="90" t="s">
        <v>151</v>
      </c>
      <c r="EG1" s="89" t="s">
        <v>152</v>
      </c>
      <c r="EH1" s="89" t="s">
        <v>153</v>
      </c>
      <c r="EI1" s="87" t="s">
        <v>59</v>
      </c>
      <c r="EJ1" s="90" t="s">
        <v>60</v>
      </c>
      <c r="EK1" s="87" t="s">
        <v>154</v>
      </c>
      <c r="EL1" s="89" t="s">
        <v>155</v>
      </c>
      <c r="EM1" s="95" t="s">
        <v>334</v>
      </c>
      <c r="EN1" s="94" t="s">
        <v>156</v>
      </c>
      <c r="EO1" s="269" t="s">
        <v>157</v>
      </c>
      <c r="EP1" s="89" t="s">
        <v>210</v>
      </c>
      <c r="EQ1" s="89" t="s">
        <v>211</v>
      </c>
      <c r="ER1" s="90" t="s">
        <v>212</v>
      </c>
      <c r="ES1" s="90" t="s">
        <v>61</v>
      </c>
      <c r="ET1" s="89" t="s">
        <v>213</v>
      </c>
      <c r="EU1" s="90" t="s">
        <v>62</v>
      </c>
      <c r="EV1" s="87" t="s">
        <v>63</v>
      </c>
      <c r="EW1" s="89" t="s">
        <v>214</v>
      </c>
      <c r="EX1" s="87" t="s">
        <v>215</v>
      </c>
      <c r="EY1" s="89" t="s">
        <v>216</v>
      </c>
      <c r="EZ1" s="90" t="s">
        <v>217</v>
      </c>
      <c r="FA1" s="89" t="s">
        <v>218</v>
      </c>
      <c r="FB1" s="89" t="s">
        <v>64</v>
      </c>
      <c r="FC1" s="90" t="s">
        <v>65</v>
      </c>
      <c r="FD1" s="89" t="s">
        <v>219</v>
      </c>
      <c r="FE1" s="90" t="s">
        <v>220</v>
      </c>
      <c r="FF1" s="90" t="s">
        <v>221</v>
      </c>
      <c r="FG1" s="87" t="s">
        <v>222</v>
      </c>
      <c r="FH1" s="87" t="s">
        <v>223</v>
      </c>
      <c r="FI1" s="87" t="s">
        <v>224</v>
      </c>
      <c r="FJ1" s="90" t="s">
        <v>66</v>
      </c>
      <c r="FK1" s="90" t="s">
        <v>225</v>
      </c>
      <c r="FL1" s="97" t="s">
        <v>226</v>
      </c>
      <c r="FM1" s="270" t="s">
        <v>158</v>
      </c>
      <c r="FN1" s="89" t="s">
        <v>227</v>
      </c>
      <c r="FO1" s="90" t="s">
        <v>228</v>
      </c>
      <c r="FP1" s="90" t="s">
        <v>67</v>
      </c>
      <c r="FQ1" s="90" t="s">
        <v>68</v>
      </c>
      <c r="FR1" s="89" t="s">
        <v>69</v>
      </c>
      <c r="FS1" s="89" t="s">
        <v>70</v>
      </c>
      <c r="FT1" s="90" t="s">
        <v>71</v>
      </c>
      <c r="FU1" s="89" t="s">
        <v>229</v>
      </c>
      <c r="FV1" s="90" t="s">
        <v>72</v>
      </c>
      <c r="FW1" s="90" t="s">
        <v>230</v>
      </c>
      <c r="FX1" s="89" t="s">
        <v>231</v>
      </c>
      <c r="FY1" s="89" t="s">
        <v>232</v>
      </c>
      <c r="FZ1" s="268" t="s">
        <v>233</v>
      </c>
      <c r="GA1" s="87" t="s">
        <v>234</v>
      </c>
      <c r="GB1" s="90" t="s">
        <v>73</v>
      </c>
      <c r="GC1" s="90" t="s">
        <v>235</v>
      </c>
      <c r="GD1" s="89" t="s">
        <v>236</v>
      </c>
      <c r="GE1" s="89" t="s">
        <v>74</v>
      </c>
      <c r="GF1" s="87" t="s">
        <v>237</v>
      </c>
      <c r="GG1" s="90" t="s">
        <v>238</v>
      </c>
      <c r="GH1" s="92" t="s">
        <v>239</v>
      </c>
      <c r="GI1" s="90" t="s">
        <v>240</v>
      </c>
      <c r="GJ1" s="89" t="s">
        <v>241</v>
      </c>
      <c r="GK1" s="90" t="s">
        <v>242</v>
      </c>
      <c r="GL1" s="90" t="s">
        <v>243</v>
      </c>
      <c r="GM1" s="89" t="s">
        <v>244</v>
      </c>
      <c r="GN1" s="90" t="s">
        <v>75</v>
      </c>
      <c r="GO1" s="90" t="s">
        <v>76</v>
      </c>
      <c r="GP1" s="98" t="s">
        <v>245</v>
      </c>
      <c r="GQ1" s="95" t="s">
        <v>246</v>
      </c>
      <c r="GR1" s="91" t="s">
        <v>247</v>
      </c>
      <c r="GS1" s="91" t="s">
        <v>248</v>
      </c>
      <c r="GT1" s="95" t="s">
        <v>249</v>
      </c>
    </row>
    <row r="2" spans="1:203" ht="22.5" customHeight="1">
      <c r="A2" s="218"/>
      <c r="B2" s="219" t="s">
        <v>77</v>
      </c>
      <c r="C2" s="220"/>
      <c r="D2" s="85">
        <f>SUM(D5:D39)</f>
        <v>82467</v>
      </c>
      <c r="E2" s="265">
        <f>SUM(E5:E39)</f>
        <v>39486</v>
      </c>
      <c r="F2" s="85">
        <f>SUM(F5:F39)</f>
        <v>7</v>
      </c>
      <c r="G2" s="85">
        <f aca="true" t="shared" si="0" ref="G2:BR2">SUM(G5:G39)</f>
        <v>1</v>
      </c>
      <c r="H2" s="85">
        <f t="shared" si="0"/>
        <v>381</v>
      </c>
      <c r="I2" s="85">
        <f t="shared" si="0"/>
        <v>0</v>
      </c>
      <c r="J2" s="85">
        <f t="shared" si="0"/>
        <v>3</v>
      </c>
      <c r="K2" s="85">
        <f t="shared" si="0"/>
        <v>151</v>
      </c>
      <c r="L2" s="85">
        <f t="shared" si="0"/>
        <v>1</v>
      </c>
      <c r="M2" s="85">
        <f t="shared" si="0"/>
        <v>17</v>
      </c>
      <c r="N2" s="85">
        <f t="shared" si="0"/>
        <v>291</v>
      </c>
      <c r="O2" s="85">
        <f t="shared" si="0"/>
        <v>13324</v>
      </c>
      <c r="P2" s="85">
        <f t="shared" si="0"/>
        <v>0</v>
      </c>
      <c r="Q2" s="85">
        <f t="shared" si="0"/>
        <v>0</v>
      </c>
      <c r="R2" s="85">
        <f t="shared" si="0"/>
        <v>576</v>
      </c>
      <c r="S2" s="85">
        <f t="shared" si="0"/>
        <v>1754</v>
      </c>
      <c r="T2" s="85">
        <f t="shared" si="0"/>
        <v>80</v>
      </c>
      <c r="U2" s="85">
        <f t="shared" si="0"/>
        <v>0</v>
      </c>
      <c r="V2" s="85">
        <f t="shared" si="0"/>
        <v>4</v>
      </c>
      <c r="W2" s="85">
        <f t="shared" si="0"/>
        <v>3</v>
      </c>
      <c r="X2" s="85">
        <f t="shared" si="0"/>
        <v>6083</v>
      </c>
      <c r="Y2" s="85">
        <f t="shared" si="0"/>
        <v>0</v>
      </c>
      <c r="Z2" s="85">
        <f t="shared" si="0"/>
        <v>163</v>
      </c>
      <c r="AA2" s="85">
        <f t="shared" si="0"/>
        <v>1</v>
      </c>
      <c r="AB2" s="85">
        <f t="shared" si="0"/>
        <v>188</v>
      </c>
      <c r="AC2" s="85">
        <f t="shared" si="0"/>
        <v>45</v>
      </c>
      <c r="AD2" s="85">
        <f t="shared" si="0"/>
        <v>0</v>
      </c>
      <c r="AE2" s="85">
        <f t="shared" si="0"/>
        <v>3</v>
      </c>
      <c r="AF2" s="85">
        <f t="shared" si="0"/>
        <v>401</v>
      </c>
      <c r="AG2" s="85">
        <f t="shared" si="0"/>
        <v>336</v>
      </c>
      <c r="AH2" s="85">
        <f t="shared" si="0"/>
        <v>12358</v>
      </c>
      <c r="AI2" s="85">
        <f t="shared" si="0"/>
        <v>0</v>
      </c>
      <c r="AJ2" s="85">
        <f t="shared" si="0"/>
        <v>0</v>
      </c>
      <c r="AK2" s="85">
        <f t="shared" si="0"/>
        <v>1</v>
      </c>
      <c r="AL2" s="85">
        <f t="shared" si="0"/>
        <v>37</v>
      </c>
      <c r="AM2" s="85">
        <f t="shared" si="0"/>
        <v>1124</v>
      </c>
      <c r="AN2" s="85">
        <f t="shared" si="0"/>
        <v>29</v>
      </c>
      <c r="AO2" s="85">
        <f t="shared" si="0"/>
        <v>2124</v>
      </c>
      <c r="AP2" s="85">
        <f t="shared" si="0"/>
        <v>0</v>
      </c>
      <c r="AQ2" s="107">
        <f t="shared" si="0"/>
        <v>862</v>
      </c>
      <c r="AR2" s="85">
        <f t="shared" si="0"/>
        <v>0</v>
      </c>
      <c r="AS2" s="85">
        <f t="shared" si="0"/>
        <v>50</v>
      </c>
      <c r="AT2" s="85">
        <f t="shared" si="0"/>
        <v>10</v>
      </c>
      <c r="AU2" s="85">
        <f t="shared" si="0"/>
        <v>5</v>
      </c>
      <c r="AV2" s="85">
        <f t="shared" si="0"/>
        <v>5</v>
      </c>
      <c r="AW2" s="85">
        <f t="shared" si="0"/>
        <v>3</v>
      </c>
      <c r="AX2" s="85">
        <f t="shared" si="0"/>
        <v>4</v>
      </c>
      <c r="AY2" s="85">
        <f t="shared" si="0"/>
        <v>8</v>
      </c>
      <c r="AZ2" s="85">
        <f t="shared" si="0"/>
        <v>5</v>
      </c>
      <c r="BA2" s="85">
        <f t="shared" si="0"/>
        <v>8</v>
      </c>
      <c r="BB2" s="85">
        <f t="shared" si="0"/>
        <v>62</v>
      </c>
      <c r="BC2" s="85">
        <f t="shared" si="0"/>
        <v>54</v>
      </c>
      <c r="BD2" s="85">
        <f t="shared" si="0"/>
        <v>1</v>
      </c>
      <c r="BE2" s="85">
        <f t="shared" si="0"/>
        <v>8</v>
      </c>
      <c r="BF2" s="85">
        <f t="shared" si="0"/>
        <v>0</v>
      </c>
      <c r="BG2" s="85">
        <f t="shared" si="0"/>
        <v>14</v>
      </c>
      <c r="BH2" s="85">
        <f t="shared" si="0"/>
        <v>34</v>
      </c>
      <c r="BI2" s="85">
        <f t="shared" si="0"/>
        <v>2</v>
      </c>
      <c r="BJ2" s="85">
        <f t="shared" si="0"/>
        <v>0</v>
      </c>
      <c r="BK2" s="85">
        <f t="shared" si="0"/>
        <v>1</v>
      </c>
      <c r="BL2" s="85">
        <f t="shared" si="0"/>
        <v>0</v>
      </c>
      <c r="BM2" s="85">
        <f t="shared" si="0"/>
        <v>0</v>
      </c>
      <c r="BN2" s="85">
        <f t="shared" si="0"/>
        <v>2</v>
      </c>
      <c r="BO2" s="85">
        <f t="shared" si="0"/>
        <v>0</v>
      </c>
      <c r="BP2" s="85">
        <f t="shared" si="0"/>
        <v>1</v>
      </c>
      <c r="BQ2" s="85">
        <f t="shared" si="0"/>
        <v>0</v>
      </c>
      <c r="BR2" s="85">
        <f t="shared" si="0"/>
        <v>14</v>
      </c>
      <c r="BS2" s="85">
        <f aca="true" t="shared" si="1" ref="BS2:CN2">SUM(BS5:BS39)</f>
        <v>4</v>
      </c>
      <c r="BT2" s="85">
        <f t="shared" si="1"/>
        <v>19</v>
      </c>
      <c r="BU2" s="85">
        <f t="shared" si="1"/>
        <v>9</v>
      </c>
      <c r="BV2" s="85">
        <f t="shared" si="1"/>
        <v>96</v>
      </c>
      <c r="BW2" s="85">
        <f t="shared" si="1"/>
        <v>122</v>
      </c>
      <c r="BX2" s="85">
        <f t="shared" si="1"/>
        <v>0</v>
      </c>
      <c r="BY2" s="85">
        <f t="shared" si="1"/>
        <v>21</v>
      </c>
      <c r="BZ2" s="85">
        <f t="shared" si="1"/>
        <v>18</v>
      </c>
      <c r="CA2" s="85">
        <f t="shared" si="1"/>
        <v>12</v>
      </c>
      <c r="CB2" s="85">
        <f t="shared" si="1"/>
        <v>0</v>
      </c>
      <c r="CC2" s="85">
        <f t="shared" si="1"/>
        <v>0</v>
      </c>
      <c r="CD2" s="85">
        <f t="shared" si="1"/>
        <v>220</v>
      </c>
      <c r="CE2" s="85">
        <f t="shared" si="1"/>
        <v>34</v>
      </c>
      <c r="CF2" s="85">
        <f t="shared" si="1"/>
        <v>1</v>
      </c>
      <c r="CG2" s="85">
        <f t="shared" si="1"/>
        <v>0</v>
      </c>
      <c r="CH2" s="85">
        <f t="shared" si="1"/>
        <v>0</v>
      </c>
      <c r="CI2" s="85">
        <f t="shared" si="1"/>
        <v>2</v>
      </c>
      <c r="CJ2" s="85">
        <f t="shared" si="1"/>
        <v>0</v>
      </c>
      <c r="CK2" s="85">
        <f t="shared" si="1"/>
        <v>0</v>
      </c>
      <c r="CL2" s="85">
        <f t="shared" si="1"/>
        <v>8</v>
      </c>
      <c r="CM2" s="85">
        <f t="shared" si="1"/>
        <v>0</v>
      </c>
      <c r="CN2" s="85">
        <f t="shared" si="1"/>
        <v>5</v>
      </c>
      <c r="CO2" s="265">
        <f>SUM(CO5:CO39)</f>
        <v>103</v>
      </c>
      <c r="CP2" s="85">
        <f aca="true" t="shared" si="2" ref="CP2:EN2">SUM(CP5:CP39)</f>
        <v>2</v>
      </c>
      <c r="CQ2" s="85">
        <f t="shared" si="2"/>
        <v>0</v>
      </c>
      <c r="CR2" s="85">
        <f t="shared" si="2"/>
        <v>0</v>
      </c>
      <c r="CS2" s="85">
        <f t="shared" si="2"/>
        <v>3</v>
      </c>
      <c r="CT2" s="85">
        <f t="shared" si="2"/>
        <v>0</v>
      </c>
      <c r="CU2" s="85">
        <f t="shared" si="2"/>
        <v>1</v>
      </c>
      <c r="CV2" s="85">
        <f t="shared" si="2"/>
        <v>0</v>
      </c>
      <c r="CW2" s="85">
        <f t="shared" si="2"/>
        <v>1</v>
      </c>
      <c r="CX2" s="85">
        <f t="shared" si="2"/>
        <v>1</v>
      </c>
      <c r="CY2" s="85">
        <f t="shared" si="2"/>
        <v>0</v>
      </c>
      <c r="CZ2" s="85">
        <f t="shared" si="2"/>
        <v>0</v>
      </c>
      <c r="DA2" s="85">
        <f t="shared" si="2"/>
        <v>0</v>
      </c>
      <c r="DB2" s="85">
        <f t="shared" si="2"/>
        <v>0</v>
      </c>
      <c r="DC2" s="85">
        <f t="shared" si="2"/>
        <v>0</v>
      </c>
      <c r="DD2" s="85">
        <f t="shared" si="2"/>
        <v>0</v>
      </c>
      <c r="DE2" s="85">
        <f t="shared" si="2"/>
        <v>0</v>
      </c>
      <c r="DF2" s="85">
        <f t="shared" si="2"/>
        <v>9</v>
      </c>
      <c r="DG2" s="85">
        <f t="shared" si="2"/>
        <v>0</v>
      </c>
      <c r="DH2" s="85">
        <f t="shared" si="2"/>
        <v>0</v>
      </c>
      <c r="DI2" s="85">
        <f t="shared" si="2"/>
        <v>0</v>
      </c>
      <c r="DJ2" s="85">
        <f t="shared" si="2"/>
        <v>0</v>
      </c>
      <c r="DK2" s="85">
        <f t="shared" si="2"/>
        <v>5</v>
      </c>
      <c r="DL2" s="85">
        <f t="shared" si="2"/>
        <v>0</v>
      </c>
      <c r="DM2" s="85">
        <f t="shared" si="2"/>
        <v>0</v>
      </c>
      <c r="DN2" s="85">
        <f t="shared" si="2"/>
        <v>1</v>
      </c>
      <c r="DO2" s="85">
        <f t="shared" si="2"/>
        <v>1</v>
      </c>
      <c r="DP2" s="85">
        <f t="shared" si="2"/>
        <v>0</v>
      </c>
      <c r="DQ2" s="85">
        <f t="shared" si="2"/>
        <v>0</v>
      </c>
      <c r="DR2" s="85">
        <f t="shared" si="2"/>
        <v>4</v>
      </c>
      <c r="DS2" s="85">
        <f t="shared" si="2"/>
        <v>0</v>
      </c>
      <c r="DT2" s="85">
        <f t="shared" si="2"/>
        <v>2</v>
      </c>
      <c r="DU2" s="85">
        <f t="shared" si="2"/>
        <v>0</v>
      </c>
      <c r="DV2" s="85">
        <f t="shared" si="2"/>
        <v>1</v>
      </c>
      <c r="DW2" s="85">
        <f t="shared" si="2"/>
        <v>34</v>
      </c>
      <c r="DX2" s="85">
        <f t="shared" si="2"/>
        <v>0</v>
      </c>
      <c r="DY2" s="85">
        <f t="shared" si="2"/>
        <v>0</v>
      </c>
      <c r="DZ2" s="85">
        <f t="shared" si="2"/>
        <v>8</v>
      </c>
      <c r="EA2" s="85">
        <f t="shared" si="2"/>
        <v>0</v>
      </c>
      <c r="EB2" s="85">
        <f t="shared" si="2"/>
        <v>0</v>
      </c>
      <c r="EC2" s="85">
        <f t="shared" si="2"/>
        <v>5</v>
      </c>
      <c r="ED2" s="85">
        <f t="shared" si="2"/>
        <v>0</v>
      </c>
      <c r="EE2" s="85">
        <f t="shared" si="2"/>
        <v>2</v>
      </c>
      <c r="EF2" s="85">
        <f t="shared" si="2"/>
        <v>0</v>
      </c>
      <c r="EG2" s="85">
        <f t="shared" si="2"/>
        <v>3</v>
      </c>
      <c r="EH2" s="85">
        <f t="shared" si="2"/>
        <v>5</v>
      </c>
      <c r="EI2" s="85">
        <f t="shared" si="2"/>
        <v>4</v>
      </c>
      <c r="EJ2" s="85">
        <f t="shared" si="2"/>
        <v>6</v>
      </c>
      <c r="EK2" s="85">
        <f t="shared" si="2"/>
        <v>0</v>
      </c>
      <c r="EL2" s="85">
        <f t="shared" si="2"/>
        <v>0</v>
      </c>
      <c r="EM2" s="85">
        <f t="shared" si="2"/>
        <v>5</v>
      </c>
      <c r="EN2" s="85">
        <f t="shared" si="2"/>
        <v>0</v>
      </c>
      <c r="EO2" s="265">
        <f>SUM(EO5:EO39)</f>
        <v>1201</v>
      </c>
      <c r="EP2" s="85">
        <f aca="true" t="shared" si="3" ref="EP2:FL2">SUM(EP5:EP39)</f>
        <v>2</v>
      </c>
      <c r="EQ2" s="85">
        <f t="shared" si="3"/>
        <v>0</v>
      </c>
      <c r="ER2" s="85">
        <f t="shared" si="3"/>
        <v>0</v>
      </c>
      <c r="ES2" s="85">
        <f t="shared" si="3"/>
        <v>208</v>
      </c>
      <c r="ET2" s="85">
        <f t="shared" si="3"/>
        <v>5</v>
      </c>
      <c r="EU2" s="85">
        <f t="shared" si="3"/>
        <v>7</v>
      </c>
      <c r="EV2" s="85">
        <f t="shared" si="3"/>
        <v>7</v>
      </c>
      <c r="EW2" s="85">
        <f t="shared" si="3"/>
        <v>0</v>
      </c>
      <c r="EX2" s="85">
        <f t="shared" si="3"/>
        <v>8</v>
      </c>
      <c r="EY2" s="85">
        <f t="shared" si="3"/>
        <v>3</v>
      </c>
      <c r="EZ2" s="85">
        <f t="shared" si="3"/>
        <v>0</v>
      </c>
      <c r="FA2" s="85">
        <f t="shared" si="3"/>
        <v>3</v>
      </c>
      <c r="FB2" s="85">
        <f t="shared" si="3"/>
        <v>20</v>
      </c>
      <c r="FC2" s="85">
        <f t="shared" si="3"/>
        <v>72</v>
      </c>
      <c r="FD2" s="85">
        <f t="shared" si="3"/>
        <v>0</v>
      </c>
      <c r="FE2" s="85">
        <f t="shared" si="3"/>
        <v>2</v>
      </c>
      <c r="FF2" s="85">
        <f t="shared" si="3"/>
        <v>0</v>
      </c>
      <c r="FG2" s="85">
        <f t="shared" si="3"/>
        <v>0</v>
      </c>
      <c r="FH2" s="85">
        <f t="shared" si="3"/>
        <v>0</v>
      </c>
      <c r="FI2" s="85">
        <f t="shared" si="3"/>
        <v>7</v>
      </c>
      <c r="FJ2" s="85">
        <f t="shared" si="3"/>
        <v>857</v>
      </c>
      <c r="FK2" s="85">
        <f t="shared" si="3"/>
        <v>0</v>
      </c>
      <c r="FL2" s="85">
        <f t="shared" si="3"/>
        <v>0</v>
      </c>
      <c r="FM2" s="265">
        <f>SUM(FM5:FM39)</f>
        <v>40622</v>
      </c>
      <c r="FN2" s="85">
        <f aca="true" t="shared" si="4" ref="FN2:FY2">SUM(FN5:FN39)</f>
        <v>297</v>
      </c>
      <c r="FO2" s="85">
        <f t="shared" si="4"/>
        <v>322</v>
      </c>
      <c r="FP2" s="85">
        <f t="shared" si="4"/>
        <v>33968</v>
      </c>
      <c r="FQ2" s="85">
        <f t="shared" si="4"/>
        <v>19</v>
      </c>
      <c r="FR2" s="85">
        <f t="shared" si="4"/>
        <v>264</v>
      </c>
      <c r="FS2" s="85">
        <f t="shared" si="4"/>
        <v>4</v>
      </c>
      <c r="FT2" s="85">
        <f t="shared" si="4"/>
        <v>1</v>
      </c>
      <c r="FU2" s="85">
        <f t="shared" si="4"/>
        <v>271</v>
      </c>
      <c r="FV2" s="85">
        <f t="shared" si="4"/>
        <v>5441</v>
      </c>
      <c r="FW2" s="85">
        <f t="shared" si="4"/>
        <v>0</v>
      </c>
      <c r="FX2" s="85">
        <f t="shared" si="4"/>
        <v>25</v>
      </c>
      <c r="FY2" s="85">
        <f t="shared" si="4"/>
        <v>10</v>
      </c>
      <c r="FZ2" s="265">
        <f>SUM(FZ5:FZ39)</f>
        <v>178</v>
      </c>
      <c r="GA2" s="85">
        <f aca="true" t="shared" si="5" ref="GA2:GT2">SUM(GA5:GA39)</f>
        <v>88</v>
      </c>
      <c r="GB2" s="85">
        <f t="shared" si="5"/>
        <v>5</v>
      </c>
      <c r="GC2" s="85">
        <f t="shared" si="5"/>
        <v>0</v>
      </c>
      <c r="GD2" s="85">
        <f t="shared" si="5"/>
        <v>0</v>
      </c>
      <c r="GE2" s="85">
        <f t="shared" si="5"/>
        <v>5</v>
      </c>
      <c r="GF2" s="85">
        <f t="shared" si="5"/>
        <v>76</v>
      </c>
      <c r="GG2" s="85">
        <f t="shared" si="5"/>
        <v>0</v>
      </c>
      <c r="GH2" s="85">
        <f t="shared" si="5"/>
        <v>0</v>
      </c>
      <c r="GI2" s="85">
        <f t="shared" si="5"/>
        <v>2</v>
      </c>
      <c r="GJ2" s="85">
        <f t="shared" si="5"/>
        <v>0</v>
      </c>
      <c r="GK2" s="85">
        <f t="shared" si="5"/>
        <v>0</v>
      </c>
      <c r="GL2" s="85">
        <f t="shared" si="5"/>
        <v>0</v>
      </c>
      <c r="GM2" s="85">
        <f t="shared" si="5"/>
        <v>0</v>
      </c>
      <c r="GN2" s="85">
        <f t="shared" si="5"/>
        <v>2</v>
      </c>
      <c r="GO2" s="85">
        <f t="shared" si="5"/>
        <v>15</v>
      </c>
      <c r="GP2" s="85">
        <f t="shared" si="5"/>
        <v>0</v>
      </c>
      <c r="GQ2" s="85">
        <f t="shared" si="5"/>
        <v>0</v>
      </c>
      <c r="GR2" s="85">
        <f t="shared" si="5"/>
        <v>0</v>
      </c>
      <c r="GS2" s="85">
        <f t="shared" si="5"/>
        <v>0</v>
      </c>
      <c r="GT2" s="85">
        <f t="shared" si="5"/>
        <v>0</v>
      </c>
      <c r="GU2" s="16">
        <f>SUM(GU5:GU41)</f>
        <v>0</v>
      </c>
    </row>
    <row r="3" spans="1:202" ht="22.5" customHeight="1">
      <c r="A3" s="221"/>
      <c r="B3" s="222" t="s">
        <v>78</v>
      </c>
      <c r="C3" s="223"/>
      <c r="D3" s="2">
        <f aca="true" t="shared" si="6" ref="D3:BO3">SUM(D5:D27)</f>
        <v>79139</v>
      </c>
      <c r="E3" s="266">
        <f t="shared" si="6"/>
        <v>37286</v>
      </c>
      <c r="F3" s="2">
        <f t="shared" si="6"/>
        <v>7</v>
      </c>
      <c r="G3" s="2">
        <f t="shared" si="6"/>
        <v>1</v>
      </c>
      <c r="H3" s="2">
        <f t="shared" si="6"/>
        <v>378</v>
      </c>
      <c r="I3" s="2">
        <f t="shared" si="6"/>
        <v>0</v>
      </c>
      <c r="J3" s="2">
        <f t="shared" si="6"/>
        <v>3</v>
      </c>
      <c r="K3" s="2">
        <f t="shared" si="6"/>
        <v>147</v>
      </c>
      <c r="L3" s="2">
        <f t="shared" si="6"/>
        <v>1</v>
      </c>
      <c r="M3" s="2">
        <f t="shared" si="6"/>
        <v>17</v>
      </c>
      <c r="N3" s="2">
        <f t="shared" si="6"/>
        <v>287</v>
      </c>
      <c r="O3" s="2">
        <f t="shared" si="6"/>
        <v>12599</v>
      </c>
      <c r="P3" s="2">
        <f t="shared" si="6"/>
        <v>0</v>
      </c>
      <c r="Q3" s="2">
        <f t="shared" si="6"/>
        <v>0</v>
      </c>
      <c r="R3" s="2">
        <f t="shared" si="6"/>
        <v>567</v>
      </c>
      <c r="S3" s="2">
        <f t="shared" si="6"/>
        <v>1696</v>
      </c>
      <c r="T3" s="2">
        <f t="shared" si="6"/>
        <v>77</v>
      </c>
      <c r="U3" s="2">
        <f t="shared" si="6"/>
        <v>0</v>
      </c>
      <c r="V3" s="2">
        <f t="shared" si="6"/>
        <v>4</v>
      </c>
      <c r="W3" s="2">
        <f t="shared" si="6"/>
        <v>3</v>
      </c>
      <c r="X3" s="2">
        <f t="shared" si="6"/>
        <v>5796</v>
      </c>
      <c r="Y3" s="2">
        <f t="shared" si="6"/>
        <v>0</v>
      </c>
      <c r="Z3" s="2">
        <f t="shared" si="6"/>
        <v>146</v>
      </c>
      <c r="AA3" s="2">
        <f t="shared" si="6"/>
        <v>1</v>
      </c>
      <c r="AB3" s="2">
        <f t="shared" si="6"/>
        <v>181</v>
      </c>
      <c r="AC3" s="2">
        <f t="shared" si="6"/>
        <v>39</v>
      </c>
      <c r="AD3" s="2">
        <f t="shared" si="6"/>
        <v>0</v>
      </c>
      <c r="AE3" s="2">
        <f t="shared" si="6"/>
        <v>2</v>
      </c>
      <c r="AF3" s="2">
        <f t="shared" si="6"/>
        <v>394</v>
      </c>
      <c r="AG3" s="2">
        <f t="shared" si="6"/>
        <v>332</v>
      </c>
      <c r="AH3" s="2">
        <f t="shared" si="6"/>
        <v>11492</v>
      </c>
      <c r="AI3" s="2">
        <f t="shared" si="6"/>
        <v>0</v>
      </c>
      <c r="AJ3" s="2">
        <f t="shared" si="6"/>
        <v>0</v>
      </c>
      <c r="AK3" s="2">
        <f t="shared" si="6"/>
        <v>1</v>
      </c>
      <c r="AL3" s="2">
        <f t="shared" si="6"/>
        <v>33</v>
      </c>
      <c r="AM3" s="2">
        <f t="shared" si="6"/>
        <v>989</v>
      </c>
      <c r="AN3" s="2">
        <f t="shared" si="6"/>
        <v>29</v>
      </c>
      <c r="AO3" s="2">
        <f t="shared" si="6"/>
        <v>2064</v>
      </c>
      <c r="AP3" s="2">
        <f t="shared" si="6"/>
        <v>0</v>
      </c>
      <c r="AQ3" s="264">
        <f t="shared" si="6"/>
        <v>814</v>
      </c>
      <c r="AR3" s="2">
        <f t="shared" si="6"/>
        <v>0</v>
      </c>
      <c r="AS3" s="2">
        <f t="shared" si="6"/>
        <v>48</v>
      </c>
      <c r="AT3" s="2">
        <f t="shared" si="6"/>
        <v>9</v>
      </c>
      <c r="AU3" s="2">
        <f t="shared" si="6"/>
        <v>5</v>
      </c>
      <c r="AV3" s="2">
        <f t="shared" si="6"/>
        <v>5</v>
      </c>
      <c r="AW3" s="2">
        <f t="shared" si="6"/>
        <v>3</v>
      </c>
      <c r="AX3" s="2">
        <f t="shared" si="6"/>
        <v>4</v>
      </c>
      <c r="AY3" s="2">
        <f t="shared" si="6"/>
        <v>8</v>
      </c>
      <c r="AZ3" s="2">
        <f t="shared" si="6"/>
        <v>5</v>
      </c>
      <c r="BA3" s="2">
        <f t="shared" si="6"/>
        <v>8</v>
      </c>
      <c r="BB3" s="2">
        <f t="shared" si="6"/>
        <v>53</v>
      </c>
      <c r="BC3" s="2">
        <f t="shared" si="6"/>
        <v>53</v>
      </c>
      <c r="BD3" s="2">
        <f t="shared" si="6"/>
        <v>1</v>
      </c>
      <c r="BE3" s="2">
        <f t="shared" si="6"/>
        <v>8</v>
      </c>
      <c r="BF3" s="2">
        <f t="shared" si="6"/>
        <v>0</v>
      </c>
      <c r="BG3" s="2">
        <f t="shared" si="6"/>
        <v>14</v>
      </c>
      <c r="BH3" s="2">
        <f t="shared" si="6"/>
        <v>34</v>
      </c>
      <c r="BI3" s="2">
        <f t="shared" si="6"/>
        <v>2</v>
      </c>
      <c r="BJ3" s="2">
        <f t="shared" si="6"/>
        <v>0</v>
      </c>
      <c r="BK3" s="2">
        <f t="shared" si="6"/>
        <v>1</v>
      </c>
      <c r="BL3" s="2">
        <f t="shared" si="6"/>
        <v>0</v>
      </c>
      <c r="BM3" s="2">
        <f t="shared" si="6"/>
        <v>0</v>
      </c>
      <c r="BN3" s="2">
        <f t="shared" si="6"/>
        <v>2</v>
      </c>
      <c r="BO3" s="2">
        <f t="shared" si="6"/>
        <v>0</v>
      </c>
      <c r="BP3" s="2">
        <f aca="true" t="shared" si="7" ref="BP3:CN3">SUM(BP5:BP27)</f>
        <v>1</v>
      </c>
      <c r="BQ3" s="2">
        <f t="shared" si="7"/>
        <v>0</v>
      </c>
      <c r="BR3" s="2">
        <f t="shared" si="7"/>
        <v>14</v>
      </c>
      <c r="BS3" s="2">
        <f t="shared" si="7"/>
        <v>4</v>
      </c>
      <c r="BT3" s="2">
        <f t="shared" si="7"/>
        <v>19</v>
      </c>
      <c r="BU3" s="2">
        <f t="shared" si="7"/>
        <v>7</v>
      </c>
      <c r="BV3" s="2">
        <f t="shared" si="7"/>
        <v>94</v>
      </c>
      <c r="BW3" s="2">
        <f t="shared" si="7"/>
        <v>121</v>
      </c>
      <c r="BX3" s="2">
        <f t="shared" si="7"/>
        <v>0</v>
      </c>
      <c r="BY3" s="2">
        <f t="shared" si="7"/>
        <v>18</v>
      </c>
      <c r="BZ3" s="2">
        <f t="shared" si="7"/>
        <v>17</v>
      </c>
      <c r="CA3" s="2">
        <f t="shared" si="7"/>
        <v>10</v>
      </c>
      <c r="CB3" s="2">
        <f t="shared" si="7"/>
        <v>0</v>
      </c>
      <c r="CC3" s="2">
        <f t="shared" si="7"/>
        <v>0</v>
      </c>
      <c r="CD3" s="2">
        <f t="shared" si="7"/>
        <v>197</v>
      </c>
      <c r="CE3" s="2">
        <f t="shared" si="7"/>
        <v>33</v>
      </c>
      <c r="CF3" s="2">
        <f t="shared" si="7"/>
        <v>1</v>
      </c>
      <c r="CG3" s="2">
        <f t="shared" si="7"/>
        <v>0</v>
      </c>
      <c r="CH3" s="2">
        <f t="shared" si="7"/>
        <v>0</v>
      </c>
      <c r="CI3" s="2">
        <f t="shared" si="7"/>
        <v>2</v>
      </c>
      <c r="CJ3" s="2">
        <f t="shared" si="7"/>
        <v>0</v>
      </c>
      <c r="CK3" s="2">
        <f t="shared" si="7"/>
        <v>0</v>
      </c>
      <c r="CL3" s="2">
        <f t="shared" si="7"/>
        <v>8</v>
      </c>
      <c r="CM3" s="2">
        <f t="shared" si="7"/>
        <v>0</v>
      </c>
      <c r="CN3" s="2">
        <f t="shared" si="7"/>
        <v>5</v>
      </c>
      <c r="CO3" s="266">
        <f>SUM(CO5:CO27)</f>
        <v>102</v>
      </c>
      <c r="CP3" s="2">
        <f aca="true" t="shared" si="8" ref="CP3:EN3">SUM(CP5:CP27)</f>
        <v>2</v>
      </c>
      <c r="CQ3" s="2">
        <f t="shared" si="8"/>
        <v>0</v>
      </c>
      <c r="CR3" s="2">
        <f t="shared" si="8"/>
        <v>0</v>
      </c>
      <c r="CS3" s="2">
        <f t="shared" si="8"/>
        <v>3</v>
      </c>
      <c r="CT3" s="2">
        <f t="shared" si="8"/>
        <v>0</v>
      </c>
      <c r="CU3" s="2">
        <f t="shared" si="8"/>
        <v>1</v>
      </c>
      <c r="CV3" s="2">
        <f t="shared" si="8"/>
        <v>0</v>
      </c>
      <c r="CW3" s="2">
        <f t="shared" si="8"/>
        <v>1</v>
      </c>
      <c r="CX3" s="2">
        <f t="shared" si="8"/>
        <v>1</v>
      </c>
      <c r="CY3" s="2">
        <f t="shared" si="8"/>
        <v>0</v>
      </c>
      <c r="CZ3" s="2">
        <f t="shared" si="8"/>
        <v>0</v>
      </c>
      <c r="DA3" s="2">
        <f t="shared" si="8"/>
        <v>0</v>
      </c>
      <c r="DB3" s="2">
        <f t="shared" si="8"/>
        <v>0</v>
      </c>
      <c r="DC3" s="2">
        <f t="shared" si="8"/>
        <v>0</v>
      </c>
      <c r="DD3" s="2">
        <f t="shared" si="8"/>
        <v>0</v>
      </c>
      <c r="DE3" s="2">
        <f t="shared" si="8"/>
        <v>0</v>
      </c>
      <c r="DF3" s="2">
        <f t="shared" si="8"/>
        <v>9</v>
      </c>
      <c r="DG3" s="2">
        <f t="shared" si="8"/>
        <v>0</v>
      </c>
      <c r="DH3" s="2">
        <f t="shared" si="8"/>
        <v>0</v>
      </c>
      <c r="DI3" s="2">
        <f t="shared" si="8"/>
        <v>0</v>
      </c>
      <c r="DJ3" s="2">
        <f t="shared" si="8"/>
        <v>0</v>
      </c>
      <c r="DK3" s="2">
        <f t="shared" si="8"/>
        <v>5</v>
      </c>
      <c r="DL3" s="2">
        <f t="shared" si="8"/>
        <v>0</v>
      </c>
      <c r="DM3" s="2">
        <f t="shared" si="8"/>
        <v>0</v>
      </c>
      <c r="DN3" s="2">
        <f t="shared" si="8"/>
        <v>1</v>
      </c>
      <c r="DO3" s="2">
        <f t="shared" si="8"/>
        <v>1</v>
      </c>
      <c r="DP3" s="2">
        <f t="shared" si="8"/>
        <v>0</v>
      </c>
      <c r="DQ3" s="2">
        <f t="shared" si="8"/>
        <v>0</v>
      </c>
      <c r="DR3" s="2">
        <f t="shared" si="8"/>
        <v>4</v>
      </c>
      <c r="DS3" s="2">
        <f t="shared" si="8"/>
        <v>0</v>
      </c>
      <c r="DT3" s="2">
        <f t="shared" si="8"/>
        <v>2</v>
      </c>
      <c r="DU3" s="2">
        <f t="shared" si="8"/>
        <v>0</v>
      </c>
      <c r="DV3" s="2">
        <f t="shared" si="8"/>
        <v>1</v>
      </c>
      <c r="DW3" s="2">
        <f t="shared" si="8"/>
        <v>34</v>
      </c>
      <c r="DX3" s="2">
        <f t="shared" si="8"/>
        <v>0</v>
      </c>
      <c r="DY3" s="2">
        <f t="shared" si="8"/>
        <v>0</v>
      </c>
      <c r="DZ3" s="2">
        <f t="shared" si="8"/>
        <v>8</v>
      </c>
      <c r="EA3" s="2">
        <f t="shared" si="8"/>
        <v>0</v>
      </c>
      <c r="EB3" s="2">
        <f t="shared" si="8"/>
        <v>0</v>
      </c>
      <c r="EC3" s="2">
        <f t="shared" si="8"/>
        <v>5</v>
      </c>
      <c r="ED3" s="2">
        <f t="shared" si="8"/>
        <v>0</v>
      </c>
      <c r="EE3" s="2">
        <f t="shared" si="8"/>
        <v>2</v>
      </c>
      <c r="EF3" s="2">
        <f t="shared" si="8"/>
        <v>0</v>
      </c>
      <c r="EG3" s="2">
        <f t="shared" si="8"/>
        <v>3</v>
      </c>
      <c r="EH3" s="2">
        <f t="shared" si="8"/>
        <v>5</v>
      </c>
      <c r="EI3" s="2">
        <f t="shared" si="8"/>
        <v>4</v>
      </c>
      <c r="EJ3" s="2">
        <f t="shared" si="8"/>
        <v>5</v>
      </c>
      <c r="EK3" s="2">
        <f t="shared" si="8"/>
        <v>0</v>
      </c>
      <c r="EL3" s="2">
        <f t="shared" si="8"/>
        <v>0</v>
      </c>
      <c r="EM3" s="2">
        <f t="shared" si="8"/>
        <v>5</v>
      </c>
      <c r="EN3" s="2">
        <f t="shared" si="8"/>
        <v>0</v>
      </c>
      <c r="EO3" s="266">
        <f>SUM(EO5:EO27)</f>
        <v>1139</v>
      </c>
      <c r="EP3" s="2">
        <f aca="true" t="shared" si="9" ref="EP3:FL3">SUM(EP5:EP27)</f>
        <v>1</v>
      </c>
      <c r="EQ3" s="2">
        <f t="shared" si="9"/>
        <v>0</v>
      </c>
      <c r="ER3" s="2">
        <f t="shared" si="9"/>
        <v>0</v>
      </c>
      <c r="ES3" s="2">
        <f t="shared" si="9"/>
        <v>196</v>
      </c>
      <c r="ET3" s="2">
        <f t="shared" si="9"/>
        <v>5</v>
      </c>
      <c r="EU3" s="2">
        <f t="shared" si="9"/>
        <v>7</v>
      </c>
      <c r="EV3" s="2">
        <f t="shared" si="9"/>
        <v>7</v>
      </c>
      <c r="EW3" s="2">
        <f t="shared" si="9"/>
        <v>0</v>
      </c>
      <c r="EX3" s="2">
        <f t="shared" si="9"/>
        <v>8</v>
      </c>
      <c r="EY3" s="2">
        <f t="shared" si="9"/>
        <v>2</v>
      </c>
      <c r="EZ3" s="2">
        <f t="shared" si="9"/>
        <v>0</v>
      </c>
      <c r="FA3" s="2">
        <f t="shared" si="9"/>
        <v>3</v>
      </c>
      <c r="FB3" s="2">
        <f t="shared" si="9"/>
        <v>18</v>
      </c>
      <c r="FC3" s="2">
        <f t="shared" si="9"/>
        <v>69</v>
      </c>
      <c r="FD3" s="2">
        <f t="shared" si="9"/>
        <v>0</v>
      </c>
      <c r="FE3" s="2">
        <f t="shared" si="9"/>
        <v>2</v>
      </c>
      <c r="FF3" s="2">
        <f t="shared" si="9"/>
        <v>0</v>
      </c>
      <c r="FG3" s="2">
        <f t="shared" si="9"/>
        <v>0</v>
      </c>
      <c r="FH3" s="2">
        <f t="shared" si="9"/>
        <v>0</v>
      </c>
      <c r="FI3" s="2">
        <f t="shared" si="9"/>
        <v>7</v>
      </c>
      <c r="FJ3" s="2">
        <f t="shared" si="9"/>
        <v>814</v>
      </c>
      <c r="FK3" s="2">
        <f t="shared" si="9"/>
        <v>0</v>
      </c>
      <c r="FL3" s="2">
        <f t="shared" si="9"/>
        <v>0</v>
      </c>
      <c r="FM3" s="266">
        <f>SUM(FM5:FM27)</f>
        <v>39613</v>
      </c>
      <c r="FN3" s="2">
        <f aca="true" t="shared" si="10" ref="FN3:FY3">SUM(FN5:FN27)</f>
        <v>255</v>
      </c>
      <c r="FO3" s="2">
        <f t="shared" si="10"/>
        <v>273</v>
      </c>
      <c r="FP3" s="2">
        <f t="shared" si="10"/>
        <v>33275</v>
      </c>
      <c r="FQ3" s="2">
        <f t="shared" si="10"/>
        <v>19</v>
      </c>
      <c r="FR3" s="2">
        <f t="shared" si="10"/>
        <v>260</v>
      </c>
      <c r="FS3" s="2">
        <f t="shared" si="10"/>
        <v>3</v>
      </c>
      <c r="FT3" s="2">
        <f t="shared" si="10"/>
        <v>1</v>
      </c>
      <c r="FU3" s="2">
        <f t="shared" si="10"/>
        <v>249</v>
      </c>
      <c r="FV3" s="2">
        <f t="shared" si="10"/>
        <v>5243</v>
      </c>
      <c r="FW3" s="2">
        <f t="shared" si="10"/>
        <v>0</v>
      </c>
      <c r="FX3" s="2">
        <f t="shared" si="10"/>
        <v>25</v>
      </c>
      <c r="FY3" s="2">
        <f t="shared" si="10"/>
        <v>10</v>
      </c>
      <c r="FZ3" s="266">
        <f>SUM(FZ5:FZ27)</f>
        <v>171</v>
      </c>
      <c r="GA3" s="2">
        <f aca="true" t="shared" si="11" ref="GA3:GT3">SUM(GA5:GA27)</f>
        <v>82</v>
      </c>
      <c r="GB3" s="2">
        <f t="shared" si="11"/>
        <v>5</v>
      </c>
      <c r="GC3" s="2">
        <f t="shared" si="11"/>
        <v>0</v>
      </c>
      <c r="GD3" s="2">
        <f t="shared" si="11"/>
        <v>0</v>
      </c>
      <c r="GE3" s="2">
        <f t="shared" si="11"/>
        <v>5</v>
      </c>
      <c r="GF3" s="2">
        <f t="shared" si="11"/>
        <v>75</v>
      </c>
      <c r="GG3" s="2">
        <f t="shared" si="11"/>
        <v>0</v>
      </c>
      <c r="GH3" s="2">
        <f t="shared" si="11"/>
        <v>0</v>
      </c>
      <c r="GI3" s="2">
        <f t="shared" si="11"/>
        <v>2</v>
      </c>
      <c r="GJ3" s="2">
        <f t="shared" si="11"/>
        <v>0</v>
      </c>
      <c r="GK3" s="2">
        <f t="shared" si="11"/>
        <v>0</v>
      </c>
      <c r="GL3" s="2">
        <f t="shared" si="11"/>
        <v>0</v>
      </c>
      <c r="GM3" s="2">
        <f t="shared" si="11"/>
        <v>0</v>
      </c>
      <c r="GN3" s="2">
        <f t="shared" si="11"/>
        <v>2</v>
      </c>
      <c r="GO3" s="2">
        <f t="shared" si="11"/>
        <v>14</v>
      </c>
      <c r="GP3" s="2">
        <f t="shared" si="11"/>
        <v>0</v>
      </c>
      <c r="GQ3" s="2">
        <f t="shared" si="11"/>
        <v>0</v>
      </c>
      <c r="GR3" s="2">
        <f t="shared" si="11"/>
        <v>0</v>
      </c>
      <c r="GS3" s="2">
        <f t="shared" si="11"/>
        <v>0</v>
      </c>
      <c r="GT3" s="2">
        <f t="shared" si="11"/>
        <v>0</v>
      </c>
    </row>
    <row r="4" spans="1:206" ht="22.5" customHeight="1" thickBot="1">
      <c r="A4" s="224"/>
      <c r="B4" s="225" t="s">
        <v>79</v>
      </c>
      <c r="C4" s="226"/>
      <c r="D4" s="105">
        <f>SUM(D28:D39)</f>
        <v>3328</v>
      </c>
      <c r="E4" s="267">
        <f aca="true" t="shared" si="12" ref="E4:BP4">SUM(E28:E39)</f>
        <v>2200</v>
      </c>
      <c r="F4" s="105">
        <f t="shared" si="12"/>
        <v>0</v>
      </c>
      <c r="G4" s="105">
        <f t="shared" si="12"/>
        <v>0</v>
      </c>
      <c r="H4" s="105">
        <f t="shared" si="12"/>
        <v>3</v>
      </c>
      <c r="I4" s="105">
        <f t="shared" si="12"/>
        <v>0</v>
      </c>
      <c r="J4" s="105">
        <f t="shared" si="12"/>
        <v>0</v>
      </c>
      <c r="K4" s="105">
        <f t="shared" si="12"/>
        <v>4</v>
      </c>
      <c r="L4" s="105">
        <f t="shared" si="12"/>
        <v>0</v>
      </c>
      <c r="M4" s="105">
        <f t="shared" si="12"/>
        <v>0</v>
      </c>
      <c r="N4" s="105">
        <f t="shared" si="12"/>
        <v>4</v>
      </c>
      <c r="O4" s="105">
        <f t="shared" si="12"/>
        <v>725</v>
      </c>
      <c r="P4" s="105">
        <f t="shared" si="12"/>
        <v>0</v>
      </c>
      <c r="Q4" s="105">
        <f t="shared" si="12"/>
        <v>0</v>
      </c>
      <c r="R4" s="105">
        <f t="shared" si="12"/>
        <v>9</v>
      </c>
      <c r="S4" s="105">
        <f t="shared" si="12"/>
        <v>58</v>
      </c>
      <c r="T4" s="105">
        <f t="shared" si="12"/>
        <v>3</v>
      </c>
      <c r="U4" s="105">
        <f t="shared" si="12"/>
        <v>0</v>
      </c>
      <c r="V4" s="105">
        <f t="shared" si="12"/>
        <v>0</v>
      </c>
      <c r="W4" s="105">
        <f t="shared" si="12"/>
        <v>0</v>
      </c>
      <c r="X4" s="105">
        <f t="shared" si="12"/>
        <v>287</v>
      </c>
      <c r="Y4" s="105">
        <f t="shared" si="12"/>
        <v>0</v>
      </c>
      <c r="Z4" s="105">
        <f t="shared" si="12"/>
        <v>17</v>
      </c>
      <c r="AA4" s="105">
        <f t="shared" si="12"/>
        <v>0</v>
      </c>
      <c r="AB4" s="105">
        <f t="shared" si="12"/>
        <v>7</v>
      </c>
      <c r="AC4" s="105">
        <f t="shared" si="12"/>
        <v>6</v>
      </c>
      <c r="AD4" s="105">
        <f t="shared" si="12"/>
        <v>0</v>
      </c>
      <c r="AE4" s="105">
        <f t="shared" si="12"/>
        <v>1</v>
      </c>
      <c r="AF4" s="105">
        <f t="shared" si="12"/>
        <v>7</v>
      </c>
      <c r="AG4" s="105">
        <f t="shared" si="12"/>
        <v>4</v>
      </c>
      <c r="AH4" s="105">
        <f t="shared" si="12"/>
        <v>866</v>
      </c>
      <c r="AI4" s="105">
        <f t="shared" si="12"/>
        <v>0</v>
      </c>
      <c r="AJ4" s="105">
        <f t="shared" si="12"/>
        <v>0</v>
      </c>
      <c r="AK4" s="105">
        <f t="shared" si="12"/>
        <v>0</v>
      </c>
      <c r="AL4" s="105">
        <f t="shared" si="12"/>
        <v>4</v>
      </c>
      <c r="AM4" s="105">
        <f t="shared" si="12"/>
        <v>135</v>
      </c>
      <c r="AN4" s="105">
        <f t="shared" si="12"/>
        <v>0</v>
      </c>
      <c r="AO4" s="105">
        <f t="shared" si="12"/>
        <v>60</v>
      </c>
      <c r="AP4" s="105">
        <f t="shared" si="12"/>
        <v>0</v>
      </c>
      <c r="AQ4" s="110">
        <f t="shared" si="12"/>
        <v>48</v>
      </c>
      <c r="AR4" s="105">
        <f t="shared" si="12"/>
        <v>0</v>
      </c>
      <c r="AS4" s="105">
        <f t="shared" si="12"/>
        <v>2</v>
      </c>
      <c r="AT4" s="105">
        <f t="shared" si="12"/>
        <v>1</v>
      </c>
      <c r="AU4" s="105">
        <f t="shared" si="12"/>
        <v>0</v>
      </c>
      <c r="AV4" s="105">
        <f t="shared" si="12"/>
        <v>0</v>
      </c>
      <c r="AW4" s="105">
        <f t="shared" si="12"/>
        <v>0</v>
      </c>
      <c r="AX4" s="105">
        <f t="shared" si="12"/>
        <v>0</v>
      </c>
      <c r="AY4" s="105">
        <f t="shared" si="12"/>
        <v>0</v>
      </c>
      <c r="AZ4" s="105">
        <f t="shared" si="12"/>
        <v>0</v>
      </c>
      <c r="BA4" s="105">
        <f t="shared" si="12"/>
        <v>0</v>
      </c>
      <c r="BB4" s="105">
        <f t="shared" si="12"/>
        <v>9</v>
      </c>
      <c r="BC4" s="105">
        <f t="shared" si="12"/>
        <v>1</v>
      </c>
      <c r="BD4" s="105">
        <f t="shared" si="12"/>
        <v>0</v>
      </c>
      <c r="BE4" s="105">
        <f t="shared" si="12"/>
        <v>0</v>
      </c>
      <c r="BF4" s="105">
        <f t="shared" si="12"/>
        <v>0</v>
      </c>
      <c r="BG4" s="105">
        <f t="shared" si="12"/>
        <v>0</v>
      </c>
      <c r="BH4" s="105">
        <f t="shared" si="12"/>
        <v>0</v>
      </c>
      <c r="BI4" s="105">
        <f t="shared" si="12"/>
        <v>0</v>
      </c>
      <c r="BJ4" s="105">
        <f t="shared" si="12"/>
        <v>0</v>
      </c>
      <c r="BK4" s="105">
        <f t="shared" si="12"/>
        <v>0</v>
      </c>
      <c r="BL4" s="105">
        <f t="shared" si="12"/>
        <v>0</v>
      </c>
      <c r="BM4" s="105">
        <f t="shared" si="12"/>
        <v>0</v>
      </c>
      <c r="BN4" s="105">
        <f t="shared" si="12"/>
        <v>0</v>
      </c>
      <c r="BO4" s="105">
        <f t="shared" si="12"/>
        <v>0</v>
      </c>
      <c r="BP4" s="105">
        <f t="shared" si="12"/>
        <v>0</v>
      </c>
      <c r="BQ4" s="105">
        <f aca="true" t="shared" si="13" ref="BQ4:EB4">SUM(BQ28:BQ39)</f>
        <v>0</v>
      </c>
      <c r="BR4" s="105">
        <f t="shared" si="13"/>
        <v>0</v>
      </c>
      <c r="BS4" s="105">
        <f t="shared" si="13"/>
        <v>0</v>
      </c>
      <c r="BT4" s="105">
        <f t="shared" si="13"/>
        <v>0</v>
      </c>
      <c r="BU4" s="105">
        <f t="shared" si="13"/>
        <v>2</v>
      </c>
      <c r="BV4" s="105">
        <f t="shared" si="13"/>
        <v>2</v>
      </c>
      <c r="BW4" s="105">
        <f t="shared" si="13"/>
        <v>1</v>
      </c>
      <c r="BX4" s="105">
        <f t="shared" si="13"/>
        <v>0</v>
      </c>
      <c r="BY4" s="105">
        <f t="shared" si="13"/>
        <v>3</v>
      </c>
      <c r="BZ4" s="105">
        <f t="shared" si="13"/>
        <v>1</v>
      </c>
      <c r="CA4" s="105">
        <f t="shared" si="13"/>
        <v>2</v>
      </c>
      <c r="CB4" s="105">
        <f t="shared" si="13"/>
        <v>0</v>
      </c>
      <c r="CC4" s="105">
        <f t="shared" si="13"/>
        <v>0</v>
      </c>
      <c r="CD4" s="105">
        <f t="shared" si="13"/>
        <v>23</v>
      </c>
      <c r="CE4" s="105">
        <f t="shared" si="13"/>
        <v>1</v>
      </c>
      <c r="CF4" s="105">
        <f t="shared" si="13"/>
        <v>0</v>
      </c>
      <c r="CG4" s="105">
        <f t="shared" si="13"/>
        <v>0</v>
      </c>
      <c r="CH4" s="105">
        <f t="shared" si="13"/>
        <v>0</v>
      </c>
      <c r="CI4" s="105">
        <f t="shared" si="13"/>
        <v>0</v>
      </c>
      <c r="CJ4" s="105">
        <f t="shared" si="13"/>
        <v>0</v>
      </c>
      <c r="CK4" s="105">
        <f t="shared" si="13"/>
        <v>0</v>
      </c>
      <c r="CL4" s="105">
        <f t="shared" si="13"/>
        <v>0</v>
      </c>
      <c r="CM4" s="105">
        <f t="shared" si="13"/>
        <v>0</v>
      </c>
      <c r="CN4" s="105">
        <f t="shared" si="13"/>
        <v>0</v>
      </c>
      <c r="CO4" s="267">
        <f>SUM(CO28:CO39)</f>
        <v>1</v>
      </c>
      <c r="CP4" s="105">
        <f t="shared" si="13"/>
        <v>0</v>
      </c>
      <c r="CQ4" s="105">
        <f t="shared" si="13"/>
        <v>0</v>
      </c>
      <c r="CR4" s="105">
        <f t="shared" si="13"/>
        <v>0</v>
      </c>
      <c r="CS4" s="105">
        <f t="shared" si="13"/>
        <v>0</v>
      </c>
      <c r="CT4" s="105">
        <f t="shared" si="13"/>
        <v>0</v>
      </c>
      <c r="CU4" s="105">
        <f t="shared" si="13"/>
        <v>0</v>
      </c>
      <c r="CV4" s="105">
        <f t="shared" si="13"/>
        <v>0</v>
      </c>
      <c r="CW4" s="105">
        <f t="shared" si="13"/>
        <v>0</v>
      </c>
      <c r="CX4" s="105">
        <f t="shared" si="13"/>
        <v>0</v>
      </c>
      <c r="CY4" s="105">
        <f t="shared" si="13"/>
        <v>0</v>
      </c>
      <c r="CZ4" s="105">
        <f t="shared" si="13"/>
        <v>0</v>
      </c>
      <c r="DA4" s="105">
        <f t="shared" si="13"/>
        <v>0</v>
      </c>
      <c r="DB4" s="105">
        <f t="shared" si="13"/>
        <v>0</v>
      </c>
      <c r="DC4" s="105">
        <f t="shared" si="13"/>
        <v>0</v>
      </c>
      <c r="DD4" s="105">
        <f t="shared" si="13"/>
        <v>0</v>
      </c>
      <c r="DE4" s="105">
        <f t="shared" si="13"/>
        <v>0</v>
      </c>
      <c r="DF4" s="105">
        <f t="shared" si="13"/>
        <v>0</v>
      </c>
      <c r="DG4" s="105">
        <f t="shared" si="13"/>
        <v>0</v>
      </c>
      <c r="DH4" s="105">
        <f t="shared" si="13"/>
        <v>0</v>
      </c>
      <c r="DI4" s="105">
        <f t="shared" si="13"/>
        <v>0</v>
      </c>
      <c r="DJ4" s="105">
        <f t="shared" si="13"/>
        <v>0</v>
      </c>
      <c r="DK4" s="105">
        <f t="shared" si="13"/>
        <v>0</v>
      </c>
      <c r="DL4" s="105">
        <f t="shared" si="13"/>
        <v>0</v>
      </c>
      <c r="DM4" s="105">
        <f t="shared" si="13"/>
        <v>0</v>
      </c>
      <c r="DN4" s="105">
        <f t="shared" si="13"/>
        <v>0</v>
      </c>
      <c r="DO4" s="105">
        <f t="shared" si="13"/>
        <v>0</v>
      </c>
      <c r="DP4" s="105">
        <f t="shared" si="13"/>
        <v>0</v>
      </c>
      <c r="DQ4" s="105">
        <f t="shared" si="13"/>
        <v>0</v>
      </c>
      <c r="DR4" s="105">
        <f t="shared" si="13"/>
        <v>0</v>
      </c>
      <c r="DS4" s="105">
        <f t="shared" si="13"/>
        <v>0</v>
      </c>
      <c r="DT4" s="105">
        <f t="shared" si="13"/>
        <v>0</v>
      </c>
      <c r="DU4" s="105">
        <f t="shared" si="13"/>
        <v>0</v>
      </c>
      <c r="DV4" s="105">
        <f t="shared" si="13"/>
        <v>0</v>
      </c>
      <c r="DW4" s="105">
        <f t="shared" si="13"/>
        <v>0</v>
      </c>
      <c r="DX4" s="105">
        <f t="shared" si="13"/>
        <v>0</v>
      </c>
      <c r="DY4" s="105">
        <f t="shared" si="13"/>
        <v>0</v>
      </c>
      <c r="DZ4" s="105">
        <f t="shared" si="13"/>
        <v>0</v>
      </c>
      <c r="EA4" s="105">
        <f t="shared" si="13"/>
        <v>0</v>
      </c>
      <c r="EB4" s="105">
        <f t="shared" si="13"/>
        <v>0</v>
      </c>
      <c r="EC4" s="105">
        <f aca="true" t="shared" si="14" ref="EC4:EN4">SUM(EC28:EC39)</f>
        <v>0</v>
      </c>
      <c r="ED4" s="105">
        <f t="shared" si="14"/>
        <v>0</v>
      </c>
      <c r="EE4" s="105">
        <f t="shared" si="14"/>
        <v>0</v>
      </c>
      <c r="EF4" s="105">
        <f t="shared" si="14"/>
        <v>0</v>
      </c>
      <c r="EG4" s="105">
        <f t="shared" si="14"/>
        <v>0</v>
      </c>
      <c r="EH4" s="105">
        <f t="shared" si="14"/>
        <v>0</v>
      </c>
      <c r="EI4" s="105">
        <f t="shared" si="14"/>
        <v>0</v>
      </c>
      <c r="EJ4" s="105">
        <f t="shared" si="14"/>
        <v>1</v>
      </c>
      <c r="EK4" s="105">
        <f t="shared" si="14"/>
        <v>0</v>
      </c>
      <c r="EL4" s="105">
        <f t="shared" si="14"/>
        <v>0</v>
      </c>
      <c r="EM4" s="105">
        <f t="shared" si="14"/>
        <v>0</v>
      </c>
      <c r="EN4" s="105">
        <f t="shared" si="14"/>
        <v>0</v>
      </c>
      <c r="EO4" s="267">
        <f>SUM(EO28:EO39)</f>
        <v>62</v>
      </c>
      <c r="EP4" s="105">
        <f aca="true" t="shared" si="15" ref="EP4:FL4">SUM(EP28:EP39)</f>
        <v>1</v>
      </c>
      <c r="EQ4" s="105">
        <f t="shared" si="15"/>
        <v>0</v>
      </c>
      <c r="ER4" s="105">
        <f t="shared" si="15"/>
        <v>0</v>
      </c>
      <c r="ES4" s="105">
        <f t="shared" si="15"/>
        <v>12</v>
      </c>
      <c r="ET4" s="105">
        <f t="shared" si="15"/>
        <v>0</v>
      </c>
      <c r="EU4" s="105">
        <f t="shared" si="15"/>
        <v>0</v>
      </c>
      <c r="EV4" s="105">
        <f t="shared" si="15"/>
        <v>0</v>
      </c>
      <c r="EW4" s="105">
        <f t="shared" si="15"/>
        <v>0</v>
      </c>
      <c r="EX4" s="105">
        <f t="shared" si="15"/>
        <v>0</v>
      </c>
      <c r="EY4" s="105">
        <f t="shared" si="15"/>
        <v>1</v>
      </c>
      <c r="EZ4" s="105">
        <f t="shared" si="15"/>
        <v>0</v>
      </c>
      <c r="FA4" s="105">
        <f t="shared" si="15"/>
        <v>0</v>
      </c>
      <c r="FB4" s="105">
        <f t="shared" si="15"/>
        <v>2</v>
      </c>
      <c r="FC4" s="105">
        <f t="shared" si="15"/>
        <v>3</v>
      </c>
      <c r="FD4" s="105">
        <f t="shared" si="15"/>
        <v>0</v>
      </c>
      <c r="FE4" s="105">
        <f t="shared" si="15"/>
        <v>0</v>
      </c>
      <c r="FF4" s="105">
        <f t="shared" si="15"/>
        <v>0</v>
      </c>
      <c r="FG4" s="105">
        <f t="shared" si="15"/>
        <v>0</v>
      </c>
      <c r="FH4" s="105">
        <f t="shared" si="15"/>
        <v>0</v>
      </c>
      <c r="FI4" s="105">
        <f t="shared" si="15"/>
        <v>0</v>
      </c>
      <c r="FJ4" s="105">
        <f t="shared" si="15"/>
        <v>43</v>
      </c>
      <c r="FK4" s="105">
        <f t="shared" si="15"/>
        <v>0</v>
      </c>
      <c r="FL4" s="105">
        <f t="shared" si="15"/>
        <v>0</v>
      </c>
      <c r="FM4" s="267">
        <f>SUM(FM28:FM39)</f>
        <v>1009</v>
      </c>
      <c r="FN4" s="105">
        <f aca="true" t="shared" si="16" ref="FN4:FY4">SUM(FN28:FN39)</f>
        <v>42</v>
      </c>
      <c r="FO4" s="105">
        <f t="shared" si="16"/>
        <v>49</v>
      </c>
      <c r="FP4" s="105">
        <f t="shared" si="16"/>
        <v>693</v>
      </c>
      <c r="FQ4" s="105">
        <f t="shared" si="16"/>
        <v>0</v>
      </c>
      <c r="FR4" s="105">
        <f t="shared" si="16"/>
        <v>4</v>
      </c>
      <c r="FS4" s="105">
        <f t="shared" si="16"/>
        <v>1</v>
      </c>
      <c r="FT4" s="105">
        <f t="shared" si="16"/>
        <v>0</v>
      </c>
      <c r="FU4" s="105">
        <f t="shared" si="16"/>
        <v>22</v>
      </c>
      <c r="FV4" s="105">
        <f t="shared" si="16"/>
        <v>198</v>
      </c>
      <c r="FW4" s="105">
        <f t="shared" si="16"/>
        <v>0</v>
      </c>
      <c r="FX4" s="105">
        <f t="shared" si="16"/>
        <v>0</v>
      </c>
      <c r="FY4" s="105">
        <f t="shared" si="16"/>
        <v>0</v>
      </c>
      <c r="FZ4" s="267">
        <f>SUM(FZ28:FZ39)</f>
        <v>7</v>
      </c>
      <c r="GA4" s="105">
        <f aca="true" t="shared" si="17" ref="GA4:GT4">SUM(GA28:GA39)</f>
        <v>6</v>
      </c>
      <c r="GB4" s="105">
        <f t="shared" si="17"/>
        <v>0</v>
      </c>
      <c r="GC4" s="105">
        <f t="shared" si="17"/>
        <v>0</v>
      </c>
      <c r="GD4" s="105">
        <f t="shared" si="17"/>
        <v>0</v>
      </c>
      <c r="GE4" s="105">
        <f t="shared" si="17"/>
        <v>0</v>
      </c>
      <c r="GF4" s="105">
        <f t="shared" si="17"/>
        <v>1</v>
      </c>
      <c r="GG4" s="105">
        <f t="shared" si="17"/>
        <v>0</v>
      </c>
      <c r="GH4" s="105">
        <f t="shared" si="17"/>
        <v>0</v>
      </c>
      <c r="GI4" s="105">
        <f t="shared" si="17"/>
        <v>0</v>
      </c>
      <c r="GJ4" s="105">
        <f t="shared" si="17"/>
        <v>0</v>
      </c>
      <c r="GK4" s="105">
        <f t="shared" si="17"/>
        <v>0</v>
      </c>
      <c r="GL4" s="105">
        <f t="shared" si="17"/>
        <v>0</v>
      </c>
      <c r="GM4" s="105">
        <f t="shared" si="17"/>
        <v>0</v>
      </c>
      <c r="GN4" s="105">
        <f t="shared" si="17"/>
        <v>0</v>
      </c>
      <c r="GO4" s="105">
        <f t="shared" si="17"/>
        <v>1</v>
      </c>
      <c r="GP4" s="105">
        <f t="shared" si="17"/>
        <v>0</v>
      </c>
      <c r="GQ4" s="105">
        <f t="shared" si="17"/>
        <v>0</v>
      </c>
      <c r="GR4" s="105">
        <f t="shared" si="17"/>
        <v>0</v>
      </c>
      <c r="GS4" s="105">
        <f t="shared" si="17"/>
        <v>0</v>
      </c>
      <c r="GT4" s="105">
        <f t="shared" si="17"/>
        <v>0</v>
      </c>
      <c r="GU4" s="255"/>
      <c r="GW4" s="255"/>
      <c r="GX4" s="255"/>
    </row>
    <row r="5" spans="1:202" ht="22.5" customHeight="1">
      <c r="A5" s="227">
        <v>1</v>
      </c>
      <c r="B5" s="415" t="s">
        <v>80</v>
      </c>
      <c r="C5" s="416"/>
      <c r="D5" s="99">
        <f>E5+AQ5+CO5+EO5+FM5+FZ5+GO5</f>
        <v>8331</v>
      </c>
      <c r="E5" s="107">
        <f aca="true" t="shared" si="18" ref="E5:E36">SUM(F5:AP5)</f>
        <v>6728</v>
      </c>
      <c r="F5" s="100"/>
      <c r="G5" s="101"/>
      <c r="H5" s="102">
        <v>340</v>
      </c>
      <c r="I5" s="101"/>
      <c r="J5" s="101"/>
      <c r="K5" s="101">
        <v>48</v>
      </c>
      <c r="L5" s="101"/>
      <c r="M5" s="101">
        <v>4</v>
      </c>
      <c r="N5" s="101">
        <v>97</v>
      </c>
      <c r="O5" s="101">
        <v>2347</v>
      </c>
      <c r="P5" s="101"/>
      <c r="Q5" s="102"/>
      <c r="R5" s="101">
        <v>41</v>
      </c>
      <c r="S5" s="101">
        <v>217</v>
      </c>
      <c r="T5" s="101">
        <v>9</v>
      </c>
      <c r="U5" s="101"/>
      <c r="V5" s="101"/>
      <c r="W5" s="101">
        <v>1</v>
      </c>
      <c r="X5" s="101">
        <v>1711</v>
      </c>
      <c r="Y5" s="101"/>
      <c r="Z5" s="101"/>
      <c r="AA5" s="101"/>
      <c r="AB5" s="101">
        <v>13</v>
      </c>
      <c r="AC5" s="101">
        <v>16</v>
      </c>
      <c r="AD5" s="101"/>
      <c r="AE5" s="101"/>
      <c r="AF5" s="101">
        <v>134</v>
      </c>
      <c r="AG5" s="101">
        <v>29</v>
      </c>
      <c r="AH5" s="101">
        <v>1236</v>
      </c>
      <c r="AI5" s="101"/>
      <c r="AJ5" s="101"/>
      <c r="AK5" s="101">
        <v>1</v>
      </c>
      <c r="AL5" s="101">
        <v>9</v>
      </c>
      <c r="AM5" s="101">
        <v>116</v>
      </c>
      <c r="AN5" s="101">
        <v>8</v>
      </c>
      <c r="AO5" s="101">
        <v>351</v>
      </c>
      <c r="AP5" s="101"/>
      <c r="AQ5" s="111">
        <f aca="true" t="shared" si="19" ref="AQ5:AQ36">SUM(AR5:CN5)</f>
        <v>179</v>
      </c>
      <c r="AR5" s="100"/>
      <c r="AS5" s="101">
        <v>1</v>
      </c>
      <c r="AT5" s="101"/>
      <c r="AU5" s="101">
        <v>1</v>
      </c>
      <c r="AV5" s="101">
        <v>2</v>
      </c>
      <c r="AW5" s="101">
        <v>1</v>
      </c>
      <c r="AX5" s="101">
        <v>1</v>
      </c>
      <c r="AY5" s="101"/>
      <c r="AZ5" s="101"/>
      <c r="BA5" s="101">
        <v>2</v>
      </c>
      <c r="BB5" s="101">
        <v>17</v>
      </c>
      <c r="BC5" s="101">
        <v>17</v>
      </c>
      <c r="BD5" s="101">
        <v>1</v>
      </c>
      <c r="BE5" s="101"/>
      <c r="BF5" s="101"/>
      <c r="BG5" s="101">
        <v>3</v>
      </c>
      <c r="BH5" s="101">
        <v>7</v>
      </c>
      <c r="BI5" s="101">
        <v>1</v>
      </c>
      <c r="BJ5" s="101"/>
      <c r="BK5" s="101"/>
      <c r="BL5" s="101"/>
      <c r="BM5" s="101"/>
      <c r="BN5" s="101"/>
      <c r="BO5" s="101"/>
      <c r="BP5" s="101">
        <v>1</v>
      </c>
      <c r="BQ5" s="101"/>
      <c r="BR5" s="101">
        <v>4</v>
      </c>
      <c r="BS5" s="101">
        <v>2</v>
      </c>
      <c r="BT5" s="101">
        <v>2</v>
      </c>
      <c r="BU5" s="101">
        <v>1</v>
      </c>
      <c r="BV5" s="101">
        <v>13</v>
      </c>
      <c r="BW5" s="101">
        <v>29</v>
      </c>
      <c r="BX5" s="101"/>
      <c r="BY5" s="101">
        <v>1</v>
      </c>
      <c r="BZ5" s="101">
        <v>3</v>
      </c>
      <c r="CA5" s="101">
        <v>5</v>
      </c>
      <c r="CB5" s="101"/>
      <c r="CC5" s="101"/>
      <c r="CD5" s="101">
        <v>50</v>
      </c>
      <c r="CE5" s="101">
        <v>8</v>
      </c>
      <c r="CF5" s="101"/>
      <c r="CG5" s="102"/>
      <c r="CH5" s="103"/>
      <c r="CI5" s="101"/>
      <c r="CJ5" s="101"/>
      <c r="CK5" s="102"/>
      <c r="CL5" s="101">
        <v>5</v>
      </c>
      <c r="CM5" s="101"/>
      <c r="CN5" s="101">
        <v>1</v>
      </c>
      <c r="CO5" s="111">
        <f>SUM(CP5:EN5)</f>
        <v>32</v>
      </c>
      <c r="CP5" s="104">
        <v>1</v>
      </c>
      <c r="CQ5" s="101"/>
      <c r="CR5" s="101"/>
      <c r="CS5" s="101"/>
      <c r="CT5" s="101"/>
      <c r="CU5" s="101"/>
      <c r="CV5" s="101"/>
      <c r="CW5" s="101"/>
      <c r="CX5" s="101">
        <v>1</v>
      </c>
      <c r="CY5" s="101"/>
      <c r="CZ5" s="101"/>
      <c r="DA5" s="101"/>
      <c r="DB5" s="101"/>
      <c r="DC5" s="101"/>
      <c r="DD5" s="101"/>
      <c r="DE5" s="101"/>
      <c r="DF5" s="101">
        <v>1</v>
      </c>
      <c r="DG5" s="101"/>
      <c r="DH5" s="101"/>
      <c r="DI5" s="101"/>
      <c r="DJ5" s="101"/>
      <c r="DK5" s="101"/>
      <c r="DL5" s="101"/>
      <c r="DM5" s="101"/>
      <c r="DN5" s="101"/>
      <c r="DO5" s="101">
        <v>1</v>
      </c>
      <c r="DP5" s="101"/>
      <c r="DQ5" s="101"/>
      <c r="DR5" s="101">
        <v>1</v>
      </c>
      <c r="DS5" s="101"/>
      <c r="DT5" s="101">
        <v>1</v>
      </c>
      <c r="DU5" s="101"/>
      <c r="DV5" s="101"/>
      <c r="DW5" s="101">
        <v>9</v>
      </c>
      <c r="DX5" s="101"/>
      <c r="DY5" s="101"/>
      <c r="DZ5" s="101">
        <v>4</v>
      </c>
      <c r="EA5" s="101"/>
      <c r="EB5" s="101"/>
      <c r="EC5" s="101">
        <v>3</v>
      </c>
      <c r="ED5" s="101"/>
      <c r="EE5" s="101">
        <v>1</v>
      </c>
      <c r="EF5" s="101"/>
      <c r="EG5" s="101">
        <v>1</v>
      </c>
      <c r="EH5" s="101">
        <v>3</v>
      </c>
      <c r="EI5" s="101">
        <v>1</v>
      </c>
      <c r="EJ5" s="101">
        <v>4</v>
      </c>
      <c r="EK5" s="101"/>
      <c r="EL5" s="101"/>
      <c r="EM5" s="102"/>
      <c r="EN5" s="104"/>
      <c r="EO5" s="107">
        <f aca="true" t="shared" si="20" ref="EO5:EO36">SUM(EP5:FL5)</f>
        <v>228</v>
      </c>
      <c r="EP5" s="101"/>
      <c r="EQ5" s="101"/>
      <c r="ER5" s="101"/>
      <c r="ES5" s="101">
        <v>40</v>
      </c>
      <c r="ET5" s="101"/>
      <c r="EU5" s="101"/>
      <c r="EV5" s="101"/>
      <c r="EW5" s="101"/>
      <c r="EX5" s="101"/>
      <c r="EY5" s="101"/>
      <c r="EZ5" s="101"/>
      <c r="FA5" s="101"/>
      <c r="FB5" s="101">
        <v>3</v>
      </c>
      <c r="FC5" s="101">
        <v>6</v>
      </c>
      <c r="FD5" s="101"/>
      <c r="FE5" s="101"/>
      <c r="FF5" s="101"/>
      <c r="FG5" s="101"/>
      <c r="FH5" s="101"/>
      <c r="FI5" s="101">
        <v>1</v>
      </c>
      <c r="FJ5" s="101">
        <v>178</v>
      </c>
      <c r="FK5" s="101"/>
      <c r="FL5" s="104"/>
      <c r="FM5" s="107">
        <f aca="true" t="shared" si="21" ref="FM5:FM41">SUM(FN5:FY5)</f>
        <v>1116</v>
      </c>
      <c r="FN5" s="103">
        <v>9</v>
      </c>
      <c r="FO5" s="101">
        <v>22</v>
      </c>
      <c r="FP5" s="101">
        <v>923</v>
      </c>
      <c r="FQ5" s="101"/>
      <c r="FR5" s="101">
        <v>8</v>
      </c>
      <c r="FS5" s="101"/>
      <c r="FT5" s="101">
        <v>1</v>
      </c>
      <c r="FU5" s="101">
        <v>18</v>
      </c>
      <c r="FV5" s="101">
        <v>134</v>
      </c>
      <c r="FW5" s="101"/>
      <c r="FX5" s="101"/>
      <c r="FY5" s="101">
        <v>1</v>
      </c>
      <c r="FZ5" s="111">
        <f>SUM(GA5:GL5)</f>
        <v>45</v>
      </c>
      <c r="GA5" s="101">
        <v>31</v>
      </c>
      <c r="GB5" s="101"/>
      <c r="GC5" s="101"/>
      <c r="GD5" s="101"/>
      <c r="GE5" s="101">
        <v>1</v>
      </c>
      <c r="GF5" s="101">
        <v>12</v>
      </c>
      <c r="GG5" s="101"/>
      <c r="GH5" s="101"/>
      <c r="GI5" s="101">
        <v>1</v>
      </c>
      <c r="GJ5" s="101"/>
      <c r="GK5" s="101"/>
      <c r="GL5" s="101"/>
      <c r="GM5" s="101"/>
      <c r="GN5" s="101"/>
      <c r="GO5" s="101">
        <v>3</v>
      </c>
      <c r="GP5" s="85"/>
      <c r="GQ5" s="102"/>
      <c r="GR5" s="102"/>
      <c r="GS5" s="102"/>
      <c r="GT5" s="102"/>
    </row>
    <row r="6" spans="1:203" ht="22.5" customHeight="1">
      <c r="A6" s="228">
        <v>2</v>
      </c>
      <c r="B6" s="413" t="s">
        <v>81</v>
      </c>
      <c r="C6" s="414"/>
      <c r="D6" s="99">
        <f aca="true" t="shared" si="22" ref="D6:D36">E6+AQ6+CO6+EO6+FM6+FZ6+GO6</f>
        <v>25392</v>
      </c>
      <c r="E6" s="108">
        <f t="shared" si="18"/>
        <v>10189</v>
      </c>
      <c r="F6" s="100">
        <v>1</v>
      </c>
      <c r="G6" s="101"/>
      <c r="H6" s="102">
        <v>15</v>
      </c>
      <c r="I6" s="101"/>
      <c r="J6" s="101">
        <v>1</v>
      </c>
      <c r="K6" s="101">
        <v>52</v>
      </c>
      <c r="L6" s="101"/>
      <c r="M6" s="101">
        <v>2</v>
      </c>
      <c r="N6" s="101">
        <v>46</v>
      </c>
      <c r="O6" s="101">
        <v>3052</v>
      </c>
      <c r="P6" s="101"/>
      <c r="Q6" s="102"/>
      <c r="R6" s="101">
        <v>319</v>
      </c>
      <c r="S6" s="101">
        <v>650</v>
      </c>
      <c r="T6" s="101">
        <v>8</v>
      </c>
      <c r="U6" s="101"/>
      <c r="V6" s="101">
        <v>2</v>
      </c>
      <c r="W6" s="101"/>
      <c r="X6" s="101">
        <v>1495</v>
      </c>
      <c r="Y6" s="101"/>
      <c r="Z6" s="101">
        <v>2</v>
      </c>
      <c r="AA6" s="101"/>
      <c r="AB6" s="101">
        <v>74</v>
      </c>
      <c r="AC6" s="101">
        <v>8</v>
      </c>
      <c r="AD6" s="101"/>
      <c r="AE6" s="101"/>
      <c r="AF6" s="101">
        <v>120</v>
      </c>
      <c r="AG6" s="101">
        <v>102</v>
      </c>
      <c r="AH6" s="101">
        <v>3014</v>
      </c>
      <c r="AI6" s="101"/>
      <c r="AJ6" s="101"/>
      <c r="AK6" s="101"/>
      <c r="AL6" s="101">
        <v>6</v>
      </c>
      <c r="AM6" s="101">
        <v>155</v>
      </c>
      <c r="AN6" s="101">
        <v>6</v>
      </c>
      <c r="AO6" s="101">
        <v>1059</v>
      </c>
      <c r="AP6" s="101"/>
      <c r="AQ6" s="112">
        <f t="shared" si="19"/>
        <v>224</v>
      </c>
      <c r="AR6" s="4"/>
      <c r="AS6" s="5">
        <v>28</v>
      </c>
      <c r="AT6" s="5">
        <v>7</v>
      </c>
      <c r="AU6" s="5">
        <v>2</v>
      </c>
      <c r="AV6" s="5">
        <v>3</v>
      </c>
      <c r="AW6" s="5"/>
      <c r="AX6" s="5"/>
      <c r="AY6" s="5">
        <v>5</v>
      </c>
      <c r="AZ6" s="5">
        <v>4</v>
      </c>
      <c r="BA6" s="5">
        <v>4</v>
      </c>
      <c r="BB6" s="5">
        <v>14</v>
      </c>
      <c r="BC6" s="5">
        <v>13</v>
      </c>
      <c r="BD6" s="5"/>
      <c r="BE6" s="5">
        <v>5</v>
      </c>
      <c r="BF6" s="5"/>
      <c r="BG6" s="5">
        <v>3</v>
      </c>
      <c r="BH6" s="5">
        <v>8</v>
      </c>
      <c r="BI6" s="5"/>
      <c r="BJ6" s="5"/>
      <c r="BK6" s="5"/>
      <c r="BL6" s="5"/>
      <c r="BM6" s="5"/>
      <c r="BN6" s="5">
        <v>2</v>
      </c>
      <c r="BO6" s="5"/>
      <c r="BP6" s="5"/>
      <c r="BQ6" s="5"/>
      <c r="BR6" s="5">
        <v>3</v>
      </c>
      <c r="BS6" s="5">
        <v>1</v>
      </c>
      <c r="BT6" s="5">
        <v>8</v>
      </c>
      <c r="BU6" s="5">
        <v>1</v>
      </c>
      <c r="BV6" s="5">
        <v>30</v>
      </c>
      <c r="BW6" s="5">
        <v>10</v>
      </c>
      <c r="BX6" s="5"/>
      <c r="BY6" s="5">
        <v>8</v>
      </c>
      <c r="BZ6" s="5">
        <v>5</v>
      </c>
      <c r="CA6" s="5"/>
      <c r="CB6" s="5"/>
      <c r="CC6" s="5"/>
      <c r="CD6" s="5">
        <v>45</v>
      </c>
      <c r="CE6" s="5">
        <v>12</v>
      </c>
      <c r="CF6" s="5"/>
      <c r="CG6" s="6"/>
      <c r="CH6" s="7"/>
      <c r="CI6" s="5"/>
      <c r="CJ6" s="5"/>
      <c r="CK6" s="6"/>
      <c r="CL6" s="5">
        <v>3</v>
      </c>
      <c r="CM6" s="5"/>
      <c r="CN6" s="5"/>
      <c r="CO6" s="112">
        <f aca="true" t="shared" si="23" ref="CO6:CO36">SUM(CP6:EN6)</f>
        <v>36</v>
      </c>
      <c r="CP6" s="8"/>
      <c r="CQ6" s="5"/>
      <c r="CR6" s="5"/>
      <c r="CS6" s="5">
        <v>3</v>
      </c>
      <c r="CT6" s="5"/>
      <c r="CU6" s="5">
        <v>1</v>
      </c>
      <c r="CV6" s="5"/>
      <c r="CW6" s="5"/>
      <c r="CX6" s="5"/>
      <c r="CY6" s="5"/>
      <c r="CZ6" s="5"/>
      <c r="DA6" s="5"/>
      <c r="DB6" s="5"/>
      <c r="DC6" s="5"/>
      <c r="DD6" s="5"/>
      <c r="DE6" s="5"/>
      <c r="DF6" s="5">
        <v>2</v>
      </c>
      <c r="DG6" s="5"/>
      <c r="DH6" s="5"/>
      <c r="DI6" s="5"/>
      <c r="DJ6" s="5"/>
      <c r="DK6" s="5">
        <v>1</v>
      </c>
      <c r="DL6" s="5"/>
      <c r="DM6" s="5"/>
      <c r="DN6" s="5">
        <v>1</v>
      </c>
      <c r="DO6" s="5"/>
      <c r="DP6" s="5"/>
      <c r="DQ6" s="5"/>
      <c r="DR6" s="5"/>
      <c r="DS6" s="5"/>
      <c r="DT6" s="5">
        <v>1</v>
      </c>
      <c r="DU6" s="5"/>
      <c r="DV6" s="5">
        <v>1</v>
      </c>
      <c r="DW6" s="5">
        <v>14</v>
      </c>
      <c r="DX6" s="5"/>
      <c r="DY6" s="5"/>
      <c r="DZ6" s="5">
        <v>2</v>
      </c>
      <c r="EA6" s="5"/>
      <c r="EB6" s="5"/>
      <c r="EC6" s="5">
        <v>2</v>
      </c>
      <c r="ED6" s="5"/>
      <c r="EE6" s="5"/>
      <c r="EF6" s="5"/>
      <c r="EG6" s="5">
        <v>1</v>
      </c>
      <c r="EH6" s="5">
        <v>1</v>
      </c>
      <c r="EI6" s="5"/>
      <c r="EJ6" s="5">
        <v>1</v>
      </c>
      <c r="EK6" s="5"/>
      <c r="EL6" s="5"/>
      <c r="EM6" s="6">
        <v>5</v>
      </c>
      <c r="EN6" s="8"/>
      <c r="EO6" s="108">
        <f t="shared" si="20"/>
        <v>249</v>
      </c>
      <c r="EP6" s="5"/>
      <c r="EQ6" s="5"/>
      <c r="ER6" s="5"/>
      <c r="ES6" s="5">
        <v>46</v>
      </c>
      <c r="ET6" s="5">
        <v>2</v>
      </c>
      <c r="EU6" s="5">
        <v>2</v>
      </c>
      <c r="EV6" s="5">
        <v>2</v>
      </c>
      <c r="EW6" s="5"/>
      <c r="EX6" s="5">
        <v>1</v>
      </c>
      <c r="EY6" s="5"/>
      <c r="EZ6" s="5"/>
      <c r="FA6" s="5">
        <v>2</v>
      </c>
      <c r="FB6" s="5">
        <v>8</v>
      </c>
      <c r="FC6" s="5">
        <v>11</v>
      </c>
      <c r="FD6" s="5"/>
      <c r="FE6" s="5"/>
      <c r="FF6" s="5"/>
      <c r="FG6" s="5"/>
      <c r="FH6" s="5"/>
      <c r="FI6" s="5">
        <v>1</v>
      </c>
      <c r="FJ6" s="5">
        <v>174</v>
      </c>
      <c r="FK6" s="5"/>
      <c r="FL6" s="8"/>
      <c r="FM6" s="107">
        <f t="shared" si="21"/>
        <v>14673</v>
      </c>
      <c r="FN6" s="7">
        <v>24</v>
      </c>
      <c r="FO6" s="5">
        <v>52</v>
      </c>
      <c r="FP6" s="5">
        <v>12488</v>
      </c>
      <c r="FQ6" s="5">
        <v>3</v>
      </c>
      <c r="FR6" s="5">
        <v>13</v>
      </c>
      <c r="FS6" s="5"/>
      <c r="FT6" s="5"/>
      <c r="FU6" s="5">
        <v>48</v>
      </c>
      <c r="FV6" s="5">
        <v>2044</v>
      </c>
      <c r="FW6" s="5"/>
      <c r="FX6" s="5"/>
      <c r="FY6" s="5">
        <v>1</v>
      </c>
      <c r="FZ6" s="111">
        <f aca="true" t="shared" si="24" ref="FZ6:FZ36">SUM(GA6:GN6)</f>
        <v>18</v>
      </c>
      <c r="GA6" s="5"/>
      <c r="GB6" s="5"/>
      <c r="GC6" s="5"/>
      <c r="GD6" s="5"/>
      <c r="GE6" s="5"/>
      <c r="GF6" s="5">
        <v>18</v>
      </c>
      <c r="GG6" s="5"/>
      <c r="GH6" s="5"/>
      <c r="GI6" s="5"/>
      <c r="GJ6" s="5"/>
      <c r="GK6" s="5"/>
      <c r="GL6" s="5"/>
      <c r="GM6" s="5"/>
      <c r="GN6" s="5"/>
      <c r="GO6" s="5">
        <v>3</v>
      </c>
      <c r="GP6" s="3"/>
      <c r="GQ6" s="6"/>
      <c r="GR6" s="6"/>
      <c r="GS6" s="6"/>
      <c r="GT6" s="6"/>
      <c r="GU6" s="1" t="s">
        <v>250</v>
      </c>
    </row>
    <row r="7" spans="1:205" ht="22.5" customHeight="1">
      <c r="A7" s="228">
        <v>3</v>
      </c>
      <c r="B7" s="413" t="s">
        <v>82</v>
      </c>
      <c r="C7" s="414"/>
      <c r="D7" s="99">
        <f t="shared" si="22"/>
        <v>3744</v>
      </c>
      <c r="E7" s="108">
        <f t="shared" si="18"/>
        <v>2865</v>
      </c>
      <c r="F7" s="85">
        <v>4</v>
      </c>
      <c r="G7" s="101"/>
      <c r="H7" s="102">
        <v>2</v>
      </c>
      <c r="I7" s="101"/>
      <c r="J7" s="101"/>
      <c r="K7" s="101">
        <v>1</v>
      </c>
      <c r="L7" s="101">
        <v>1</v>
      </c>
      <c r="M7" s="101"/>
      <c r="N7" s="101">
        <v>20</v>
      </c>
      <c r="O7" s="101">
        <v>926</v>
      </c>
      <c r="P7" s="101"/>
      <c r="Q7" s="102"/>
      <c r="R7" s="101">
        <v>40</v>
      </c>
      <c r="S7" s="101">
        <v>52</v>
      </c>
      <c r="T7" s="101">
        <v>10</v>
      </c>
      <c r="U7" s="101"/>
      <c r="V7" s="101"/>
      <c r="W7" s="101"/>
      <c r="X7" s="101">
        <v>449</v>
      </c>
      <c r="Y7" s="101"/>
      <c r="Z7" s="101">
        <v>62</v>
      </c>
      <c r="AA7" s="101"/>
      <c r="AB7" s="101">
        <v>27</v>
      </c>
      <c r="AC7" s="101">
        <v>1</v>
      </c>
      <c r="AD7" s="101"/>
      <c r="AE7" s="101"/>
      <c r="AF7" s="101">
        <v>5</v>
      </c>
      <c r="AG7" s="101">
        <v>41</v>
      </c>
      <c r="AH7" s="101">
        <v>980</v>
      </c>
      <c r="AI7" s="101"/>
      <c r="AJ7" s="101"/>
      <c r="AK7" s="101"/>
      <c r="AL7" s="101">
        <v>3</v>
      </c>
      <c r="AM7" s="101">
        <v>127</v>
      </c>
      <c r="AN7" s="101">
        <v>1</v>
      </c>
      <c r="AO7" s="101">
        <v>113</v>
      </c>
      <c r="AP7" s="101"/>
      <c r="AQ7" s="112">
        <f t="shared" si="19"/>
        <v>90</v>
      </c>
      <c r="AR7" s="100"/>
      <c r="AS7" s="101">
        <v>17</v>
      </c>
      <c r="AT7" s="101">
        <v>1</v>
      </c>
      <c r="AU7" s="101"/>
      <c r="AV7" s="101"/>
      <c r="AW7" s="101"/>
      <c r="AX7" s="101"/>
      <c r="AY7" s="101"/>
      <c r="AZ7" s="101"/>
      <c r="BA7" s="101">
        <v>1</v>
      </c>
      <c r="BB7" s="101">
        <v>6</v>
      </c>
      <c r="BC7" s="101">
        <v>3</v>
      </c>
      <c r="BD7" s="101"/>
      <c r="BE7" s="101"/>
      <c r="BF7" s="101"/>
      <c r="BG7" s="101"/>
      <c r="BH7" s="101">
        <v>4</v>
      </c>
      <c r="BI7" s="101"/>
      <c r="BJ7" s="101"/>
      <c r="BK7" s="101">
        <v>1</v>
      </c>
      <c r="BL7" s="101"/>
      <c r="BM7" s="101"/>
      <c r="BN7" s="101"/>
      <c r="BO7" s="101"/>
      <c r="BP7" s="101"/>
      <c r="BQ7" s="101"/>
      <c r="BR7" s="101">
        <v>1</v>
      </c>
      <c r="BS7" s="101"/>
      <c r="BT7" s="101">
        <v>3</v>
      </c>
      <c r="BU7" s="101">
        <v>1</v>
      </c>
      <c r="BV7" s="101">
        <v>4</v>
      </c>
      <c r="BW7" s="101">
        <v>18</v>
      </c>
      <c r="BX7" s="101"/>
      <c r="BY7" s="101">
        <v>1</v>
      </c>
      <c r="BZ7" s="101">
        <v>3</v>
      </c>
      <c r="CA7" s="101">
        <v>1</v>
      </c>
      <c r="CB7" s="101"/>
      <c r="CC7" s="101"/>
      <c r="CD7" s="101">
        <v>21</v>
      </c>
      <c r="CE7" s="101">
        <v>4</v>
      </c>
      <c r="CF7" s="101"/>
      <c r="CG7" s="102"/>
      <c r="CH7" s="103"/>
      <c r="CI7" s="101"/>
      <c r="CJ7" s="101"/>
      <c r="CK7" s="102"/>
      <c r="CL7" s="101"/>
      <c r="CM7" s="101"/>
      <c r="CN7" s="101"/>
      <c r="CO7" s="112">
        <f t="shared" si="23"/>
        <v>4</v>
      </c>
      <c r="CP7" s="104">
        <v>1</v>
      </c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>
        <v>1</v>
      </c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>
        <v>1</v>
      </c>
      <c r="DX7" s="101"/>
      <c r="DY7" s="101"/>
      <c r="DZ7" s="101">
        <v>1</v>
      </c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2"/>
      <c r="EN7" s="104"/>
      <c r="EO7" s="108">
        <f t="shared" si="20"/>
        <v>124</v>
      </c>
      <c r="EP7" s="101"/>
      <c r="EQ7" s="101"/>
      <c r="ER7" s="101"/>
      <c r="ES7" s="101">
        <v>22</v>
      </c>
      <c r="ET7" s="101"/>
      <c r="EU7" s="101">
        <v>2</v>
      </c>
      <c r="EV7" s="101"/>
      <c r="EW7" s="101"/>
      <c r="EX7" s="101">
        <v>5</v>
      </c>
      <c r="EY7" s="101"/>
      <c r="EZ7" s="101"/>
      <c r="FA7" s="101"/>
      <c r="FB7" s="101">
        <v>5</v>
      </c>
      <c r="FC7" s="101">
        <v>5</v>
      </c>
      <c r="FD7" s="101"/>
      <c r="FE7" s="101"/>
      <c r="FF7" s="101"/>
      <c r="FG7" s="101"/>
      <c r="FH7" s="101"/>
      <c r="FI7" s="101"/>
      <c r="FJ7" s="101">
        <v>85</v>
      </c>
      <c r="FK7" s="101"/>
      <c r="FL7" s="104"/>
      <c r="FM7" s="107">
        <f t="shared" si="21"/>
        <v>652</v>
      </c>
      <c r="FN7" s="103">
        <v>10</v>
      </c>
      <c r="FO7" s="101">
        <v>10</v>
      </c>
      <c r="FP7" s="101">
        <v>254</v>
      </c>
      <c r="FQ7" s="101"/>
      <c r="FR7" s="101">
        <v>8</v>
      </c>
      <c r="FS7" s="101"/>
      <c r="FT7" s="101"/>
      <c r="FU7" s="101">
        <v>20</v>
      </c>
      <c r="FV7" s="101">
        <v>349</v>
      </c>
      <c r="FW7" s="101"/>
      <c r="FX7" s="101"/>
      <c r="FY7" s="101">
        <v>1</v>
      </c>
      <c r="FZ7" s="111">
        <f t="shared" si="24"/>
        <v>6</v>
      </c>
      <c r="GA7" s="101"/>
      <c r="GB7" s="101"/>
      <c r="GC7" s="101"/>
      <c r="GD7" s="101"/>
      <c r="GE7" s="101"/>
      <c r="GF7" s="101">
        <v>6</v>
      </c>
      <c r="GG7" s="101"/>
      <c r="GH7" s="101"/>
      <c r="GI7" s="101"/>
      <c r="GJ7" s="101"/>
      <c r="GK7" s="101"/>
      <c r="GL7" s="101"/>
      <c r="GM7" s="101"/>
      <c r="GN7" s="101"/>
      <c r="GO7" s="101">
        <v>3</v>
      </c>
      <c r="GP7" s="85"/>
      <c r="GQ7" s="102"/>
      <c r="GR7" s="102"/>
      <c r="GS7" s="102"/>
      <c r="GT7" s="102"/>
      <c r="GU7" s="1" t="s">
        <v>250</v>
      </c>
      <c r="GW7" s="255"/>
    </row>
    <row r="8" spans="1:203" ht="22.5" customHeight="1">
      <c r="A8" s="228">
        <v>4</v>
      </c>
      <c r="B8" s="413" t="s">
        <v>83</v>
      </c>
      <c r="C8" s="414"/>
      <c r="D8" s="99">
        <f>E8+AQ8+CO8+EO8+FM8+FZ8+GO8</f>
        <v>364</v>
      </c>
      <c r="E8" s="108">
        <f>SUM(F8:AP8)</f>
        <v>280</v>
      </c>
      <c r="F8" s="85"/>
      <c r="G8" s="101"/>
      <c r="H8" s="102"/>
      <c r="I8" s="101"/>
      <c r="J8" s="101"/>
      <c r="K8" s="101"/>
      <c r="L8" s="101"/>
      <c r="M8" s="101"/>
      <c r="N8" s="101">
        <v>2</v>
      </c>
      <c r="O8" s="101">
        <v>99</v>
      </c>
      <c r="P8" s="101"/>
      <c r="Q8" s="102"/>
      <c r="R8" s="101">
        <v>1</v>
      </c>
      <c r="S8" s="101">
        <v>4</v>
      </c>
      <c r="T8" s="101">
        <v>1</v>
      </c>
      <c r="U8" s="101"/>
      <c r="V8" s="101"/>
      <c r="W8" s="101"/>
      <c r="X8" s="101">
        <v>99</v>
      </c>
      <c r="Y8" s="101"/>
      <c r="Z8" s="101"/>
      <c r="AA8" s="101"/>
      <c r="AB8" s="101">
        <v>1</v>
      </c>
      <c r="AC8" s="101"/>
      <c r="AD8" s="101"/>
      <c r="AE8" s="101"/>
      <c r="AF8" s="101">
        <v>1</v>
      </c>
      <c r="AG8" s="101"/>
      <c r="AH8" s="101">
        <v>62</v>
      </c>
      <c r="AI8" s="101"/>
      <c r="AJ8" s="101"/>
      <c r="AK8" s="101"/>
      <c r="AL8" s="101"/>
      <c r="AM8" s="101">
        <v>4</v>
      </c>
      <c r="AN8" s="101"/>
      <c r="AO8" s="101">
        <v>6</v>
      </c>
      <c r="AP8" s="101"/>
      <c r="AQ8" s="112">
        <f>SUM(AR8:CN8)</f>
        <v>11</v>
      </c>
      <c r="AR8" s="100"/>
      <c r="AS8" s="101">
        <v>1</v>
      </c>
      <c r="AT8" s="101"/>
      <c r="AU8" s="101"/>
      <c r="AV8" s="101"/>
      <c r="AW8" s="101"/>
      <c r="AX8" s="101"/>
      <c r="AY8" s="101"/>
      <c r="AZ8" s="101"/>
      <c r="BA8" s="101"/>
      <c r="BB8" s="101"/>
      <c r="BC8" s="101">
        <v>3</v>
      </c>
      <c r="BD8" s="101"/>
      <c r="BE8" s="101"/>
      <c r="BF8" s="101"/>
      <c r="BG8" s="101">
        <v>1</v>
      </c>
      <c r="BH8" s="101">
        <v>1</v>
      </c>
      <c r="BI8" s="101"/>
      <c r="BJ8" s="101"/>
      <c r="BK8" s="101"/>
      <c r="BL8" s="101"/>
      <c r="BM8" s="101"/>
      <c r="BN8" s="101"/>
      <c r="BO8" s="101"/>
      <c r="BP8" s="101"/>
      <c r="BQ8" s="101"/>
      <c r="BR8" s="101">
        <v>1</v>
      </c>
      <c r="BS8" s="101">
        <v>1</v>
      </c>
      <c r="BT8" s="101"/>
      <c r="BU8" s="101"/>
      <c r="BV8" s="101"/>
      <c r="BW8" s="101">
        <v>2</v>
      </c>
      <c r="BX8" s="101"/>
      <c r="BY8" s="101"/>
      <c r="BZ8" s="101"/>
      <c r="CA8" s="101"/>
      <c r="CB8" s="101"/>
      <c r="CC8" s="101"/>
      <c r="CD8" s="101">
        <v>1</v>
      </c>
      <c r="CE8" s="101"/>
      <c r="CF8" s="101"/>
      <c r="CG8" s="102"/>
      <c r="CH8" s="103"/>
      <c r="CI8" s="101"/>
      <c r="CJ8" s="101"/>
      <c r="CK8" s="102"/>
      <c r="CL8" s="101"/>
      <c r="CM8" s="101"/>
      <c r="CN8" s="101"/>
      <c r="CO8" s="112">
        <f t="shared" si="23"/>
        <v>0</v>
      </c>
      <c r="CP8" s="8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6"/>
      <c r="EN8" s="8"/>
      <c r="EO8" s="108">
        <f t="shared" si="20"/>
        <v>19</v>
      </c>
      <c r="EP8" s="5"/>
      <c r="EQ8" s="5"/>
      <c r="ER8" s="5"/>
      <c r="ES8" s="5">
        <v>2</v>
      </c>
      <c r="ET8" s="5"/>
      <c r="EU8" s="5"/>
      <c r="EV8" s="5"/>
      <c r="EW8" s="5"/>
      <c r="EX8" s="5"/>
      <c r="EY8" s="5"/>
      <c r="EZ8" s="5"/>
      <c r="FA8" s="5"/>
      <c r="FB8" s="5"/>
      <c r="FC8" s="5">
        <v>3</v>
      </c>
      <c r="FD8" s="5"/>
      <c r="FE8" s="5"/>
      <c r="FF8" s="5"/>
      <c r="FG8" s="5"/>
      <c r="FH8" s="5"/>
      <c r="FI8" s="5"/>
      <c r="FJ8" s="5">
        <v>14</v>
      </c>
      <c r="FK8" s="5"/>
      <c r="FL8" s="8"/>
      <c r="FM8" s="107">
        <f t="shared" si="21"/>
        <v>51</v>
      </c>
      <c r="FN8" s="7"/>
      <c r="FO8" s="5"/>
      <c r="FP8" s="5">
        <v>39</v>
      </c>
      <c r="FQ8" s="5"/>
      <c r="FR8" s="5"/>
      <c r="FS8" s="5"/>
      <c r="FT8" s="5"/>
      <c r="FU8" s="5"/>
      <c r="FV8" s="5">
        <v>12</v>
      </c>
      <c r="FW8" s="5"/>
      <c r="FX8" s="5"/>
      <c r="FY8" s="5"/>
      <c r="FZ8" s="111">
        <f t="shared" si="24"/>
        <v>3</v>
      </c>
      <c r="GA8" s="5">
        <v>3</v>
      </c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3"/>
      <c r="GQ8" s="6"/>
      <c r="GR8" s="6"/>
      <c r="GS8" s="6"/>
      <c r="GT8" s="6"/>
      <c r="GU8" s="1" t="s">
        <v>250</v>
      </c>
    </row>
    <row r="9" spans="1:203" ht="22.5" customHeight="1">
      <c r="A9" s="228">
        <v>5</v>
      </c>
      <c r="B9" s="413" t="s">
        <v>84</v>
      </c>
      <c r="C9" s="414"/>
      <c r="D9" s="99">
        <f t="shared" si="22"/>
        <v>1412</v>
      </c>
      <c r="E9" s="108">
        <f t="shared" si="18"/>
        <v>970</v>
      </c>
      <c r="F9" s="4"/>
      <c r="G9" s="5">
        <v>1</v>
      </c>
      <c r="H9" s="6"/>
      <c r="I9" s="5"/>
      <c r="J9" s="5"/>
      <c r="K9" s="5">
        <v>2</v>
      </c>
      <c r="L9" s="5"/>
      <c r="M9" s="5"/>
      <c r="N9" s="5">
        <v>4</v>
      </c>
      <c r="O9" s="5">
        <v>260</v>
      </c>
      <c r="P9" s="5"/>
      <c r="Q9" s="6"/>
      <c r="R9" s="5">
        <v>93</v>
      </c>
      <c r="S9" s="5">
        <v>14</v>
      </c>
      <c r="T9" s="5">
        <v>4</v>
      </c>
      <c r="U9" s="5"/>
      <c r="V9" s="5"/>
      <c r="W9" s="5"/>
      <c r="X9" s="5">
        <v>233</v>
      </c>
      <c r="Y9" s="5"/>
      <c r="Z9" s="5">
        <v>62</v>
      </c>
      <c r="AA9" s="5"/>
      <c r="AB9" s="5">
        <v>13</v>
      </c>
      <c r="AC9" s="5">
        <v>2</v>
      </c>
      <c r="AD9" s="5"/>
      <c r="AE9" s="5">
        <v>2</v>
      </c>
      <c r="AF9" s="5">
        <v>8</v>
      </c>
      <c r="AG9" s="5">
        <v>4</v>
      </c>
      <c r="AH9" s="5">
        <v>214</v>
      </c>
      <c r="AI9" s="5"/>
      <c r="AJ9" s="5"/>
      <c r="AK9" s="5"/>
      <c r="AL9" s="5">
        <v>1</v>
      </c>
      <c r="AM9" s="5">
        <v>39</v>
      </c>
      <c r="AN9" s="5"/>
      <c r="AO9" s="5">
        <v>14</v>
      </c>
      <c r="AP9" s="5"/>
      <c r="AQ9" s="112">
        <f t="shared" si="19"/>
        <v>39</v>
      </c>
      <c r="AR9" s="4"/>
      <c r="AS9" s="5"/>
      <c r="AT9" s="5"/>
      <c r="AU9" s="5"/>
      <c r="AV9" s="5"/>
      <c r="AW9" s="5"/>
      <c r="AX9" s="5">
        <v>1</v>
      </c>
      <c r="AY9" s="5"/>
      <c r="AZ9" s="5"/>
      <c r="BA9" s="5"/>
      <c r="BB9" s="5">
        <v>3</v>
      </c>
      <c r="BC9" s="5">
        <v>2</v>
      </c>
      <c r="BD9" s="5"/>
      <c r="BE9" s="5"/>
      <c r="BF9" s="5"/>
      <c r="BG9" s="5"/>
      <c r="BH9" s="5">
        <v>2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>
        <v>1</v>
      </c>
      <c r="BU9" s="5"/>
      <c r="BV9" s="5">
        <v>10</v>
      </c>
      <c r="BW9" s="5">
        <v>4</v>
      </c>
      <c r="BX9" s="5"/>
      <c r="BY9" s="5"/>
      <c r="BZ9" s="5"/>
      <c r="CA9" s="5"/>
      <c r="CB9" s="5"/>
      <c r="CC9" s="5"/>
      <c r="CD9" s="5">
        <v>9</v>
      </c>
      <c r="CE9" s="5">
        <v>2</v>
      </c>
      <c r="CF9" s="5"/>
      <c r="CG9" s="6"/>
      <c r="CH9" s="5"/>
      <c r="CI9" s="5">
        <v>1</v>
      </c>
      <c r="CJ9" s="5"/>
      <c r="CK9" s="6"/>
      <c r="CL9" s="5"/>
      <c r="CM9" s="5"/>
      <c r="CN9" s="5">
        <v>4</v>
      </c>
      <c r="CO9" s="112">
        <f t="shared" si="23"/>
        <v>2</v>
      </c>
      <c r="CP9" s="8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>
        <v>1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>
        <v>1</v>
      </c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6"/>
      <c r="EN9" s="8"/>
      <c r="EO9" s="108">
        <f t="shared" si="20"/>
        <v>50</v>
      </c>
      <c r="EP9" s="5"/>
      <c r="EQ9" s="5"/>
      <c r="ER9" s="5"/>
      <c r="ES9" s="5">
        <v>6</v>
      </c>
      <c r="ET9" s="5"/>
      <c r="EU9" s="5"/>
      <c r="EV9" s="5">
        <v>1</v>
      </c>
      <c r="EW9" s="5"/>
      <c r="EX9" s="5"/>
      <c r="EY9" s="5">
        <v>1</v>
      </c>
      <c r="EZ9" s="5"/>
      <c r="FA9" s="5"/>
      <c r="FB9" s="5"/>
      <c r="FC9" s="5">
        <v>1</v>
      </c>
      <c r="FD9" s="5"/>
      <c r="FE9" s="5"/>
      <c r="FF9" s="5"/>
      <c r="FG9" s="5"/>
      <c r="FH9" s="5"/>
      <c r="FI9" s="5"/>
      <c r="FJ9" s="5">
        <v>41</v>
      </c>
      <c r="FK9" s="5"/>
      <c r="FL9" s="8"/>
      <c r="FM9" s="107">
        <f t="shared" si="21"/>
        <v>346</v>
      </c>
      <c r="FN9" s="5">
        <v>23</v>
      </c>
      <c r="FO9" s="5">
        <v>29</v>
      </c>
      <c r="FP9" s="5">
        <v>210</v>
      </c>
      <c r="FQ9" s="5"/>
      <c r="FR9" s="5">
        <v>2</v>
      </c>
      <c r="FS9" s="5"/>
      <c r="FT9" s="5"/>
      <c r="FU9" s="5">
        <v>14</v>
      </c>
      <c r="FV9" s="5">
        <v>68</v>
      </c>
      <c r="FW9" s="5"/>
      <c r="FX9" s="5"/>
      <c r="FY9" s="5"/>
      <c r="FZ9" s="111">
        <f t="shared" si="24"/>
        <v>5</v>
      </c>
      <c r="GA9" s="5">
        <v>5</v>
      </c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3"/>
      <c r="GQ9" s="6"/>
      <c r="GR9" s="6"/>
      <c r="GS9" s="6"/>
      <c r="GT9" s="6"/>
      <c r="GU9" s="1" t="s">
        <v>250</v>
      </c>
    </row>
    <row r="10" spans="1:203" ht="22.5" customHeight="1">
      <c r="A10" s="228">
        <v>6</v>
      </c>
      <c r="B10" s="413" t="s">
        <v>85</v>
      </c>
      <c r="C10" s="414"/>
      <c r="D10" s="99">
        <f t="shared" si="22"/>
        <v>1716</v>
      </c>
      <c r="E10" s="108">
        <f t="shared" si="18"/>
        <v>953</v>
      </c>
      <c r="F10" s="4"/>
      <c r="G10" s="5"/>
      <c r="H10" s="6"/>
      <c r="I10" s="5"/>
      <c r="J10" s="5"/>
      <c r="K10" s="5">
        <v>9</v>
      </c>
      <c r="L10" s="5"/>
      <c r="M10" s="5"/>
      <c r="N10" s="5">
        <v>14</v>
      </c>
      <c r="O10" s="5">
        <v>477</v>
      </c>
      <c r="P10" s="5"/>
      <c r="Q10" s="6"/>
      <c r="R10" s="5">
        <v>17</v>
      </c>
      <c r="S10" s="5">
        <v>19</v>
      </c>
      <c r="T10" s="5">
        <v>10</v>
      </c>
      <c r="U10" s="5"/>
      <c r="V10" s="5"/>
      <c r="W10" s="5"/>
      <c r="X10" s="5">
        <v>102</v>
      </c>
      <c r="Y10" s="5"/>
      <c r="Z10" s="5">
        <v>1</v>
      </c>
      <c r="AA10" s="5"/>
      <c r="AB10" s="5">
        <v>1</v>
      </c>
      <c r="AC10" s="5"/>
      <c r="AD10" s="5"/>
      <c r="AE10" s="5"/>
      <c r="AF10" s="5">
        <v>21</v>
      </c>
      <c r="AG10" s="5">
        <v>16</v>
      </c>
      <c r="AH10" s="5">
        <v>206</v>
      </c>
      <c r="AI10" s="5"/>
      <c r="AJ10" s="5"/>
      <c r="AK10" s="5"/>
      <c r="AL10" s="5">
        <v>2</v>
      </c>
      <c r="AM10" s="5">
        <v>15</v>
      </c>
      <c r="AN10" s="5">
        <v>2</v>
      </c>
      <c r="AO10" s="5">
        <v>41</v>
      </c>
      <c r="AP10" s="5"/>
      <c r="AQ10" s="112">
        <f t="shared" si="19"/>
        <v>18</v>
      </c>
      <c r="AR10" s="4"/>
      <c r="AS10" s="5"/>
      <c r="AT10" s="5"/>
      <c r="AU10" s="5"/>
      <c r="AV10" s="5"/>
      <c r="AW10" s="5">
        <v>1</v>
      </c>
      <c r="AX10" s="5"/>
      <c r="AY10" s="5"/>
      <c r="AZ10" s="5"/>
      <c r="BA10" s="5"/>
      <c r="BB10" s="5"/>
      <c r="BC10" s="5">
        <v>1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>
        <v>1</v>
      </c>
      <c r="BS10" s="5"/>
      <c r="BT10" s="5"/>
      <c r="BU10" s="5"/>
      <c r="BV10" s="5">
        <v>2</v>
      </c>
      <c r="BW10" s="5">
        <v>7</v>
      </c>
      <c r="BX10" s="5"/>
      <c r="BY10" s="5">
        <v>1</v>
      </c>
      <c r="BZ10" s="5">
        <v>2</v>
      </c>
      <c r="CA10" s="5"/>
      <c r="CB10" s="5"/>
      <c r="CC10" s="5"/>
      <c r="CD10" s="5">
        <v>3</v>
      </c>
      <c r="CE10" s="5"/>
      <c r="CF10" s="5"/>
      <c r="CG10" s="6"/>
      <c r="CH10" s="5"/>
      <c r="CI10" s="5"/>
      <c r="CJ10" s="5"/>
      <c r="CK10" s="6"/>
      <c r="CL10" s="5"/>
      <c r="CM10" s="5"/>
      <c r="CN10" s="5"/>
      <c r="CO10" s="112">
        <f t="shared" si="23"/>
        <v>1</v>
      </c>
      <c r="CP10" s="8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>
        <v>1</v>
      </c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6"/>
      <c r="EN10" s="8"/>
      <c r="EO10" s="108">
        <f t="shared" si="20"/>
        <v>27</v>
      </c>
      <c r="EP10" s="5"/>
      <c r="EQ10" s="5"/>
      <c r="ER10" s="5"/>
      <c r="ES10" s="5">
        <v>6</v>
      </c>
      <c r="ET10" s="5"/>
      <c r="EU10" s="5"/>
      <c r="EV10" s="5">
        <v>2</v>
      </c>
      <c r="EW10" s="5"/>
      <c r="EX10" s="5"/>
      <c r="EY10" s="5"/>
      <c r="EZ10" s="5"/>
      <c r="FA10" s="5">
        <v>1</v>
      </c>
      <c r="FB10" s="5"/>
      <c r="FC10" s="5">
        <v>2</v>
      </c>
      <c r="FD10" s="5"/>
      <c r="FE10" s="5"/>
      <c r="FF10" s="5"/>
      <c r="FG10" s="5"/>
      <c r="FH10" s="5"/>
      <c r="FI10" s="5"/>
      <c r="FJ10" s="5">
        <v>16</v>
      </c>
      <c r="FK10" s="5"/>
      <c r="FL10" s="8"/>
      <c r="FM10" s="107">
        <f t="shared" si="21"/>
        <v>712</v>
      </c>
      <c r="FN10" s="5">
        <v>2</v>
      </c>
      <c r="FO10" s="5">
        <v>21</v>
      </c>
      <c r="FP10" s="5">
        <v>505</v>
      </c>
      <c r="FQ10" s="5">
        <v>1</v>
      </c>
      <c r="FR10" s="5">
        <v>6</v>
      </c>
      <c r="FS10" s="5"/>
      <c r="FT10" s="5"/>
      <c r="FU10" s="5">
        <v>2</v>
      </c>
      <c r="FV10" s="5">
        <v>175</v>
      </c>
      <c r="FW10" s="5"/>
      <c r="FX10" s="5"/>
      <c r="FY10" s="5"/>
      <c r="FZ10" s="111">
        <f t="shared" si="24"/>
        <v>3</v>
      </c>
      <c r="GA10" s="5">
        <v>1</v>
      </c>
      <c r="GB10" s="5"/>
      <c r="GC10" s="5"/>
      <c r="GD10" s="5"/>
      <c r="GE10" s="5"/>
      <c r="GF10" s="5">
        <v>2</v>
      </c>
      <c r="GG10" s="5"/>
      <c r="GH10" s="5"/>
      <c r="GI10" s="5"/>
      <c r="GJ10" s="5"/>
      <c r="GK10" s="5"/>
      <c r="GL10" s="5"/>
      <c r="GM10" s="5"/>
      <c r="GN10" s="5"/>
      <c r="GO10" s="5">
        <v>2</v>
      </c>
      <c r="GP10" s="3"/>
      <c r="GQ10" s="6"/>
      <c r="GR10" s="6"/>
      <c r="GS10" s="6"/>
      <c r="GT10" s="6"/>
      <c r="GU10" s="1" t="s">
        <v>250</v>
      </c>
    </row>
    <row r="11" spans="1:203" ht="22.5" customHeight="1">
      <c r="A11" s="228">
        <v>7</v>
      </c>
      <c r="B11" s="413" t="s">
        <v>86</v>
      </c>
      <c r="C11" s="414"/>
      <c r="D11" s="99">
        <f t="shared" si="22"/>
        <v>449</v>
      </c>
      <c r="E11" s="108">
        <f t="shared" si="18"/>
        <v>382</v>
      </c>
      <c r="F11" s="4"/>
      <c r="G11" s="5"/>
      <c r="H11" s="6">
        <v>3</v>
      </c>
      <c r="I11" s="5"/>
      <c r="J11" s="5"/>
      <c r="K11" s="5"/>
      <c r="L11" s="5"/>
      <c r="M11" s="5"/>
      <c r="N11" s="5">
        <v>1</v>
      </c>
      <c r="O11" s="5">
        <v>103</v>
      </c>
      <c r="P11" s="5"/>
      <c r="Q11" s="6"/>
      <c r="R11" s="5"/>
      <c r="S11" s="5">
        <v>17</v>
      </c>
      <c r="T11" s="5">
        <v>2</v>
      </c>
      <c r="U11" s="5"/>
      <c r="V11" s="5">
        <v>1</v>
      </c>
      <c r="W11" s="5"/>
      <c r="X11" s="5">
        <v>64</v>
      </c>
      <c r="Y11" s="5"/>
      <c r="Z11" s="5"/>
      <c r="AA11" s="5"/>
      <c r="AB11" s="5">
        <v>1</v>
      </c>
      <c r="AC11" s="5"/>
      <c r="AD11" s="5"/>
      <c r="AE11" s="5"/>
      <c r="AF11" s="5">
        <v>1</v>
      </c>
      <c r="AG11" s="5">
        <v>1</v>
      </c>
      <c r="AH11" s="5">
        <v>155</v>
      </c>
      <c r="AI11" s="5"/>
      <c r="AJ11" s="5"/>
      <c r="AK11" s="5"/>
      <c r="AL11" s="5"/>
      <c r="AM11" s="5">
        <v>30</v>
      </c>
      <c r="AN11" s="5">
        <v>3</v>
      </c>
      <c r="AO11" s="5"/>
      <c r="AP11" s="5"/>
      <c r="AQ11" s="112">
        <f t="shared" si="19"/>
        <v>25</v>
      </c>
      <c r="AR11" s="4"/>
      <c r="AS11" s="5"/>
      <c r="AT11" s="5"/>
      <c r="AU11" s="5"/>
      <c r="AV11" s="5"/>
      <c r="AW11" s="5"/>
      <c r="AX11" s="5"/>
      <c r="AY11" s="5"/>
      <c r="AZ11" s="5">
        <v>1</v>
      </c>
      <c r="BA11" s="5"/>
      <c r="BB11" s="5">
        <v>2</v>
      </c>
      <c r="BC11" s="5">
        <v>3</v>
      </c>
      <c r="BD11" s="5"/>
      <c r="BE11" s="5"/>
      <c r="BF11" s="5"/>
      <c r="BG11" s="5">
        <v>1</v>
      </c>
      <c r="BH11" s="5">
        <v>3</v>
      </c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>
        <v>1</v>
      </c>
      <c r="BW11" s="5">
        <v>4</v>
      </c>
      <c r="BX11" s="5"/>
      <c r="BY11" s="5">
        <v>1</v>
      </c>
      <c r="BZ11" s="5">
        <v>1</v>
      </c>
      <c r="CA11" s="5">
        <v>2</v>
      </c>
      <c r="CB11" s="5"/>
      <c r="CC11" s="5"/>
      <c r="CD11" s="5">
        <v>6</v>
      </c>
      <c r="CE11" s="5"/>
      <c r="CF11" s="5"/>
      <c r="CG11" s="6"/>
      <c r="CH11" s="5"/>
      <c r="CI11" s="5"/>
      <c r="CJ11" s="5"/>
      <c r="CK11" s="6"/>
      <c r="CL11" s="5"/>
      <c r="CM11" s="5"/>
      <c r="CN11" s="5"/>
      <c r="CO11" s="112">
        <f t="shared" si="23"/>
        <v>0</v>
      </c>
      <c r="CP11" s="8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6"/>
      <c r="EN11" s="8"/>
      <c r="EO11" s="108">
        <f t="shared" si="20"/>
        <v>30</v>
      </c>
      <c r="EP11" s="5"/>
      <c r="EQ11" s="5"/>
      <c r="ER11" s="5"/>
      <c r="ES11" s="5">
        <v>9</v>
      </c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>
        <v>2</v>
      </c>
      <c r="FJ11" s="5">
        <v>19</v>
      </c>
      <c r="FK11" s="5"/>
      <c r="FL11" s="8"/>
      <c r="FM11" s="107">
        <f t="shared" si="21"/>
        <v>7</v>
      </c>
      <c r="FN11" s="5"/>
      <c r="FO11" s="5"/>
      <c r="FP11" s="5">
        <v>2</v>
      </c>
      <c r="FQ11" s="5"/>
      <c r="FR11" s="5">
        <v>1</v>
      </c>
      <c r="FS11" s="5"/>
      <c r="FT11" s="5"/>
      <c r="FU11" s="5"/>
      <c r="FV11" s="5">
        <v>4</v>
      </c>
      <c r="FW11" s="5"/>
      <c r="FX11" s="5"/>
      <c r="FY11" s="5"/>
      <c r="FZ11" s="111">
        <f t="shared" si="24"/>
        <v>5</v>
      </c>
      <c r="GA11" s="5">
        <v>3</v>
      </c>
      <c r="GB11" s="5"/>
      <c r="GC11" s="5"/>
      <c r="GD11" s="5"/>
      <c r="GE11" s="5"/>
      <c r="GF11" s="5">
        <v>2</v>
      </c>
      <c r="GG11" s="5"/>
      <c r="GH11" s="5"/>
      <c r="GI11" s="5"/>
      <c r="GJ11" s="5"/>
      <c r="GK11" s="5"/>
      <c r="GL11" s="5"/>
      <c r="GM11" s="5"/>
      <c r="GN11" s="5"/>
      <c r="GO11" s="5"/>
      <c r="GP11" s="3"/>
      <c r="GQ11" s="6"/>
      <c r="GR11" s="6"/>
      <c r="GS11" s="6"/>
      <c r="GT11" s="6"/>
      <c r="GU11" s="1" t="s">
        <v>250</v>
      </c>
    </row>
    <row r="12" spans="1:203" ht="22.5" customHeight="1">
      <c r="A12" s="228">
        <v>8</v>
      </c>
      <c r="B12" s="413" t="s">
        <v>87</v>
      </c>
      <c r="C12" s="414"/>
      <c r="D12" s="99">
        <f t="shared" si="22"/>
        <v>1054</v>
      </c>
      <c r="E12" s="108">
        <f t="shared" si="18"/>
        <v>586</v>
      </c>
      <c r="F12" s="4"/>
      <c r="G12" s="5"/>
      <c r="H12" s="6">
        <v>1</v>
      </c>
      <c r="I12" s="5"/>
      <c r="J12" s="5"/>
      <c r="K12" s="5"/>
      <c r="L12" s="5"/>
      <c r="M12" s="5"/>
      <c r="N12" s="5">
        <v>6</v>
      </c>
      <c r="O12" s="5">
        <v>228</v>
      </c>
      <c r="P12" s="5"/>
      <c r="Q12" s="6"/>
      <c r="R12" s="5"/>
      <c r="S12" s="5">
        <v>21</v>
      </c>
      <c r="T12" s="5">
        <v>1</v>
      </c>
      <c r="U12" s="5"/>
      <c r="V12" s="5">
        <v>1</v>
      </c>
      <c r="W12" s="5"/>
      <c r="X12" s="5">
        <v>47</v>
      </c>
      <c r="Y12" s="5"/>
      <c r="Z12" s="5">
        <v>1</v>
      </c>
      <c r="AA12" s="5"/>
      <c r="AB12" s="5">
        <v>4</v>
      </c>
      <c r="AC12" s="5">
        <v>1</v>
      </c>
      <c r="AD12" s="5"/>
      <c r="AE12" s="5"/>
      <c r="AF12" s="5">
        <v>3</v>
      </c>
      <c r="AG12" s="5">
        <v>3</v>
      </c>
      <c r="AH12" s="5">
        <v>250</v>
      </c>
      <c r="AI12" s="5"/>
      <c r="AJ12" s="5"/>
      <c r="AK12" s="5"/>
      <c r="AL12" s="5"/>
      <c r="AM12" s="5">
        <v>18</v>
      </c>
      <c r="AN12" s="5"/>
      <c r="AO12" s="5">
        <v>1</v>
      </c>
      <c r="AP12" s="5"/>
      <c r="AQ12" s="112">
        <f t="shared" si="19"/>
        <v>18</v>
      </c>
      <c r="AR12" s="4"/>
      <c r="AS12" s="5"/>
      <c r="AT12" s="5"/>
      <c r="AU12" s="5"/>
      <c r="AV12" s="5"/>
      <c r="AW12" s="5"/>
      <c r="AX12" s="5"/>
      <c r="AY12" s="5">
        <v>1</v>
      </c>
      <c r="AZ12" s="5"/>
      <c r="BA12" s="5"/>
      <c r="BB12" s="5">
        <v>2</v>
      </c>
      <c r="BC12" s="5">
        <v>2</v>
      </c>
      <c r="BD12" s="5"/>
      <c r="BE12" s="5"/>
      <c r="BF12" s="5"/>
      <c r="BG12" s="5"/>
      <c r="BH12" s="5">
        <v>1</v>
      </c>
      <c r="BI12" s="5">
        <v>1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>
        <v>2</v>
      </c>
      <c r="BW12" s="5">
        <v>3</v>
      </c>
      <c r="BX12" s="5"/>
      <c r="BY12" s="5"/>
      <c r="BZ12" s="5"/>
      <c r="CA12" s="5"/>
      <c r="CB12" s="5"/>
      <c r="CC12" s="5"/>
      <c r="CD12" s="5">
        <v>4</v>
      </c>
      <c r="CE12" s="5">
        <v>2</v>
      </c>
      <c r="CF12" s="5"/>
      <c r="CG12" s="6"/>
      <c r="CH12" s="5"/>
      <c r="CI12" s="5"/>
      <c r="CJ12" s="5"/>
      <c r="CK12" s="6"/>
      <c r="CL12" s="5"/>
      <c r="CM12" s="5"/>
      <c r="CN12" s="5"/>
      <c r="CO12" s="112">
        <f t="shared" si="23"/>
        <v>0</v>
      </c>
      <c r="CP12" s="8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6"/>
      <c r="EN12" s="8"/>
      <c r="EO12" s="108">
        <f t="shared" si="20"/>
        <v>21</v>
      </c>
      <c r="EP12" s="5"/>
      <c r="EQ12" s="5"/>
      <c r="ER12" s="5"/>
      <c r="ES12" s="5">
        <v>2</v>
      </c>
      <c r="ET12" s="5"/>
      <c r="EU12" s="5"/>
      <c r="EV12" s="5"/>
      <c r="EW12" s="5"/>
      <c r="EX12" s="5"/>
      <c r="EY12" s="5"/>
      <c r="EZ12" s="5"/>
      <c r="FA12" s="5"/>
      <c r="FB12" s="5"/>
      <c r="FC12" s="5">
        <v>4</v>
      </c>
      <c r="FD12" s="5"/>
      <c r="FE12" s="5"/>
      <c r="FF12" s="5"/>
      <c r="FG12" s="5"/>
      <c r="FH12" s="5"/>
      <c r="FI12" s="5"/>
      <c r="FJ12" s="5">
        <v>15</v>
      </c>
      <c r="FK12" s="5"/>
      <c r="FL12" s="8"/>
      <c r="FM12" s="107">
        <f t="shared" si="21"/>
        <v>425</v>
      </c>
      <c r="FN12" s="5">
        <v>36</v>
      </c>
      <c r="FO12" s="5">
        <v>42</v>
      </c>
      <c r="FP12" s="5">
        <v>280</v>
      </c>
      <c r="FQ12" s="5">
        <v>1</v>
      </c>
      <c r="FR12" s="5">
        <v>12</v>
      </c>
      <c r="FS12" s="5"/>
      <c r="FT12" s="5"/>
      <c r="FU12" s="5">
        <v>5</v>
      </c>
      <c r="FV12" s="5">
        <v>49</v>
      </c>
      <c r="FW12" s="5"/>
      <c r="FX12" s="5"/>
      <c r="FY12" s="5"/>
      <c r="FZ12" s="111">
        <f t="shared" si="24"/>
        <v>3</v>
      </c>
      <c r="GA12" s="5">
        <v>2</v>
      </c>
      <c r="GB12" s="5"/>
      <c r="GC12" s="5"/>
      <c r="GD12" s="5"/>
      <c r="GE12" s="5"/>
      <c r="GF12" s="5">
        <v>1</v>
      </c>
      <c r="GG12" s="5"/>
      <c r="GH12" s="5"/>
      <c r="GI12" s="5"/>
      <c r="GJ12" s="5"/>
      <c r="GK12" s="5"/>
      <c r="GL12" s="5"/>
      <c r="GM12" s="5"/>
      <c r="GN12" s="5"/>
      <c r="GO12" s="5">
        <v>1</v>
      </c>
      <c r="GP12" s="3"/>
      <c r="GQ12" s="6"/>
      <c r="GR12" s="6"/>
      <c r="GS12" s="6"/>
      <c r="GT12" s="6"/>
      <c r="GU12" s="1" t="s">
        <v>250</v>
      </c>
    </row>
    <row r="13" spans="1:203" ht="22.5" customHeight="1">
      <c r="A13" s="228">
        <v>9</v>
      </c>
      <c r="B13" s="413" t="s">
        <v>88</v>
      </c>
      <c r="C13" s="414"/>
      <c r="D13" s="99">
        <f t="shared" si="22"/>
        <v>5011</v>
      </c>
      <c r="E13" s="108">
        <f t="shared" si="18"/>
        <v>2541</v>
      </c>
      <c r="F13" s="4">
        <v>1</v>
      </c>
      <c r="G13" s="5"/>
      <c r="H13" s="6">
        <v>2</v>
      </c>
      <c r="I13" s="5"/>
      <c r="J13" s="5"/>
      <c r="K13" s="5">
        <v>3</v>
      </c>
      <c r="L13" s="5"/>
      <c r="M13" s="5">
        <v>1</v>
      </c>
      <c r="N13" s="5">
        <v>32</v>
      </c>
      <c r="O13" s="5">
        <v>1070</v>
      </c>
      <c r="P13" s="5"/>
      <c r="Q13" s="6"/>
      <c r="R13" s="5">
        <v>7</v>
      </c>
      <c r="S13" s="5">
        <v>26</v>
      </c>
      <c r="T13" s="5">
        <v>16</v>
      </c>
      <c r="U13" s="5"/>
      <c r="V13" s="5"/>
      <c r="W13" s="5"/>
      <c r="X13" s="5">
        <v>508</v>
      </c>
      <c r="Y13" s="5"/>
      <c r="Z13" s="5">
        <v>5</v>
      </c>
      <c r="AA13" s="5"/>
      <c r="AB13" s="5">
        <v>7</v>
      </c>
      <c r="AC13" s="5">
        <v>1</v>
      </c>
      <c r="AD13" s="5"/>
      <c r="AE13" s="5"/>
      <c r="AF13" s="5">
        <v>6</v>
      </c>
      <c r="AG13" s="5">
        <v>53</v>
      </c>
      <c r="AH13" s="5">
        <v>721</v>
      </c>
      <c r="AI13" s="5"/>
      <c r="AJ13" s="5"/>
      <c r="AK13" s="5"/>
      <c r="AL13" s="5">
        <v>3</v>
      </c>
      <c r="AM13" s="5">
        <v>36</v>
      </c>
      <c r="AN13" s="5"/>
      <c r="AO13" s="5">
        <v>43</v>
      </c>
      <c r="AP13" s="5"/>
      <c r="AQ13" s="112">
        <f t="shared" si="19"/>
        <v>56</v>
      </c>
      <c r="AR13" s="4"/>
      <c r="AS13" s="5"/>
      <c r="AT13" s="5"/>
      <c r="AU13" s="5">
        <v>1</v>
      </c>
      <c r="AV13" s="5"/>
      <c r="AW13" s="5"/>
      <c r="AX13" s="5">
        <v>1</v>
      </c>
      <c r="AY13" s="5"/>
      <c r="AZ13" s="5"/>
      <c r="BA13" s="5"/>
      <c r="BB13" s="5">
        <v>2</v>
      </c>
      <c r="BC13" s="5">
        <v>1</v>
      </c>
      <c r="BD13" s="5"/>
      <c r="BE13" s="5"/>
      <c r="BF13" s="5"/>
      <c r="BG13" s="5">
        <v>1</v>
      </c>
      <c r="BH13" s="5">
        <v>1</v>
      </c>
      <c r="BI13" s="5"/>
      <c r="BJ13" s="5"/>
      <c r="BK13" s="5"/>
      <c r="BL13" s="5"/>
      <c r="BM13" s="5"/>
      <c r="BN13" s="5"/>
      <c r="BO13" s="5"/>
      <c r="BP13" s="5"/>
      <c r="BQ13" s="5"/>
      <c r="BR13" s="5">
        <v>2</v>
      </c>
      <c r="BS13" s="5"/>
      <c r="BT13" s="5"/>
      <c r="BU13" s="5">
        <v>1</v>
      </c>
      <c r="BV13" s="5">
        <v>8</v>
      </c>
      <c r="BW13" s="5">
        <v>23</v>
      </c>
      <c r="BX13" s="5"/>
      <c r="BY13" s="5">
        <v>1</v>
      </c>
      <c r="BZ13" s="5">
        <v>3</v>
      </c>
      <c r="CA13" s="5"/>
      <c r="CB13" s="5"/>
      <c r="CC13" s="5"/>
      <c r="CD13" s="5">
        <v>9</v>
      </c>
      <c r="CE13" s="5">
        <v>2</v>
      </c>
      <c r="CF13" s="5"/>
      <c r="CG13" s="6"/>
      <c r="CH13" s="5"/>
      <c r="CI13" s="5"/>
      <c r="CJ13" s="5"/>
      <c r="CK13" s="6"/>
      <c r="CL13" s="5"/>
      <c r="CM13" s="5"/>
      <c r="CN13" s="5"/>
      <c r="CO13" s="112">
        <f t="shared" si="23"/>
        <v>3</v>
      </c>
      <c r="CP13" s="8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>
        <v>1</v>
      </c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>
        <v>1</v>
      </c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>
        <v>1</v>
      </c>
      <c r="EJ13" s="5"/>
      <c r="EK13" s="5"/>
      <c r="EL13" s="5"/>
      <c r="EM13" s="6"/>
      <c r="EN13" s="8"/>
      <c r="EO13" s="108">
        <f t="shared" si="20"/>
        <v>70</v>
      </c>
      <c r="EP13" s="5"/>
      <c r="EQ13" s="5"/>
      <c r="ER13" s="5"/>
      <c r="ES13" s="5">
        <v>10</v>
      </c>
      <c r="ET13" s="5"/>
      <c r="EU13" s="5"/>
      <c r="EV13" s="5">
        <v>1</v>
      </c>
      <c r="EW13" s="5"/>
      <c r="EX13" s="5"/>
      <c r="EY13" s="5"/>
      <c r="EZ13" s="5"/>
      <c r="FA13" s="5"/>
      <c r="FB13" s="5"/>
      <c r="FC13" s="5">
        <v>19</v>
      </c>
      <c r="FD13" s="5"/>
      <c r="FE13" s="5"/>
      <c r="FF13" s="5"/>
      <c r="FG13" s="5"/>
      <c r="FH13" s="5"/>
      <c r="FI13" s="5">
        <v>1</v>
      </c>
      <c r="FJ13" s="5">
        <v>39</v>
      </c>
      <c r="FK13" s="5"/>
      <c r="FL13" s="8"/>
      <c r="FM13" s="107">
        <f t="shared" si="21"/>
        <v>2333</v>
      </c>
      <c r="FN13" s="5">
        <v>6</v>
      </c>
      <c r="FO13" s="5">
        <v>22</v>
      </c>
      <c r="FP13" s="5">
        <v>1753</v>
      </c>
      <c r="FQ13" s="5">
        <v>6</v>
      </c>
      <c r="FR13" s="5">
        <v>84</v>
      </c>
      <c r="FS13" s="5"/>
      <c r="FT13" s="5"/>
      <c r="FU13" s="5">
        <v>19</v>
      </c>
      <c r="FV13" s="5">
        <v>429</v>
      </c>
      <c r="FW13" s="5"/>
      <c r="FX13" s="5">
        <v>14</v>
      </c>
      <c r="FY13" s="5"/>
      <c r="FZ13" s="111">
        <f t="shared" si="24"/>
        <v>8</v>
      </c>
      <c r="GA13" s="5">
        <v>5</v>
      </c>
      <c r="GB13" s="5"/>
      <c r="GC13" s="5"/>
      <c r="GD13" s="5"/>
      <c r="GE13" s="5"/>
      <c r="GF13" s="5">
        <v>3</v>
      </c>
      <c r="GG13" s="5"/>
      <c r="GH13" s="5"/>
      <c r="GI13" s="5"/>
      <c r="GJ13" s="5"/>
      <c r="GK13" s="5"/>
      <c r="GL13" s="5"/>
      <c r="GM13" s="5"/>
      <c r="GN13" s="5"/>
      <c r="GO13" s="5"/>
      <c r="GP13" s="3"/>
      <c r="GQ13" s="6"/>
      <c r="GR13" s="6"/>
      <c r="GS13" s="6"/>
      <c r="GT13" s="6"/>
      <c r="GU13" s="1" t="s">
        <v>250</v>
      </c>
    </row>
    <row r="14" spans="1:203" ht="22.5" customHeight="1">
      <c r="A14" s="228">
        <v>10</v>
      </c>
      <c r="B14" s="413" t="s">
        <v>89</v>
      </c>
      <c r="C14" s="414"/>
      <c r="D14" s="99">
        <f t="shared" si="22"/>
        <v>6893</v>
      </c>
      <c r="E14" s="108">
        <f t="shared" si="18"/>
        <v>1942</v>
      </c>
      <c r="F14" s="4"/>
      <c r="G14" s="5"/>
      <c r="H14" s="6"/>
      <c r="I14" s="5"/>
      <c r="J14" s="5"/>
      <c r="K14" s="5">
        <v>6</v>
      </c>
      <c r="L14" s="5"/>
      <c r="M14" s="5"/>
      <c r="N14" s="5">
        <v>7</v>
      </c>
      <c r="O14" s="5">
        <v>681</v>
      </c>
      <c r="P14" s="5"/>
      <c r="Q14" s="6"/>
      <c r="R14" s="5">
        <v>9</v>
      </c>
      <c r="S14" s="5">
        <v>224</v>
      </c>
      <c r="T14" s="5">
        <v>2</v>
      </c>
      <c r="U14" s="5"/>
      <c r="V14" s="5"/>
      <c r="W14" s="5"/>
      <c r="X14" s="5">
        <v>126</v>
      </c>
      <c r="Y14" s="5"/>
      <c r="Z14" s="5"/>
      <c r="AA14" s="5"/>
      <c r="AB14" s="5">
        <v>3</v>
      </c>
      <c r="AC14" s="5"/>
      <c r="AD14" s="5"/>
      <c r="AE14" s="5"/>
      <c r="AF14" s="5">
        <v>16</v>
      </c>
      <c r="AG14" s="5">
        <v>15</v>
      </c>
      <c r="AH14" s="5">
        <v>731</v>
      </c>
      <c r="AI14" s="5"/>
      <c r="AJ14" s="5"/>
      <c r="AK14" s="5"/>
      <c r="AL14" s="5"/>
      <c r="AM14" s="5">
        <v>41</v>
      </c>
      <c r="AN14" s="5"/>
      <c r="AO14" s="5">
        <v>81</v>
      </c>
      <c r="AP14" s="5"/>
      <c r="AQ14" s="112">
        <f t="shared" si="19"/>
        <v>12</v>
      </c>
      <c r="AR14" s="4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>
        <v>2</v>
      </c>
      <c r="BD14" s="5"/>
      <c r="BE14" s="5"/>
      <c r="BF14" s="5"/>
      <c r="BG14" s="5">
        <v>1</v>
      </c>
      <c r="BH14" s="5">
        <v>1</v>
      </c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>
        <v>1</v>
      </c>
      <c r="BV14" s="5"/>
      <c r="BW14" s="5">
        <v>2</v>
      </c>
      <c r="BX14" s="5"/>
      <c r="BY14" s="5"/>
      <c r="BZ14" s="5"/>
      <c r="CA14" s="5"/>
      <c r="CB14" s="5"/>
      <c r="CC14" s="5"/>
      <c r="CD14" s="5">
        <v>5</v>
      </c>
      <c r="CE14" s="5"/>
      <c r="CF14" s="5"/>
      <c r="CG14" s="6"/>
      <c r="CH14" s="5"/>
      <c r="CI14" s="5"/>
      <c r="CJ14" s="5"/>
      <c r="CK14" s="6"/>
      <c r="CL14" s="5"/>
      <c r="CM14" s="5"/>
      <c r="CN14" s="5"/>
      <c r="CO14" s="112">
        <f t="shared" si="23"/>
        <v>6</v>
      </c>
      <c r="CP14" s="8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>
        <v>1</v>
      </c>
      <c r="DL14" s="5"/>
      <c r="DM14" s="5"/>
      <c r="DN14" s="5"/>
      <c r="DO14" s="5"/>
      <c r="DP14" s="5"/>
      <c r="DQ14" s="5"/>
      <c r="DR14" s="5">
        <v>1</v>
      </c>
      <c r="DS14" s="5"/>
      <c r="DT14" s="5"/>
      <c r="DU14" s="5"/>
      <c r="DV14" s="5"/>
      <c r="DW14" s="5">
        <v>3</v>
      </c>
      <c r="DX14" s="5"/>
      <c r="DY14" s="5"/>
      <c r="DZ14" s="5"/>
      <c r="EA14" s="5"/>
      <c r="EB14" s="5"/>
      <c r="EC14" s="5"/>
      <c r="ED14" s="5"/>
      <c r="EE14" s="5">
        <v>1</v>
      </c>
      <c r="EF14" s="5"/>
      <c r="EG14" s="5"/>
      <c r="EH14" s="5"/>
      <c r="EI14" s="5"/>
      <c r="EJ14" s="5"/>
      <c r="EK14" s="5"/>
      <c r="EL14" s="5"/>
      <c r="EM14" s="6"/>
      <c r="EN14" s="8"/>
      <c r="EO14" s="108">
        <f t="shared" si="20"/>
        <v>29</v>
      </c>
      <c r="EP14" s="5"/>
      <c r="EQ14" s="5"/>
      <c r="ER14" s="5"/>
      <c r="ES14" s="5">
        <v>3</v>
      </c>
      <c r="ET14" s="5"/>
      <c r="EU14" s="5"/>
      <c r="EV14" s="5">
        <v>1</v>
      </c>
      <c r="EW14" s="5"/>
      <c r="EX14" s="5"/>
      <c r="EY14" s="5"/>
      <c r="EZ14" s="5"/>
      <c r="FA14" s="5"/>
      <c r="FB14" s="5"/>
      <c r="FC14" s="5">
        <v>2</v>
      </c>
      <c r="FD14" s="5"/>
      <c r="FE14" s="5"/>
      <c r="FF14" s="5"/>
      <c r="FG14" s="5"/>
      <c r="FH14" s="5"/>
      <c r="FI14" s="5">
        <v>2</v>
      </c>
      <c r="FJ14" s="5">
        <v>21</v>
      </c>
      <c r="FK14" s="5"/>
      <c r="FL14" s="8"/>
      <c r="FM14" s="107">
        <f t="shared" si="21"/>
        <v>4882</v>
      </c>
      <c r="FN14" s="5">
        <v>4</v>
      </c>
      <c r="FO14" s="5">
        <v>8</v>
      </c>
      <c r="FP14" s="5">
        <v>4663</v>
      </c>
      <c r="FQ14" s="5"/>
      <c r="FR14" s="5">
        <v>2</v>
      </c>
      <c r="FS14" s="5"/>
      <c r="FT14" s="5"/>
      <c r="FU14" s="5">
        <v>18</v>
      </c>
      <c r="FV14" s="5">
        <v>186</v>
      </c>
      <c r="FW14" s="5"/>
      <c r="FX14" s="5">
        <v>1</v>
      </c>
      <c r="FY14" s="5"/>
      <c r="FZ14" s="111">
        <f t="shared" si="24"/>
        <v>22</v>
      </c>
      <c r="GA14" s="5">
        <v>3</v>
      </c>
      <c r="GB14" s="5">
        <v>5</v>
      </c>
      <c r="GC14" s="5"/>
      <c r="GD14" s="5"/>
      <c r="GE14" s="5"/>
      <c r="GF14" s="5">
        <v>14</v>
      </c>
      <c r="GG14" s="5"/>
      <c r="GH14" s="5"/>
      <c r="GI14" s="5"/>
      <c r="GJ14" s="5"/>
      <c r="GK14" s="5"/>
      <c r="GL14" s="5"/>
      <c r="GM14" s="5"/>
      <c r="GN14" s="5"/>
      <c r="GO14" s="5"/>
      <c r="GP14" s="3"/>
      <c r="GQ14" s="6"/>
      <c r="GR14" s="6"/>
      <c r="GS14" s="6"/>
      <c r="GT14" s="6"/>
      <c r="GU14" s="1" t="s">
        <v>250</v>
      </c>
    </row>
    <row r="15" spans="1:203" ht="22.5" customHeight="1">
      <c r="A15" s="228">
        <v>11</v>
      </c>
      <c r="B15" s="413" t="s">
        <v>90</v>
      </c>
      <c r="C15" s="414"/>
      <c r="D15" s="99">
        <f t="shared" si="22"/>
        <v>3162</v>
      </c>
      <c r="E15" s="108">
        <f t="shared" si="18"/>
        <v>1832</v>
      </c>
      <c r="F15" s="4"/>
      <c r="G15" s="5"/>
      <c r="H15" s="6">
        <v>4</v>
      </c>
      <c r="I15" s="5"/>
      <c r="J15" s="5"/>
      <c r="K15" s="5">
        <v>4</v>
      </c>
      <c r="L15" s="5"/>
      <c r="M15" s="5">
        <v>1</v>
      </c>
      <c r="N15" s="5">
        <v>13</v>
      </c>
      <c r="O15" s="5">
        <v>688</v>
      </c>
      <c r="P15" s="5"/>
      <c r="Q15" s="6"/>
      <c r="R15" s="5">
        <v>1</v>
      </c>
      <c r="S15" s="5">
        <v>90</v>
      </c>
      <c r="T15" s="5">
        <v>5</v>
      </c>
      <c r="U15" s="5"/>
      <c r="V15" s="5"/>
      <c r="W15" s="5"/>
      <c r="X15" s="5">
        <v>150</v>
      </c>
      <c r="Y15" s="5"/>
      <c r="Z15" s="5">
        <v>4</v>
      </c>
      <c r="AA15" s="5"/>
      <c r="AB15" s="5">
        <v>1</v>
      </c>
      <c r="AC15" s="5"/>
      <c r="AD15" s="5"/>
      <c r="AE15" s="5"/>
      <c r="AF15" s="5">
        <v>11</v>
      </c>
      <c r="AG15" s="5">
        <v>16</v>
      </c>
      <c r="AH15" s="5">
        <v>800</v>
      </c>
      <c r="AI15" s="5"/>
      <c r="AJ15" s="5"/>
      <c r="AK15" s="5"/>
      <c r="AL15" s="5">
        <v>1</v>
      </c>
      <c r="AM15" s="5">
        <v>24</v>
      </c>
      <c r="AN15" s="5"/>
      <c r="AO15" s="5">
        <v>19</v>
      </c>
      <c r="AP15" s="5"/>
      <c r="AQ15" s="112">
        <f t="shared" si="19"/>
        <v>20</v>
      </c>
      <c r="AR15" s="4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>
        <v>1</v>
      </c>
      <c r="BI15" s="5"/>
      <c r="BJ15" s="5"/>
      <c r="BK15" s="5"/>
      <c r="BL15" s="5"/>
      <c r="BM15" s="5"/>
      <c r="BN15" s="5"/>
      <c r="BO15" s="5"/>
      <c r="BP15" s="5"/>
      <c r="BQ15" s="5"/>
      <c r="BR15" s="5">
        <v>1</v>
      </c>
      <c r="BS15" s="5"/>
      <c r="BT15" s="5">
        <v>1</v>
      </c>
      <c r="BU15" s="5"/>
      <c r="BV15" s="5">
        <v>4</v>
      </c>
      <c r="BW15" s="5">
        <v>1</v>
      </c>
      <c r="BX15" s="5"/>
      <c r="BY15" s="5">
        <v>3</v>
      </c>
      <c r="BZ15" s="5"/>
      <c r="CA15" s="5">
        <v>2</v>
      </c>
      <c r="CB15" s="5"/>
      <c r="CC15" s="5"/>
      <c r="CD15" s="5">
        <v>5</v>
      </c>
      <c r="CE15" s="5">
        <v>1</v>
      </c>
      <c r="CF15" s="5">
        <v>1</v>
      </c>
      <c r="CG15" s="6"/>
      <c r="CH15" s="5"/>
      <c r="CI15" s="5"/>
      <c r="CJ15" s="5"/>
      <c r="CK15" s="6"/>
      <c r="CL15" s="5"/>
      <c r="CM15" s="5"/>
      <c r="CN15" s="5"/>
      <c r="CO15" s="112">
        <f t="shared" si="23"/>
        <v>5</v>
      </c>
      <c r="CP15" s="8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>
        <v>3</v>
      </c>
      <c r="DX15" s="5"/>
      <c r="DY15" s="5"/>
      <c r="DZ15" s="5">
        <v>1</v>
      </c>
      <c r="EA15" s="5"/>
      <c r="EB15" s="5"/>
      <c r="EC15" s="5"/>
      <c r="ED15" s="5"/>
      <c r="EE15" s="5"/>
      <c r="EF15" s="5"/>
      <c r="EG15" s="5"/>
      <c r="EH15" s="5"/>
      <c r="EI15" s="5">
        <v>1</v>
      </c>
      <c r="EJ15" s="5"/>
      <c r="EK15" s="5"/>
      <c r="EL15" s="5"/>
      <c r="EM15" s="6"/>
      <c r="EN15" s="8"/>
      <c r="EO15" s="108">
        <f t="shared" si="20"/>
        <v>25</v>
      </c>
      <c r="EP15" s="5"/>
      <c r="EQ15" s="5"/>
      <c r="ER15" s="5"/>
      <c r="ES15" s="5">
        <v>5</v>
      </c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>
        <v>20</v>
      </c>
      <c r="FK15" s="5"/>
      <c r="FL15" s="8"/>
      <c r="FM15" s="107">
        <f t="shared" si="21"/>
        <v>1271</v>
      </c>
      <c r="FN15" s="5">
        <v>26</v>
      </c>
      <c r="FO15" s="5">
        <v>10</v>
      </c>
      <c r="FP15" s="5">
        <v>973</v>
      </c>
      <c r="FQ15" s="5">
        <v>1</v>
      </c>
      <c r="FR15" s="5">
        <v>21</v>
      </c>
      <c r="FS15" s="5"/>
      <c r="FT15" s="5"/>
      <c r="FU15" s="5">
        <v>4</v>
      </c>
      <c r="FV15" s="5">
        <v>225</v>
      </c>
      <c r="FW15" s="5"/>
      <c r="FX15" s="5">
        <v>9</v>
      </c>
      <c r="FY15" s="5">
        <v>2</v>
      </c>
      <c r="FZ15" s="111">
        <f t="shared" si="24"/>
        <v>9</v>
      </c>
      <c r="GA15" s="5">
        <v>2</v>
      </c>
      <c r="GB15" s="5"/>
      <c r="GC15" s="5"/>
      <c r="GD15" s="5"/>
      <c r="GE15" s="5">
        <v>4</v>
      </c>
      <c r="GF15" s="5">
        <v>3</v>
      </c>
      <c r="GG15" s="5"/>
      <c r="GH15" s="5"/>
      <c r="GI15" s="5"/>
      <c r="GJ15" s="5"/>
      <c r="GK15" s="5"/>
      <c r="GL15" s="5"/>
      <c r="GM15" s="5"/>
      <c r="GN15" s="5"/>
      <c r="GO15" s="5"/>
      <c r="GP15" s="3"/>
      <c r="GQ15" s="6"/>
      <c r="GR15" s="6"/>
      <c r="GS15" s="6"/>
      <c r="GT15" s="6"/>
      <c r="GU15" s="1" t="s">
        <v>250</v>
      </c>
    </row>
    <row r="16" spans="1:203" ht="22.5" customHeight="1">
      <c r="A16" s="228">
        <v>12</v>
      </c>
      <c r="B16" s="413" t="s">
        <v>91</v>
      </c>
      <c r="C16" s="414"/>
      <c r="D16" s="99">
        <f t="shared" si="22"/>
        <v>4150</v>
      </c>
      <c r="E16" s="108">
        <f t="shared" si="18"/>
        <v>1475</v>
      </c>
      <c r="F16" s="4"/>
      <c r="G16" s="5"/>
      <c r="H16" s="6">
        <v>2</v>
      </c>
      <c r="I16" s="5"/>
      <c r="J16" s="5">
        <v>1</v>
      </c>
      <c r="K16" s="5">
        <v>8</v>
      </c>
      <c r="L16" s="5"/>
      <c r="M16" s="5"/>
      <c r="N16" s="5">
        <v>3</v>
      </c>
      <c r="O16" s="5">
        <v>570</v>
      </c>
      <c r="P16" s="5"/>
      <c r="Q16" s="6"/>
      <c r="R16" s="5">
        <v>10</v>
      </c>
      <c r="S16" s="5">
        <v>70</v>
      </c>
      <c r="T16" s="5">
        <v>1</v>
      </c>
      <c r="U16" s="5"/>
      <c r="V16" s="5"/>
      <c r="W16" s="5"/>
      <c r="X16" s="5">
        <v>103</v>
      </c>
      <c r="Y16" s="5"/>
      <c r="Z16" s="5"/>
      <c r="AA16" s="5"/>
      <c r="AB16" s="5">
        <v>5</v>
      </c>
      <c r="AC16" s="5">
        <v>2</v>
      </c>
      <c r="AD16" s="5"/>
      <c r="AE16" s="5"/>
      <c r="AF16" s="5">
        <v>10</v>
      </c>
      <c r="AG16" s="5">
        <v>1</v>
      </c>
      <c r="AH16" s="5">
        <v>646</v>
      </c>
      <c r="AI16" s="5"/>
      <c r="AJ16" s="5"/>
      <c r="AK16" s="5"/>
      <c r="AL16" s="5">
        <v>2</v>
      </c>
      <c r="AM16" s="5">
        <v>34</v>
      </c>
      <c r="AN16" s="5">
        <v>1</v>
      </c>
      <c r="AO16" s="5">
        <v>6</v>
      </c>
      <c r="AP16" s="5"/>
      <c r="AQ16" s="112">
        <f t="shared" si="19"/>
        <v>10</v>
      </c>
      <c r="AR16" s="4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>
        <v>1</v>
      </c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>
        <v>1</v>
      </c>
      <c r="BV16" s="5">
        <v>3</v>
      </c>
      <c r="BW16" s="5">
        <v>1</v>
      </c>
      <c r="BX16" s="5"/>
      <c r="BY16" s="5"/>
      <c r="BZ16" s="5"/>
      <c r="CA16" s="5"/>
      <c r="CB16" s="5"/>
      <c r="CC16" s="5"/>
      <c r="CD16" s="5">
        <v>4</v>
      </c>
      <c r="CE16" s="5"/>
      <c r="CF16" s="5"/>
      <c r="CG16" s="6"/>
      <c r="CH16" s="5"/>
      <c r="CI16" s="5"/>
      <c r="CJ16" s="5"/>
      <c r="CK16" s="6"/>
      <c r="CL16" s="5"/>
      <c r="CM16" s="5"/>
      <c r="CN16" s="5"/>
      <c r="CO16" s="112">
        <f t="shared" si="23"/>
        <v>4</v>
      </c>
      <c r="CP16" s="8"/>
      <c r="CQ16" s="5"/>
      <c r="CR16" s="5"/>
      <c r="CS16" s="5"/>
      <c r="CT16" s="5"/>
      <c r="CU16" s="5"/>
      <c r="CV16" s="6"/>
      <c r="CW16" s="5">
        <v>1</v>
      </c>
      <c r="CX16" s="5"/>
      <c r="CY16" s="5"/>
      <c r="CZ16" s="5"/>
      <c r="DA16" s="5"/>
      <c r="DB16" s="5"/>
      <c r="DC16" s="5"/>
      <c r="DD16" s="5"/>
      <c r="DE16" s="5"/>
      <c r="DF16" s="5">
        <v>2</v>
      </c>
      <c r="DG16" s="5"/>
      <c r="DH16" s="5"/>
      <c r="DI16" s="5"/>
      <c r="DJ16" s="5"/>
      <c r="DK16" s="5">
        <v>1</v>
      </c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6"/>
      <c r="EN16" s="8"/>
      <c r="EO16" s="108">
        <f t="shared" si="20"/>
        <v>87</v>
      </c>
      <c r="EP16" s="5"/>
      <c r="EQ16" s="5"/>
      <c r="ER16" s="5"/>
      <c r="ES16" s="5">
        <v>7</v>
      </c>
      <c r="ET16" s="5"/>
      <c r="EU16" s="5">
        <v>3</v>
      </c>
      <c r="EV16" s="5"/>
      <c r="EW16" s="5"/>
      <c r="EX16" s="5"/>
      <c r="EY16" s="5"/>
      <c r="EZ16" s="5"/>
      <c r="FA16" s="5"/>
      <c r="FB16" s="5"/>
      <c r="FC16" s="5">
        <v>1</v>
      </c>
      <c r="FD16" s="5"/>
      <c r="FE16" s="5"/>
      <c r="FF16" s="5"/>
      <c r="FG16" s="5"/>
      <c r="FH16" s="5"/>
      <c r="FI16" s="5"/>
      <c r="FJ16" s="5">
        <v>76</v>
      </c>
      <c r="FK16" s="5"/>
      <c r="FL16" s="8"/>
      <c r="FM16" s="107">
        <f t="shared" si="21"/>
        <v>2569</v>
      </c>
      <c r="FN16" s="5">
        <v>29</v>
      </c>
      <c r="FO16" s="5">
        <v>8</v>
      </c>
      <c r="FP16" s="5">
        <v>2258</v>
      </c>
      <c r="FQ16" s="5">
        <v>1</v>
      </c>
      <c r="FR16" s="5">
        <v>5</v>
      </c>
      <c r="FS16" s="5"/>
      <c r="FT16" s="5"/>
      <c r="FU16" s="5">
        <v>19</v>
      </c>
      <c r="FV16" s="5">
        <v>249</v>
      </c>
      <c r="FW16" s="5"/>
      <c r="FX16" s="5"/>
      <c r="FY16" s="5"/>
      <c r="FZ16" s="111">
        <f t="shared" si="24"/>
        <v>4</v>
      </c>
      <c r="GA16" s="5">
        <v>2</v>
      </c>
      <c r="GB16" s="5"/>
      <c r="GC16" s="5"/>
      <c r="GD16" s="5"/>
      <c r="GE16" s="5"/>
      <c r="GF16" s="5">
        <v>2</v>
      </c>
      <c r="GG16" s="5"/>
      <c r="GH16" s="5"/>
      <c r="GI16" s="5"/>
      <c r="GJ16" s="5"/>
      <c r="GK16" s="5"/>
      <c r="GL16" s="5"/>
      <c r="GM16" s="5"/>
      <c r="GN16" s="5"/>
      <c r="GO16" s="5">
        <v>1</v>
      </c>
      <c r="GP16" s="3"/>
      <c r="GQ16" s="6"/>
      <c r="GR16" s="6"/>
      <c r="GS16" s="6"/>
      <c r="GT16" s="6"/>
      <c r="GU16" s="1" t="s">
        <v>250</v>
      </c>
    </row>
    <row r="17" spans="1:203" ht="22.5" customHeight="1">
      <c r="A17" s="228">
        <v>13</v>
      </c>
      <c r="B17" s="413" t="s">
        <v>92</v>
      </c>
      <c r="C17" s="414"/>
      <c r="D17" s="99">
        <f t="shared" si="22"/>
        <v>1543</v>
      </c>
      <c r="E17" s="108">
        <f t="shared" si="18"/>
        <v>865</v>
      </c>
      <c r="F17" s="4"/>
      <c r="G17" s="5"/>
      <c r="H17" s="6">
        <v>4</v>
      </c>
      <c r="I17" s="5"/>
      <c r="J17" s="5"/>
      <c r="K17" s="5">
        <v>2</v>
      </c>
      <c r="L17" s="5"/>
      <c r="M17" s="5"/>
      <c r="N17" s="5">
        <v>3</v>
      </c>
      <c r="O17" s="5">
        <v>395</v>
      </c>
      <c r="P17" s="5"/>
      <c r="Q17" s="6"/>
      <c r="R17" s="5">
        <v>1</v>
      </c>
      <c r="S17" s="5">
        <v>35</v>
      </c>
      <c r="T17" s="5"/>
      <c r="U17" s="5"/>
      <c r="V17" s="5"/>
      <c r="W17" s="5"/>
      <c r="X17" s="5">
        <v>113</v>
      </c>
      <c r="Y17" s="5"/>
      <c r="Z17" s="5"/>
      <c r="AA17" s="5"/>
      <c r="AB17" s="5">
        <v>8</v>
      </c>
      <c r="AC17" s="5"/>
      <c r="AD17" s="5"/>
      <c r="AE17" s="5"/>
      <c r="AF17" s="5">
        <v>8</v>
      </c>
      <c r="AG17" s="5">
        <v>2</v>
      </c>
      <c r="AH17" s="5">
        <v>250</v>
      </c>
      <c r="AI17" s="5"/>
      <c r="AJ17" s="5"/>
      <c r="AK17" s="5"/>
      <c r="AL17" s="5"/>
      <c r="AM17" s="5">
        <v>16</v>
      </c>
      <c r="AN17" s="5">
        <v>1</v>
      </c>
      <c r="AO17" s="5">
        <v>27</v>
      </c>
      <c r="AP17" s="5"/>
      <c r="AQ17" s="112">
        <f t="shared" si="19"/>
        <v>18</v>
      </c>
      <c r="AR17" s="4"/>
      <c r="AS17" s="5">
        <v>1</v>
      </c>
      <c r="AT17" s="5">
        <v>1</v>
      </c>
      <c r="AU17" s="5"/>
      <c r="AV17" s="5"/>
      <c r="AW17" s="5"/>
      <c r="AX17" s="5"/>
      <c r="AY17" s="5"/>
      <c r="AZ17" s="5"/>
      <c r="BA17" s="5"/>
      <c r="BB17" s="5">
        <v>1</v>
      </c>
      <c r="BC17" s="5">
        <v>1</v>
      </c>
      <c r="BD17" s="5"/>
      <c r="BE17" s="5"/>
      <c r="BF17" s="5"/>
      <c r="BG17" s="5"/>
      <c r="BH17" s="5">
        <v>2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>
        <v>5</v>
      </c>
      <c r="BW17" s="5">
        <v>3</v>
      </c>
      <c r="BX17" s="5"/>
      <c r="BY17" s="5"/>
      <c r="BZ17" s="5"/>
      <c r="CA17" s="5"/>
      <c r="CB17" s="5"/>
      <c r="CC17" s="5"/>
      <c r="CD17" s="5">
        <v>4</v>
      </c>
      <c r="CE17" s="5"/>
      <c r="CF17" s="5"/>
      <c r="CG17" s="6"/>
      <c r="CH17" s="5"/>
      <c r="CI17" s="5"/>
      <c r="CJ17" s="5"/>
      <c r="CK17" s="6"/>
      <c r="CL17" s="5"/>
      <c r="CM17" s="5"/>
      <c r="CN17" s="5"/>
      <c r="CO17" s="112">
        <f t="shared" si="23"/>
        <v>2</v>
      </c>
      <c r="CP17" s="8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>
        <v>1</v>
      </c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>
        <v>1</v>
      </c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6"/>
      <c r="EN17" s="8"/>
      <c r="EO17" s="108">
        <f t="shared" si="20"/>
        <v>33</v>
      </c>
      <c r="EP17" s="5"/>
      <c r="EQ17" s="5"/>
      <c r="ER17" s="5"/>
      <c r="ES17" s="5">
        <v>9</v>
      </c>
      <c r="ET17" s="5"/>
      <c r="EU17" s="5"/>
      <c r="EV17" s="5"/>
      <c r="EW17" s="5"/>
      <c r="EX17" s="5">
        <v>1</v>
      </c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>
        <v>23</v>
      </c>
      <c r="FK17" s="5"/>
      <c r="FL17" s="8"/>
      <c r="FM17" s="107">
        <f t="shared" si="21"/>
        <v>614</v>
      </c>
      <c r="FN17" s="5">
        <v>23</v>
      </c>
      <c r="FO17" s="5">
        <v>1</v>
      </c>
      <c r="FP17" s="5">
        <v>328</v>
      </c>
      <c r="FQ17" s="5"/>
      <c r="FR17" s="5">
        <v>90</v>
      </c>
      <c r="FS17" s="5"/>
      <c r="FT17" s="5"/>
      <c r="FU17" s="5">
        <v>1</v>
      </c>
      <c r="FV17" s="5">
        <v>167</v>
      </c>
      <c r="FW17" s="5"/>
      <c r="FX17" s="5"/>
      <c r="FY17" s="5">
        <v>4</v>
      </c>
      <c r="FZ17" s="111">
        <f t="shared" si="24"/>
        <v>11</v>
      </c>
      <c r="GA17" s="5">
        <v>6</v>
      </c>
      <c r="GB17" s="5"/>
      <c r="GC17" s="5"/>
      <c r="GD17" s="5"/>
      <c r="GE17" s="5"/>
      <c r="GF17" s="5">
        <v>5</v>
      </c>
      <c r="GG17" s="5"/>
      <c r="GH17" s="5"/>
      <c r="GI17" s="5"/>
      <c r="GJ17" s="5"/>
      <c r="GK17" s="5"/>
      <c r="GL17" s="5"/>
      <c r="GM17" s="5"/>
      <c r="GN17" s="5"/>
      <c r="GO17" s="5"/>
      <c r="GP17" s="3"/>
      <c r="GQ17" s="6"/>
      <c r="GR17" s="6"/>
      <c r="GS17" s="6"/>
      <c r="GT17" s="6"/>
      <c r="GU17" s="1" t="s">
        <v>250</v>
      </c>
    </row>
    <row r="18" spans="1:203" ht="22.5" customHeight="1">
      <c r="A18" s="228">
        <v>14</v>
      </c>
      <c r="B18" s="413" t="s">
        <v>93</v>
      </c>
      <c r="C18" s="414"/>
      <c r="D18" s="99">
        <f t="shared" si="22"/>
        <v>2078</v>
      </c>
      <c r="E18" s="108">
        <f t="shared" si="18"/>
        <v>927</v>
      </c>
      <c r="F18" s="4"/>
      <c r="G18" s="5"/>
      <c r="H18" s="6"/>
      <c r="I18" s="5"/>
      <c r="J18" s="5">
        <v>1</v>
      </c>
      <c r="K18" s="5">
        <v>5</v>
      </c>
      <c r="L18" s="5"/>
      <c r="M18" s="5">
        <v>1</v>
      </c>
      <c r="N18" s="5">
        <v>1</v>
      </c>
      <c r="O18" s="5">
        <v>193</v>
      </c>
      <c r="P18" s="5"/>
      <c r="Q18" s="6"/>
      <c r="R18" s="5">
        <v>7</v>
      </c>
      <c r="S18" s="5">
        <v>8</v>
      </c>
      <c r="T18" s="5"/>
      <c r="U18" s="5"/>
      <c r="V18" s="5"/>
      <c r="W18" s="5">
        <v>1</v>
      </c>
      <c r="X18" s="5">
        <v>199</v>
      </c>
      <c r="Y18" s="5"/>
      <c r="Z18" s="5"/>
      <c r="AA18" s="5"/>
      <c r="AB18" s="5">
        <v>3</v>
      </c>
      <c r="AC18" s="5"/>
      <c r="AD18" s="5"/>
      <c r="AE18" s="5"/>
      <c r="AF18" s="5">
        <v>2</v>
      </c>
      <c r="AG18" s="5">
        <v>3</v>
      </c>
      <c r="AH18" s="5">
        <v>470</v>
      </c>
      <c r="AI18" s="5"/>
      <c r="AJ18" s="5"/>
      <c r="AK18" s="5"/>
      <c r="AL18" s="5">
        <v>1</v>
      </c>
      <c r="AM18" s="5">
        <v>17</v>
      </c>
      <c r="AN18" s="5">
        <v>4</v>
      </c>
      <c r="AO18" s="5">
        <v>11</v>
      </c>
      <c r="AP18" s="5"/>
      <c r="AQ18" s="112">
        <f t="shared" si="19"/>
        <v>14</v>
      </c>
      <c r="AR18" s="4"/>
      <c r="AS18" s="5"/>
      <c r="AT18" s="5"/>
      <c r="AU18" s="5">
        <v>1</v>
      </c>
      <c r="AV18" s="5"/>
      <c r="AW18" s="5">
        <v>1</v>
      </c>
      <c r="AX18" s="5">
        <v>1</v>
      </c>
      <c r="AY18" s="5">
        <v>1</v>
      </c>
      <c r="AZ18" s="5"/>
      <c r="BA18" s="5"/>
      <c r="BB18" s="5">
        <v>2</v>
      </c>
      <c r="BC18" s="5">
        <v>1</v>
      </c>
      <c r="BD18" s="5"/>
      <c r="BE18" s="5"/>
      <c r="BF18" s="5"/>
      <c r="BG18" s="5">
        <v>1</v>
      </c>
      <c r="BH18" s="5">
        <v>1</v>
      </c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>
        <v>2</v>
      </c>
      <c r="BW18" s="5"/>
      <c r="BX18" s="5"/>
      <c r="BY18" s="5"/>
      <c r="BZ18" s="5"/>
      <c r="CA18" s="5"/>
      <c r="CB18" s="5"/>
      <c r="CC18" s="5"/>
      <c r="CD18" s="5">
        <v>1</v>
      </c>
      <c r="CE18" s="5">
        <v>1</v>
      </c>
      <c r="CF18" s="5"/>
      <c r="CG18" s="6"/>
      <c r="CH18" s="5"/>
      <c r="CI18" s="5">
        <v>1</v>
      </c>
      <c r="CJ18" s="5"/>
      <c r="CK18" s="6"/>
      <c r="CL18" s="5"/>
      <c r="CM18" s="5"/>
      <c r="CN18" s="5"/>
      <c r="CO18" s="112">
        <f t="shared" si="23"/>
        <v>1</v>
      </c>
      <c r="CP18" s="8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>
        <v>1</v>
      </c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6"/>
      <c r="EN18" s="8"/>
      <c r="EO18" s="108">
        <f t="shared" si="20"/>
        <v>31</v>
      </c>
      <c r="EP18" s="5"/>
      <c r="EQ18" s="5"/>
      <c r="ER18" s="5"/>
      <c r="ES18" s="5">
        <v>6</v>
      </c>
      <c r="ET18" s="5">
        <v>2</v>
      </c>
      <c r="EU18" s="5"/>
      <c r="EV18" s="5"/>
      <c r="EW18" s="5"/>
      <c r="EX18" s="5"/>
      <c r="EY18" s="5">
        <v>1</v>
      </c>
      <c r="EZ18" s="5"/>
      <c r="FA18" s="5"/>
      <c r="FB18" s="5">
        <v>1</v>
      </c>
      <c r="FC18" s="5">
        <v>7</v>
      </c>
      <c r="FD18" s="5"/>
      <c r="FE18" s="5"/>
      <c r="FF18" s="5"/>
      <c r="FG18" s="5"/>
      <c r="FH18" s="5"/>
      <c r="FI18" s="5"/>
      <c r="FJ18" s="5">
        <v>14</v>
      </c>
      <c r="FK18" s="5"/>
      <c r="FL18" s="8"/>
      <c r="FM18" s="107">
        <f t="shared" si="21"/>
        <v>1101</v>
      </c>
      <c r="FN18" s="5">
        <v>18</v>
      </c>
      <c r="FO18" s="5">
        <v>29</v>
      </c>
      <c r="FP18" s="5">
        <v>785</v>
      </c>
      <c r="FQ18" s="5">
        <v>5</v>
      </c>
      <c r="FR18" s="5"/>
      <c r="FS18" s="5"/>
      <c r="FT18" s="5"/>
      <c r="FU18" s="5">
        <v>36</v>
      </c>
      <c r="FV18" s="5">
        <v>228</v>
      </c>
      <c r="FW18" s="5"/>
      <c r="FX18" s="5"/>
      <c r="FY18" s="5"/>
      <c r="FZ18" s="111">
        <f t="shared" si="24"/>
        <v>4</v>
      </c>
      <c r="GA18" s="5">
        <v>3</v>
      </c>
      <c r="GB18" s="5"/>
      <c r="GC18" s="5"/>
      <c r="GD18" s="5"/>
      <c r="GE18" s="5"/>
      <c r="GF18" s="5">
        <v>1</v>
      </c>
      <c r="GG18" s="5"/>
      <c r="GH18" s="5"/>
      <c r="GI18" s="5"/>
      <c r="GJ18" s="5"/>
      <c r="GK18" s="5"/>
      <c r="GL18" s="5"/>
      <c r="GM18" s="5"/>
      <c r="GN18" s="5"/>
      <c r="GO18" s="5"/>
      <c r="GP18" s="3"/>
      <c r="GQ18" s="6"/>
      <c r="GR18" s="6"/>
      <c r="GS18" s="6"/>
      <c r="GT18" s="6"/>
      <c r="GU18" s="1" t="s">
        <v>250</v>
      </c>
    </row>
    <row r="19" spans="1:204" ht="22.5" customHeight="1">
      <c r="A19" s="228">
        <v>15</v>
      </c>
      <c r="B19" s="413" t="s">
        <v>94</v>
      </c>
      <c r="C19" s="414"/>
      <c r="D19" s="99">
        <f t="shared" si="22"/>
        <v>3369</v>
      </c>
      <c r="E19" s="108">
        <f t="shared" si="18"/>
        <v>959</v>
      </c>
      <c r="F19" s="7">
        <v>1</v>
      </c>
      <c r="G19" s="5"/>
      <c r="H19" s="6">
        <v>3</v>
      </c>
      <c r="I19" s="5"/>
      <c r="J19" s="5"/>
      <c r="K19" s="5"/>
      <c r="L19" s="5"/>
      <c r="M19" s="5">
        <v>7</v>
      </c>
      <c r="N19" s="5">
        <v>29</v>
      </c>
      <c r="O19" s="5">
        <v>425</v>
      </c>
      <c r="P19" s="5"/>
      <c r="Q19" s="6"/>
      <c r="R19" s="5">
        <v>1</v>
      </c>
      <c r="S19" s="5">
        <v>46</v>
      </c>
      <c r="T19" s="5">
        <v>3</v>
      </c>
      <c r="U19" s="5"/>
      <c r="V19" s="5"/>
      <c r="W19" s="5"/>
      <c r="X19" s="5">
        <v>82</v>
      </c>
      <c r="Y19" s="5"/>
      <c r="Z19" s="5"/>
      <c r="AA19" s="5"/>
      <c r="AB19" s="5">
        <v>4</v>
      </c>
      <c r="AC19" s="5">
        <v>1</v>
      </c>
      <c r="AD19" s="5"/>
      <c r="AE19" s="5"/>
      <c r="AF19" s="5">
        <v>23</v>
      </c>
      <c r="AG19" s="5">
        <v>30</v>
      </c>
      <c r="AH19" s="5">
        <v>223</v>
      </c>
      <c r="AI19" s="5"/>
      <c r="AJ19" s="5"/>
      <c r="AK19" s="5"/>
      <c r="AL19" s="5">
        <v>1</v>
      </c>
      <c r="AM19" s="5">
        <v>48</v>
      </c>
      <c r="AN19" s="5">
        <v>1</v>
      </c>
      <c r="AO19" s="5">
        <v>31</v>
      </c>
      <c r="AP19" s="5"/>
      <c r="AQ19" s="112">
        <f t="shared" si="19"/>
        <v>7</v>
      </c>
      <c r="AR19" s="7"/>
      <c r="AS19" s="5"/>
      <c r="AT19" s="5"/>
      <c r="AU19" s="5"/>
      <c r="AV19" s="5"/>
      <c r="AW19" s="5"/>
      <c r="AX19" s="5"/>
      <c r="AY19" s="5"/>
      <c r="AZ19" s="5"/>
      <c r="BA19" s="5"/>
      <c r="BB19" s="5">
        <v>1</v>
      </c>
      <c r="BC19" s="5">
        <v>1</v>
      </c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>
        <v>1</v>
      </c>
      <c r="BU19" s="5"/>
      <c r="BV19" s="5"/>
      <c r="BW19" s="5">
        <v>2</v>
      </c>
      <c r="BX19" s="5"/>
      <c r="BY19" s="5">
        <v>1</v>
      </c>
      <c r="BZ19" s="5"/>
      <c r="CA19" s="5"/>
      <c r="CB19" s="5"/>
      <c r="CC19" s="5"/>
      <c r="CD19" s="5">
        <v>1</v>
      </c>
      <c r="CE19" s="5"/>
      <c r="CF19" s="5"/>
      <c r="CG19" s="6"/>
      <c r="CH19" s="5"/>
      <c r="CI19" s="5"/>
      <c r="CJ19" s="5"/>
      <c r="CK19" s="6"/>
      <c r="CL19" s="5"/>
      <c r="CM19" s="5"/>
      <c r="CN19" s="5"/>
      <c r="CO19" s="112">
        <f t="shared" si="23"/>
        <v>2</v>
      </c>
      <c r="CP19" s="8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>
        <v>1</v>
      </c>
      <c r="DX19" s="5"/>
      <c r="DY19" s="5"/>
      <c r="DZ19" s="5"/>
      <c r="EA19" s="5"/>
      <c r="EB19" s="5"/>
      <c r="EC19" s="5"/>
      <c r="ED19" s="5"/>
      <c r="EE19" s="5"/>
      <c r="EF19" s="5"/>
      <c r="EG19" s="5">
        <v>1</v>
      </c>
      <c r="EH19" s="5"/>
      <c r="EI19" s="5"/>
      <c r="EJ19" s="5"/>
      <c r="EK19" s="5"/>
      <c r="EL19" s="5"/>
      <c r="EM19" s="6"/>
      <c r="EN19" s="8"/>
      <c r="EO19" s="108">
        <f t="shared" si="20"/>
        <v>13</v>
      </c>
      <c r="EP19" s="5"/>
      <c r="EQ19" s="5"/>
      <c r="ER19" s="5"/>
      <c r="ES19" s="5">
        <v>3</v>
      </c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>
        <v>2</v>
      </c>
      <c r="FF19" s="5"/>
      <c r="FG19" s="5"/>
      <c r="FH19" s="5"/>
      <c r="FI19" s="5"/>
      <c r="FJ19" s="5">
        <v>8</v>
      </c>
      <c r="FK19" s="5"/>
      <c r="FL19" s="8"/>
      <c r="FM19" s="107">
        <f t="shared" si="21"/>
        <v>2382</v>
      </c>
      <c r="FN19" s="5">
        <v>3</v>
      </c>
      <c r="FO19" s="5">
        <v>4</v>
      </c>
      <c r="FP19" s="5">
        <v>2253</v>
      </c>
      <c r="FQ19" s="5"/>
      <c r="FR19" s="5">
        <v>1</v>
      </c>
      <c r="FS19" s="5">
        <v>3</v>
      </c>
      <c r="FT19" s="5"/>
      <c r="FU19" s="5">
        <v>19</v>
      </c>
      <c r="FV19" s="5">
        <v>99</v>
      </c>
      <c r="FW19" s="5"/>
      <c r="FX19" s="5"/>
      <c r="FY19" s="5"/>
      <c r="FZ19" s="111">
        <f t="shared" si="24"/>
        <v>5</v>
      </c>
      <c r="GA19" s="5">
        <v>1</v>
      </c>
      <c r="GB19" s="5"/>
      <c r="GC19" s="5"/>
      <c r="GD19" s="5"/>
      <c r="GE19" s="5"/>
      <c r="GF19" s="5">
        <v>3</v>
      </c>
      <c r="GG19" s="5"/>
      <c r="GH19" s="5"/>
      <c r="GI19" s="5">
        <v>1</v>
      </c>
      <c r="GJ19" s="5"/>
      <c r="GK19" s="5"/>
      <c r="GL19" s="5"/>
      <c r="GM19" s="5"/>
      <c r="GN19" s="5"/>
      <c r="GO19" s="5">
        <v>1</v>
      </c>
      <c r="GP19" s="3"/>
      <c r="GQ19" s="6"/>
      <c r="GR19" s="6"/>
      <c r="GS19" s="6"/>
      <c r="GT19" s="6"/>
      <c r="GU19" s="1" t="s">
        <v>250</v>
      </c>
      <c r="GV19" s="255"/>
    </row>
    <row r="20" spans="1:204" ht="22.5" customHeight="1">
      <c r="A20" s="228">
        <v>16</v>
      </c>
      <c r="B20" s="413" t="s">
        <v>95</v>
      </c>
      <c r="C20" s="414"/>
      <c r="D20" s="99">
        <f t="shared" si="22"/>
        <v>200</v>
      </c>
      <c r="E20" s="108">
        <f t="shared" si="18"/>
        <v>160</v>
      </c>
      <c r="F20" s="4"/>
      <c r="G20" s="5"/>
      <c r="H20" s="6"/>
      <c r="I20" s="5"/>
      <c r="J20" s="5"/>
      <c r="K20" s="5"/>
      <c r="L20" s="5"/>
      <c r="M20" s="5"/>
      <c r="N20" s="5">
        <v>1</v>
      </c>
      <c r="O20" s="5">
        <v>52</v>
      </c>
      <c r="P20" s="5"/>
      <c r="Q20" s="6"/>
      <c r="R20" s="5">
        <v>4</v>
      </c>
      <c r="S20" s="5"/>
      <c r="T20" s="5"/>
      <c r="U20" s="5"/>
      <c r="V20" s="5"/>
      <c r="W20" s="5"/>
      <c r="X20" s="5">
        <v>38</v>
      </c>
      <c r="Y20" s="5"/>
      <c r="Z20" s="5">
        <v>1</v>
      </c>
      <c r="AA20" s="5"/>
      <c r="AB20" s="5"/>
      <c r="AC20" s="5"/>
      <c r="AD20" s="5"/>
      <c r="AE20" s="5"/>
      <c r="AF20" s="5"/>
      <c r="AG20" s="5"/>
      <c r="AH20" s="5">
        <v>43</v>
      </c>
      <c r="AI20" s="5"/>
      <c r="AJ20" s="5"/>
      <c r="AK20" s="5"/>
      <c r="AL20" s="5"/>
      <c r="AM20" s="5">
        <v>21</v>
      </c>
      <c r="AN20" s="5"/>
      <c r="AO20" s="5"/>
      <c r="AP20" s="5"/>
      <c r="AQ20" s="112">
        <f t="shared" si="19"/>
        <v>10</v>
      </c>
      <c r="AR20" s="4"/>
      <c r="AS20" s="5"/>
      <c r="AT20" s="5"/>
      <c r="AU20" s="5"/>
      <c r="AV20" s="5"/>
      <c r="AW20" s="5"/>
      <c r="AX20" s="5"/>
      <c r="AY20" s="5"/>
      <c r="AZ20" s="5"/>
      <c r="BA20" s="5"/>
      <c r="BB20" s="5">
        <v>1</v>
      </c>
      <c r="BC20" s="5">
        <v>1</v>
      </c>
      <c r="BD20" s="5"/>
      <c r="BE20" s="5"/>
      <c r="BF20" s="5"/>
      <c r="BG20" s="5">
        <v>2</v>
      </c>
      <c r="BH20" s="5">
        <v>1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>
        <v>2</v>
      </c>
      <c r="BW20" s="5"/>
      <c r="BX20" s="5"/>
      <c r="BY20" s="5"/>
      <c r="BZ20" s="5"/>
      <c r="CA20" s="5"/>
      <c r="CB20" s="5"/>
      <c r="CC20" s="5"/>
      <c r="CD20" s="5">
        <v>3</v>
      </c>
      <c r="CE20" s="5"/>
      <c r="CF20" s="5"/>
      <c r="CG20" s="6"/>
      <c r="CH20" s="5"/>
      <c r="CI20" s="5"/>
      <c r="CJ20" s="5"/>
      <c r="CK20" s="6"/>
      <c r="CL20" s="5"/>
      <c r="CM20" s="5"/>
      <c r="CN20" s="5"/>
      <c r="CO20" s="112">
        <f t="shared" si="23"/>
        <v>1</v>
      </c>
      <c r="CP20" s="8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>
        <v>1</v>
      </c>
      <c r="EI20" s="5"/>
      <c r="EJ20" s="5"/>
      <c r="EK20" s="5"/>
      <c r="EL20" s="5"/>
      <c r="EM20" s="6"/>
      <c r="EN20" s="8"/>
      <c r="EO20" s="108">
        <f t="shared" si="20"/>
        <v>21</v>
      </c>
      <c r="EP20" s="5"/>
      <c r="EQ20" s="5"/>
      <c r="ER20" s="5"/>
      <c r="ES20" s="5">
        <v>2</v>
      </c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>
        <v>19</v>
      </c>
      <c r="FK20" s="5"/>
      <c r="FL20" s="8"/>
      <c r="FM20" s="107">
        <f t="shared" si="21"/>
        <v>3</v>
      </c>
      <c r="FN20" s="5"/>
      <c r="FO20" s="5"/>
      <c r="FP20" s="5">
        <v>3</v>
      </c>
      <c r="FQ20" s="5"/>
      <c r="FR20" s="5"/>
      <c r="FS20" s="5"/>
      <c r="FT20" s="5"/>
      <c r="FU20" s="5"/>
      <c r="FV20" s="5"/>
      <c r="FW20" s="5"/>
      <c r="FX20" s="5"/>
      <c r="FY20" s="5"/>
      <c r="FZ20" s="111">
        <f t="shared" si="24"/>
        <v>5</v>
      </c>
      <c r="GA20" s="5">
        <v>3</v>
      </c>
      <c r="GB20" s="5"/>
      <c r="GC20" s="5"/>
      <c r="GD20" s="5"/>
      <c r="GE20" s="5"/>
      <c r="GF20" s="5">
        <v>2</v>
      </c>
      <c r="GG20" s="5"/>
      <c r="GH20" s="5"/>
      <c r="GI20" s="5"/>
      <c r="GJ20" s="5"/>
      <c r="GK20" s="5"/>
      <c r="GL20" s="5"/>
      <c r="GM20" s="5"/>
      <c r="GN20" s="5"/>
      <c r="GO20" s="5"/>
      <c r="GP20" s="3"/>
      <c r="GQ20" s="6"/>
      <c r="GR20" s="6"/>
      <c r="GS20" s="6"/>
      <c r="GT20" s="6"/>
      <c r="GU20" s="255" t="s">
        <v>250</v>
      </c>
      <c r="GV20" s="255"/>
    </row>
    <row r="21" spans="1:203" ht="22.5" customHeight="1">
      <c r="A21" s="228">
        <v>17</v>
      </c>
      <c r="B21" s="413" t="s">
        <v>96</v>
      </c>
      <c r="C21" s="414"/>
      <c r="D21" s="99">
        <f t="shared" si="22"/>
        <v>805</v>
      </c>
      <c r="E21" s="108">
        <f t="shared" si="18"/>
        <v>439</v>
      </c>
      <c r="F21" s="4"/>
      <c r="G21" s="5"/>
      <c r="H21" s="6">
        <v>1</v>
      </c>
      <c r="I21" s="5"/>
      <c r="J21" s="5"/>
      <c r="K21" s="5"/>
      <c r="L21" s="5"/>
      <c r="M21" s="5">
        <v>1</v>
      </c>
      <c r="N21" s="5">
        <v>1</v>
      </c>
      <c r="O21" s="5">
        <v>135</v>
      </c>
      <c r="P21" s="5"/>
      <c r="Q21" s="6"/>
      <c r="R21" s="5">
        <v>4</v>
      </c>
      <c r="S21" s="5">
        <v>12</v>
      </c>
      <c r="T21" s="5">
        <v>1</v>
      </c>
      <c r="U21" s="5"/>
      <c r="V21" s="5"/>
      <c r="W21" s="5"/>
      <c r="X21" s="5">
        <v>51</v>
      </c>
      <c r="Y21" s="5"/>
      <c r="Z21" s="5">
        <v>4</v>
      </c>
      <c r="AA21" s="5"/>
      <c r="AB21" s="5">
        <v>4</v>
      </c>
      <c r="AC21" s="5">
        <v>7</v>
      </c>
      <c r="AD21" s="5"/>
      <c r="AE21" s="5"/>
      <c r="AF21" s="5"/>
      <c r="AG21" s="5">
        <v>11</v>
      </c>
      <c r="AH21" s="5">
        <v>152</v>
      </c>
      <c r="AI21" s="5"/>
      <c r="AJ21" s="5"/>
      <c r="AK21" s="5"/>
      <c r="AL21" s="5"/>
      <c r="AM21" s="5">
        <v>23</v>
      </c>
      <c r="AN21" s="5">
        <v>2</v>
      </c>
      <c r="AO21" s="5">
        <v>30</v>
      </c>
      <c r="AP21" s="5"/>
      <c r="AQ21" s="112">
        <f t="shared" si="19"/>
        <v>14</v>
      </c>
      <c r="AR21" s="4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>
        <v>1</v>
      </c>
      <c r="BS21" s="5"/>
      <c r="BT21" s="5"/>
      <c r="BU21" s="5"/>
      <c r="BV21" s="5">
        <v>3</v>
      </c>
      <c r="BW21" s="5">
        <v>4</v>
      </c>
      <c r="BX21" s="5"/>
      <c r="BY21" s="5"/>
      <c r="BZ21" s="5"/>
      <c r="CA21" s="5"/>
      <c r="CB21" s="5"/>
      <c r="CC21" s="5"/>
      <c r="CD21" s="5">
        <v>6</v>
      </c>
      <c r="CE21" s="5"/>
      <c r="CF21" s="5"/>
      <c r="CG21" s="6"/>
      <c r="CH21" s="5"/>
      <c r="CI21" s="5"/>
      <c r="CJ21" s="5"/>
      <c r="CK21" s="6"/>
      <c r="CL21" s="5"/>
      <c r="CM21" s="5"/>
      <c r="CN21" s="5"/>
      <c r="CO21" s="112">
        <f t="shared" si="23"/>
        <v>1</v>
      </c>
      <c r="CP21" s="8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>
        <v>1</v>
      </c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6"/>
      <c r="EN21" s="8"/>
      <c r="EO21" s="108">
        <f t="shared" si="20"/>
        <v>24</v>
      </c>
      <c r="EP21" s="5"/>
      <c r="EQ21" s="5"/>
      <c r="ER21" s="5"/>
      <c r="ES21" s="5">
        <v>6</v>
      </c>
      <c r="ET21" s="5"/>
      <c r="EU21" s="5"/>
      <c r="EV21" s="5"/>
      <c r="EW21" s="5"/>
      <c r="EX21" s="5">
        <v>1</v>
      </c>
      <c r="EY21" s="5"/>
      <c r="EZ21" s="5"/>
      <c r="FA21" s="5"/>
      <c r="FB21" s="5"/>
      <c r="FC21" s="5">
        <v>3</v>
      </c>
      <c r="FD21" s="5"/>
      <c r="FE21" s="5"/>
      <c r="FF21" s="5"/>
      <c r="FG21" s="5"/>
      <c r="FH21" s="5"/>
      <c r="FI21" s="5"/>
      <c r="FJ21" s="5">
        <v>14</v>
      </c>
      <c r="FK21" s="5"/>
      <c r="FL21" s="8"/>
      <c r="FM21" s="107">
        <f t="shared" si="21"/>
        <v>325</v>
      </c>
      <c r="FN21" s="5">
        <v>5</v>
      </c>
      <c r="FO21" s="5">
        <v>2</v>
      </c>
      <c r="FP21" s="5">
        <v>203</v>
      </c>
      <c r="FQ21" s="5"/>
      <c r="FR21" s="5">
        <v>3</v>
      </c>
      <c r="FS21" s="5"/>
      <c r="FT21" s="5"/>
      <c r="FU21" s="5">
        <v>6</v>
      </c>
      <c r="FV21" s="5">
        <v>106</v>
      </c>
      <c r="FW21" s="5"/>
      <c r="FX21" s="5"/>
      <c r="FY21" s="5"/>
      <c r="FZ21" s="111">
        <f t="shared" si="24"/>
        <v>2</v>
      </c>
      <c r="GA21" s="5">
        <v>2</v>
      </c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3"/>
      <c r="GQ21" s="6"/>
      <c r="GR21" s="6"/>
      <c r="GS21" s="6"/>
      <c r="GT21" s="6"/>
      <c r="GU21" s="1" t="s">
        <v>250</v>
      </c>
    </row>
    <row r="22" spans="1:203" ht="22.5" customHeight="1">
      <c r="A22" s="228">
        <v>18</v>
      </c>
      <c r="B22" s="413" t="s">
        <v>97</v>
      </c>
      <c r="C22" s="414"/>
      <c r="D22" s="99">
        <f t="shared" si="22"/>
        <v>3310</v>
      </c>
      <c r="E22" s="108">
        <f t="shared" si="18"/>
        <v>815</v>
      </c>
      <c r="F22" s="4"/>
      <c r="G22" s="5"/>
      <c r="H22" s="6"/>
      <c r="I22" s="5"/>
      <c r="J22" s="5"/>
      <c r="K22" s="5"/>
      <c r="L22" s="5"/>
      <c r="M22" s="5"/>
      <c r="N22" s="5">
        <v>1</v>
      </c>
      <c r="O22" s="5">
        <v>202</v>
      </c>
      <c r="P22" s="5"/>
      <c r="Q22" s="6"/>
      <c r="R22" s="5">
        <v>3</v>
      </c>
      <c r="S22" s="5">
        <v>129</v>
      </c>
      <c r="T22" s="5">
        <v>1</v>
      </c>
      <c r="U22" s="5"/>
      <c r="V22" s="5"/>
      <c r="W22" s="5">
        <v>1</v>
      </c>
      <c r="X22" s="5">
        <v>48</v>
      </c>
      <c r="Y22" s="5"/>
      <c r="Z22" s="5"/>
      <c r="AA22" s="5"/>
      <c r="AB22" s="5"/>
      <c r="AC22" s="5"/>
      <c r="AD22" s="5"/>
      <c r="AE22" s="5"/>
      <c r="AF22" s="5">
        <v>19</v>
      </c>
      <c r="AG22" s="5">
        <v>3</v>
      </c>
      <c r="AH22" s="5">
        <v>211</v>
      </c>
      <c r="AI22" s="5"/>
      <c r="AJ22" s="5"/>
      <c r="AK22" s="5"/>
      <c r="AL22" s="5">
        <v>1</v>
      </c>
      <c r="AM22" s="5">
        <v>54</v>
      </c>
      <c r="AN22" s="5"/>
      <c r="AO22" s="5">
        <v>142</v>
      </c>
      <c r="AP22" s="5"/>
      <c r="AQ22" s="112">
        <f t="shared" si="19"/>
        <v>12</v>
      </c>
      <c r="AR22" s="4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>
        <v>3</v>
      </c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>
        <v>3</v>
      </c>
      <c r="BU22" s="5">
        <v>1</v>
      </c>
      <c r="BV22" s="5"/>
      <c r="BW22" s="5">
        <v>3</v>
      </c>
      <c r="BX22" s="5"/>
      <c r="BY22" s="5">
        <v>1</v>
      </c>
      <c r="BZ22" s="5"/>
      <c r="CA22" s="5"/>
      <c r="CB22" s="5"/>
      <c r="CC22" s="5"/>
      <c r="CD22" s="5">
        <v>1</v>
      </c>
      <c r="CE22" s="5"/>
      <c r="CF22" s="5"/>
      <c r="CG22" s="6"/>
      <c r="CH22" s="5"/>
      <c r="CI22" s="5"/>
      <c r="CJ22" s="5"/>
      <c r="CK22" s="6"/>
      <c r="CL22" s="5"/>
      <c r="CM22" s="5"/>
      <c r="CN22" s="5"/>
      <c r="CO22" s="112">
        <f t="shared" si="23"/>
        <v>2</v>
      </c>
      <c r="CP22" s="8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>
        <v>1</v>
      </c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>
        <v>1</v>
      </c>
      <c r="EJ22" s="5"/>
      <c r="EK22" s="5"/>
      <c r="EL22" s="5"/>
      <c r="EM22" s="6"/>
      <c r="EN22" s="8"/>
      <c r="EO22" s="108">
        <f t="shared" si="20"/>
        <v>15</v>
      </c>
      <c r="EP22" s="5">
        <v>1</v>
      </c>
      <c r="EQ22" s="5"/>
      <c r="ER22" s="5"/>
      <c r="ES22" s="5">
        <v>2</v>
      </c>
      <c r="ET22" s="5"/>
      <c r="EU22" s="5"/>
      <c r="EV22" s="5"/>
      <c r="EW22" s="5"/>
      <c r="EX22" s="5"/>
      <c r="EY22" s="5"/>
      <c r="EZ22" s="5"/>
      <c r="FA22" s="5"/>
      <c r="FB22" s="5">
        <v>1</v>
      </c>
      <c r="FC22" s="5">
        <v>3</v>
      </c>
      <c r="FD22" s="5"/>
      <c r="FE22" s="5"/>
      <c r="FF22" s="5"/>
      <c r="FG22" s="5"/>
      <c r="FH22" s="5"/>
      <c r="FI22" s="5"/>
      <c r="FJ22" s="5">
        <v>8</v>
      </c>
      <c r="FK22" s="5"/>
      <c r="FL22" s="8"/>
      <c r="FM22" s="107">
        <f t="shared" si="21"/>
        <v>2464</v>
      </c>
      <c r="FN22" s="5">
        <v>7</v>
      </c>
      <c r="FO22" s="5">
        <v>6</v>
      </c>
      <c r="FP22" s="5">
        <v>1904</v>
      </c>
      <c r="FQ22" s="5">
        <v>1</v>
      </c>
      <c r="FR22" s="5"/>
      <c r="FS22" s="5"/>
      <c r="FT22" s="5"/>
      <c r="FU22" s="5">
        <v>14</v>
      </c>
      <c r="FV22" s="5">
        <v>531</v>
      </c>
      <c r="FW22" s="5"/>
      <c r="FX22" s="5"/>
      <c r="FY22" s="5">
        <v>1</v>
      </c>
      <c r="FZ22" s="111">
        <f t="shared" si="24"/>
        <v>2</v>
      </c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>
        <v>2</v>
      </c>
      <c r="GO22" s="5"/>
      <c r="GP22" s="3"/>
      <c r="GQ22" s="6"/>
      <c r="GR22" s="6"/>
      <c r="GS22" s="6"/>
      <c r="GT22" s="6"/>
      <c r="GU22" s="1" t="s">
        <v>250</v>
      </c>
    </row>
    <row r="23" spans="1:202" ht="22.5" customHeight="1">
      <c r="A23" s="228">
        <v>19</v>
      </c>
      <c r="B23" s="229" t="s">
        <v>159</v>
      </c>
      <c r="C23" s="230"/>
      <c r="D23" s="99">
        <f t="shared" si="22"/>
        <v>197</v>
      </c>
      <c r="E23" s="108">
        <f t="shared" si="18"/>
        <v>152</v>
      </c>
      <c r="F23" s="4"/>
      <c r="G23" s="5"/>
      <c r="H23" s="6"/>
      <c r="I23" s="5"/>
      <c r="J23" s="5"/>
      <c r="K23" s="5"/>
      <c r="L23" s="5"/>
      <c r="M23" s="5"/>
      <c r="N23" s="5"/>
      <c r="O23" s="5">
        <v>53</v>
      </c>
      <c r="P23" s="5"/>
      <c r="Q23" s="6"/>
      <c r="R23" s="5"/>
      <c r="S23" s="5">
        <v>15</v>
      </c>
      <c r="T23" s="5"/>
      <c r="U23" s="5"/>
      <c r="V23" s="5"/>
      <c r="W23" s="5"/>
      <c r="X23" s="5">
        <v>37</v>
      </c>
      <c r="Y23" s="5"/>
      <c r="Z23" s="5"/>
      <c r="AA23" s="5"/>
      <c r="AB23" s="5">
        <v>2</v>
      </c>
      <c r="AC23" s="5"/>
      <c r="AD23" s="5"/>
      <c r="AE23" s="5"/>
      <c r="AF23" s="5"/>
      <c r="AG23" s="5">
        <v>1</v>
      </c>
      <c r="AH23" s="5">
        <v>32</v>
      </c>
      <c r="AI23" s="5"/>
      <c r="AJ23" s="5"/>
      <c r="AK23" s="5"/>
      <c r="AL23" s="5">
        <v>1</v>
      </c>
      <c r="AM23" s="5">
        <v>11</v>
      </c>
      <c r="AN23" s="5"/>
      <c r="AO23" s="5"/>
      <c r="AP23" s="5"/>
      <c r="AQ23" s="112">
        <f t="shared" si="19"/>
        <v>7</v>
      </c>
      <c r="AR23" s="4"/>
      <c r="AS23" s="5"/>
      <c r="AT23" s="5"/>
      <c r="AU23" s="5"/>
      <c r="AV23" s="5"/>
      <c r="AW23" s="5"/>
      <c r="AX23" s="5"/>
      <c r="AY23" s="5"/>
      <c r="AZ23" s="5"/>
      <c r="BA23" s="5"/>
      <c r="BB23" s="5">
        <v>1</v>
      </c>
      <c r="BC23" s="5"/>
      <c r="BD23" s="5"/>
      <c r="BE23" s="5"/>
      <c r="BF23" s="5"/>
      <c r="BG23" s="5">
        <v>1</v>
      </c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>
        <v>1</v>
      </c>
      <c r="BW23" s="5">
        <v>1</v>
      </c>
      <c r="BX23" s="5"/>
      <c r="BY23" s="5"/>
      <c r="BZ23" s="5"/>
      <c r="CA23" s="5"/>
      <c r="CB23" s="5"/>
      <c r="CC23" s="5"/>
      <c r="CD23" s="5">
        <v>3</v>
      </c>
      <c r="CE23" s="5"/>
      <c r="CF23" s="5"/>
      <c r="CG23" s="6"/>
      <c r="CH23" s="5"/>
      <c r="CI23" s="5"/>
      <c r="CJ23" s="5"/>
      <c r="CK23" s="6"/>
      <c r="CL23" s="5"/>
      <c r="CM23" s="5"/>
      <c r="CN23" s="5"/>
      <c r="CO23" s="112">
        <f t="shared" si="23"/>
        <v>0</v>
      </c>
      <c r="CP23" s="8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6"/>
      <c r="EN23" s="8"/>
      <c r="EO23" s="108">
        <f t="shared" si="20"/>
        <v>7</v>
      </c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>
        <v>7</v>
      </c>
      <c r="FK23" s="5"/>
      <c r="FL23" s="8"/>
      <c r="FM23" s="107">
        <f t="shared" si="21"/>
        <v>29</v>
      </c>
      <c r="FN23" s="5"/>
      <c r="FO23" s="5">
        <v>1</v>
      </c>
      <c r="FP23" s="5">
        <v>18</v>
      </c>
      <c r="FQ23" s="5"/>
      <c r="FR23" s="5">
        <v>1</v>
      </c>
      <c r="FS23" s="5"/>
      <c r="FT23" s="5"/>
      <c r="FU23" s="5"/>
      <c r="FV23" s="5">
        <v>9</v>
      </c>
      <c r="FW23" s="5"/>
      <c r="FX23" s="5"/>
      <c r="FY23" s="5"/>
      <c r="FZ23" s="111">
        <f t="shared" si="24"/>
        <v>2</v>
      </c>
      <c r="GA23" s="5">
        <v>1</v>
      </c>
      <c r="GB23" s="5"/>
      <c r="GC23" s="5"/>
      <c r="GD23" s="5"/>
      <c r="GE23" s="5"/>
      <c r="GF23" s="5">
        <v>1</v>
      </c>
      <c r="GG23" s="5"/>
      <c r="GH23" s="5"/>
      <c r="GI23" s="5"/>
      <c r="GJ23" s="5"/>
      <c r="GK23" s="5"/>
      <c r="GL23" s="5"/>
      <c r="GM23" s="5"/>
      <c r="GN23" s="5"/>
      <c r="GO23" s="5"/>
      <c r="GP23" s="3"/>
      <c r="GQ23" s="6"/>
      <c r="GR23" s="6"/>
      <c r="GS23" s="6"/>
      <c r="GT23" s="6"/>
    </row>
    <row r="24" spans="1:202" ht="22.5" customHeight="1">
      <c r="A24" s="228">
        <v>20</v>
      </c>
      <c r="B24" s="229" t="s">
        <v>160</v>
      </c>
      <c r="C24" s="230"/>
      <c r="D24" s="99">
        <f t="shared" si="22"/>
        <v>1101</v>
      </c>
      <c r="E24" s="108">
        <f t="shared" si="18"/>
        <v>547</v>
      </c>
      <c r="F24" s="4"/>
      <c r="G24" s="5"/>
      <c r="H24" s="6"/>
      <c r="I24" s="5"/>
      <c r="J24" s="5"/>
      <c r="K24" s="5"/>
      <c r="L24" s="5"/>
      <c r="M24" s="5"/>
      <c r="N24" s="5">
        <v>1</v>
      </c>
      <c r="O24" s="5">
        <v>94</v>
      </c>
      <c r="P24" s="5"/>
      <c r="Q24" s="6"/>
      <c r="R24" s="5">
        <v>1</v>
      </c>
      <c r="S24" s="5">
        <v>25</v>
      </c>
      <c r="T24" s="5">
        <v>1</v>
      </c>
      <c r="U24" s="5"/>
      <c r="V24" s="5"/>
      <c r="W24" s="5"/>
      <c r="X24" s="5">
        <v>19</v>
      </c>
      <c r="Y24" s="5"/>
      <c r="Z24" s="5"/>
      <c r="AA24" s="5">
        <v>1</v>
      </c>
      <c r="AB24" s="5">
        <v>4</v>
      </c>
      <c r="AC24" s="5"/>
      <c r="AD24" s="5"/>
      <c r="AE24" s="5"/>
      <c r="AF24" s="5">
        <v>5</v>
      </c>
      <c r="AG24" s="5">
        <v>1</v>
      </c>
      <c r="AH24" s="5">
        <v>360</v>
      </c>
      <c r="AI24" s="5"/>
      <c r="AJ24" s="5"/>
      <c r="AK24" s="5"/>
      <c r="AL24" s="5"/>
      <c r="AM24" s="5">
        <v>27</v>
      </c>
      <c r="AN24" s="5"/>
      <c r="AO24" s="5">
        <v>8</v>
      </c>
      <c r="AP24" s="5"/>
      <c r="AQ24" s="112">
        <f t="shared" si="19"/>
        <v>5</v>
      </c>
      <c r="AR24" s="4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>
        <v>1</v>
      </c>
      <c r="BX24" s="5"/>
      <c r="BY24" s="5"/>
      <c r="BZ24" s="5"/>
      <c r="CA24" s="5"/>
      <c r="CB24" s="5"/>
      <c r="CC24" s="5"/>
      <c r="CD24" s="5">
        <v>3</v>
      </c>
      <c r="CE24" s="5">
        <v>1</v>
      </c>
      <c r="CF24" s="5"/>
      <c r="CG24" s="6"/>
      <c r="CH24" s="5"/>
      <c r="CI24" s="5"/>
      <c r="CJ24" s="5"/>
      <c r="CK24" s="6"/>
      <c r="CL24" s="5"/>
      <c r="CM24" s="5"/>
      <c r="CN24" s="5"/>
      <c r="CO24" s="112">
        <f t="shared" si="23"/>
        <v>0</v>
      </c>
      <c r="CP24" s="8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6"/>
      <c r="EN24" s="8"/>
      <c r="EO24" s="108">
        <f t="shared" si="20"/>
        <v>1</v>
      </c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>
        <v>1</v>
      </c>
      <c r="FK24" s="5"/>
      <c r="FL24" s="8"/>
      <c r="FM24" s="107">
        <f t="shared" si="21"/>
        <v>546</v>
      </c>
      <c r="FN24" s="5">
        <v>3</v>
      </c>
      <c r="FO24" s="5"/>
      <c r="FP24" s="5">
        <v>525</v>
      </c>
      <c r="FQ24" s="5"/>
      <c r="FR24" s="5"/>
      <c r="FS24" s="5"/>
      <c r="FT24" s="5"/>
      <c r="FU24" s="5">
        <v>1</v>
      </c>
      <c r="FV24" s="5">
        <v>17</v>
      </c>
      <c r="FW24" s="5"/>
      <c r="FX24" s="5"/>
      <c r="FY24" s="5"/>
      <c r="FZ24" s="111">
        <f t="shared" si="24"/>
        <v>2</v>
      </c>
      <c r="GA24" s="5">
        <v>2</v>
      </c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3"/>
      <c r="GQ24" s="6"/>
      <c r="GR24" s="6"/>
      <c r="GS24" s="6"/>
      <c r="GT24" s="6"/>
    </row>
    <row r="25" spans="1:202" ht="22.5" customHeight="1">
      <c r="A25" s="228">
        <v>21</v>
      </c>
      <c r="B25" s="229" t="s">
        <v>161</v>
      </c>
      <c r="C25" s="230"/>
      <c r="D25" s="99">
        <f t="shared" si="22"/>
        <v>3162</v>
      </c>
      <c r="E25" s="108">
        <f t="shared" si="18"/>
        <v>885</v>
      </c>
      <c r="F25" s="4"/>
      <c r="G25" s="5"/>
      <c r="H25" s="6">
        <v>1</v>
      </c>
      <c r="I25" s="5"/>
      <c r="J25" s="5"/>
      <c r="K25" s="5">
        <v>2</v>
      </c>
      <c r="L25" s="5"/>
      <c r="M25" s="5"/>
      <c r="N25" s="5">
        <v>1</v>
      </c>
      <c r="O25" s="5">
        <v>246</v>
      </c>
      <c r="P25" s="5"/>
      <c r="Q25" s="6"/>
      <c r="R25" s="5">
        <v>8</v>
      </c>
      <c r="S25" s="5">
        <v>9</v>
      </c>
      <c r="T25" s="5">
        <v>1</v>
      </c>
      <c r="U25" s="5"/>
      <c r="V25" s="5"/>
      <c r="W25" s="5"/>
      <c r="X25" s="5">
        <v>29</v>
      </c>
      <c r="Y25" s="5"/>
      <c r="Z25" s="5"/>
      <c r="AA25" s="5"/>
      <c r="AB25" s="5"/>
      <c r="AC25" s="5"/>
      <c r="AD25" s="5"/>
      <c r="AE25" s="5"/>
      <c r="AF25" s="5">
        <v>1</v>
      </c>
      <c r="AG25" s="5"/>
      <c r="AH25" s="5">
        <v>475</v>
      </c>
      <c r="AI25" s="5"/>
      <c r="AJ25" s="5"/>
      <c r="AK25" s="5"/>
      <c r="AL25" s="5">
        <v>1</v>
      </c>
      <c r="AM25" s="5">
        <v>87</v>
      </c>
      <c r="AN25" s="5"/>
      <c r="AO25" s="5">
        <v>24</v>
      </c>
      <c r="AP25" s="5"/>
      <c r="AQ25" s="112">
        <f t="shared" si="19"/>
        <v>8</v>
      </c>
      <c r="AR25" s="4"/>
      <c r="AS25" s="5"/>
      <c r="AT25" s="5"/>
      <c r="AU25" s="5"/>
      <c r="AV25" s="5"/>
      <c r="AW25" s="5"/>
      <c r="AX25" s="5"/>
      <c r="AY25" s="5">
        <v>1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>
        <v>1</v>
      </c>
      <c r="BW25" s="5">
        <v>1</v>
      </c>
      <c r="BX25" s="5"/>
      <c r="BY25" s="5"/>
      <c r="BZ25" s="5"/>
      <c r="CA25" s="5"/>
      <c r="CB25" s="5"/>
      <c r="CC25" s="5"/>
      <c r="CD25" s="5">
        <v>5</v>
      </c>
      <c r="CE25" s="5"/>
      <c r="CF25" s="5"/>
      <c r="CG25" s="6"/>
      <c r="CH25" s="5"/>
      <c r="CI25" s="5"/>
      <c r="CJ25" s="5"/>
      <c r="CK25" s="6"/>
      <c r="CL25" s="5"/>
      <c r="CM25" s="5"/>
      <c r="CN25" s="5"/>
      <c r="CO25" s="112">
        <f t="shared" si="23"/>
        <v>0</v>
      </c>
      <c r="CP25" s="8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6"/>
      <c r="EN25" s="8"/>
      <c r="EO25" s="108">
        <f t="shared" si="20"/>
        <v>9</v>
      </c>
      <c r="EP25" s="5"/>
      <c r="EQ25" s="5"/>
      <c r="ER25" s="5"/>
      <c r="ES25" s="5">
        <v>1</v>
      </c>
      <c r="ET25" s="5"/>
      <c r="EU25" s="5"/>
      <c r="EV25" s="5"/>
      <c r="EW25" s="5"/>
      <c r="EX25" s="5"/>
      <c r="EY25" s="5"/>
      <c r="EZ25" s="5"/>
      <c r="FA25" s="5"/>
      <c r="FB25" s="5"/>
      <c r="FC25" s="5">
        <v>2</v>
      </c>
      <c r="FD25" s="5"/>
      <c r="FE25" s="5"/>
      <c r="FF25" s="5"/>
      <c r="FG25" s="5"/>
      <c r="FH25" s="5"/>
      <c r="FI25" s="5"/>
      <c r="FJ25" s="5">
        <v>6</v>
      </c>
      <c r="FK25" s="5"/>
      <c r="FL25" s="8"/>
      <c r="FM25" s="107">
        <f t="shared" si="21"/>
        <v>2259</v>
      </c>
      <c r="FN25" s="5">
        <v>8</v>
      </c>
      <c r="FO25" s="5">
        <v>4</v>
      </c>
      <c r="FP25" s="5">
        <v>2131</v>
      </c>
      <c r="FQ25" s="5"/>
      <c r="FR25" s="5">
        <v>2</v>
      </c>
      <c r="FS25" s="5"/>
      <c r="FT25" s="5"/>
      <c r="FU25" s="5">
        <v>4</v>
      </c>
      <c r="FV25" s="5">
        <v>110</v>
      </c>
      <c r="FW25" s="5"/>
      <c r="FX25" s="5"/>
      <c r="FY25" s="5"/>
      <c r="FZ25" s="111">
        <f t="shared" si="24"/>
        <v>1</v>
      </c>
      <c r="GA25" s="5">
        <v>1</v>
      </c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3"/>
      <c r="GQ25" s="6"/>
      <c r="GR25" s="6"/>
      <c r="GS25" s="6"/>
      <c r="GT25" s="6"/>
    </row>
    <row r="26" spans="1:202" ht="22.5" customHeight="1">
      <c r="A26" s="228">
        <v>22</v>
      </c>
      <c r="B26" s="229" t="s">
        <v>162</v>
      </c>
      <c r="C26" s="230"/>
      <c r="D26" s="99">
        <f t="shared" si="22"/>
        <v>461</v>
      </c>
      <c r="E26" s="108">
        <f t="shared" si="18"/>
        <v>357</v>
      </c>
      <c r="F26" s="4"/>
      <c r="G26" s="5"/>
      <c r="H26" s="6"/>
      <c r="I26" s="5"/>
      <c r="J26" s="5"/>
      <c r="K26" s="5"/>
      <c r="L26" s="5"/>
      <c r="M26" s="5"/>
      <c r="N26" s="5">
        <v>2</v>
      </c>
      <c r="O26" s="5">
        <v>95</v>
      </c>
      <c r="P26" s="5"/>
      <c r="Q26" s="6"/>
      <c r="R26" s="5"/>
      <c r="S26" s="5">
        <v>4</v>
      </c>
      <c r="T26" s="5">
        <v>1</v>
      </c>
      <c r="U26" s="5"/>
      <c r="V26" s="5"/>
      <c r="W26" s="5"/>
      <c r="X26" s="5">
        <v>69</v>
      </c>
      <c r="Y26" s="5"/>
      <c r="Z26" s="5">
        <v>4</v>
      </c>
      <c r="AA26" s="5"/>
      <c r="AB26" s="5">
        <v>3</v>
      </c>
      <c r="AC26" s="5"/>
      <c r="AD26" s="5"/>
      <c r="AE26" s="5"/>
      <c r="AF26" s="5"/>
      <c r="AG26" s="5"/>
      <c r="AH26" s="5">
        <v>97</v>
      </c>
      <c r="AI26" s="5"/>
      <c r="AJ26" s="5"/>
      <c r="AK26" s="5"/>
      <c r="AL26" s="5"/>
      <c r="AM26" s="5">
        <v>35</v>
      </c>
      <c r="AN26" s="5"/>
      <c r="AO26" s="5">
        <v>47</v>
      </c>
      <c r="AP26" s="5"/>
      <c r="AQ26" s="112">
        <f t="shared" si="19"/>
        <v>17</v>
      </c>
      <c r="AR26" s="4"/>
      <c r="AS26" s="5"/>
      <c r="AT26" s="5"/>
      <c r="AU26" s="5"/>
      <c r="AV26" s="5"/>
      <c r="AW26" s="5"/>
      <c r="AX26" s="5"/>
      <c r="AY26" s="5"/>
      <c r="AZ26" s="5"/>
      <c r="BA26" s="5">
        <v>1</v>
      </c>
      <c r="BB26" s="5">
        <v>1</v>
      </c>
      <c r="BC26" s="5">
        <v>1</v>
      </c>
      <c r="BD26" s="5"/>
      <c r="BE26" s="5"/>
      <c r="BF26" s="5"/>
      <c r="BG26" s="5"/>
      <c r="BH26" s="5">
        <v>1</v>
      </c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>
        <v>3</v>
      </c>
      <c r="BW26" s="5">
        <v>2</v>
      </c>
      <c r="BX26" s="5"/>
      <c r="BY26" s="5"/>
      <c r="BZ26" s="5"/>
      <c r="CA26" s="5"/>
      <c r="CB26" s="5"/>
      <c r="CC26" s="5"/>
      <c r="CD26" s="5">
        <v>8</v>
      </c>
      <c r="CE26" s="5"/>
      <c r="CF26" s="5"/>
      <c r="CG26" s="6"/>
      <c r="CH26" s="5"/>
      <c r="CI26" s="5"/>
      <c r="CJ26" s="5"/>
      <c r="CK26" s="6"/>
      <c r="CL26" s="5"/>
      <c r="CM26" s="5"/>
      <c r="CN26" s="5"/>
      <c r="CO26" s="112">
        <f t="shared" si="23"/>
        <v>0</v>
      </c>
      <c r="CP26" s="8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6"/>
      <c r="EN26" s="8"/>
      <c r="EO26" s="108">
        <f t="shared" si="20"/>
        <v>15</v>
      </c>
      <c r="EP26" s="5"/>
      <c r="EQ26" s="5"/>
      <c r="ER26" s="5"/>
      <c r="ES26" s="5">
        <v>6</v>
      </c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>
        <v>9</v>
      </c>
      <c r="FK26" s="5"/>
      <c r="FL26" s="8"/>
      <c r="FM26" s="107">
        <f t="shared" si="21"/>
        <v>68</v>
      </c>
      <c r="FN26" s="5">
        <v>1</v>
      </c>
      <c r="FO26" s="5">
        <v>2</v>
      </c>
      <c r="FP26" s="5">
        <v>55</v>
      </c>
      <c r="FQ26" s="5"/>
      <c r="FR26" s="5">
        <v>1</v>
      </c>
      <c r="FS26" s="5"/>
      <c r="FT26" s="5"/>
      <c r="FU26" s="5">
        <v>1</v>
      </c>
      <c r="FV26" s="5">
        <v>8</v>
      </c>
      <c r="FW26" s="5"/>
      <c r="FX26" s="5"/>
      <c r="FY26" s="5"/>
      <c r="FZ26" s="111">
        <f t="shared" si="24"/>
        <v>4</v>
      </c>
      <c r="GA26" s="5">
        <v>4</v>
      </c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3"/>
      <c r="GQ26" s="6"/>
      <c r="GR26" s="6"/>
      <c r="GS26" s="6"/>
      <c r="GT26" s="6"/>
    </row>
    <row r="27" spans="1:202" ht="22.5" customHeight="1">
      <c r="A27" s="228">
        <v>23</v>
      </c>
      <c r="B27" s="229" t="s">
        <v>163</v>
      </c>
      <c r="C27" s="230"/>
      <c r="D27" s="99">
        <f t="shared" si="22"/>
        <v>1235</v>
      </c>
      <c r="E27" s="108">
        <f t="shared" si="18"/>
        <v>437</v>
      </c>
      <c r="F27" s="4"/>
      <c r="G27" s="5"/>
      <c r="H27" s="6"/>
      <c r="I27" s="5"/>
      <c r="J27" s="5"/>
      <c r="K27" s="5">
        <v>5</v>
      </c>
      <c r="L27" s="5"/>
      <c r="M27" s="5"/>
      <c r="N27" s="5">
        <v>2</v>
      </c>
      <c r="O27" s="5">
        <v>208</v>
      </c>
      <c r="P27" s="5"/>
      <c r="Q27" s="6"/>
      <c r="R27" s="5"/>
      <c r="S27" s="5">
        <v>9</v>
      </c>
      <c r="T27" s="5"/>
      <c r="U27" s="5"/>
      <c r="V27" s="5"/>
      <c r="W27" s="5"/>
      <c r="X27" s="5">
        <v>24</v>
      </c>
      <c r="Y27" s="5"/>
      <c r="Z27" s="5"/>
      <c r="AA27" s="5"/>
      <c r="AB27" s="5">
        <v>3</v>
      </c>
      <c r="AC27" s="5"/>
      <c r="AD27" s="5"/>
      <c r="AE27" s="5"/>
      <c r="AF27" s="5"/>
      <c r="AG27" s="5"/>
      <c r="AH27" s="5">
        <v>164</v>
      </c>
      <c r="AI27" s="5"/>
      <c r="AJ27" s="5"/>
      <c r="AK27" s="5"/>
      <c r="AL27" s="5">
        <v>1</v>
      </c>
      <c r="AM27" s="5">
        <v>11</v>
      </c>
      <c r="AN27" s="5"/>
      <c r="AO27" s="5">
        <v>10</v>
      </c>
      <c r="AP27" s="5"/>
      <c r="AQ27" s="112">
        <f t="shared" si="19"/>
        <v>0</v>
      </c>
      <c r="AR27" s="4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6"/>
      <c r="CH27" s="5"/>
      <c r="CI27" s="5"/>
      <c r="CJ27" s="5"/>
      <c r="CK27" s="6"/>
      <c r="CL27" s="5"/>
      <c r="CM27" s="5"/>
      <c r="CN27" s="5"/>
      <c r="CO27" s="112">
        <f t="shared" si="23"/>
        <v>0</v>
      </c>
      <c r="CP27" s="8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6"/>
      <c r="EN27" s="8"/>
      <c r="EO27" s="108">
        <f t="shared" si="20"/>
        <v>11</v>
      </c>
      <c r="EP27" s="5"/>
      <c r="EQ27" s="5"/>
      <c r="ER27" s="5"/>
      <c r="ES27" s="5">
        <v>3</v>
      </c>
      <c r="ET27" s="5">
        <v>1</v>
      </c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>
        <v>7</v>
      </c>
      <c r="FK27" s="5"/>
      <c r="FL27" s="8"/>
      <c r="FM27" s="107">
        <f t="shared" si="21"/>
        <v>785</v>
      </c>
      <c r="FN27" s="5">
        <v>18</v>
      </c>
      <c r="FO27" s="5"/>
      <c r="FP27" s="5">
        <v>722</v>
      </c>
      <c r="FQ27" s="5"/>
      <c r="FR27" s="5"/>
      <c r="FS27" s="5"/>
      <c r="FT27" s="5"/>
      <c r="FU27" s="5"/>
      <c r="FV27" s="5">
        <v>44</v>
      </c>
      <c r="FW27" s="5"/>
      <c r="FX27" s="5">
        <v>1</v>
      </c>
      <c r="FY27" s="5"/>
      <c r="FZ27" s="111">
        <f t="shared" si="24"/>
        <v>2</v>
      </c>
      <c r="GA27" s="5">
        <v>2</v>
      </c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3"/>
      <c r="GQ27" s="6"/>
      <c r="GR27" s="6"/>
      <c r="GS27" s="6"/>
      <c r="GT27" s="6"/>
    </row>
    <row r="28" spans="1:203" ht="22.5" customHeight="1">
      <c r="A28" s="228">
        <v>24</v>
      </c>
      <c r="B28" s="413" t="s">
        <v>98</v>
      </c>
      <c r="C28" s="414"/>
      <c r="D28" s="99">
        <f t="shared" si="22"/>
        <v>89</v>
      </c>
      <c r="E28" s="108">
        <f t="shared" si="18"/>
        <v>72</v>
      </c>
      <c r="F28" s="4"/>
      <c r="G28" s="5"/>
      <c r="H28" s="6"/>
      <c r="I28" s="5"/>
      <c r="J28" s="5"/>
      <c r="K28" s="5"/>
      <c r="L28" s="5"/>
      <c r="M28" s="5"/>
      <c r="N28" s="5"/>
      <c r="O28" s="5">
        <v>38</v>
      </c>
      <c r="P28" s="5"/>
      <c r="Q28" s="6"/>
      <c r="R28" s="5"/>
      <c r="S28" s="5"/>
      <c r="T28" s="5"/>
      <c r="U28" s="5"/>
      <c r="V28" s="5"/>
      <c r="W28" s="5"/>
      <c r="X28" s="5">
        <v>24</v>
      </c>
      <c r="Y28" s="5"/>
      <c r="Z28" s="5"/>
      <c r="AA28" s="5"/>
      <c r="AB28" s="5"/>
      <c r="AC28" s="5"/>
      <c r="AD28" s="5"/>
      <c r="AE28" s="5"/>
      <c r="AF28" s="5"/>
      <c r="AG28" s="5"/>
      <c r="AH28" s="5">
        <v>8</v>
      </c>
      <c r="AI28" s="5"/>
      <c r="AJ28" s="5"/>
      <c r="AK28" s="5"/>
      <c r="AL28" s="5"/>
      <c r="AM28" s="5">
        <v>2</v>
      </c>
      <c r="AN28" s="5"/>
      <c r="AO28" s="5"/>
      <c r="AP28" s="5"/>
      <c r="AQ28" s="112">
        <f t="shared" si="19"/>
        <v>3</v>
      </c>
      <c r="AR28" s="4"/>
      <c r="AS28" s="5">
        <v>1</v>
      </c>
      <c r="AT28" s="5"/>
      <c r="AU28" s="5"/>
      <c r="AV28" s="5"/>
      <c r="AW28" s="5"/>
      <c r="AX28" s="5"/>
      <c r="AY28" s="5"/>
      <c r="AZ28" s="5"/>
      <c r="BA28" s="5"/>
      <c r="BB28" s="5">
        <v>1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>
        <v>1</v>
      </c>
      <c r="CA28" s="5"/>
      <c r="CB28" s="5"/>
      <c r="CC28" s="5"/>
      <c r="CD28" s="5"/>
      <c r="CE28" s="5"/>
      <c r="CF28" s="5"/>
      <c r="CG28" s="6"/>
      <c r="CH28" s="5"/>
      <c r="CI28" s="5"/>
      <c r="CJ28" s="5"/>
      <c r="CK28" s="6"/>
      <c r="CL28" s="5"/>
      <c r="CM28" s="5"/>
      <c r="CN28" s="5"/>
      <c r="CO28" s="112">
        <f t="shared" si="23"/>
        <v>0</v>
      </c>
      <c r="CP28" s="8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6"/>
      <c r="EN28" s="8"/>
      <c r="EO28" s="108">
        <f t="shared" si="20"/>
        <v>4</v>
      </c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>
        <v>4</v>
      </c>
      <c r="FK28" s="5"/>
      <c r="FL28" s="8"/>
      <c r="FM28" s="107">
        <f t="shared" si="21"/>
        <v>10</v>
      </c>
      <c r="FN28" s="5"/>
      <c r="FO28" s="5"/>
      <c r="FP28" s="5">
        <v>9</v>
      </c>
      <c r="FQ28" s="5"/>
      <c r="FR28" s="5"/>
      <c r="FS28" s="5"/>
      <c r="FT28" s="5"/>
      <c r="FU28" s="5"/>
      <c r="FV28" s="5">
        <v>1</v>
      </c>
      <c r="FW28" s="5"/>
      <c r="FX28" s="5"/>
      <c r="FY28" s="5"/>
      <c r="FZ28" s="111">
        <f t="shared" si="24"/>
        <v>0</v>
      </c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3"/>
      <c r="GQ28" s="6"/>
      <c r="GR28" s="6"/>
      <c r="GS28" s="6"/>
      <c r="GT28" s="6"/>
      <c r="GU28" s="1" t="s">
        <v>164</v>
      </c>
    </row>
    <row r="29" spans="1:203" ht="22.5" customHeight="1">
      <c r="A29" s="228">
        <v>25</v>
      </c>
      <c r="B29" s="229" t="s">
        <v>99</v>
      </c>
      <c r="C29" s="230"/>
      <c r="D29" s="99">
        <f t="shared" si="22"/>
        <v>29</v>
      </c>
      <c r="E29" s="108">
        <f t="shared" si="18"/>
        <v>23</v>
      </c>
      <c r="F29" s="4"/>
      <c r="G29" s="5"/>
      <c r="H29" s="6"/>
      <c r="I29" s="5"/>
      <c r="J29" s="5"/>
      <c r="K29" s="5"/>
      <c r="L29" s="5"/>
      <c r="M29" s="5"/>
      <c r="N29" s="5"/>
      <c r="O29" s="5">
        <v>6</v>
      </c>
      <c r="P29" s="5"/>
      <c r="Q29" s="6"/>
      <c r="R29" s="5"/>
      <c r="S29" s="5"/>
      <c r="T29" s="5"/>
      <c r="U29" s="5"/>
      <c r="V29" s="5"/>
      <c r="W29" s="5"/>
      <c r="X29" s="5">
        <v>10</v>
      </c>
      <c r="Y29" s="5"/>
      <c r="Z29" s="5"/>
      <c r="AA29" s="5"/>
      <c r="AB29" s="5"/>
      <c r="AC29" s="5"/>
      <c r="AD29" s="5"/>
      <c r="AE29" s="5"/>
      <c r="AF29" s="5"/>
      <c r="AG29" s="5"/>
      <c r="AH29" s="5">
        <v>4</v>
      </c>
      <c r="AI29" s="5"/>
      <c r="AJ29" s="5"/>
      <c r="AK29" s="5"/>
      <c r="AL29" s="5"/>
      <c r="AM29" s="5">
        <v>3</v>
      </c>
      <c r="AN29" s="5"/>
      <c r="AO29" s="5"/>
      <c r="AP29" s="5"/>
      <c r="AQ29" s="112">
        <f t="shared" si="19"/>
        <v>1</v>
      </c>
      <c r="AR29" s="4"/>
      <c r="AS29" s="5"/>
      <c r="AT29" s="5"/>
      <c r="AU29" s="5"/>
      <c r="AV29" s="5"/>
      <c r="AW29" s="5"/>
      <c r="AX29" s="5"/>
      <c r="AY29" s="5"/>
      <c r="AZ29" s="5"/>
      <c r="BA29" s="5"/>
      <c r="BB29" s="5">
        <v>1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6"/>
      <c r="CH29" s="5"/>
      <c r="CI29" s="5"/>
      <c r="CJ29" s="5"/>
      <c r="CK29" s="6"/>
      <c r="CL29" s="5"/>
      <c r="CM29" s="5"/>
      <c r="CN29" s="5"/>
      <c r="CO29" s="112">
        <f t="shared" si="23"/>
        <v>1</v>
      </c>
      <c r="CP29" s="8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>
        <v>1</v>
      </c>
      <c r="EK29" s="5"/>
      <c r="EL29" s="5"/>
      <c r="EM29" s="6"/>
      <c r="EN29" s="8"/>
      <c r="EO29" s="108">
        <f t="shared" si="20"/>
        <v>3</v>
      </c>
      <c r="EP29" s="5"/>
      <c r="EQ29" s="5"/>
      <c r="ER29" s="5"/>
      <c r="ES29" s="5"/>
      <c r="ET29" s="5"/>
      <c r="EU29" s="5"/>
      <c r="EV29" s="5"/>
      <c r="EW29" s="5"/>
      <c r="EX29" s="5"/>
      <c r="EY29" s="5">
        <v>1</v>
      </c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>
        <v>2</v>
      </c>
      <c r="FK29" s="5"/>
      <c r="FL29" s="8"/>
      <c r="FM29" s="107">
        <f t="shared" si="21"/>
        <v>0</v>
      </c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111">
        <f t="shared" si="24"/>
        <v>0</v>
      </c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>
        <v>1</v>
      </c>
      <c r="GP29" s="3"/>
      <c r="GQ29" s="6"/>
      <c r="GR29" s="6"/>
      <c r="GS29" s="6"/>
      <c r="GT29" s="6"/>
      <c r="GU29" s="1" t="s">
        <v>164</v>
      </c>
    </row>
    <row r="30" spans="1:203" ht="22.5" customHeight="1">
      <c r="A30" s="228">
        <v>26</v>
      </c>
      <c r="B30" s="229" t="s">
        <v>100</v>
      </c>
      <c r="C30" s="230"/>
      <c r="D30" s="99">
        <f t="shared" si="22"/>
        <v>44</v>
      </c>
      <c r="E30" s="108">
        <f t="shared" si="18"/>
        <v>29</v>
      </c>
      <c r="F30" s="4"/>
      <c r="G30" s="5"/>
      <c r="H30" s="6"/>
      <c r="I30" s="5"/>
      <c r="J30" s="5"/>
      <c r="K30" s="5"/>
      <c r="L30" s="5"/>
      <c r="M30" s="5"/>
      <c r="N30" s="5"/>
      <c r="O30" s="5">
        <v>6</v>
      </c>
      <c r="P30" s="5"/>
      <c r="Q30" s="6"/>
      <c r="R30" s="5"/>
      <c r="S30" s="5"/>
      <c r="T30" s="5"/>
      <c r="U30" s="5"/>
      <c r="V30" s="5"/>
      <c r="W30" s="5"/>
      <c r="X30" s="5">
        <v>8</v>
      </c>
      <c r="Y30" s="5"/>
      <c r="Z30" s="5"/>
      <c r="AA30" s="5"/>
      <c r="AB30" s="5"/>
      <c r="AC30" s="5"/>
      <c r="AD30" s="5"/>
      <c r="AE30" s="5"/>
      <c r="AF30" s="5"/>
      <c r="AG30" s="5"/>
      <c r="AH30" s="5">
        <v>5</v>
      </c>
      <c r="AI30" s="5"/>
      <c r="AJ30" s="5"/>
      <c r="AK30" s="5"/>
      <c r="AL30" s="5"/>
      <c r="AM30" s="5">
        <v>8</v>
      </c>
      <c r="AN30" s="5"/>
      <c r="AO30" s="5">
        <v>2</v>
      </c>
      <c r="AP30" s="5"/>
      <c r="AQ30" s="112">
        <f t="shared" si="19"/>
        <v>10</v>
      </c>
      <c r="AR30" s="4"/>
      <c r="AS30" s="5">
        <v>1</v>
      </c>
      <c r="AT30" s="5">
        <v>1</v>
      </c>
      <c r="AU30" s="5"/>
      <c r="AV30" s="5"/>
      <c r="AW30" s="5"/>
      <c r="AX30" s="5"/>
      <c r="AY30" s="5"/>
      <c r="AZ30" s="5"/>
      <c r="BA30" s="5"/>
      <c r="BB30" s="5">
        <v>3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>
        <v>1</v>
      </c>
      <c r="BZ30" s="5"/>
      <c r="CA30" s="5">
        <v>1</v>
      </c>
      <c r="CB30" s="5"/>
      <c r="CC30" s="5"/>
      <c r="CD30" s="5">
        <v>3</v>
      </c>
      <c r="CE30" s="5"/>
      <c r="CF30" s="5"/>
      <c r="CG30" s="6"/>
      <c r="CH30" s="5"/>
      <c r="CI30" s="5"/>
      <c r="CJ30" s="5"/>
      <c r="CK30" s="6"/>
      <c r="CL30" s="5"/>
      <c r="CM30" s="5"/>
      <c r="CN30" s="5"/>
      <c r="CO30" s="112">
        <f t="shared" si="23"/>
        <v>0</v>
      </c>
      <c r="CP30" s="8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6"/>
      <c r="EN30" s="8"/>
      <c r="EO30" s="108">
        <f t="shared" si="20"/>
        <v>3</v>
      </c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>
        <v>3</v>
      </c>
      <c r="FK30" s="5"/>
      <c r="FL30" s="8"/>
      <c r="FM30" s="107">
        <f t="shared" si="21"/>
        <v>2</v>
      </c>
      <c r="FN30" s="5"/>
      <c r="FO30" s="5"/>
      <c r="FP30" s="5"/>
      <c r="FQ30" s="5"/>
      <c r="FR30" s="5"/>
      <c r="FS30" s="5"/>
      <c r="FT30" s="5"/>
      <c r="FU30" s="5"/>
      <c r="FV30" s="5">
        <v>2</v>
      </c>
      <c r="FW30" s="5"/>
      <c r="FX30" s="5"/>
      <c r="FY30" s="5"/>
      <c r="FZ30" s="111">
        <f t="shared" si="24"/>
        <v>0</v>
      </c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3"/>
      <c r="GQ30" s="6"/>
      <c r="GR30" s="6"/>
      <c r="GS30" s="6"/>
      <c r="GT30" s="6"/>
      <c r="GU30" s="1" t="s">
        <v>164</v>
      </c>
    </row>
    <row r="31" spans="1:203" ht="22.5" customHeight="1">
      <c r="A31" s="228">
        <v>27</v>
      </c>
      <c r="B31" s="229" t="s">
        <v>101</v>
      </c>
      <c r="C31" s="230"/>
      <c r="D31" s="99">
        <f t="shared" si="22"/>
        <v>28</v>
      </c>
      <c r="E31" s="108">
        <f t="shared" si="18"/>
        <v>22</v>
      </c>
      <c r="F31" s="4"/>
      <c r="G31" s="5"/>
      <c r="H31" s="6"/>
      <c r="I31" s="5"/>
      <c r="J31" s="5"/>
      <c r="K31" s="5"/>
      <c r="L31" s="5"/>
      <c r="M31" s="5"/>
      <c r="N31" s="5"/>
      <c r="O31" s="5">
        <v>11</v>
      </c>
      <c r="P31" s="5"/>
      <c r="Q31" s="6"/>
      <c r="R31" s="5"/>
      <c r="S31" s="5"/>
      <c r="T31" s="5"/>
      <c r="U31" s="5"/>
      <c r="V31" s="5"/>
      <c r="W31" s="5"/>
      <c r="X31" s="5">
        <v>7</v>
      </c>
      <c r="Y31" s="5"/>
      <c r="Z31" s="5"/>
      <c r="AA31" s="5"/>
      <c r="AB31" s="5"/>
      <c r="AC31" s="5"/>
      <c r="AD31" s="5"/>
      <c r="AE31" s="5"/>
      <c r="AF31" s="5"/>
      <c r="AG31" s="5"/>
      <c r="AH31" s="5">
        <v>4</v>
      </c>
      <c r="AI31" s="5"/>
      <c r="AJ31" s="5"/>
      <c r="AK31" s="5"/>
      <c r="AL31" s="5"/>
      <c r="AM31" s="5"/>
      <c r="AN31" s="5"/>
      <c r="AO31" s="5"/>
      <c r="AP31" s="5"/>
      <c r="AQ31" s="112">
        <f t="shared" si="19"/>
        <v>2</v>
      </c>
      <c r="AR31" s="4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>
        <v>1</v>
      </c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>
        <v>1</v>
      </c>
      <c r="CE31" s="5"/>
      <c r="CF31" s="5"/>
      <c r="CG31" s="6"/>
      <c r="CH31" s="5"/>
      <c r="CI31" s="5"/>
      <c r="CJ31" s="5"/>
      <c r="CK31" s="6"/>
      <c r="CL31" s="5"/>
      <c r="CM31" s="5"/>
      <c r="CN31" s="5"/>
      <c r="CO31" s="112">
        <f t="shared" si="23"/>
        <v>0</v>
      </c>
      <c r="CP31" s="8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6"/>
      <c r="EN31" s="8"/>
      <c r="EO31" s="108">
        <f t="shared" si="20"/>
        <v>4</v>
      </c>
      <c r="EP31" s="5"/>
      <c r="EQ31" s="5"/>
      <c r="ER31" s="5"/>
      <c r="ES31" s="5">
        <v>1</v>
      </c>
      <c r="ET31" s="5"/>
      <c r="EU31" s="5"/>
      <c r="EV31" s="5"/>
      <c r="EW31" s="5"/>
      <c r="EX31" s="5"/>
      <c r="EY31" s="5"/>
      <c r="EZ31" s="5"/>
      <c r="FA31" s="5"/>
      <c r="FB31" s="5">
        <v>2</v>
      </c>
      <c r="FC31" s="5"/>
      <c r="FD31" s="5"/>
      <c r="FE31" s="5"/>
      <c r="FF31" s="5"/>
      <c r="FG31" s="5"/>
      <c r="FH31" s="5"/>
      <c r="FI31" s="5"/>
      <c r="FJ31" s="5">
        <v>1</v>
      </c>
      <c r="FK31" s="5"/>
      <c r="FL31" s="8"/>
      <c r="FM31" s="107">
        <f t="shared" si="21"/>
        <v>0</v>
      </c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111">
        <f t="shared" si="24"/>
        <v>0</v>
      </c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3"/>
      <c r="GQ31" s="6"/>
      <c r="GR31" s="6"/>
      <c r="GS31" s="6"/>
      <c r="GT31" s="6"/>
      <c r="GU31" s="1" t="s">
        <v>164</v>
      </c>
    </row>
    <row r="32" spans="1:202" ht="22.5" customHeight="1">
      <c r="A32" s="228">
        <v>28</v>
      </c>
      <c r="B32" s="229" t="s">
        <v>102</v>
      </c>
      <c r="C32" s="230"/>
      <c r="D32" s="99">
        <f t="shared" si="22"/>
        <v>90</v>
      </c>
      <c r="E32" s="108">
        <f t="shared" si="18"/>
        <v>87</v>
      </c>
      <c r="F32" s="4"/>
      <c r="G32" s="5"/>
      <c r="H32" s="6"/>
      <c r="I32" s="5"/>
      <c r="J32" s="5"/>
      <c r="K32" s="5"/>
      <c r="L32" s="5"/>
      <c r="M32" s="5"/>
      <c r="N32" s="5"/>
      <c r="O32" s="5">
        <v>48</v>
      </c>
      <c r="P32" s="5"/>
      <c r="Q32" s="6"/>
      <c r="R32" s="5"/>
      <c r="S32" s="5"/>
      <c r="T32" s="5"/>
      <c r="U32" s="5"/>
      <c r="V32" s="5"/>
      <c r="W32" s="5"/>
      <c r="X32" s="5">
        <v>11</v>
      </c>
      <c r="Y32" s="5"/>
      <c r="Z32" s="5"/>
      <c r="AA32" s="5"/>
      <c r="AB32" s="5"/>
      <c r="AC32" s="5"/>
      <c r="AD32" s="5"/>
      <c r="AE32" s="5"/>
      <c r="AF32" s="5"/>
      <c r="AG32" s="5"/>
      <c r="AH32" s="5">
        <v>21</v>
      </c>
      <c r="AI32" s="5"/>
      <c r="AJ32" s="5"/>
      <c r="AK32" s="5"/>
      <c r="AL32" s="5"/>
      <c r="AM32" s="5">
        <v>7</v>
      </c>
      <c r="AN32" s="5"/>
      <c r="AO32" s="5"/>
      <c r="AP32" s="5"/>
      <c r="AQ32" s="112">
        <f t="shared" si="19"/>
        <v>0</v>
      </c>
      <c r="AR32" s="4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6"/>
      <c r="CH32" s="5"/>
      <c r="CI32" s="5"/>
      <c r="CJ32" s="5"/>
      <c r="CK32" s="6"/>
      <c r="CL32" s="5"/>
      <c r="CM32" s="5"/>
      <c r="CN32" s="5"/>
      <c r="CO32" s="112">
        <f t="shared" si="23"/>
        <v>0</v>
      </c>
      <c r="CP32" s="8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6"/>
      <c r="EN32" s="8"/>
      <c r="EO32" s="108">
        <f t="shared" si="20"/>
        <v>1</v>
      </c>
      <c r="EP32" s="5"/>
      <c r="EQ32" s="5"/>
      <c r="ER32" s="5"/>
      <c r="ES32" s="5">
        <v>1</v>
      </c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8"/>
      <c r="FM32" s="107">
        <f t="shared" si="21"/>
        <v>1</v>
      </c>
      <c r="FN32" s="5"/>
      <c r="FO32" s="5"/>
      <c r="FP32" s="5"/>
      <c r="FQ32" s="5"/>
      <c r="FR32" s="5"/>
      <c r="FS32" s="5"/>
      <c r="FT32" s="5"/>
      <c r="FU32" s="5"/>
      <c r="FV32" s="5">
        <v>1</v>
      </c>
      <c r="FW32" s="5"/>
      <c r="FX32" s="5"/>
      <c r="FY32" s="5"/>
      <c r="FZ32" s="111">
        <f t="shared" si="24"/>
        <v>1</v>
      </c>
      <c r="GA32" s="5"/>
      <c r="GB32" s="5"/>
      <c r="GC32" s="5"/>
      <c r="GD32" s="5"/>
      <c r="GE32" s="5"/>
      <c r="GF32" s="5">
        <v>1</v>
      </c>
      <c r="GG32" s="5"/>
      <c r="GH32" s="5"/>
      <c r="GI32" s="5"/>
      <c r="GJ32" s="5"/>
      <c r="GK32" s="5"/>
      <c r="GL32" s="5"/>
      <c r="GM32" s="5"/>
      <c r="GN32" s="5"/>
      <c r="GO32" s="5"/>
      <c r="GP32" s="3"/>
      <c r="GQ32" s="6"/>
      <c r="GR32" s="6"/>
      <c r="GS32" s="6"/>
      <c r="GT32" s="6"/>
    </row>
    <row r="33" spans="1:203" ht="22.5" customHeight="1">
      <c r="A33" s="228">
        <v>29</v>
      </c>
      <c r="B33" s="229" t="s">
        <v>103</v>
      </c>
      <c r="C33" s="230"/>
      <c r="D33" s="99">
        <f t="shared" si="22"/>
        <v>273</v>
      </c>
      <c r="E33" s="108">
        <f t="shared" si="18"/>
        <v>227</v>
      </c>
      <c r="F33" s="4"/>
      <c r="G33" s="5"/>
      <c r="H33" s="6"/>
      <c r="I33" s="5"/>
      <c r="J33" s="5"/>
      <c r="K33" s="5">
        <v>1</v>
      </c>
      <c r="L33" s="5"/>
      <c r="M33" s="5"/>
      <c r="N33" s="5"/>
      <c r="O33" s="5">
        <v>61</v>
      </c>
      <c r="P33" s="5"/>
      <c r="Q33" s="6"/>
      <c r="R33" s="5"/>
      <c r="S33" s="5">
        <v>24</v>
      </c>
      <c r="T33" s="5"/>
      <c r="U33" s="5"/>
      <c r="V33" s="5"/>
      <c r="W33" s="5"/>
      <c r="X33" s="5">
        <v>37</v>
      </c>
      <c r="Y33" s="5"/>
      <c r="Z33" s="5"/>
      <c r="AA33" s="5"/>
      <c r="AB33" s="5">
        <v>1</v>
      </c>
      <c r="AC33" s="5"/>
      <c r="AD33" s="5"/>
      <c r="AE33" s="5"/>
      <c r="AF33" s="5">
        <v>2</v>
      </c>
      <c r="AG33" s="5"/>
      <c r="AH33" s="5">
        <v>47</v>
      </c>
      <c r="AI33" s="5"/>
      <c r="AJ33" s="5"/>
      <c r="AK33" s="5"/>
      <c r="AL33" s="5">
        <v>3</v>
      </c>
      <c r="AM33" s="5">
        <v>20</v>
      </c>
      <c r="AN33" s="5"/>
      <c r="AO33" s="5">
        <v>31</v>
      </c>
      <c r="AP33" s="5"/>
      <c r="AQ33" s="112">
        <f t="shared" si="19"/>
        <v>9</v>
      </c>
      <c r="AR33" s="4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>
        <v>1</v>
      </c>
      <c r="BV33" s="5">
        <v>1</v>
      </c>
      <c r="BW33" s="5"/>
      <c r="BX33" s="5"/>
      <c r="BY33" s="5"/>
      <c r="BZ33" s="5"/>
      <c r="CA33" s="5">
        <v>1</v>
      </c>
      <c r="CB33" s="5"/>
      <c r="CC33" s="5"/>
      <c r="CD33" s="5">
        <v>6</v>
      </c>
      <c r="CE33" s="5"/>
      <c r="CF33" s="5"/>
      <c r="CG33" s="6"/>
      <c r="CH33" s="5"/>
      <c r="CI33" s="5"/>
      <c r="CJ33" s="5"/>
      <c r="CK33" s="6"/>
      <c r="CL33" s="5"/>
      <c r="CM33" s="5"/>
      <c r="CN33" s="5"/>
      <c r="CO33" s="112">
        <f t="shared" si="23"/>
        <v>0</v>
      </c>
      <c r="CP33" s="8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6"/>
      <c r="EN33" s="8"/>
      <c r="EO33" s="108">
        <f t="shared" si="20"/>
        <v>10</v>
      </c>
      <c r="EP33" s="5"/>
      <c r="EQ33" s="5"/>
      <c r="ER33" s="5"/>
      <c r="ES33" s="5">
        <v>2</v>
      </c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>
        <v>8</v>
      </c>
      <c r="FK33" s="5"/>
      <c r="FL33" s="8"/>
      <c r="FM33" s="107">
        <f t="shared" si="21"/>
        <v>25</v>
      </c>
      <c r="FN33" s="5">
        <v>4</v>
      </c>
      <c r="FO33" s="5">
        <v>1</v>
      </c>
      <c r="FP33" s="5">
        <v>10</v>
      </c>
      <c r="FQ33" s="5"/>
      <c r="FR33" s="5">
        <v>1</v>
      </c>
      <c r="FS33" s="5"/>
      <c r="FT33" s="5"/>
      <c r="FU33" s="5">
        <v>6</v>
      </c>
      <c r="FV33" s="5">
        <v>3</v>
      </c>
      <c r="FW33" s="5"/>
      <c r="FX33" s="5"/>
      <c r="FY33" s="5"/>
      <c r="FZ33" s="111">
        <f t="shared" si="24"/>
        <v>2</v>
      </c>
      <c r="GA33" s="5">
        <v>2</v>
      </c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3"/>
      <c r="GQ33" s="6"/>
      <c r="GR33" s="6"/>
      <c r="GS33" s="6"/>
      <c r="GT33" s="6"/>
      <c r="GU33" s="1" t="s">
        <v>164</v>
      </c>
    </row>
    <row r="34" spans="1:203" ht="22.5" customHeight="1">
      <c r="A34" s="228">
        <v>30</v>
      </c>
      <c r="B34" s="229" t="s">
        <v>104</v>
      </c>
      <c r="C34" s="230"/>
      <c r="D34" s="99">
        <f t="shared" si="22"/>
        <v>972</v>
      </c>
      <c r="E34" s="108">
        <f t="shared" si="18"/>
        <v>626</v>
      </c>
      <c r="F34" s="4"/>
      <c r="G34" s="5"/>
      <c r="H34" s="6"/>
      <c r="I34" s="5"/>
      <c r="J34" s="5"/>
      <c r="K34" s="5"/>
      <c r="L34" s="5"/>
      <c r="M34" s="5"/>
      <c r="N34" s="5">
        <v>3</v>
      </c>
      <c r="O34" s="5">
        <v>71</v>
      </c>
      <c r="P34" s="5"/>
      <c r="Q34" s="6"/>
      <c r="R34" s="5">
        <v>6</v>
      </c>
      <c r="S34" s="5">
        <v>3</v>
      </c>
      <c r="T34" s="5">
        <v>1</v>
      </c>
      <c r="U34" s="5"/>
      <c r="V34" s="5"/>
      <c r="W34" s="5"/>
      <c r="X34" s="5">
        <v>58</v>
      </c>
      <c r="Y34" s="5"/>
      <c r="Z34" s="5">
        <v>13</v>
      </c>
      <c r="AA34" s="5"/>
      <c r="AB34" s="5"/>
      <c r="AC34" s="5">
        <v>1</v>
      </c>
      <c r="AD34" s="5"/>
      <c r="AE34" s="5">
        <v>1</v>
      </c>
      <c r="AF34" s="5"/>
      <c r="AG34" s="5">
        <v>1</v>
      </c>
      <c r="AH34" s="5">
        <v>421</v>
      </c>
      <c r="AI34" s="5"/>
      <c r="AJ34" s="5"/>
      <c r="AK34" s="5"/>
      <c r="AL34" s="5"/>
      <c r="AM34" s="5">
        <v>33</v>
      </c>
      <c r="AN34" s="5"/>
      <c r="AO34" s="5">
        <v>14</v>
      </c>
      <c r="AP34" s="5"/>
      <c r="AQ34" s="112">
        <f t="shared" si="19"/>
        <v>8</v>
      </c>
      <c r="AR34" s="4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>
        <v>1</v>
      </c>
      <c r="BV34" s="5"/>
      <c r="BW34" s="5">
        <v>1</v>
      </c>
      <c r="BX34" s="5"/>
      <c r="BY34" s="5">
        <v>2</v>
      </c>
      <c r="BZ34" s="5"/>
      <c r="CA34" s="5"/>
      <c r="CB34" s="5"/>
      <c r="CC34" s="5"/>
      <c r="CD34" s="5">
        <v>3</v>
      </c>
      <c r="CE34" s="5">
        <v>1</v>
      </c>
      <c r="CF34" s="5"/>
      <c r="CG34" s="6"/>
      <c r="CH34" s="5"/>
      <c r="CI34" s="5"/>
      <c r="CJ34" s="5"/>
      <c r="CK34" s="6"/>
      <c r="CL34" s="5"/>
      <c r="CM34" s="5"/>
      <c r="CN34" s="5"/>
      <c r="CO34" s="112">
        <f t="shared" si="23"/>
        <v>0</v>
      </c>
      <c r="CP34" s="8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6"/>
      <c r="EN34" s="8"/>
      <c r="EO34" s="108">
        <f t="shared" si="20"/>
        <v>7</v>
      </c>
      <c r="EP34" s="5"/>
      <c r="EQ34" s="5"/>
      <c r="ER34" s="5"/>
      <c r="ES34" s="5">
        <v>1</v>
      </c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>
        <v>6</v>
      </c>
      <c r="FK34" s="5"/>
      <c r="FL34" s="8"/>
      <c r="FM34" s="107">
        <f t="shared" si="21"/>
        <v>330</v>
      </c>
      <c r="FN34" s="5">
        <v>18</v>
      </c>
      <c r="FO34" s="5">
        <v>26</v>
      </c>
      <c r="FP34" s="5">
        <v>211</v>
      </c>
      <c r="FQ34" s="5"/>
      <c r="FR34" s="5"/>
      <c r="FS34" s="5"/>
      <c r="FT34" s="5"/>
      <c r="FU34" s="5">
        <v>12</v>
      </c>
      <c r="FV34" s="5">
        <v>63</v>
      </c>
      <c r="FW34" s="5"/>
      <c r="FX34" s="5"/>
      <c r="FY34" s="5"/>
      <c r="FZ34" s="111">
        <f t="shared" si="24"/>
        <v>1</v>
      </c>
      <c r="GA34" s="5">
        <v>1</v>
      </c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3"/>
      <c r="GQ34" s="6"/>
      <c r="GR34" s="6"/>
      <c r="GS34" s="6"/>
      <c r="GT34" s="6"/>
      <c r="GU34" s="1" t="s">
        <v>164</v>
      </c>
    </row>
    <row r="35" spans="1:203" ht="22.5" customHeight="1">
      <c r="A35" s="228">
        <v>31</v>
      </c>
      <c r="B35" s="229" t="s">
        <v>105</v>
      </c>
      <c r="C35" s="230"/>
      <c r="D35" s="99">
        <f t="shared" si="22"/>
        <v>372</v>
      </c>
      <c r="E35" s="108">
        <f t="shared" si="18"/>
        <v>257</v>
      </c>
      <c r="F35" s="4"/>
      <c r="G35" s="5"/>
      <c r="H35" s="6"/>
      <c r="I35" s="5"/>
      <c r="J35" s="5"/>
      <c r="K35" s="5"/>
      <c r="L35" s="5"/>
      <c r="M35" s="5"/>
      <c r="N35" s="5">
        <v>1</v>
      </c>
      <c r="O35" s="5">
        <v>64</v>
      </c>
      <c r="P35" s="5"/>
      <c r="Q35" s="6"/>
      <c r="R35" s="5">
        <v>3</v>
      </c>
      <c r="S35" s="5">
        <v>2</v>
      </c>
      <c r="T35" s="5">
        <v>1</v>
      </c>
      <c r="U35" s="5"/>
      <c r="V35" s="5"/>
      <c r="W35" s="5"/>
      <c r="X35" s="5">
        <v>88</v>
      </c>
      <c r="Y35" s="5"/>
      <c r="Z35" s="5">
        <v>4</v>
      </c>
      <c r="AA35" s="5"/>
      <c r="AB35" s="5">
        <v>6</v>
      </c>
      <c r="AC35" s="5">
        <v>5</v>
      </c>
      <c r="AD35" s="5"/>
      <c r="AE35" s="5"/>
      <c r="AF35" s="5"/>
      <c r="AG35" s="5">
        <v>1</v>
      </c>
      <c r="AH35" s="5">
        <v>45</v>
      </c>
      <c r="AI35" s="5"/>
      <c r="AJ35" s="5"/>
      <c r="AK35" s="5"/>
      <c r="AL35" s="5"/>
      <c r="AM35" s="5">
        <v>35</v>
      </c>
      <c r="AN35" s="5"/>
      <c r="AO35" s="5">
        <v>2</v>
      </c>
      <c r="AP35" s="5"/>
      <c r="AQ35" s="112">
        <f t="shared" si="19"/>
        <v>11</v>
      </c>
      <c r="AR35" s="4"/>
      <c r="AS35" s="5"/>
      <c r="AT35" s="5"/>
      <c r="AU35" s="5"/>
      <c r="AV35" s="5"/>
      <c r="AW35" s="5"/>
      <c r="AX35" s="5"/>
      <c r="AY35" s="5"/>
      <c r="AZ35" s="5"/>
      <c r="BA35" s="5"/>
      <c r="BB35" s="5">
        <v>1</v>
      </c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>
        <v>10</v>
      </c>
      <c r="CE35" s="5"/>
      <c r="CF35" s="5"/>
      <c r="CG35" s="6"/>
      <c r="CH35" s="5"/>
      <c r="CI35" s="5"/>
      <c r="CJ35" s="5"/>
      <c r="CK35" s="6"/>
      <c r="CL35" s="5"/>
      <c r="CM35" s="5"/>
      <c r="CN35" s="5"/>
      <c r="CO35" s="112">
        <f t="shared" si="23"/>
        <v>0</v>
      </c>
      <c r="CP35" s="8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6"/>
      <c r="EN35" s="8"/>
      <c r="EO35" s="108">
        <f t="shared" si="20"/>
        <v>14</v>
      </c>
      <c r="EP35" s="5"/>
      <c r="EQ35" s="5"/>
      <c r="ER35" s="5"/>
      <c r="ES35" s="5">
        <v>3</v>
      </c>
      <c r="ET35" s="5"/>
      <c r="EU35" s="5"/>
      <c r="EV35" s="5"/>
      <c r="EW35" s="5"/>
      <c r="EX35" s="5"/>
      <c r="EY35" s="5"/>
      <c r="EZ35" s="5"/>
      <c r="FA35" s="5"/>
      <c r="FB35" s="5"/>
      <c r="FC35" s="5">
        <v>1</v>
      </c>
      <c r="FD35" s="5"/>
      <c r="FE35" s="5"/>
      <c r="FF35" s="5"/>
      <c r="FG35" s="5"/>
      <c r="FH35" s="5"/>
      <c r="FI35" s="5"/>
      <c r="FJ35" s="5">
        <v>10</v>
      </c>
      <c r="FK35" s="5"/>
      <c r="FL35" s="8"/>
      <c r="FM35" s="107">
        <f t="shared" si="21"/>
        <v>89</v>
      </c>
      <c r="FN35" s="5">
        <v>1</v>
      </c>
      <c r="FO35" s="5">
        <v>8</v>
      </c>
      <c r="FP35" s="5">
        <v>62</v>
      </c>
      <c r="FQ35" s="5"/>
      <c r="FR35" s="5"/>
      <c r="FS35" s="5"/>
      <c r="FT35" s="5"/>
      <c r="FU35" s="5">
        <v>1</v>
      </c>
      <c r="FV35" s="5">
        <v>17</v>
      </c>
      <c r="FW35" s="5"/>
      <c r="FX35" s="5"/>
      <c r="FY35" s="5"/>
      <c r="FZ35" s="111">
        <f t="shared" si="24"/>
        <v>1</v>
      </c>
      <c r="GA35" s="5">
        <v>1</v>
      </c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3"/>
      <c r="GQ35" s="6"/>
      <c r="GR35" s="6"/>
      <c r="GS35" s="6"/>
      <c r="GT35" s="6"/>
      <c r="GU35" s="1" t="s">
        <v>164</v>
      </c>
    </row>
    <row r="36" spans="1:203" ht="22.5" customHeight="1">
      <c r="A36" s="228">
        <v>32</v>
      </c>
      <c r="B36" s="229" t="s">
        <v>106</v>
      </c>
      <c r="C36" s="230"/>
      <c r="D36" s="99">
        <f t="shared" si="22"/>
        <v>176</v>
      </c>
      <c r="E36" s="108">
        <f t="shared" si="18"/>
        <v>88</v>
      </c>
      <c r="F36" s="4"/>
      <c r="G36" s="5"/>
      <c r="H36" s="6"/>
      <c r="I36" s="5"/>
      <c r="J36" s="5"/>
      <c r="K36" s="5"/>
      <c r="L36" s="5"/>
      <c r="M36" s="5"/>
      <c r="N36" s="5"/>
      <c r="O36" s="5">
        <v>24</v>
      </c>
      <c r="P36" s="5"/>
      <c r="Q36" s="6"/>
      <c r="R36" s="5"/>
      <c r="S36" s="5">
        <v>1</v>
      </c>
      <c r="T36" s="5">
        <v>1</v>
      </c>
      <c r="U36" s="5"/>
      <c r="V36" s="5"/>
      <c r="W36" s="5"/>
      <c r="X36" s="5">
        <v>18</v>
      </c>
      <c r="Y36" s="5"/>
      <c r="Z36" s="5"/>
      <c r="AA36" s="5"/>
      <c r="AB36" s="5"/>
      <c r="AC36" s="5"/>
      <c r="AD36" s="5"/>
      <c r="AE36" s="5"/>
      <c r="AF36" s="5"/>
      <c r="AG36" s="5">
        <v>1</v>
      </c>
      <c r="AH36" s="5">
        <v>35</v>
      </c>
      <c r="AI36" s="5"/>
      <c r="AJ36" s="5"/>
      <c r="AK36" s="5"/>
      <c r="AL36" s="5"/>
      <c r="AM36" s="5">
        <v>7</v>
      </c>
      <c r="AN36" s="5"/>
      <c r="AO36" s="5">
        <v>1</v>
      </c>
      <c r="AP36" s="5"/>
      <c r="AQ36" s="112">
        <f t="shared" si="19"/>
        <v>0</v>
      </c>
      <c r="AR36" s="4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6"/>
      <c r="CH36" s="5"/>
      <c r="CI36" s="5"/>
      <c r="CJ36" s="5"/>
      <c r="CK36" s="6"/>
      <c r="CL36" s="5"/>
      <c r="CM36" s="5"/>
      <c r="CN36" s="5"/>
      <c r="CO36" s="112">
        <f t="shared" si="23"/>
        <v>0</v>
      </c>
      <c r="CP36" s="8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6"/>
      <c r="EN36" s="8"/>
      <c r="EO36" s="108">
        <f t="shared" si="20"/>
        <v>7</v>
      </c>
      <c r="EP36" s="5">
        <v>1</v>
      </c>
      <c r="EQ36" s="5"/>
      <c r="ER36" s="5"/>
      <c r="ES36" s="5">
        <v>4</v>
      </c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>
        <v>2</v>
      </c>
      <c r="FK36" s="5"/>
      <c r="FL36" s="8"/>
      <c r="FM36" s="107">
        <f t="shared" si="21"/>
        <v>80</v>
      </c>
      <c r="FN36" s="5"/>
      <c r="FO36" s="5">
        <v>8</v>
      </c>
      <c r="FP36" s="5">
        <v>45</v>
      </c>
      <c r="FQ36" s="5"/>
      <c r="FR36" s="5">
        <v>1</v>
      </c>
      <c r="FS36" s="5"/>
      <c r="FT36" s="5"/>
      <c r="FU36" s="5"/>
      <c r="FV36" s="5">
        <v>26</v>
      </c>
      <c r="FW36" s="5"/>
      <c r="FX36" s="5"/>
      <c r="FY36" s="5"/>
      <c r="FZ36" s="111">
        <f t="shared" si="24"/>
        <v>1</v>
      </c>
      <c r="GA36" s="5">
        <v>1</v>
      </c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3"/>
      <c r="GQ36" s="6"/>
      <c r="GR36" s="6"/>
      <c r="GS36" s="6"/>
      <c r="GT36" s="6"/>
      <c r="GU36" s="1" t="s">
        <v>164</v>
      </c>
    </row>
    <row r="37" spans="1:203" ht="22.5" customHeight="1">
      <c r="A37" s="228">
        <v>33</v>
      </c>
      <c r="B37" s="229" t="s">
        <v>108</v>
      </c>
      <c r="C37" s="230"/>
      <c r="D37" s="99">
        <f>E37+AQ37+CO37+EO37+FM37+FZ37+GO37</f>
        <v>973</v>
      </c>
      <c r="E37" s="108">
        <f>SUM(F37:AP37)</f>
        <v>586</v>
      </c>
      <c r="F37" s="4"/>
      <c r="G37" s="5"/>
      <c r="H37" s="6">
        <v>3</v>
      </c>
      <c r="I37" s="5"/>
      <c r="J37" s="5"/>
      <c r="K37" s="5">
        <v>3</v>
      </c>
      <c r="L37" s="5"/>
      <c r="M37" s="5"/>
      <c r="N37" s="5"/>
      <c r="O37" s="5">
        <v>281</v>
      </c>
      <c r="P37" s="5"/>
      <c r="Q37" s="6"/>
      <c r="R37" s="5"/>
      <c r="S37" s="5">
        <v>22</v>
      </c>
      <c r="T37" s="5"/>
      <c r="U37" s="5"/>
      <c r="V37" s="5"/>
      <c r="W37" s="5"/>
      <c r="X37" s="5">
        <v>15</v>
      </c>
      <c r="Y37" s="5"/>
      <c r="Z37" s="5"/>
      <c r="AA37" s="5"/>
      <c r="AB37" s="5"/>
      <c r="AC37" s="5"/>
      <c r="AD37" s="5"/>
      <c r="AE37" s="5"/>
      <c r="AF37" s="5">
        <v>5</v>
      </c>
      <c r="AG37" s="5">
        <v>1</v>
      </c>
      <c r="AH37" s="5">
        <v>233</v>
      </c>
      <c r="AI37" s="5"/>
      <c r="AJ37" s="5"/>
      <c r="AK37" s="5"/>
      <c r="AL37" s="5">
        <v>1</v>
      </c>
      <c r="AM37" s="5">
        <v>18</v>
      </c>
      <c r="AN37" s="5"/>
      <c r="AO37" s="5">
        <v>4</v>
      </c>
      <c r="AP37" s="5"/>
      <c r="AQ37" s="112">
        <f>SUM(AR37:CN37)</f>
        <v>4</v>
      </c>
      <c r="AR37" s="4"/>
      <c r="AS37" s="5"/>
      <c r="AT37" s="5"/>
      <c r="AU37" s="5"/>
      <c r="AV37" s="5"/>
      <c r="AW37" s="5"/>
      <c r="AX37" s="5"/>
      <c r="AY37" s="5"/>
      <c r="AZ37" s="5"/>
      <c r="BA37" s="5"/>
      <c r="BB37" s="5">
        <v>3</v>
      </c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>
        <v>1</v>
      </c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6"/>
      <c r="CH37" s="5"/>
      <c r="CI37" s="5"/>
      <c r="CJ37" s="5"/>
      <c r="CK37" s="6"/>
      <c r="CL37" s="5"/>
      <c r="CM37" s="5"/>
      <c r="CN37" s="5"/>
      <c r="CO37" s="112">
        <f>SUM(CP37:EN37)</f>
        <v>0</v>
      </c>
      <c r="CP37" s="8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6"/>
      <c r="EN37" s="8"/>
      <c r="EO37" s="108">
        <f>SUM(EP37:FL37)</f>
        <v>6</v>
      </c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>
        <v>2</v>
      </c>
      <c r="FD37" s="5"/>
      <c r="FE37" s="5"/>
      <c r="FF37" s="5"/>
      <c r="FG37" s="5"/>
      <c r="FH37" s="5"/>
      <c r="FI37" s="5"/>
      <c r="FJ37" s="5">
        <v>4</v>
      </c>
      <c r="FK37" s="5"/>
      <c r="FL37" s="8"/>
      <c r="FM37" s="107">
        <f t="shared" si="21"/>
        <v>377</v>
      </c>
      <c r="FN37" s="5">
        <v>18</v>
      </c>
      <c r="FO37" s="5">
        <v>6</v>
      </c>
      <c r="FP37" s="5">
        <v>264</v>
      </c>
      <c r="FQ37" s="5"/>
      <c r="FR37" s="5">
        <v>2</v>
      </c>
      <c r="FS37" s="5">
        <v>1</v>
      </c>
      <c r="FT37" s="5"/>
      <c r="FU37" s="5">
        <v>3</v>
      </c>
      <c r="FV37" s="5">
        <v>83</v>
      </c>
      <c r="FW37" s="5"/>
      <c r="FX37" s="5"/>
      <c r="FY37" s="5"/>
      <c r="FZ37" s="111">
        <f>SUM(GA37:GN37)</f>
        <v>0</v>
      </c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3"/>
      <c r="GQ37" s="6"/>
      <c r="GR37" s="6"/>
      <c r="GS37" s="6"/>
      <c r="GT37" s="6"/>
      <c r="GU37" s="1" t="s">
        <v>164</v>
      </c>
    </row>
    <row r="38" spans="1:202" ht="22.5" customHeight="1">
      <c r="A38" s="228">
        <v>34</v>
      </c>
      <c r="B38" s="229" t="s">
        <v>165</v>
      </c>
      <c r="C38" s="230"/>
      <c r="D38" s="99">
        <f>E38+AQ38+CO38+EO38+FM38+FZ38+GO38</f>
        <v>75</v>
      </c>
      <c r="E38" s="108">
        <f>SUM(F38:AP38)</f>
        <v>72</v>
      </c>
      <c r="F38" s="4"/>
      <c r="G38" s="5"/>
      <c r="H38" s="6"/>
      <c r="I38" s="5"/>
      <c r="J38" s="5"/>
      <c r="K38" s="5"/>
      <c r="L38" s="5"/>
      <c r="M38" s="5"/>
      <c r="N38" s="5"/>
      <c r="O38" s="5">
        <v>42</v>
      </c>
      <c r="P38" s="5"/>
      <c r="Q38" s="6"/>
      <c r="R38" s="5"/>
      <c r="S38" s="5"/>
      <c r="T38" s="5"/>
      <c r="U38" s="5"/>
      <c r="V38" s="5"/>
      <c r="W38" s="5"/>
      <c r="X38" s="5">
        <v>1</v>
      </c>
      <c r="Y38" s="5"/>
      <c r="Z38" s="5"/>
      <c r="AA38" s="5"/>
      <c r="AB38" s="5"/>
      <c r="AC38" s="5"/>
      <c r="AD38" s="5"/>
      <c r="AE38" s="5"/>
      <c r="AF38" s="5"/>
      <c r="AG38" s="5"/>
      <c r="AH38" s="5">
        <v>28</v>
      </c>
      <c r="AI38" s="5"/>
      <c r="AJ38" s="5"/>
      <c r="AK38" s="5"/>
      <c r="AL38" s="5"/>
      <c r="AM38" s="5">
        <v>1</v>
      </c>
      <c r="AN38" s="5"/>
      <c r="AO38" s="5"/>
      <c r="AP38" s="5"/>
      <c r="AQ38" s="112">
        <f>SUM(AR38:CN38)</f>
        <v>0</v>
      </c>
      <c r="AR38" s="4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6"/>
      <c r="CH38" s="5"/>
      <c r="CI38" s="5"/>
      <c r="CJ38" s="5"/>
      <c r="CK38" s="6"/>
      <c r="CL38" s="5"/>
      <c r="CM38" s="5"/>
      <c r="CN38" s="5"/>
      <c r="CO38" s="112">
        <f>SUM(CP38:EN38)</f>
        <v>0</v>
      </c>
      <c r="CP38" s="8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6"/>
      <c r="EN38" s="8"/>
      <c r="EO38" s="108">
        <f>SUM(EP38:FL38)</f>
        <v>1</v>
      </c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>
        <v>1</v>
      </c>
      <c r="FK38" s="5"/>
      <c r="FL38" s="8"/>
      <c r="FM38" s="107">
        <f t="shared" si="21"/>
        <v>1</v>
      </c>
      <c r="FN38" s="5"/>
      <c r="FO38" s="5"/>
      <c r="FP38" s="5">
        <v>1</v>
      </c>
      <c r="FQ38" s="5"/>
      <c r="FR38" s="5"/>
      <c r="FS38" s="5"/>
      <c r="FT38" s="5"/>
      <c r="FU38" s="5"/>
      <c r="FV38" s="5"/>
      <c r="FW38" s="5"/>
      <c r="FX38" s="5"/>
      <c r="FY38" s="5"/>
      <c r="FZ38" s="111">
        <f>SUM(GA38:GN38)</f>
        <v>1</v>
      </c>
      <c r="GA38" s="5">
        <v>1</v>
      </c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3"/>
      <c r="GQ38" s="6"/>
      <c r="GR38" s="6"/>
      <c r="GS38" s="6"/>
      <c r="GT38" s="6"/>
    </row>
    <row r="39" spans="1:203" ht="22.5" customHeight="1">
      <c r="A39" s="228">
        <v>35</v>
      </c>
      <c r="B39" s="229" t="s">
        <v>109</v>
      </c>
      <c r="C39" s="230"/>
      <c r="D39" s="99">
        <f>E39+AQ39+CO39+EO39+FM39+FZ39+GO39</f>
        <v>207</v>
      </c>
      <c r="E39" s="108">
        <f>SUM(F39:AP39)</f>
        <v>111</v>
      </c>
      <c r="F39" s="4"/>
      <c r="G39" s="5"/>
      <c r="H39" s="6"/>
      <c r="I39" s="5"/>
      <c r="J39" s="5"/>
      <c r="K39" s="5"/>
      <c r="L39" s="5"/>
      <c r="M39" s="5"/>
      <c r="N39" s="5"/>
      <c r="O39" s="5">
        <v>73</v>
      </c>
      <c r="P39" s="5"/>
      <c r="Q39" s="6"/>
      <c r="R39" s="5"/>
      <c r="S39" s="5">
        <v>6</v>
      </c>
      <c r="T39" s="5"/>
      <c r="U39" s="5"/>
      <c r="V39" s="5"/>
      <c r="W39" s="5"/>
      <c r="X39" s="5">
        <v>10</v>
      </c>
      <c r="Y39" s="5"/>
      <c r="Z39" s="5"/>
      <c r="AA39" s="5"/>
      <c r="AB39" s="5"/>
      <c r="AC39" s="5"/>
      <c r="AD39" s="5"/>
      <c r="AE39" s="5"/>
      <c r="AF39" s="5"/>
      <c r="AG39" s="5"/>
      <c r="AH39" s="5">
        <v>15</v>
      </c>
      <c r="AI39" s="5"/>
      <c r="AJ39" s="5"/>
      <c r="AK39" s="5"/>
      <c r="AL39" s="5"/>
      <c r="AM39" s="5">
        <v>1</v>
      </c>
      <c r="AN39" s="5"/>
      <c r="AO39" s="5">
        <v>6</v>
      </c>
      <c r="AP39" s="5"/>
      <c r="AQ39" s="112">
        <f>SUM(AR39:CN39)</f>
        <v>0</v>
      </c>
      <c r="AR39" s="4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6"/>
      <c r="CH39" s="5"/>
      <c r="CI39" s="5"/>
      <c r="CJ39" s="5"/>
      <c r="CK39" s="6"/>
      <c r="CL39" s="5"/>
      <c r="CM39" s="5"/>
      <c r="CN39" s="5"/>
      <c r="CO39" s="112">
        <f>SUM(CP39:EN39)</f>
        <v>0</v>
      </c>
      <c r="CP39" s="8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6"/>
      <c r="EN39" s="8"/>
      <c r="EO39" s="108">
        <f>SUM(EP39:FL39)</f>
        <v>2</v>
      </c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>
        <v>2</v>
      </c>
      <c r="FK39" s="5"/>
      <c r="FL39" s="8"/>
      <c r="FM39" s="107">
        <f t="shared" si="21"/>
        <v>94</v>
      </c>
      <c r="FN39" s="5">
        <v>1</v>
      </c>
      <c r="FO39" s="5"/>
      <c r="FP39" s="5">
        <v>91</v>
      </c>
      <c r="FQ39" s="5"/>
      <c r="FR39" s="5"/>
      <c r="FS39" s="5"/>
      <c r="FT39" s="5"/>
      <c r="FU39" s="5"/>
      <c r="FV39" s="5">
        <v>2</v>
      </c>
      <c r="FW39" s="5"/>
      <c r="FX39" s="5"/>
      <c r="FY39" s="5"/>
      <c r="FZ39" s="111">
        <f>SUM(GA39:GN39)</f>
        <v>0</v>
      </c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3"/>
      <c r="GQ39" s="6"/>
      <c r="GR39" s="6"/>
      <c r="GS39" s="6"/>
      <c r="GT39" s="6"/>
      <c r="GU39" s="1" t="s">
        <v>164</v>
      </c>
    </row>
    <row r="40" spans="1:202" ht="22.5" customHeight="1">
      <c r="A40" s="228"/>
      <c r="B40" s="229"/>
      <c r="C40" s="230"/>
      <c r="D40" s="99"/>
      <c r="E40" s="108"/>
      <c r="F40" s="4"/>
      <c r="G40" s="5"/>
      <c r="H40" s="6"/>
      <c r="I40" s="5"/>
      <c r="J40" s="5"/>
      <c r="K40" s="5"/>
      <c r="L40" s="5"/>
      <c r="M40" s="5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112"/>
      <c r="AR40" s="4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6"/>
      <c r="CH40" s="5"/>
      <c r="CI40" s="5"/>
      <c r="CJ40" s="5"/>
      <c r="CK40" s="6"/>
      <c r="CL40" s="5"/>
      <c r="CM40" s="5"/>
      <c r="CN40" s="5"/>
      <c r="CO40" s="112"/>
      <c r="CP40" s="8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6"/>
      <c r="EN40" s="8"/>
      <c r="EO40" s="108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8"/>
      <c r="FM40" s="107">
        <f t="shared" si="21"/>
        <v>0</v>
      </c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111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3"/>
      <c r="GQ40" s="6"/>
      <c r="GR40" s="6"/>
      <c r="GS40" s="6"/>
      <c r="GT40" s="6"/>
    </row>
    <row r="41" spans="1:202" ht="22.5" customHeight="1">
      <c r="A41" s="228"/>
      <c r="B41" s="229"/>
      <c r="C41" s="230"/>
      <c r="D41" s="99"/>
      <c r="E41" s="108"/>
      <c r="F41" s="4"/>
      <c r="G41" s="5"/>
      <c r="H41" s="6"/>
      <c r="I41" s="5"/>
      <c r="J41" s="5"/>
      <c r="K41" s="5"/>
      <c r="L41" s="5"/>
      <c r="M41" s="5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12"/>
      <c r="AR41" s="4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6"/>
      <c r="CH41" s="5"/>
      <c r="CI41" s="5"/>
      <c r="CJ41" s="5"/>
      <c r="CK41" s="6"/>
      <c r="CL41" s="5"/>
      <c r="CM41" s="5"/>
      <c r="CN41" s="5"/>
      <c r="CO41" s="112"/>
      <c r="CP41" s="8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6"/>
      <c r="EN41" s="8"/>
      <c r="EO41" s="108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8"/>
      <c r="FM41" s="107">
        <f t="shared" si="21"/>
        <v>0</v>
      </c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111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3"/>
      <c r="GQ41" s="6"/>
      <c r="GR41" s="6"/>
      <c r="GS41" s="6"/>
      <c r="GT41" s="6"/>
    </row>
    <row r="42" spans="4:202" ht="22.5" customHeight="1">
      <c r="D42" s="418" t="s">
        <v>471</v>
      </c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209"/>
      <c r="AR42" s="10"/>
      <c r="GP42" s="11"/>
      <c r="GQ42" s="11"/>
      <c r="GR42" s="11"/>
      <c r="GS42" s="11"/>
      <c r="GT42" s="11"/>
    </row>
    <row r="43" spans="4:198" ht="21.75" customHeight="1">
      <c r="D43" s="164" t="s">
        <v>407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X43" s="9"/>
      <c r="Y43" s="12"/>
      <c r="Z43" s="12"/>
      <c r="AA43" s="12"/>
      <c r="AG43" s="9"/>
      <c r="AR43" s="15"/>
      <c r="AS43" s="12"/>
      <c r="AT43" s="12"/>
      <c r="AV43" s="12"/>
      <c r="CH43" s="12"/>
      <c r="CI43" s="12"/>
      <c r="CM43" s="12"/>
      <c r="CP43" s="12"/>
      <c r="CR43" s="12"/>
      <c r="CZ43" s="12"/>
      <c r="EN43" s="12"/>
      <c r="EO43" s="13"/>
      <c r="EP43" s="12"/>
      <c r="EQ43" s="12"/>
      <c r="ER43" s="12"/>
      <c r="FL43" s="12"/>
      <c r="FM43" s="13"/>
      <c r="FN43" s="12"/>
      <c r="FO43" s="12"/>
      <c r="FP43" s="12"/>
      <c r="GA43" s="12"/>
      <c r="GP43" s="13"/>
    </row>
    <row r="44" spans="4:198" ht="21.75" customHeight="1">
      <c r="D44" s="164" t="s">
        <v>408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X44" s="9"/>
      <c r="Y44" s="12"/>
      <c r="Z44" s="12"/>
      <c r="AA44" s="12"/>
      <c r="AG44" s="9"/>
      <c r="AR44" s="14"/>
      <c r="AS44" s="12"/>
      <c r="AT44" s="12"/>
      <c r="AV44" s="12"/>
      <c r="CH44" s="12"/>
      <c r="CI44" s="12"/>
      <c r="CM44" s="12"/>
      <c r="CP44" s="12"/>
      <c r="CR44" s="12"/>
      <c r="CZ44" s="12"/>
      <c r="EN44" s="12"/>
      <c r="EO44" s="13"/>
      <c r="EP44" s="12"/>
      <c r="EQ44" s="12"/>
      <c r="ER44" s="12"/>
      <c r="FL44" s="12"/>
      <c r="FM44" s="13"/>
      <c r="FN44" s="12"/>
      <c r="FO44" s="12"/>
      <c r="FP44" s="12"/>
      <c r="GA44" s="12"/>
      <c r="GP44" s="13"/>
    </row>
    <row r="45" spans="4:198" ht="21.75" customHeight="1">
      <c r="D45" s="164" t="s">
        <v>409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U45" s="9"/>
      <c r="X45" s="9"/>
      <c r="Y45" s="12"/>
      <c r="Z45" s="12"/>
      <c r="AA45" s="12"/>
      <c r="AG45" s="9"/>
      <c r="AR45" s="14"/>
      <c r="AS45" s="12"/>
      <c r="AT45" s="12"/>
      <c r="AV45" s="12"/>
      <c r="CH45" s="12"/>
      <c r="CI45" s="12"/>
      <c r="CM45" s="12"/>
      <c r="CP45" s="12"/>
      <c r="CR45" s="12"/>
      <c r="CZ45" s="12"/>
      <c r="EN45" s="12"/>
      <c r="EO45" s="13"/>
      <c r="EP45" s="12"/>
      <c r="EQ45" s="12"/>
      <c r="ER45" s="12"/>
      <c r="FL45" s="12"/>
      <c r="FM45" s="13"/>
      <c r="FN45" s="12"/>
      <c r="FO45" s="12"/>
      <c r="FP45" s="12"/>
      <c r="GA45" s="12"/>
      <c r="GP45" s="13"/>
    </row>
    <row r="46" spans="4:198" ht="21.75" customHeight="1">
      <c r="D46" s="164" t="s">
        <v>410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AR46" s="14"/>
      <c r="AS46" s="12"/>
      <c r="AT46" s="12"/>
      <c r="AV46" s="12"/>
      <c r="CH46" s="12"/>
      <c r="CI46" s="12"/>
      <c r="CM46" s="12"/>
      <c r="CP46" s="12"/>
      <c r="CR46" s="12"/>
      <c r="CZ46" s="12"/>
      <c r="EN46" s="12"/>
      <c r="EO46" s="13"/>
      <c r="EP46" s="12"/>
      <c r="EQ46" s="12"/>
      <c r="ER46" s="12"/>
      <c r="FL46" s="12"/>
      <c r="FM46" s="13"/>
      <c r="FN46" s="12"/>
      <c r="FO46" s="12"/>
      <c r="FP46" s="12"/>
      <c r="GA46" s="12"/>
      <c r="GP46" s="13"/>
    </row>
    <row r="47" spans="4:198" ht="21.75" customHeight="1">
      <c r="D47" s="164" t="s">
        <v>411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AR47" s="14"/>
      <c r="AS47" s="12"/>
      <c r="AT47" s="12"/>
      <c r="AV47" s="12"/>
      <c r="CH47" s="12"/>
      <c r="CI47" s="12"/>
      <c r="CM47" s="12"/>
      <c r="CP47" s="12"/>
      <c r="CR47" s="12"/>
      <c r="CZ47" s="12"/>
      <c r="EN47" s="12"/>
      <c r="EO47" s="13"/>
      <c r="EP47" s="12"/>
      <c r="EQ47" s="12"/>
      <c r="ER47" s="12"/>
      <c r="FL47" s="12"/>
      <c r="FM47" s="13"/>
      <c r="FN47" s="12"/>
      <c r="FO47" s="12"/>
      <c r="FP47" s="12"/>
      <c r="GA47" s="12"/>
      <c r="GP47" s="13"/>
    </row>
    <row r="48" spans="4:198" ht="21.75" customHeight="1">
      <c r="D48" s="164" t="s">
        <v>412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AR48" s="14"/>
      <c r="AS48" s="12"/>
      <c r="AT48" s="12"/>
      <c r="AV48" s="12"/>
      <c r="CH48" s="12"/>
      <c r="CI48" s="12"/>
      <c r="CM48" s="12"/>
      <c r="CP48" s="12"/>
      <c r="CR48" s="12"/>
      <c r="CZ48" s="12"/>
      <c r="EN48" s="12"/>
      <c r="EO48" s="13"/>
      <c r="EP48" s="12"/>
      <c r="EQ48" s="12"/>
      <c r="ER48" s="12"/>
      <c r="FL48" s="12"/>
      <c r="FM48" s="13"/>
      <c r="FN48" s="12"/>
      <c r="FO48" s="12"/>
      <c r="FP48" s="12"/>
      <c r="GA48" s="12"/>
      <c r="GP48" s="13"/>
    </row>
    <row r="49" spans="4:198" ht="21.75" customHeight="1">
      <c r="D49" s="164" t="s">
        <v>413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AR49" s="14"/>
      <c r="AS49" s="12"/>
      <c r="AT49" s="12"/>
      <c r="AV49" s="12"/>
      <c r="CH49" s="12"/>
      <c r="CI49" s="12"/>
      <c r="CM49" s="12"/>
      <c r="CP49" s="12"/>
      <c r="CR49" s="12"/>
      <c r="CZ49" s="12"/>
      <c r="EN49" s="12"/>
      <c r="EO49" s="13"/>
      <c r="EP49" s="12"/>
      <c r="EQ49" s="12"/>
      <c r="ER49" s="12"/>
      <c r="FL49" s="12"/>
      <c r="FM49" s="13"/>
      <c r="FN49" s="12"/>
      <c r="FO49" s="12"/>
      <c r="FP49" s="12"/>
      <c r="GA49" s="12"/>
      <c r="GP49" s="13"/>
    </row>
    <row r="50" spans="4:198" ht="21.75" customHeight="1">
      <c r="D50" s="164" t="s">
        <v>414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AR50" s="14"/>
      <c r="AS50" s="12"/>
      <c r="AT50" s="12"/>
      <c r="AV50" s="12"/>
      <c r="CH50" s="12"/>
      <c r="CI50" s="12"/>
      <c r="CM50" s="12"/>
      <c r="CP50" s="12"/>
      <c r="CR50" s="12"/>
      <c r="CZ50" s="12"/>
      <c r="EN50" s="12"/>
      <c r="EO50" s="13"/>
      <c r="EP50" s="12"/>
      <c r="EQ50" s="12"/>
      <c r="ER50" s="12"/>
      <c r="FL50" s="12"/>
      <c r="FM50" s="13"/>
      <c r="FN50" s="12"/>
      <c r="FO50" s="12"/>
      <c r="FP50" s="12"/>
      <c r="GA50" s="12"/>
      <c r="GP50" s="13"/>
    </row>
    <row r="51" spans="4:198" ht="21.75" customHeight="1">
      <c r="D51" s="417" t="s">
        <v>415</v>
      </c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207"/>
      <c r="T51" s="207"/>
      <c r="CH51" s="12"/>
      <c r="CI51" s="12"/>
      <c r="CM51" s="12"/>
      <c r="CP51" s="12"/>
      <c r="CR51" s="12"/>
      <c r="CZ51" s="12"/>
      <c r="EN51" s="12"/>
      <c r="EO51" s="13"/>
      <c r="EP51" s="12"/>
      <c r="EQ51" s="12"/>
      <c r="ER51" s="12"/>
      <c r="FL51" s="12"/>
      <c r="FM51" s="13"/>
      <c r="FN51" s="12"/>
      <c r="FO51" s="12"/>
      <c r="FP51" s="12"/>
      <c r="GA51" s="12"/>
      <c r="GP51" s="13"/>
    </row>
    <row r="52" spans="4:198" ht="21.75" customHeight="1">
      <c r="D52" s="164" t="s">
        <v>416</v>
      </c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CH52" s="12"/>
      <c r="CI52" s="12"/>
      <c r="CM52" s="12"/>
      <c r="CP52" s="12"/>
      <c r="CR52" s="12"/>
      <c r="CZ52" s="12"/>
      <c r="EN52" s="12"/>
      <c r="EO52" s="13"/>
      <c r="EP52" s="12"/>
      <c r="EQ52" s="12"/>
      <c r="ER52" s="12"/>
      <c r="FL52" s="12"/>
      <c r="FM52" s="13"/>
      <c r="FN52" s="12"/>
      <c r="FO52" s="12"/>
      <c r="FP52" s="12"/>
      <c r="GA52" s="12"/>
      <c r="GP52" s="13"/>
    </row>
    <row r="53" spans="4:198" ht="21.75" customHeight="1">
      <c r="D53" s="164" t="s">
        <v>417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CH53" s="12"/>
      <c r="CI53" s="12"/>
      <c r="CM53" s="12"/>
      <c r="CP53" s="12"/>
      <c r="CR53" s="12"/>
      <c r="CZ53" s="12"/>
      <c r="EN53" s="12"/>
      <c r="EO53" s="13"/>
      <c r="EP53" s="12"/>
      <c r="EQ53" s="12"/>
      <c r="ER53" s="12"/>
      <c r="FL53" s="12"/>
      <c r="FM53" s="13"/>
      <c r="FN53" s="12"/>
      <c r="FO53" s="12"/>
      <c r="FP53" s="12"/>
      <c r="GA53" s="12"/>
      <c r="GP53" s="13"/>
    </row>
    <row r="54" spans="4:198" ht="21.75" customHeight="1">
      <c r="D54" s="164" t="s">
        <v>418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CH54" s="12"/>
      <c r="CI54" s="12"/>
      <c r="CM54" s="12"/>
      <c r="CP54" s="12"/>
      <c r="CR54" s="12"/>
      <c r="CZ54" s="12"/>
      <c r="EN54" s="12"/>
      <c r="EO54" s="13"/>
      <c r="EP54" s="12"/>
      <c r="EQ54" s="12"/>
      <c r="ER54" s="12"/>
      <c r="FL54" s="12"/>
      <c r="FM54" s="13"/>
      <c r="FN54" s="12"/>
      <c r="FO54" s="12"/>
      <c r="FP54" s="12"/>
      <c r="GA54" s="12"/>
      <c r="GP54" s="13"/>
    </row>
    <row r="55" spans="4:198" ht="21.75" customHeight="1">
      <c r="D55" s="164" t="s">
        <v>465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CH55" s="12"/>
      <c r="CI55" s="12"/>
      <c r="CM55" s="12"/>
      <c r="CP55" s="12"/>
      <c r="CR55" s="12"/>
      <c r="CZ55" s="12"/>
      <c r="EN55" s="12"/>
      <c r="EO55" s="13"/>
      <c r="EP55" s="12"/>
      <c r="EQ55" s="12"/>
      <c r="ER55" s="12"/>
      <c r="FL55" s="12"/>
      <c r="FM55" s="13"/>
      <c r="FN55" s="12"/>
      <c r="FO55" s="12"/>
      <c r="FP55" s="12"/>
      <c r="GA55" s="12"/>
      <c r="GP55" s="13"/>
    </row>
    <row r="56" spans="4:198" ht="21.75" customHeight="1">
      <c r="D56" s="164" t="s">
        <v>435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CH56" s="12"/>
      <c r="CI56" s="12"/>
      <c r="CM56" s="12"/>
      <c r="CP56" s="12"/>
      <c r="CR56" s="12"/>
      <c r="CZ56" s="12"/>
      <c r="EN56" s="12"/>
      <c r="EO56" s="13"/>
      <c r="EP56" s="12"/>
      <c r="EQ56" s="12"/>
      <c r="ER56" s="12"/>
      <c r="FL56" s="12"/>
      <c r="FM56" s="13"/>
      <c r="FN56" s="12"/>
      <c r="FO56" s="12"/>
      <c r="FP56" s="12"/>
      <c r="GA56" s="12"/>
      <c r="GP56" s="13"/>
    </row>
    <row r="57" spans="4:198" ht="21.75" customHeight="1">
      <c r="D57" s="164" t="s">
        <v>466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CH57" s="12"/>
      <c r="CI57" s="12"/>
      <c r="CM57" s="12"/>
      <c r="CP57" s="12"/>
      <c r="CR57" s="12"/>
      <c r="CZ57" s="12"/>
      <c r="EN57" s="12"/>
      <c r="EO57" s="13"/>
      <c r="EP57" s="12"/>
      <c r="EQ57" s="12"/>
      <c r="ER57" s="12"/>
      <c r="FL57" s="12"/>
      <c r="FM57" s="13"/>
      <c r="FN57" s="12"/>
      <c r="FO57" s="12"/>
      <c r="FP57" s="12"/>
      <c r="GA57" s="12"/>
      <c r="GP57" s="13"/>
    </row>
    <row r="58" spans="4:198" ht="21.75" customHeight="1">
      <c r="D58" s="164" t="s">
        <v>467</v>
      </c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CH58" s="12"/>
      <c r="CI58" s="12"/>
      <c r="CM58" s="12"/>
      <c r="CP58" s="12"/>
      <c r="CR58" s="12"/>
      <c r="CZ58" s="12"/>
      <c r="EN58" s="12"/>
      <c r="EO58" s="13"/>
      <c r="EP58" s="12"/>
      <c r="EQ58" s="12"/>
      <c r="ER58" s="12"/>
      <c r="FL58" s="12"/>
      <c r="FM58" s="13"/>
      <c r="FN58" s="12"/>
      <c r="FO58" s="12"/>
      <c r="FP58" s="12"/>
      <c r="GA58" s="12"/>
      <c r="GP58" s="13"/>
    </row>
    <row r="59" spans="4:198" ht="21.75" customHeight="1">
      <c r="D59" s="164" t="s">
        <v>468</v>
      </c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CH59" s="12"/>
      <c r="CI59" s="12"/>
      <c r="CM59" s="12"/>
      <c r="CP59" s="12"/>
      <c r="CR59" s="12"/>
      <c r="CZ59" s="12"/>
      <c r="EN59" s="12"/>
      <c r="EO59" s="13"/>
      <c r="EP59" s="12"/>
      <c r="EQ59" s="12"/>
      <c r="ER59" s="12"/>
      <c r="FL59" s="12"/>
      <c r="FM59" s="13"/>
      <c r="FN59" s="12"/>
      <c r="FO59" s="12"/>
      <c r="FP59" s="12"/>
      <c r="GA59" s="12"/>
      <c r="GP59" s="13"/>
    </row>
    <row r="60" spans="4:198" ht="21.75" customHeight="1">
      <c r="D60" s="164" t="s">
        <v>469</v>
      </c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CH60" s="12"/>
      <c r="CI60" s="12"/>
      <c r="CM60" s="12"/>
      <c r="CP60" s="12"/>
      <c r="CR60" s="12"/>
      <c r="CZ60" s="12"/>
      <c r="EN60" s="12"/>
      <c r="EO60" s="13"/>
      <c r="EP60" s="12"/>
      <c r="EQ60" s="12"/>
      <c r="ER60" s="12"/>
      <c r="FL60" s="12"/>
      <c r="FM60" s="13"/>
      <c r="FN60" s="12"/>
      <c r="FO60" s="12"/>
      <c r="FP60" s="12"/>
      <c r="GA60" s="12"/>
      <c r="GP60" s="13"/>
    </row>
    <row r="61" spans="4:198" ht="21.75" customHeight="1">
      <c r="D61" s="164" t="s">
        <v>470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CH61" s="12"/>
      <c r="CI61" s="12"/>
      <c r="CM61" s="12"/>
      <c r="CP61" s="12"/>
      <c r="CR61" s="12"/>
      <c r="CZ61" s="12"/>
      <c r="EN61" s="12"/>
      <c r="EO61" s="13"/>
      <c r="EP61" s="12"/>
      <c r="EQ61" s="12"/>
      <c r="ER61" s="12"/>
      <c r="FL61" s="12"/>
      <c r="FM61" s="13"/>
      <c r="FN61" s="12"/>
      <c r="FO61" s="12"/>
      <c r="FP61" s="12"/>
      <c r="GA61" s="12"/>
      <c r="GP61" s="13"/>
    </row>
    <row r="62" spans="4:198" ht="21.75" customHeight="1">
      <c r="D62" s="109"/>
      <c r="E62" s="14" t="s">
        <v>166</v>
      </c>
      <c r="AR62" s="14"/>
      <c r="AS62" s="12"/>
      <c r="AT62" s="12"/>
      <c r="AV62" s="12"/>
      <c r="CH62" s="12"/>
      <c r="CI62" s="12"/>
      <c r="CM62" s="12"/>
      <c r="CP62" s="12"/>
      <c r="CR62" s="12"/>
      <c r="CZ62" s="12"/>
      <c r="EN62" s="12"/>
      <c r="EO62" s="13"/>
      <c r="EP62" s="12"/>
      <c r="EQ62" s="12"/>
      <c r="ER62" s="12"/>
      <c r="FL62" s="12"/>
      <c r="FM62" s="13"/>
      <c r="FN62" s="12"/>
      <c r="FO62" s="12"/>
      <c r="FP62" s="12"/>
      <c r="GA62" s="12"/>
      <c r="GP62" s="13"/>
    </row>
    <row r="63" spans="4:198" ht="21.75" customHeight="1">
      <c r="D63" s="208" t="s">
        <v>430</v>
      </c>
      <c r="E63" s="14"/>
      <c r="AR63" s="14"/>
      <c r="AS63" s="12"/>
      <c r="AT63" s="12"/>
      <c r="AV63" s="12"/>
      <c r="CH63" s="12"/>
      <c r="CI63" s="12"/>
      <c r="CM63" s="12"/>
      <c r="CP63" s="12"/>
      <c r="CR63" s="12"/>
      <c r="CZ63" s="12"/>
      <c r="EN63" s="12"/>
      <c r="EO63" s="13"/>
      <c r="EP63" s="12"/>
      <c r="EQ63" s="12"/>
      <c r="ER63" s="12"/>
      <c r="FL63" s="12"/>
      <c r="FM63" s="13"/>
      <c r="FN63" s="12"/>
      <c r="FO63" s="12"/>
      <c r="FP63" s="12"/>
      <c r="GA63" s="12"/>
      <c r="GP63" s="13"/>
    </row>
    <row r="64" spans="4:198" ht="21.75" customHeight="1">
      <c r="D64" s="240" t="s">
        <v>464</v>
      </c>
      <c r="E64" s="14"/>
      <c r="AR64" s="14"/>
      <c r="AS64" s="12"/>
      <c r="AT64" s="12"/>
      <c r="AV64" s="12"/>
      <c r="CH64" s="12"/>
      <c r="CI64" s="12"/>
      <c r="CM64" s="12"/>
      <c r="CP64" s="12"/>
      <c r="CR64" s="12"/>
      <c r="CZ64" s="12"/>
      <c r="EN64" s="12"/>
      <c r="EO64" s="13"/>
      <c r="EP64" s="12"/>
      <c r="EQ64" s="12"/>
      <c r="ER64" s="12"/>
      <c r="FL64" s="12"/>
      <c r="FM64" s="13"/>
      <c r="FN64" s="12"/>
      <c r="FO64" s="12"/>
      <c r="FP64" s="12"/>
      <c r="GA64" s="12"/>
      <c r="GP64" s="13"/>
    </row>
    <row r="65" spans="4:198" ht="21.75" customHeight="1">
      <c r="D65" s="1"/>
      <c r="AR65" s="14"/>
      <c r="AS65" s="12"/>
      <c r="AT65" s="12"/>
      <c r="AV65" s="12"/>
      <c r="CH65" s="12"/>
      <c r="CI65" s="12"/>
      <c r="CM65" s="12"/>
      <c r="CP65" s="12"/>
      <c r="CR65" s="12"/>
      <c r="CZ65" s="12"/>
      <c r="EN65" s="12"/>
      <c r="EO65" s="13"/>
      <c r="EP65" s="12"/>
      <c r="EQ65" s="12"/>
      <c r="ER65" s="12"/>
      <c r="FL65" s="12"/>
      <c r="FM65" s="13"/>
      <c r="FN65" s="12"/>
      <c r="FO65" s="12"/>
      <c r="FP65" s="12"/>
      <c r="GA65" s="12"/>
      <c r="GP65" s="13"/>
    </row>
    <row r="66" spans="44:198" ht="21.75" customHeight="1">
      <c r="AR66" s="14"/>
      <c r="AS66" s="12"/>
      <c r="AT66" s="12"/>
      <c r="AV66" s="12"/>
      <c r="CH66" s="12"/>
      <c r="CI66" s="12"/>
      <c r="CM66" s="12"/>
      <c r="CP66" s="12"/>
      <c r="CR66" s="12"/>
      <c r="CZ66" s="12"/>
      <c r="EN66" s="12"/>
      <c r="EO66" s="13"/>
      <c r="EP66" s="12"/>
      <c r="EQ66" s="12"/>
      <c r="ER66" s="12"/>
      <c r="FL66" s="12"/>
      <c r="FM66" s="13"/>
      <c r="FN66" s="12"/>
      <c r="FO66" s="12"/>
      <c r="FP66" s="12"/>
      <c r="GA66" s="12"/>
      <c r="GP66" s="13"/>
    </row>
    <row r="67" spans="44:198" ht="21.75" customHeight="1">
      <c r="AR67" s="14"/>
      <c r="AS67" s="12"/>
      <c r="AT67" s="12"/>
      <c r="AV67" s="12"/>
      <c r="CH67" s="12"/>
      <c r="CI67" s="12"/>
      <c r="CM67" s="12"/>
      <c r="CP67" s="12"/>
      <c r="CR67" s="12"/>
      <c r="CZ67" s="12"/>
      <c r="EN67" s="12"/>
      <c r="EO67" s="13"/>
      <c r="EP67" s="12"/>
      <c r="EQ67" s="12"/>
      <c r="ER67" s="12"/>
      <c r="FL67" s="12"/>
      <c r="FM67" s="13"/>
      <c r="FN67" s="12"/>
      <c r="FO67" s="12"/>
      <c r="FP67" s="12"/>
      <c r="GA67" s="12"/>
      <c r="GP67" s="13"/>
    </row>
    <row r="68" ht="13.5">
      <c r="AR68" s="10"/>
    </row>
    <row r="69" ht="13.5">
      <c r="AR69" s="10"/>
    </row>
    <row r="70" ht="13.5">
      <c r="AR70" s="10"/>
    </row>
    <row r="71" spans="6:44" ht="13.5">
      <c r="F71" s="10"/>
      <c r="AR71" s="10"/>
    </row>
    <row r="72" spans="6:44" ht="13.5">
      <c r="F72" s="10"/>
      <c r="AR72" s="10"/>
    </row>
    <row r="73" spans="6:44" ht="13.5">
      <c r="F73" s="10"/>
      <c r="AR73" s="10"/>
    </row>
    <row r="74" spans="6:44" ht="13.5">
      <c r="F74" s="10"/>
      <c r="AR74" s="10"/>
    </row>
    <row r="75" spans="6:44" ht="13.5">
      <c r="F75" s="10"/>
      <c r="AR75" s="10"/>
    </row>
    <row r="76" spans="6:44" ht="13.5">
      <c r="F76" s="10"/>
      <c r="AR76" s="10"/>
    </row>
    <row r="77" spans="6:44" ht="13.5">
      <c r="F77" s="10"/>
      <c r="AR77" s="10"/>
    </row>
    <row r="78" spans="6:44" ht="13.5">
      <c r="F78" s="10"/>
      <c r="AR78" s="10"/>
    </row>
    <row r="79" spans="6:44" ht="13.5">
      <c r="F79" s="10"/>
      <c r="AR79" s="10"/>
    </row>
    <row r="80" spans="6:44" ht="13.5">
      <c r="F80" s="10"/>
      <c r="AR80" s="10"/>
    </row>
    <row r="81" spans="6:44" ht="13.5">
      <c r="F81" s="10"/>
      <c r="AR81" s="10"/>
    </row>
    <row r="82" spans="6:44" ht="13.5">
      <c r="F82" s="10"/>
      <c r="AR82" s="10"/>
    </row>
    <row r="83" spans="6:44" ht="13.5">
      <c r="F83" s="10"/>
      <c r="AR83" s="10"/>
    </row>
    <row r="84" spans="6:44" ht="13.5">
      <c r="F84" s="10"/>
      <c r="AR84" s="10"/>
    </row>
    <row r="85" spans="6:44" ht="13.5">
      <c r="F85" s="10"/>
      <c r="AR85" s="10"/>
    </row>
    <row r="86" spans="6:44" ht="13.5">
      <c r="F86" s="10"/>
      <c r="AR86" s="10"/>
    </row>
    <row r="87" spans="6:44" ht="13.5">
      <c r="F87" s="10"/>
      <c r="AR87" s="10"/>
    </row>
    <row r="88" spans="6:44" ht="13.5">
      <c r="F88" s="10"/>
      <c r="AR88" s="10"/>
    </row>
    <row r="89" spans="6:44" ht="13.5">
      <c r="F89" s="10"/>
      <c r="AR89" s="10"/>
    </row>
    <row r="90" spans="6:44" ht="13.5">
      <c r="F90" s="10"/>
      <c r="AR90" s="10"/>
    </row>
    <row r="91" spans="6:44" ht="13.5">
      <c r="F91" s="10"/>
      <c r="AR91" s="10"/>
    </row>
    <row r="92" spans="6:44" ht="13.5">
      <c r="F92" s="10"/>
      <c r="AR92" s="10"/>
    </row>
    <row r="93" spans="6:44" ht="13.5">
      <c r="F93" s="10"/>
      <c r="AR93" s="10"/>
    </row>
    <row r="94" spans="6:44" ht="13.5">
      <c r="F94" s="10"/>
      <c r="AR94" s="10"/>
    </row>
    <row r="95" spans="6:44" ht="13.5">
      <c r="F95" s="10"/>
      <c r="AR95" s="10"/>
    </row>
    <row r="96" spans="6:44" ht="13.5">
      <c r="F96" s="10"/>
      <c r="AR96" s="10"/>
    </row>
    <row r="97" spans="6:44" ht="13.5">
      <c r="F97" s="10"/>
      <c r="AR97" s="10"/>
    </row>
    <row r="98" spans="6:44" ht="13.5">
      <c r="F98" s="10"/>
      <c r="AR98" s="10"/>
    </row>
    <row r="99" spans="6:44" ht="13.5">
      <c r="F99" s="10"/>
      <c r="AR99" s="10"/>
    </row>
    <row r="100" spans="6:44" ht="13.5">
      <c r="F100" s="10"/>
      <c r="AR100" s="10"/>
    </row>
    <row r="101" spans="6:44" ht="13.5">
      <c r="F101" s="10"/>
      <c r="AR101" s="10"/>
    </row>
    <row r="102" spans="6:44" ht="13.5">
      <c r="F102" s="10"/>
      <c r="AR102" s="10"/>
    </row>
    <row r="103" spans="6:44" ht="13.5">
      <c r="F103" s="10"/>
      <c r="AR103" s="10"/>
    </row>
    <row r="104" spans="6:44" ht="13.5">
      <c r="F104" s="10"/>
      <c r="AR104" s="10"/>
    </row>
    <row r="105" spans="6:44" ht="13.5">
      <c r="F105" s="10"/>
      <c r="AR105" s="10"/>
    </row>
    <row r="106" spans="6:44" ht="13.5">
      <c r="F106" s="10"/>
      <c r="AR106" s="10"/>
    </row>
    <row r="107" spans="6:44" ht="13.5">
      <c r="F107" s="10"/>
      <c r="AR107" s="10"/>
    </row>
    <row r="108" spans="6:44" ht="13.5">
      <c r="F108" s="10"/>
      <c r="AR108" s="10"/>
    </row>
    <row r="109" spans="6:44" ht="13.5">
      <c r="F109" s="10"/>
      <c r="AR109" s="10"/>
    </row>
    <row r="110" spans="6:44" ht="13.5">
      <c r="F110" s="10"/>
      <c r="AR110" s="10"/>
    </row>
    <row r="111" spans="6:44" ht="13.5">
      <c r="F111" s="10"/>
      <c r="AR111" s="10"/>
    </row>
    <row r="112" spans="6:44" ht="13.5">
      <c r="F112" s="10"/>
      <c r="AR112" s="10"/>
    </row>
    <row r="113" spans="6:44" ht="13.5">
      <c r="F113" s="10"/>
      <c r="AR113" s="10"/>
    </row>
    <row r="114" spans="6:44" ht="13.5">
      <c r="F114" s="10"/>
      <c r="AR114" s="10"/>
    </row>
    <row r="115" spans="6:44" ht="13.5">
      <c r="F115" s="10"/>
      <c r="AR115" s="10"/>
    </row>
    <row r="116" spans="6:44" ht="13.5">
      <c r="F116" s="10"/>
      <c r="AR116" s="10"/>
    </row>
    <row r="117" spans="6:44" ht="13.5">
      <c r="F117" s="10"/>
      <c r="AR117" s="10"/>
    </row>
    <row r="118" spans="6:44" ht="13.5">
      <c r="F118" s="10"/>
      <c r="AR118" s="10"/>
    </row>
    <row r="119" spans="6:44" ht="13.5">
      <c r="F119" s="10"/>
      <c r="AR119" s="10"/>
    </row>
    <row r="120" spans="6:44" ht="13.5">
      <c r="F120" s="10"/>
      <c r="AR120" s="10"/>
    </row>
    <row r="121" spans="6:44" ht="13.5">
      <c r="F121" s="10"/>
      <c r="AR121" s="10"/>
    </row>
    <row r="122" spans="6:44" ht="13.5">
      <c r="F122" s="10"/>
      <c r="AR122" s="10"/>
    </row>
    <row r="123" spans="6:44" ht="13.5">
      <c r="F123" s="10"/>
      <c r="AR123" s="10"/>
    </row>
    <row r="124" spans="6:44" ht="13.5">
      <c r="F124" s="10"/>
      <c r="AR124" s="10"/>
    </row>
    <row r="125" spans="6:44" ht="13.5">
      <c r="F125" s="10"/>
      <c r="AR125" s="10"/>
    </row>
    <row r="126" spans="6:44" ht="13.5">
      <c r="F126" s="10"/>
      <c r="AR126" s="10"/>
    </row>
    <row r="127" spans="6:44" ht="13.5">
      <c r="F127" s="10"/>
      <c r="AR127" s="10"/>
    </row>
    <row r="128" spans="6:44" ht="13.5">
      <c r="F128" s="10"/>
      <c r="AR128" s="10"/>
    </row>
    <row r="129" spans="6:44" ht="13.5">
      <c r="F129" s="10"/>
      <c r="AR129" s="10"/>
    </row>
    <row r="130" spans="6:44" ht="13.5">
      <c r="F130" s="10"/>
      <c r="AR130" s="10"/>
    </row>
    <row r="131" spans="6:44" ht="13.5">
      <c r="F131" s="10"/>
      <c r="AR131" s="10"/>
    </row>
    <row r="132" spans="6:44" ht="13.5">
      <c r="F132" s="10"/>
      <c r="AR132" s="10"/>
    </row>
    <row r="133" spans="6:44" ht="13.5">
      <c r="F133" s="10"/>
      <c r="AR133" s="10"/>
    </row>
    <row r="134" spans="6:44" ht="13.5">
      <c r="F134" s="10"/>
      <c r="AR134" s="10"/>
    </row>
    <row r="135" spans="6:44" ht="13.5">
      <c r="F135" s="10"/>
      <c r="AR135" s="10"/>
    </row>
    <row r="136" spans="6:44" ht="13.5">
      <c r="F136" s="10"/>
      <c r="AR136" s="10"/>
    </row>
    <row r="137" spans="6:44" ht="13.5">
      <c r="F137" s="10"/>
      <c r="AR137" s="10"/>
    </row>
    <row r="138" spans="6:44" ht="13.5">
      <c r="F138" s="10"/>
      <c r="AR138" s="10"/>
    </row>
    <row r="139" spans="6:44" ht="13.5">
      <c r="F139" s="10"/>
      <c r="AR139" s="10"/>
    </row>
    <row r="140" spans="6:44" ht="13.5">
      <c r="F140" s="10"/>
      <c r="AR140" s="10"/>
    </row>
    <row r="141" spans="6:44" ht="13.5">
      <c r="F141" s="10"/>
      <c r="AR141" s="10"/>
    </row>
    <row r="142" spans="6:44" ht="13.5">
      <c r="F142" s="10"/>
      <c r="AR142" s="10"/>
    </row>
    <row r="143" spans="6:44" ht="13.5">
      <c r="F143" s="10"/>
      <c r="AR143" s="10"/>
    </row>
    <row r="144" spans="6:44" ht="13.5">
      <c r="F144" s="10"/>
      <c r="AR144" s="10"/>
    </row>
    <row r="145" spans="6:44" ht="13.5">
      <c r="F145" s="10"/>
      <c r="AR145" s="10"/>
    </row>
    <row r="146" spans="6:44" ht="13.5">
      <c r="F146" s="10"/>
      <c r="AR146" s="10"/>
    </row>
    <row r="147" spans="6:44" ht="13.5">
      <c r="F147" s="10"/>
      <c r="AR147" s="10"/>
    </row>
    <row r="148" spans="6:44" ht="13.5">
      <c r="F148" s="10"/>
      <c r="AR148" s="10"/>
    </row>
    <row r="149" spans="6:44" ht="13.5">
      <c r="F149" s="10"/>
      <c r="AR149" s="10"/>
    </row>
    <row r="150" spans="6:44" ht="13.5">
      <c r="F150" s="10"/>
      <c r="AR150" s="10"/>
    </row>
    <row r="151" spans="6:44" ht="13.5">
      <c r="F151" s="10"/>
      <c r="AR151" s="10"/>
    </row>
    <row r="152" spans="6:44" ht="13.5">
      <c r="F152" s="10"/>
      <c r="AR152" s="10"/>
    </row>
    <row r="153" spans="6:44" ht="13.5">
      <c r="F153" s="10"/>
      <c r="AR153" s="10"/>
    </row>
    <row r="154" spans="6:44" ht="13.5">
      <c r="F154" s="10"/>
      <c r="AR154" s="10"/>
    </row>
    <row r="155" spans="6:44" ht="13.5">
      <c r="F155" s="10"/>
      <c r="AR155" s="10"/>
    </row>
    <row r="156" spans="6:44" ht="13.5">
      <c r="F156" s="10"/>
      <c r="AR156" s="10"/>
    </row>
    <row r="157" spans="6:44" ht="13.5">
      <c r="F157" s="10"/>
      <c r="AR157" s="10"/>
    </row>
    <row r="158" spans="6:44" ht="13.5">
      <c r="F158" s="10"/>
      <c r="AR158" s="10"/>
    </row>
    <row r="159" spans="6:44" ht="13.5">
      <c r="F159" s="10"/>
      <c r="AR159" s="10"/>
    </row>
    <row r="160" spans="6:44" ht="13.5">
      <c r="F160" s="10"/>
      <c r="AR160" s="10"/>
    </row>
    <row r="161" spans="6:44" ht="13.5">
      <c r="F161" s="10"/>
      <c r="AR161" s="10"/>
    </row>
    <row r="162" spans="6:44" ht="13.5">
      <c r="F162" s="10"/>
      <c r="AR162" s="10"/>
    </row>
    <row r="163" spans="6:44" ht="13.5">
      <c r="F163" s="10"/>
      <c r="AR163" s="10"/>
    </row>
    <row r="164" spans="6:44" ht="13.5">
      <c r="F164" s="10"/>
      <c r="AR164" s="10"/>
    </row>
    <row r="165" spans="6:44" ht="13.5">
      <c r="F165" s="10"/>
      <c r="AR165" s="10"/>
    </row>
    <row r="166" spans="6:44" ht="13.5">
      <c r="F166" s="10"/>
      <c r="AR166" s="10"/>
    </row>
    <row r="167" spans="6:44" ht="13.5">
      <c r="F167" s="10"/>
      <c r="AR167" s="10"/>
    </row>
    <row r="168" spans="6:44" ht="13.5">
      <c r="F168" s="10"/>
      <c r="AR168" s="10"/>
    </row>
    <row r="169" spans="6:44" ht="13.5">
      <c r="F169" s="10"/>
      <c r="AR169" s="10"/>
    </row>
    <row r="170" spans="6:44" ht="13.5">
      <c r="F170" s="10"/>
      <c r="AR170" s="10"/>
    </row>
    <row r="171" spans="6:44" ht="13.5">
      <c r="F171" s="10"/>
      <c r="AR171" s="10"/>
    </row>
    <row r="172" spans="6:44" ht="13.5">
      <c r="F172" s="10"/>
      <c r="AR172" s="10"/>
    </row>
    <row r="173" spans="6:44" ht="13.5">
      <c r="F173" s="10"/>
      <c r="AR173" s="10"/>
    </row>
    <row r="174" spans="6:44" ht="13.5">
      <c r="F174" s="10"/>
      <c r="AR174" s="10"/>
    </row>
    <row r="175" spans="6:44" ht="13.5">
      <c r="F175" s="10"/>
      <c r="AR175" s="10"/>
    </row>
    <row r="176" spans="6:44" ht="13.5">
      <c r="F176" s="10"/>
      <c r="AR176" s="10"/>
    </row>
    <row r="177" spans="6:44" ht="13.5">
      <c r="F177" s="10"/>
      <c r="AR177" s="10"/>
    </row>
    <row r="178" spans="6:44" ht="13.5">
      <c r="F178" s="10"/>
      <c r="AR178" s="10"/>
    </row>
    <row r="179" spans="6:44" ht="13.5">
      <c r="F179" s="10"/>
      <c r="AR179" s="10"/>
    </row>
    <row r="180" spans="6:44" ht="13.5">
      <c r="F180" s="10"/>
      <c r="AR180" s="10"/>
    </row>
    <row r="181" spans="6:44" ht="13.5">
      <c r="F181" s="10"/>
      <c r="AR181" s="10"/>
    </row>
    <row r="182" spans="6:44" ht="13.5">
      <c r="F182" s="10"/>
      <c r="AR182" s="10"/>
    </row>
    <row r="183" spans="6:44" ht="13.5">
      <c r="F183" s="10"/>
      <c r="AR183" s="10"/>
    </row>
    <row r="184" spans="6:44" ht="13.5">
      <c r="F184" s="10"/>
      <c r="AR184" s="10"/>
    </row>
    <row r="185" spans="6:44" ht="13.5">
      <c r="F185" s="10"/>
      <c r="AR185" s="10"/>
    </row>
    <row r="186" spans="6:44" ht="13.5">
      <c r="F186" s="10"/>
      <c r="AR186" s="10"/>
    </row>
    <row r="187" spans="6:44" ht="13.5">
      <c r="F187" s="10"/>
      <c r="AR187" s="10"/>
    </row>
    <row r="188" spans="6:44" ht="13.5">
      <c r="F188" s="10"/>
      <c r="AR188" s="10"/>
    </row>
    <row r="189" spans="6:44" ht="13.5">
      <c r="F189" s="10"/>
      <c r="AR189" s="10"/>
    </row>
    <row r="190" spans="6:44" ht="13.5">
      <c r="F190" s="10"/>
      <c r="AR190" s="10"/>
    </row>
    <row r="191" spans="6:44" ht="13.5">
      <c r="F191" s="10"/>
      <c r="AR191" s="10"/>
    </row>
    <row r="192" spans="6:44" ht="13.5">
      <c r="F192" s="10"/>
      <c r="AR192" s="10"/>
    </row>
    <row r="193" spans="6:44" ht="13.5">
      <c r="F193" s="10"/>
      <c r="AR193" s="10"/>
    </row>
    <row r="194" spans="6:44" ht="13.5">
      <c r="F194" s="10"/>
      <c r="AR194" s="10"/>
    </row>
    <row r="195" spans="6:44" ht="13.5">
      <c r="F195" s="10"/>
      <c r="AR195" s="10"/>
    </row>
    <row r="196" spans="6:44" ht="13.5">
      <c r="F196" s="10"/>
      <c r="AR196" s="10"/>
    </row>
    <row r="197" spans="6:44" ht="13.5">
      <c r="F197" s="10"/>
      <c r="AR197" s="10"/>
    </row>
    <row r="198" spans="6:44" ht="13.5">
      <c r="F198" s="10"/>
      <c r="AR198" s="10"/>
    </row>
    <row r="199" spans="6:44" ht="13.5">
      <c r="F199" s="10"/>
      <c r="AR199" s="10"/>
    </row>
    <row r="200" spans="6:44" ht="13.5">
      <c r="F200" s="10"/>
      <c r="AR200" s="10"/>
    </row>
    <row r="201" spans="6:44" ht="13.5">
      <c r="F201" s="10"/>
      <c r="AR201" s="10"/>
    </row>
    <row r="202" spans="6:44" ht="13.5">
      <c r="F202" s="10"/>
      <c r="AR202" s="10"/>
    </row>
    <row r="203" spans="6:44" ht="13.5">
      <c r="F203" s="10"/>
      <c r="AR203" s="10"/>
    </row>
    <row r="204" spans="6:44" ht="13.5">
      <c r="F204" s="10"/>
      <c r="AR204" s="10"/>
    </row>
    <row r="205" spans="6:44" ht="13.5">
      <c r="F205" s="10"/>
      <c r="AR205" s="10"/>
    </row>
    <row r="206" spans="6:44" ht="13.5">
      <c r="F206" s="10"/>
      <c r="AR206" s="10"/>
    </row>
    <row r="207" spans="6:44" ht="13.5">
      <c r="F207" s="10"/>
      <c r="AR207" s="10"/>
    </row>
    <row r="208" spans="6:44" ht="13.5">
      <c r="F208" s="10"/>
      <c r="AR208" s="10"/>
    </row>
    <row r="209" spans="6:44" ht="13.5">
      <c r="F209" s="10"/>
      <c r="AR209" s="10"/>
    </row>
    <row r="210" spans="6:44" ht="13.5">
      <c r="F210" s="10"/>
      <c r="AR210" s="10"/>
    </row>
    <row r="211" spans="6:44" ht="13.5">
      <c r="F211" s="10"/>
      <c r="AR211" s="10"/>
    </row>
    <row r="212" spans="6:44" ht="13.5">
      <c r="F212" s="10"/>
      <c r="AR212" s="10"/>
    </row>
    <row r="213" spans="6:44" ht="13.5">
      <c r="F213" s="10"/>
      <c r="AR213" s="10"/>
    </row>
    <row r="214" spans="6:44" ht="13.5">
      <c r="F214" s="10"/>
      <c r="AR214" s="10"/>
    </row>
    <row r="215" spans="6:44" ht="13.5">
      <c r="F215" s="10"/>
      <c r="AR215" s="10"/>
    </row>
    <row r="216" spans="6:44" ht="13.5">
      <c r="F216" s="10"/>
      <c r="AR216" s="10"/>
    </row>
    <row r="217" spans="6:44" ht="13.5">
      <c r="F217" s="10"/>
      <c r="AR217" s="10"/>
    </row>
    <row r="218" spans="6:44" ht="13.5">
      <c r="F218" s="10"/>
      <c r="AR218" s="10"/>
    </row>
    <row r="219" spans="6:44" ht="13.5">
      <c r="F219" s="10"/>
      <c r="AR219" s="10"/>
    </row>
    <row r="220" spans="6:44" ht="13.5">
      <c r="F220" s="10"/>
      <c r="AR220" s="10"/>
    </row>
    <row r="221" spans="6:44" ht="13.5">
      <c r="F221" s="10"/>
      <c r="AR221" s="10"/>
    </row>
    <row r="222" spans="6:44" ht="13.5">
      <c r="F222" s="10"/>
      <c r="AR222" s="10"/>
    </row>
    <row r="223" spans="6:44" ht="13.5">
      <c r="F223" s="10"/>
      <c r="AR223" s="10"/>
    </row>
    <row r="224" spans="6:44" ht="13.5">
      <c r="F224" s="10"/>
      <c r="AR224" s="10"/>
    </row>
    <row r="225" spans="6:44" ht="13.5">
      <c r="F225" s="10"/>
      <c r="AR225" s="10"/>
    </row>
    <row r="226" spans="6:44" ht="13.5">
      <c r="F226" s="10"/>
      <c r="AR226" s="10"/>
    </row>
    <row r="227" spans="6:44" ht="13.5">
      <c r="F227" s="10"/>
      <c r="AR227" s="10"/>
    </row>
    <row r="228" spans="6:44" ht="13.5">
      <c r="F228" s="10"/>
      <c r="AR228" s="10"/>
    </row>
    <row r="229" spans="6:44" ht="13.5">
      <c r="F229" s="10"/>
      <c r="AR229" s="10"/>
    </row>
    <row r="230" spans="6:44" ht="13.5">
      <c r="F230" s="10"/>
      <c r="AR230" s="10"/>
    </row>
    <row r="231" spans="6:44" ht="13.5">
      <c r="F231" s="10"/>
      <c r="AR231" s="10"/>
    </row>
    <row r="232" spans="6:44" ht="13.5">
      <c r="F232" s="10"/>
      <c r="AR232" s="10"/>
    </row>
    <row r="233" spans="6:44" ht="13.5">
      <c r="F233" s="10"/>
      <c r="AR233" s="10"/>
    </row>
    <row r="234" spans="6:44" ht="13.5">
      <c r="F234" s="10"/>
      <c r="AR234" s="10"/>
    </row>
    <row r="235" spans="6:44" ht="13.5">
      <c r="F235" s="10"/>
      <c r="AR235" s="10"/>
    </row>
    <row r="236" spans="6:44" ht="13.5">
      <c r="F236" s="10"/>
      <c r="AR236" s="10"/>
    </row>
    <row r="237" spans="6:44" ht="13.5">
      <c r="F237" s="10"/>
      <c r="AR237" s="10"/>
    </row>
    <row r="238" spans="6:44" ht="13.5">
      <c r="F238" s="10"/>
      <c r="AR238" s="10"/>
    </row>
    <row r="239" spans="6:44" ht="13.5">
      <c r="F239" s="10"/>
      <c r="AR239" s="10"/>
    </row>
    <row r="240" spans="6:44" ht="13.5">
      <c r="F240" s="10"/>
      <c r="AR240" s="10"/>
    </row>
    <row r="241" spans="6:44" ht="13.5">
      <c r="F241" s="10"/>
      <c r="AR241" s="10"/>
    </row>
    <row r="242" spans="6:44" ht="13.5">
      <c r="F242" s="10"/>
      <c r="AR242" s="10"/>
    </row>
    <row r="243" spans="6:44" ht="13.5">
      <c r="F243" s="10"/>
      <c r="AR243" s="10"/>
    </row>
    <row r="244" spans="6:44" ht="13.5">
      <c r="F244" s="10"/>
      <c r="AR244" s="10"/>
    </row>
    <row r="245" spans="6:44" ht="13.5">
      <c r="F245" s="10"/>
      <c r="AR245" s="10"/>
    </row>
    <row r="246" spans="6:44" ht="13.5">
      <c r="F246" s="10"/>
      <c r="AR246" s="10"/>
    </row>
    <row r="247" spans="6:44" ht="13.5">
      <c r="F247" s="10"/>
      <c r="AR247" s="10"/>
    </row>
    <row r="248" spans="6:44" ht="13.5">
      <c r="F248" s="10"/>
      <c r="AR248" s="10"/>
    </row>
    <row r="249" spans="6:44" ht="13.5">
      <c r="F249" s="10"/>
      <c r="AR249" s="10"/>
    </row>
    <row r="250" spans="6:44" ht="13.5">
      <c r="F250" s="10"/>
      <c r="AR250" s="10"/>
    </row>
    <row r="251" spans="6:44" ht="13.5">
      <c r="F251" s="10"/>
      <c r="AR251" s="10"/>
    </row>
    <row r="252" spans="6:44" ht="13.5">
      <c r="F252" s="10"/>
      <c r="AR252" s="10"/>
    </row>
    <row r="253" spans="6:44" ht="13.5">
      <c r="F253" s="10"/>
      <c r="AR253" s="10"/>
    </row>
    <row r="254" spans="6:44" ht="13.5">
      <c r="F254" s="10"/>
      <c r="AR254" s="10"/>
    </row>
    <row r="255" spans="6:44" ht="13.5">
      <c r="F255" s="10"/>
      <c r="AR255" s="10"/>
    </row>
    <row r="256" spans="6:44" ht="13.5">
      <c r="F256" s="10"/>
      <c r="AR256" s="10"/>
    </row>
    <row r="257" spans="6:44" ht="13.5">
      <c r="F257" s="10"/>
      <c r="AR257" s="10"/>
    </row>
    <row r="258" spans="6:44" ht="13.5">
      <c r="F258" s="10"/>
      <c r="AR258" s="10"/>
    </row>
    <row r="259" spans="6:44" ht="13.5">
      <c r="F259" s="10"/>
      <c r="AR259" s="10"/>
    </row>
    <row r="260" spans="6:44" ht="13.5">
      <c r="F260" s="10"/>
      <c r="AR260" s="10"/>
    </row>
    <row r="261" spans="6:44" ht="13.5">
      <c r="F261" s="10"/>
      <c r="AR261" s="10"/>
    </row>
    <row r="262" spans="6:44" ht="13.5">
      <c r="F262" s="10"/>
      <c r="AR262" s="10"/>
    </row>
    <row r="263" spans="6:44" ht="13.5">
      <c r="F263" s="10"/>
      <c r="AR263" s="10"/>
    </row>
  </sheetData>
  <sheetProtection/>
  <mergeCells count="21">
    <mergeCell ref="D42:R42"/>
    <mergeCell ref="B18:C18"/>
    <mergeCell ref="B16:C16"/>
    <mergeCell ref="B15:C15"/>
    <mergeCell ref="B22:C22"/>
    <mergeCell ref="B20:C20"/>
    <mergeCell ref="B10:C10"/>
    <mergeCell ref="B14:C14"/>
    <mergeCell ref="D51:R51"/>
    <mergeCell ref="B12:C12"/>
    <mergeCell ref="B28:C28"/>
    <mergeCell ref="B21:C21"/>
    <mergeCell ref="B19:C19"/>
    <mergeCell ref="B17:C17"/>
    <mergeCell ref="B13:C13"/>
    <mergeCell ref="B11:C11"/>
    <mergeCell ref="B9:C9"/>
    <mergeCell ref="B5:C5"/>
    <mergeCell ref="B6:C6"/>
    <mergeCell ref="B7:C7"/>
    <mergeCell ref="B8:C8"/>
  </mergeCells>
  <printOptions/>
  <pageMargins left="0.7" right="0.54" top="0.57" bottom="0.23" header="0.2" footer="0.21"/>
  <pageSetup fitToWidth="7" horizontalDpi="600" verticalDpi="600" orientation="portrait" paperSize="9" scale="58" r:id="rId2"/>
  <headerFooter alignWithMargins="0">
    <oddHeader>&amp;L&amp;"ＭＳ Ｐゴシック,太字"&amp;28&amp;Y                外国人登録国籍別市町村別人員調査(速報)    (静岡県)  平成23年12月末現在　&amp;P                 
</oddHeader>
  </headerFooter>
  <rowBreaks count="1" manualBreakCount="1">
    <brk id="64" max="2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2012-02-07T06:20:46Z</cp:lastPrinted>
  <dcterms:created xsi:type="dcterms:W3CDTF">2007-01-31T08:35:59Z</dcterms:created>
  <dcterms:modified xsi:type="dcterms:W3CDTF">2012-02-27T04:10:45Z</dcterms:modified>
  <cp:category/>
  <cp:version/>
  <cp:contentType/>
  <cp:contentStatus/>
</cp:coreProperties>
</file>