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545" activeTab="4"/>
  </bookViews>
  <sheets>
    <sheet name="月別火災状況" sheetId="1" r:id="rId1"/>
    <sheet name="出火要因状況" sheetId="2" r:id="rId2"/>
    <sheet name="消防の概況" sheetId="3" r:id="rId3"/>
    <sheet name="消防水利の現況" sheetId="4" r:id="rId4"/>
    <sheet name="危険物規制対象施設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<sst xmlns="http://schemas.openxmlformats.org/spreadsheetml/2006/main" count="391" uniqueCount="308">
  <si>
    <t>(平成７年以降は爆発を含む）</t>
  </si>
  <si>
    <t>月・年</t>
  </si>
  <si>
    <t>区分</t>
  </si>
  <si>
    <t>出火件数(件)</t>
  </si>
  <si>
    <t>出火件数の割合</t>
  </si>
  <si>
    <t>焼損棟数（棟）</t>
  </si>
  <si>
    <t>り災世帯</t>
  </si>
  <si>
    <t>り災人員</t>
  </si>
  <si>
    <t>死傷者（人）</t>
  </si>
  <si>
    <t>焼損面積(㎡・ａ)</t>
  </si>
  <si>
    <t>損害額 (千円)</t>
  </si>
  <si>
    <t>合計</t>
  </si>
  <si>
    <t>建物</t>
  </si>
  <si>
    <t>林野</t>
  </si>
  <si>
    <t>車両</t>
  </si>
  <si>
    <t>船舶</t>
  </si>
  <si>
    <t>航空機</t>
  </si>
  <si>
    <t>その他</t>
  </si>
  <si>
    <t>全焼</t>
  </si>
  <si>
    <t>半焼</t>
  </si>
  <si>
    <t>部分焼</t>
  </si>
  <si>
    <t>ぼや</t>
  </si>
  <si>
    <t>死者</t>
  </si>
  <si>
    <t>負傷者</t>
  </si>
  <si>
    <t>建物床面積</t>
  </si>
  <si>
    <t>建物表面積</t>
  </si>
  <si>
    <t>計</t>
  </si>
  <si>
    <t>爆発</t>
  </si>
  <si>
    <t>（％）</t>
  </si>
  <si>
    <t>（世帯）</t>
  </si>
  <si>
    <t>(人)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</si>
  <si>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</si>
  <si>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</si>
  <si>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</si>
  <si>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</si>
  <si>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</si>
  <si>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</si>
  <si>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</si>
  <si>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</si>
  <si>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</si>
  <si>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</si>
  <si>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</si>
  <si>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</si>
  <si>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15年</t>
  </si>
  <si>
    <t>14年</t>
  </si>
  <si>
    <t>13年</t>
  </si>
  <si>
    <t>12年</t>
  </si>
  <si>
    <t>11年</t>
  </si>
  <si>
    <t>10年</t>
  </si>
  <si>
    <t>9年</t>
  </si>
  <si>
    <t>8年</t>
  </si>
  <si>
    <t>7年</t>
  </si>
  <si>
    <t>6年</t>
  </si>
  <si>
    <t>5年</t>
  </si>
  <si>
    <t>月別火災状況</t>
  </si>
  <si>
    <t>区     分</t>
  </si>
  <si>
    <t>火    災    種    別    （件）</t>
  </si>
  <si>
    <t>放火</t>
  </si>
  <si>
    <t>たばこ</t>
  </si>
  <si>
    <t>こんろ</t>
  </si>
  <si>
    <t>放火の疑い</t>
  </si>
  <si>
    <t>たき火</t>
  </si>
  <si>
    <t>電灯・電話等の配線</t>
  </si>
  <si>
    <t>火あそび</t>
  </si>
  <si>
    <t>配線器具</t>
  </si>
  <si>
    <t>排気管</t>
  </si>
  <si>
    <t>スト－ブ</t>
  </si>
  <si>
    <t>電気機器</t>
  </si>
  <si>
    <t>焼却炉</t>
  </si>
  <si>
    <t>電気装置</t>
  </si>
  <si>
    <t>衝突の火花</t>
  </si>
  <si>
    <t>マッチ・ライタ－</t>
  </si>
  <si>
    <t>溶接機・切断機</t>
  </si>
  <si>
    <t>火入れ</t>
  </si>
  <si>
    <t>灯火</t>
  </si>
  <si>
    <t>風呂かまど</t>
  </si>
  <si>
    <t>ボイラ－</t>
  </si>
  <si>
    <t>取灰</t>
  </si>
  <si>
    <t>煙突・煙道</t>
  </si>
  <si>
    <t>内燃機関</t>
  </si>
  <si>
    <t>炉</t>
  </si>
  <si>
    <t>こたつ</t>
  </si>
  <si>
    <t>かまど</t>
  </si>
  <si>
    <t>その他</t>
  </si>
  <si>
    <t>不明・調査中</t>
  </si>
  <si>
    <t xml:space="preserve"> 出火要因状況</t>
  </si>
  <si>
    <t xml:space="preserve"> 総合出火原因別出火件数</t>
  </si>
  <si>
    <t>平成17年4月1日現在</t>
  </si>
  <si>
    <t>消　防　本　部　・　署　所</t>
  </si>
  <si>
    <t>消　　防　　団</t>
  </si>
  <si>
    <t>設置別</t>
  </si>
  <si>
    <t>消防署数</t>
  </si>
  <si>
    <t>出張所数</t>
  </si>
  <si>
    <t>消　防　職　員　数</t>
  </si>
  <si>
    <t>普通・水槽付
消防ポンプ自動車数</t>
  </si>
  <si>
    <t>救急自動車数</t>
  </si>
  <si>
    <t>消防団数</t>
  </si>
  <si>
    <t>分団数</t>
  </si>
  <si>
    <t>消防団条例定員</t>
  </si>
  <si>
    <t>団　員　数</t>
  </si>
  <si>
    <t>小型動力ポンプ数</t>
  </si>
  <si>
    <t>消防本部のみ設置</t>
  </si>
  <si>
    <t>消防本部・署を併設</t>
  </si>
  <si>
    <t>消防吏員</t>
  </si>
  <si>
    <t>その他職員</t>
  </si>
  <si>
    <t>非常勤</t>
  </si>
  <si>
    <t>うち女性</t>
  </si>
  <si>
    <t>県                   計</t>
  </si>
  <si>
    <t>消防本部設置市町計</t>
  </si>
  <si>
    <t>静岡市</t>
  </si>
  <si>
    <t>○</t>
  </si>
  <si>
    <t>浜松市</t>
  </si>
  <si>
    <t>沼津市</t>
  </si>
  <si>
    <t>○</t>
  </si>
  <si>
    <t>熱海市</t>
  </si>
  <si>
    <t>三島市</t>
  </si>
  <si>
    <t>伊東市</t>
  </si>
  <si>
    <t>富士市</t>
  </si>
  <si>
    <t>○</t>
  </si>
  <si>
    <t>磐田市</t>
  </si>
  <si>
    <t>焼津市</t>
  </si>
  <si>
    <t>掛川市</t>
  </si>
  <si>
    <t>藤枝市</t>
  </si>
  <si>
    <t>浜北市</t>
  </si>
  <si>
    <t>裾野市</t>
  </si>
  <si>
    <t>菊川市</t>
  </si>
  <si>
    <t>○</t>
  </si>
  <si>
    <t>東伊豆町</t>
  </si>
  <si>
    <t>○</t>
  </si>
  <si>
    <t>清水町</t>
  </si>
  <si>
    <t>長泉町</t>
  </si>
  <si>
    <t>一部事務組合消防本部計</t>
  </si>
  <si>
    <t>相良町・御前崎市広域施設組合</t>
  </si>
  <si>
    <t>（構成団体計）</t>
  </si>
  <si>
    <t>御前崎市</t>
  </si>
  <si>
    <t>相良町</t>
  </si>
  <si>
    <t>御殿場市小山町広域行政組合</t>
  </si>
  <si>
    <t>○</t>
  </si>
  <si>
    <t>御殿場市</t>
  </si>
  <si>
    <t>小山町</t>
  </si>
  <si>
    <t>庵原地区消防組合</t>
  </si>
  <si>
    <t>富士川町</t>
  </si>
  <si>
    <t>蒲原町</t>
  </si>
  <si>
    <t>由比町</t>
  </si>
  <si>
    <t>袋井市森町広域行政組合</t>
  </si>
  <si>
    <t>袋井市</t>
  </si>
  <si>
    <t>森町</t>
  </si>
  <si>
    <t>田方消防本部</t>
  </si>
  <si>
    <t>伊豆市</t>
  </si>
  <si>
    <t>伊豆の国市</t>
  </si>
  <si>
    <t>函南町</t>
  </si>
  <si>
    <t>西伊豆広域消防組合</t>
  </si>
  <si>
    <t>○</t>
  </si>
  <si>
    <t>松崎町</t>
  </si>
  <si>
    <t>西伊豆町</t>
  </si>
  <si>
    <t>富士宮市芝川町消防組合</t>
  </si>
  <si>
    <t>富士宮市</t>
  </si>
  <si>
    <t>芝川町</t>
  </si>
  <si>
    <t>島田市北榛原地区衛生消防組合</t>
  </si>
  <si>
    <t>島田市</t>
  </si>
  <si>
    <t>金谷町</t>
  </si>
  <si>
    <t>川根町</t>
  </si>
  <si>
    <t>中川根町</t>
  </si>
  <si>
    <t>本川根町</t>
  </si>
  <si>
    <t>吉田町榛原町広域施設組合</t>
  </si>
  <si>
    <t>榛原町</t>
  </si>
  <si>
    <t>吉田町</t>
  </si>
  <si>
    <t>下田地区消防組合</t>
  </si>
  <si>
    <t>下田市</t>
  </si>
  <si>
    <t>河津町</t>
  </si>
  <si>
    <t>南伊豆町</t>
  </si>
  <si>
    <t>引佐郡広域施設組合</t>
  </si>
  <si>
    <t>細江町</t>
  </si>
  <si>
    <t>引佐町</t>
  </si>
  <si>
    <t>三ヶ日町</t>
  </si>
  <si>
    <t>湖西市新居町広域施設組合</t>
  </si>
  <si>
    <t>湖西市</t>
  </si>
  <si>
    <t>新居町</t>
  </si>
  <si>
    <t>天竜消防組合</t>
  </si>
  <si>
    <t>天竜市</t>
  </si>
  <si>
    <t>春野町</t>
  </si>
  <si>
    <t>龍山村</t>
  </si>
  <si>
    <t>佐久間町</t>
  </si>
  <si>
    <t>水窪町</t>
  </si>
  <si>
    <t>消防事務委託町計</t>
  </si>
  <si>
    <t>[浜松市]</t>
  </si>
  <si>
    <t>（受託計）</t>
  </si>
  <si>
    <t>舞阪町</t>
  </si>
  <si>
    <t>雄踏町</t>
  </si>
  <si>
    <t>[焼津市]</t>
  </si>
  <si>
    <t>(受託計）</t>
  </si>
  <si>
    <t>大井川町</t>
  </si>
  <si>
    <t>[藤枝市]</t>
  </si>
  <si>
    <t>岡部町</t>
  </si>
  <si>
    <t>市町村別消防の概況</t>
  </si>
  <si>
    <t>（平成17年4月1日現在）</t>
  </si>
  <si>
    <t>消                     防                       水                        利</t>
  </si>
  <si>
    <t>合　　計</t>
  </si>
  <si>
    <t>消火栓</t>
  </si>
  <si>
    <t>防　　　　　火　　　　　水　　　　　槽　　　　　（イ）</t>
  </si>
  <si>
    <t>井戸</t>
  </si>
  <si>
    <t>(ｱ)+(ｲ)+(ｳ)</t>
  </si>
  <si>
    <t>１００ｍ　以上</t>
  </si>
  <si>
    <t>６０～１００ｍ　未満</t>
  </si>
  <si>
    <t>４０～６０ｍ　未満</t>
  </si>
  <si>
    <t>２０～４０ｍ　未満</t>
  </si>
  <si>
    <t>（ア）</t>
  </si>
  <si>
    <t>消火用</t>
  </si>
  <si>
    <t>兼用</t>
  </si>
  <si>
    <t>（ウ）</t>
  </si>
  <si>
    <t>静岡県計</t>
  </si>
  <si>
    <t>静岡市</t>
  </si>
  <si>
    <t>浜松市</t>
  </si>
  <si>
    <t>沼津市</t>
  </si>
  <si>
    <t>熱海市</t>
  </si>
  <si>
    <t>三島市</t>
  </si>
  <si>
    <t>伊東市</t>
  </si>
  <si>
    <t>富士市</t>
  </si>
  <si>
    <t>磐田市</t>
  </si>
  <si>
    <t>焼津市</t>
  </si>
  <si>
    <t>掛川市</t>
  </si>
  <si>
    <t>藤枝市</t>
  </si>
  <si>
    <t>浜北市</t>
  </si>
  <si>
    <t>裾野市</t>
  </si>
  <si>
    <t>菊川市</t>
  </si>
  <si>
    <t>東伊豆町</t>
  </si>
  <si>
    <t>清水町</t>
  </si>
  <si>
    <t>長泉町</t>
  </si>
  <si>
    <t>御前崎市</t>
  </si>
  <si>
    <t>相良町</t>
  </si>
  <si>
    <t>御殿場市</t>
  </si>
  <si>
    <t>小山町</t>
  </si>
  <si>
    <t>富士川町</t>
  </si>
  <si>
    <t>蒲原町</t>
  </si>
  <si>
    <t>由比町</t>
  </si>
  <si>
    <t>袋井市</t>
  </si>
  <si>
    <t>森町</t>
  </si>
  <si>
    <t>伊豆の国市</t>
  </si>
  <si>
    <t>函南町</t>
  </si>
  <si>
    <t>松崎町</t>
  </si>
  <si>
    <t>西伊豆町</t>
  </si>
  <si>
    <t>富士宮市</t>
  </si>
  <si>
    <t>芝川町</t>
  </si>
  <si>
    <t>島田市</t>
  </si>
  <si>
    <t>金谷町</t>
  </si>
  <si>
    <t>川根町</t>
  </si>
  <si>
    <t>中川根町</t>
  </si>
  <si>
    <t>本川根町</t>
  </si>
  <si>
    <t>榛原町</t>
  </si>
  <si>
    <t>吉田町</t>
  </si>
  <si>
    <t>下田市</t>
  </si>
  <si>
    <t>河津町</t>
  </si>
  <si>
    <t>南伊豆町</t>
  </si>
  <si>
    <t>細江町</t>
  </si>
  <si>
    <t>引佐町</t>
  </si>
  <si>
    <t>三ヶ日町</t>
  </si>
  <si>
    <t>湖西市</t>
  </si>
  <si>
    <t>新居町</t>
  </si>
  <si>
    <t>天竜市</t>
  </si>
  <si>
    <t>春野町</t>
  </si>
  <si>
    <t>龍山村</t>
  </si>
  <si>
    <t>佐久間町</t>
  </si>
  <si>
    <t>水窪町</t>
  </si>
  <si>
    <t>舞阪町</t>
  </si>
  <si>
    <t>雄踏町</t>
  </si>
  <si>
    <t>大井川町</t>
  </si>
  <si>
    <t>岡部町</t>
  </si>
  <si>
    <t>市町村別消防水利の現況</t>
  </si>
  <si>
    <t>現在</t>
  </si>
  <si>
    <t>製造所</t>
  </si>
  <si>
    <t>貯                   蔵                    所</t>
  </si>
  <si>
    <t>取                        扱                          所</t>
  </si>
  <si>
    <t>小  計</t>
  </si>
  <si>
    <t>屋  内</t>
  </si>
  <si>
    <t>屋外タンク</t>
  </si>
  <si>
    <t>屋内タンク</t>
  </si>
  <si>
    <t>地下タンク</t>
  </si>
  <si>
    <t>簡易タンク</t>
  </si>
  <si>
    <t>移動タンク</t>
  </si>
  <si>
    <t>屋  外</t>
  </si>
  <si>
    <t>給  油</t>
  </si>
  <si>
    <t>第一種販売</t>
  </si>
  <si>
    <t>第二種販売</t>
  </si>
  <si>
    <t>移  送</t>
  </si>
  <si>
    <t>一  般</t>
  </si>
  <si>
    <t>事業場数</t>
  </si>
  <si>
    <t>沼津市</t>
  </si>
  <si>
    <t>御殿場市小山町組合</t>
  </si>
  <si>
    <t>磐南行政組合</t>
  </si>
  <si>
    <t>袋井市森町浅羽町組合</t>
  </si>
  <si>
    <t>富士宮市芝川町組合</t>
  </si>
  <si>
    <t>島田市北榛原地区組合</t>
  </si>
  <si>
    <t>下田地区組合</t>
  </si>
  <si>
    <t>湖西市・新居町組合</t>
  </si>
  <si>
    <t>天竜消防組合</t>
  </si>
  <si>
    <t>小計（市を含むもの）</t>
  </si>
  <si>
    <t>相良町・御前崎市組合</t>
  </si>
  <si>
    <t>庵原地区消防組合</t>
  </si>
  <si>
    <t>田方地区消防組合</t>
  </si>
  <si>
    <t>小笠地区消防組合</t>
  </si>
  <si>
    <t>吉田榛原消防組合</t>
  </si>
  <si>
    <t>引佐郡広域施設組合</t>
  </si>
  <si>
    <t>小計（市を含まないもの）</t>
  </si>
  <si>
    <t>龍山村</t>
  </si>
  <si>
    <t>佐久間町</t>
  </si>
  <si>
    <t>水窪町</t>
  </si>
  <si>
    <t>小計（未設置町村）</t>
  </si>
  <si>
    <t>市町村別危険物規制対象施設数（完成検査済証交付施設）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</si>
</sst>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  <numFmt numFmtId="178" formatCode="#,##0_);[Red]\(#,##0\)"/>
    <numFmt numFmtId="179" formatCode="0_ "/>
    <numFmt numFmtId="180" formatCode="#,##0_ "/>
  </numFmts>
  <fonts count="14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</patternFill>
    </fill>
  </fills>
  <borders count="1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ouble"/>
    </border>
    <border>
      <left style="dashed"/>
      <right style="dashed"/>
      <top style="thin"/>
      <bottom style="double"/>
    </border>
    <border>
      <left style="thin"/>
      <right style="dashed"/>
      <top style="thin"/>
      <bottom style="double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3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textRotation="255"/>
    </xf>
    <xf numFmtId="0" fontId="4" fillId="0" borderId="2" xfId="0" applyFont="1" applyBorder="1" applyAlignment="1">
      <alignment horizontal="right" vertical="top" textRotation="255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distributed" textRotation="255" wrapText="1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distributed" vertical="center" indent="3"/>
    </xf>
    <xf numFmtId="0" fontId="4" fillId="0" borderId="4" xfId="0" applyFont="1" applyBorder="1" applyAlignment="1">
      <alignment horizontal="distributed" vertical="center" indent="3"/>
    </xf>
    <xf numFmtId="0" fontId="4" fillId="0" borderId="8" xfId="0" applyFont="1" applyBorder="1" applyAlignment="1">
      <alignment horizontal="distributed" vertical="center" indent="3"/>
    </xf>
    <xf numFmtId="0" fontId="4" fillId="0" borderId="9" xfId="0" applyFont="1" applyBorder="1" applyAlignment="1">
      <alignment horizontal="left" textRotation="255"/>
    </xf>
    <xf numFmtId="0" fontId="4" fillId="0" borderId="10" xfId="0" applyFont="1" applyBorder="1" applyAlignment="1">
      <alignment horizontal="right" vertical="top" textRotation="255"/>
    </xf>
    <xf numFmtId="0" fontId="4" fillId="0" borderId="11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 wrapText="1"/>
    </xf>
    <xf numFmtId="0" fontId="4" fillId="0" borderId="15" xfId="0" applyFont="1" applyBorder="1" applyAlignment="1">
      <alignment horizontal="center" vertical="distributed" textRotation="255"/>
    </xf>
    <xf numFmtId="0" fontId="4" fillId="0" borderId="16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 wrapText="1"/>
    </xf>
    <xf numFmtId="0" fontId="4" fillId="0" borderId="17" xfId="0" applyFont="1" applyBorder="1" applyAlignment="1">
      <alignment horizontal="center" vertical="distributed" textRotation="255"/>
    </xf>
    <xf numFmtId="0" fontId="4" fillId="0" borderId="18" xfId="0" applyFont="1" applyBorder="1" applyAlignment="1">
      <alignment horizontal="left" textRotation="255"/>
    </xf>
    <xf numFmtId="0" fontId="4" fillId="0" borderId="19" xfId="0" applyFont="1" applyBorder="1" applyAlignment="1">
      <alignment horizontal="right" vertical="top" textRotation="255"/>
    </xf>
    <xf numFmtId="0" fontId="4" fillId="0" borderId="20" xfId="0" applyFont="1" applyBorder="1" applyAlignment="1">
      <alignment horizontal="center" vertical="distributed" textRotation="255"/>
    </xf>
    <xf numFmtId="0" fontId="4" fillId="0" borderId="21" xfId="0" applyFont="1" applyBorder="1" applyAlignment="1">
      <alignment horizontal="center" vertical="distributed" textRotation="255"/>
    </xf>
    <xf numFmtId="0" fontId="4" fillId="0" borderId="22" xfId="0" applyFont="1" applyBorder="1" applyAlignment="1">
      <alignment horizontal="center" shrinkToFit="1"/>
    </xf>
    <xf numFmtId="0" fontId="4" fillId="0" borderId="23" xfId="0" applyFont="1" applyBorder="1" applyAlignment="1">
      <alignment horizontal="center" vertical="distributed" textRotation="255"/>
    </xf>
    <xf numFmtId="0" fontId="4" fillId="0" borderId="24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4" fillId="0" borderId="21" xfId="0" applyFont="1" applyBorder="1" applyAlignment="1">
      <alignment horizontal="center" vertical="distributed" textRotation="255" wrapText="1"/>
    </xf>
    <xf numFmtId="0" fontId="4" fillId="0" borderId="26" xfId="0" applyFont="1" applyBorder="1" applyAlignment="1">
      <alignment horizontal="center" vertical="distributed" textRotation="255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" fontId="3" fillId="2" borderId="29" xfId="0" applyNumberFormat="1" applyFont="1" applyFill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3" fontId="3" fillId="0" borderId="7" xfId="16" applyNumberFormat="1" applyFont="1" applyBorder="1" applyAlignment="1">
      <alignment vertical="center"/>
    </xf>
    <xf numFmtId="3" fontId="3" fillId="0" borderId="30" xfId="16" applyNumberFormat="1" applyFont="1" applyBorder="1" applyAlignment="1">
      <alignment vertical="center"/>
    </xf>
    <xf numFmtId="3" fontId="4" fillId="0" borderId="0" xfId="20" applyNumberFormat="1">
      <alignment/>
      <protection/>
    </xf>
    <xf numFmtId="0" fontId="4" fillId="0" borderId="0" xfId="0" applyFont="1" applyAlignment="1">
      <alignment vertical="center"/>
    </xf>
    <xf numFmtId="3" fontId="3" fillId="2" borderId="31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3" fontId="3" fillId="2" borderId="13" xfId="0" applyNumberFormat="1" applyFont="1" applyFill="1" applyBorder="1" applyAlignment="1">
      <alignment vertical="center"/>
    </xf>
    <xf numFmtId="3" fontId="3" fillId="0" borderId="13" xfId="16" applyNumberFormat="1" applyFont="1" applyBorder="1" applyAlignment="1">
      <alignment vertical="center"/>
    </xf>
    <xf numFmtId="3" fontId="3" fillId="0" borderId="17" xfId="16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20">
      <alignment/>
      <protection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3" fillId="2" borderId="32" xfId="0" applyNumberFormat="1" applyFont="1" applyFill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1" xfId="16" applyNumberFormat="1" applyFont="1" applyBorder="1" applyAlignment="1">
      <alignment vertical="center"/>
    </xf>
    <xf numFmtId="3" fontId="3" fillId="2" borderId="21" xfId="0" applyNumberFormat="1" applyFont="1" applyFill="1" applyBorder="1" applyAlignment="1">
      <alignment vertical="center"/>
    </xf>
    <xf numFmtId="3" fontId="3" fillId="0" borderId="26" xfId="16" applyNumberFormat="1" applyFont="1" applyBorder="1" applyAlignment="1">
      <alignment vertical="center"/>
    </xf>
    <xf numFmtId="177" fontId="5" fillId="0" borderId="33" xfId="16" applyNumberFormat="1" applyFont="1" applyBorder="1" applyAlignment="1">
      <alignment horizontal="center" vertical="center" wrapText="1"/>
    </xf>
    <xf numFmtId="177" fontId="5" fillId="0" borderId="34" xfId="16" applyNumberFormat="1" applyFont="1" applyBorder="1" applyAlignment="1">
      <alignment horizontal="center" vertical="center" wrapText="1"/>
    </xf>
    <xf numFmtId="3" fontId="3" fillId="2" borderId="35" xfId="16" applyNumberFormat="1" applyFont="1" applyFill="1" applyBorder="1" applyAlignment="1">
      <alignment vertical="center"/>
    </xf>
    <xf numFmtId="3" fontId="3" fillId="2" borderId="36" xfId="16" applyNumberFormat="1" applyFont="1" applyFill="1" applyBorder="1" applyAlignment="1">
      <alignment vertical="center"/>
    </xf>
    <xf numFmtId="3" fontId="3" fillId="2" borderId="36" xfId="0" applyNumberFormat="1" applyFont="1" applyFill="1" applyBorder="1" applyAlignment="1">
      <alignment vertical="center"/>
    </xf>
    <xf numFmtId="176" fontId="3" fillId="2" borderId="37" xfId="16" applyNumberFormat="1" applyFont="1" applyFill="1" applyBorder="1" applyAlignment="1">
      <alignment vertical="center"/>
    </xf>
    <xf numFmtId="3" fontId="3" fillId="2" borderId="34" xfId="16" applyNumberFormat="1" applyFont="1" applyFill="1" applyBorder="1" applyAlignment="1">
      <alignment vertical="center"/>
    </xf>
    <xf numFmtId="177" fontId="4" fillId="0" borderId="0" xfId="16" applyNumberFormat="1" applyFont="1" applyAlignment="1">
      <alignment vertical="center"/>
    </xf>
    <xf numFmtId="177" fontId="5" fillId="0" borderId="3" xfId="16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3" fillId="0" borderId="29" xfId="16" applyNumberFormat="1" applyFont="1" applyBorder="1" applyAlignment="1">
      <alignment vertical="center"/>
    </xf>
    <xf numFmtId="176" fontId="3" fillId="0" borderId="38" xfId="16" applyNumberFormat="1" applyFont="1" applyBorder="1" applyAlignment="1">
      <alignment vertical="center"/>
    </xf>
    <xf numFmtId="177" fontId="5" fillId="0" borderId="27" xfId="16" applyNumberFormat="1" applyFont="1" applyBorder="1" applyAlignment="1">
      <alignment horizontal="center" vertical="center"/>
    </xf>
    <xf numFmtId="177" fontId="5" fillId="0" borderId="28" xfId="16" applyNumberFormat="1" applyFont="1" applyBorder="1" applyAlignment="1">
      <alignment horizontal="center" vertical="center"/>
    </xf>
    <xf numFmtId="3" fontId="3" fillId="0" borderId="27" xfId="16" applyNumberFormat="1" applyFont="1" applyBorder="1" applyAlignment="1">
      <alignment vertical="center"/>
    </xf>
    <xf numFmtId="3" fontId="3" fillId="0" borderId="12" xfId="16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3" fillId="0" borderId="40" xfId="16" applyNumberFormat="1" applyFont="1" applyBorder="1" applyAlignment="1">
      <alignment vertical="center"/>
    </xf>
    <xf numFmtId="177" fontId="4" fillId="0" borderId="0" xfId="16" applyNumberFormat="1" applyFont="1" applyAlignment="1">
      <alignment horizontal="center" vertical="center"/>
    </xf>
    <xf numFmtId="177" fontId="5" fillId="0" borderId="41" xfId="16" applyNumberFormat="1" applyFont="1" applyBorder="1" applyAlignment="1">
      <alignment horizontal="center" vertical="center"/>
    </xf>
    <xf numFmtId="177" fontId="5" fillId="0" borderId="42" xfId="16" applyNumberFormat="1" applyFont="1" applyBorder="1" applyAlignment="1">
      <alignment horizontal="center" vertical="center"/>
    </xf>
    <xf numFmtId="177" fontId="6" fillId="0" borderId="0" xfId="16" applyNumberFormat="1" applyFont="1" applyAlignment="1">
      <alignment vertical="center"/>
    </xf>
    <xf numFmtId="3" fontId="3" fillId="0" borderId="10" xfId="16" applyNumberFormat="1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3" fillId="0" borderId="31" xfId="16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44" xfId="16" applyNumberFormat="1" applyFont="1" applyBorder="1" applyAlignment="1">
      <alignment vertical="center"/>
    </xf>
    <xf numFmtId="3" fontId="3" fillId="0" borderId="45" xfId="16" applyNumberFormat="1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3" fillId="0" borderId="32" xfId="16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3" fillId="0" borderId="23" xfId="16" applyNumberFormat="1" applyFont="1" applyBorder="1" applyAlignment="1">
      <alignment vertical="center"/>
    </xf>
    <xf numFmtId="3" fontId="3" fillId="0" borderId="20" xfId="16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49" xfId="16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3" fontId="3" fillId="0" borderId="35" xfId="16" applyNumberFormat="1" applyFont="1" applyBorder="1" applyAlignment="1">
      <alignment vertical="center"/>
    </xf>
    <xf numFmtId="3" fontId="3" fillId="0" borderId="36" xfId="16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3" fontId="3" fillId="0" borderId="51" xfId="16" applyNumberFormat="1" applyFont="1" applyBorder="1" applyAlignment="1">
      <alignment vertical="center"/>
    </xf>
    <xf numFmtId="3" fontId="3" fillId="0" borderId="52" xfId="16" applyNumberFormat="1" applyFont="1" applyBorder="1" applyAlignment="1">
      <alignment vertical="center"/>
    </xf>
    <xf numFmtId="3" fontId="3" fillId="0" borderId="51" xfId="0" applyNumberFormat="1" applyFont="1" applyBorder="1" applyAlignment="1">
      <alignment vertical="center"/>
    </xf>
    <xf numFmtId="3" fontId="3" fillId="0" borderId="53" xfId="16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178" fontId="4" fillId="2" borderId="13" xfId="0" applyNumberFormat="1" applyFont="1" applyFill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9" fontId="4" fillId="0" borderId="13" xfId="21" applyNumberFormat="1" applyBorder="1" applyAlignment="1">
      <alignment vertical="center"/>
      <protection/>
    </xf>
    <xf numFmtId="178" fontId="4" fillId="0" borderId="17" xfId="0" applyNumberFormat="1" applyFont="1" applyBorder="1" applyAlignment="1">
      <alignment vertical="center"/>
    </xf>
    <xf numFmtId="0" fontId="4" fillId="0" borderId="0" xfId="21">
      <alignment/>
      <protection/>
    </xf>
    <xf numFmtId="0" fontId="4" fillId="0" borderId="31" xfId="0" applyFont="1" applyBorder="1" applyAlignment="1">
      <alignment vertical="center" shrinkToFit="1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178" fontId="4" fillId="2" borderId="21" xfId="16" applyNumberFormat="1" applyFont="1" applyFill="1" applyBorder="1" applyAlignment="1">
      <alignment vertical="center"/>
    </xf>
    <xf numFmtId="178" fontId="4" fillId="2" borderId="26" xfId="16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distributed" textRotation="255"/>
    </xf>
    <xf numFmtId="0" fontId="9" fillId="0" borderId="5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distributed" textRotation="255" wrapText="1"/>
    </xf>
    <xf numFmtId="0" fontId="9" fillId="0" borderId="60" xfId="0" applyFont="1" applyBorder="1" applyAlignment="1">
      <alignment horizontal="center" vertical="distributed" textRotation="255"/>
    </xf>
    <xf numFmtId="0" fontId="9" fillId="0" borderId="61" xfId="0" applyFont="1" applyBorder="1" applyAlignment="1">
      <alignment horizontal="center" vertical="distributed" textRotation="255"/>
    </xf>
    <xf numFmtId="0" fontId="9" fillId="0" borderId="62" xfId="0" applyFont="1" applyBorder="1" applyAlignment="1">
      <alignment horizontal="center" vertical="distributed" textRotation="255"/>
    </xf>
    <xf numFmtId="0" fontId="9" fillId="0" borderId="63" xfId="0" applyFont="1" applyBorder="1" applyAlignment="1">
      <alignment horizontal="center" vertical="distributed" textRotation="255"/>
    </xf>
    <xf numFmtId="0" fontId="9" fillId="0" borderId="64" xfId="0" applyFont="1" applyBorder="1" applyAlignment="1">
      <alignment horizontal="center" vertical="distributed" textRotation="255"/>
    </xf>
    <xf numFmtId="0" fontId="9" fillId="0" borderId="65" xfId="0" applyFont="1" applyBorder="1" applyAlignment="1">
      <alignment horizontal="center" vertical="distributed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66" xfId="0" applyFont="1" applyBorder="1" applyAlignment="1">
      <alignment vertical="center"/>
    </xf>
    <xf numFmtId="0" fontId="9" fillId="0" borderId="16" xfId="0" applyFont="1" applyBorder="1" applyAlignment="1">
      <alignment horizontal="center" vertical="top" textRotation="255"/>
    </xf>
    <xf numFmtId="0" fontId="9" fillId="0" borderId="67" xfId="0" applyFont="1" applyBorder="1" applyAlignment="1">
      <alignment horizontal="center" vertical="distributed" textRotation="255"/>
    </xf>
    <xf numFmtId="0" fontId="9" fillId="0" borderId="68" xfId="0" applyFont="1" applyBorder="1" applyAlignment="1">
      <alignment horizontal="center" vertical="distributed" textRotation="255"/>
    </xf>
    <xf numFmtId="0" fontId="9" fillId="0" borderId="16" xfId="0" applyFont="1" applyBorder="1" applyAlignment="1">
      <alignment horizontal="center" vertical="distributed" textRotation="255"/>
    </xf>
    <xf numFmtId="0" fontId="9" fillId="0" borderId="69" xfId="0" applyFont="1" applyBorder="1" applyAlignment="1">
      <alignment horizontal="center" vertical="distributed" textRotation="255"/>
    </xf>
    <xf numFmtId="0" fontId="9" fillId="0" borderId="7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71" xfId="0" applyFont="1" applyBorder="1" applyAlignment="1">
      <alignment horizontal="center" vertical="distributed" textRotation="255"/>
    </xf>
    <xf numFmtId="0" fontId="9" fillId="0" borderId="72" xfId="0" applyFont="1" applyBorder="1" applyAlignment="1">
      <alignment horizontal="center" vertical="distributed" textRotation="255"/>
    </xf>
    <xf numFmtId="0" fontId="9" fillId="0" borderId="12" xfId="0" applyFont="1" applyBorder="1" applyAlignment="1">
      <alignment horizontal="center" vertical="distributed" textRotation="255"/>
    </xf>
    <xf numFmtId="0" fontId="9" fillId="0" borderId="73" xfId="0" applyFont="1" applyBorder="1" applyAlignment="1">
      <alignment horizontal="center" vertical="center" textRotation="255"/>
    </xf>
    <xf numFmtId="0" fontId="9" fillId="0" borderId="74" xfId="0" applyFont="1" applyBorder="1" applyAlignment="1">
      <alignment textRotation="255"/>
    </xf>
    <xf numFmtId="0" fontId="9" fillId="0" borderId="73" xfId="0" applyFont="1" applyBorder="1" applyAlignment="1">
      <alignment horizontal="center" vertical="top" textRotation="255"/>
    </xf>
    <xf numFmtId="0" fontId="9" fillId="0" borderId="75" xfId="0" applyFont="1" applyBorder="1" applyAlignment="1">
      <alignment horizontal="center" vertical="distributed" textRotation="255"/>
    </xf>
    <xf numFmtId="0" fontId="9" fillId="0" borderId="76" xfId="0" applyFont="1" applyBorder="1" applyAlignment="1">
      <alignment horizontal="center" vertical="distributed" textRotation="255"/>
    </xf>
    <xf numFmtId="0" fontId="9" fillId="0" borderId="73" xfId="0" applyFont="1" applyBorder="1" applyAlignment="1">
      <alignment horizontal="center" vertical="distributed" textRotation="255"/>
    </xf>
    <xf numFmtId="0" fontId="9" fillId="0" borderId="74" xfId="0" applyFont="1" applyBorder="1" applyAlignment="1">
      <alignment vertical="distributed" textRotation="255"/>
    </xf>
    <xf numFmtId="0" fontId="9" fillId="0" borderId="28" xfId="0" applyFont="1" applyBorder="1" applyAlignment="1">
      <alignment horizontal="center" vertical="distributed" textRotation="255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180" fontId="9" fillId="0" borderId="79" xfId="0" applyNumberFormat="1" applyFont="1" applyBorder="1" applyAlignment="1">
      <alignment horizontal="right" vertical="center"/>
    </xf>
    <xf numFmtId="180" fontId="9" fillId="0" borderId="80" xfId="0" applyNumberFormat="1" applyFont="1" applyBorder="1" applyAlignment="1">
      <alignment horizontal="right" vertical="center"/>
    </xf>
    <xf numFmtId="180" fontId="9" fillId="0" borderId="81" xfId="0" applyNumberFormat="1" applyFont="1" applyBorder="1" applyAlignment="1">
      <alignment horizontal="right" vertical="center"/>
    </xf>
    <xf numFmtId="180" fontId="9" fillId="0" borderId="63" xfId="0" applyNumberFormat="1" applyFont="1" applyBorder="1" applyAlignment="1">
      <alignment horizontal="right" vertical="center"/>
    </xf>
    <xf numFmtId="180" fontId="9" fillId="0" borderId="64" xfId="0" applyNumberFormat="1" applyFont="1" applyBorder="1" applyAlignment="1">
      <alignment horizontal="right" vertical="center"/>
    </xf>
    <xf numFmtId="180" fontId="9" fillId="0" borderId="63" xfId="0" applyNumberFormat="1" applyFont="1" applyFill="1" applyBorder="1" applyAlignment="1">
      <alignment horizontal="right" vertical="center"/>
    </xf>
    <xf numFmtId="180" fontId="9" fillId="0" borderId="82" xfId="0" applyNumberFormat="1" applyFont="1" applyBorder="1" applyAlignment="1">
      <alignment horizontal="right" vertical="center"/>
    </xf>
    <xf numFmtId="180" fontId="9" fillId="0" borderId="83" xfId="0" applyNumberFormat="1" applyFont="1" applyBorder="1" applyAlignment="1">
      <alignment horizontal="right" vertical="center"/>
    </xf>
    <xf numFmtId="180" fontId="9" fillId="0" borderId="15" xfId="0" applyNumberFormat="1" applyFont="1" applyBorder="1" applyAlignment="1">
      <alignment horizontal="right" vertical="center"/>
    </xf>
    <xf numFmtId="180" fontId="9" fillId="0" borderId="84" xfId="0" applyNumberFormat="1" applyFont="1" applyBorder="1" applyAlignment="1">
      <alignment horizontal="right" vertical="center"/>
    </xf>
    <xf numFmtId="180" fontId="9" fillId="0" borderId="81" xfId="0" applyNumberFormat="1" applyFont="1" applyFill="1" applyBorder="1" applyAlignment="1">
      <alignment horizontal="right" vertical="center"/>
    </xf>
    <xf numFmtId="180" fontId="9" fillId="0" borderId="85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distributed" vertical="center"/>
    </xf>
    <xf numFmtId="0" fontId="9" fillId="0" borderId="57" xfId="0" applyFont="1" applyBorder="1" applyAlignment="1">
      <alignment horizontal="distributed" vertical="center"/>
    </xf>
    <xf numFmtId="180" fontId="9" fillId="0" borderId="71" xfId="0" applyNumberFormat="1" applyFont="1" applyBorder="1" applyAlignment="1">
      <alignment horizontal="right" vertical="center"/>
    </xf>
    <xf numFmtId="180" fontId="9" fillId="0" borderId="72" xfId="0" applyNumberFormat="1" applyFont="1" applyBorder="1" applyAlignment="1">
      <alignment horizontal="right" vertical="center"/>
    </xf>
    <xf numFmtId="180" fontId="9" fillId="0" borderId="12" xfId="0" applyNumberFormat="1" applyFont="1" applyBorder="1" applyAlignment="1">
      <alignment horizontal="right" vertical="center"/>
    </xf>
    <xf numFmtId="180" fontId="9" fillId="0" borderId="86" xfId="0" applyNumberFormat="1" applyFont="1" applyBorder="1" applyAlignment="1">
      <alignment horizontal="right" vertical="center"/>
    </xf>
    <xf numFmtId="180" fontId="9" fillId="0" borderId="87" xfId="0" applyNumberFormat="1" applyFont="1" applyBorder="1" applyAlignment="1">
      <alignment horizontal="right" vertical="center"/>
    </xf>
    <xf numFmtId="180" fontId="9" fillId="0" borderId="88" xfId="0" applyNumberFormat="1" applyFont="1" applyBorder="1" applyAlignment="1">
      <alignment horizontal="right" vertical="center"/>
    </xf>
    <xf numFmtId="180" fontId="9" fillId="0" borderId="89" xfId="0" applyNumberFormat="1" applyFont="1" applyBorder="1" applyAlignment="1">
      <alignment horizontal="right" vertical="center"/>
    </xf>
    <xf numFmtId="180" fontId="9" fillId="0" borderId="90" xfId="0" applyNumberFormat="1" applyFont="1" applyBorder="1" applyAlignment="1">
      <alignment horizontal="right" vertical="center"/>
    </xf>
    <xf numFmtId="180" fontId="9" fillId="0" borderId="73" xfId="0" applyNumberFormat="1" applyFont="1" applyBorder="1" applyAlignment="1">
      <alignment horizontal="right" vertical="center"/>
    </xf>
    <xf numFmtId="180" fontId="9" fillId="0" borderId="28" xfId="0" applyNumberFormat="1" applyFont="1" applyBorder="1" applyAlignment="1">
      <alignment horizontal="right" vertical="center"/>
    </xf>
    <xf numFmtId="0" fontId="9" fillId="0" borderId="41" xfId="0" applyFont="1" applyBorder="1" applyAlignment="1">
      <alignment horizontal="distributed" vertical="center"/>
    </xf>
    <xf numFmtId="0" fontId="9" fillId="0" borderId="44" xfId="0" applyFont="1" applyBorder="1" applyAlignment="1">
      <alignment vertical="center"/>
    </xf>
    <xf numFmtId="180" fontId="9" fillId="0" borderId="91" xfId="0" applyNumberFormat="1" applyFont="1" applyBorder="1" applyAlignment="1">
      <alignment horizontal="right" vertical="center"/>
    </xf>
    <xf numFmtId="180" fontId="9" fillId="0" borderId="92" xfId="0" applyNumberFormat="1" applyFont="1" applyBorder="1" applyAlignment="1">
      <alignment horizontal="center" vertical="center"/>
    </xf>
    <xf numFmtId="180" fontId="9" fillId="0" borderId="13" xfId="0" applyNumberFormat="1" applyFont="1" applyBorder="1" applyAlignment="1">
      <alignment horizontal="right" vertical="center"/>
    </xf>
    <xf numFmtId="180" fontId="9" fillId="0" borderId="92" xfId="0" applyNumberFormat="1" applyFont="1" applyBorder="1" applyAlignment="1">
      <alignment horizontal="right" vertical="center"/>
    </xf>
    <xf numFmtId="180" fontId="9" fillId="0" borderId="58" xfId="0" applyNumberFormat="1" applyFont="1" applyBorder="1" applyAlignment="1">
      <alignment horizontal="right" vertical="center"/>
    </xf>
    <xf numFmtId="180" fontId="9" fillId="0" borderId="93" xfId="0" applyNumberFormat="1" applyFont="1" applyBorder="1" applyAlignment="1">
      <alignment horizontal="right" vertical="center"/>
    </xf>
    <xf numFmtId="180" fontId="9" fillId="0" borderId="17" xfId="0" applyNumberFormat="1" applyFont="1" applyBorder="1" applyAlignment="1">
      <alignment horizontal="right" vertical="center"/>
    </xf>
    <xf numFmtId="0" fontId="9" fillId="0" borderId="66" xfId="0" applyFont="1" applyBorder="1" applyAlignment="1">
      <alignment vertical="center"/>
    </xf>
    <xf numFmtId="180" fontId="9" fillId="0" borderId="64" xfId="0" applyNumberFormat="1" applyFont="1" applyBorder="1" applyAlignment="1">
      <alignment horizontal="center" vertical="center"/>
    </xf>
    <xf numFmtId="180" fontId="9" fillId="0" borderId="16" xfId="0" applyNumberFormat="1" applyFont="1" applyBorder="1" applyAlignment="1">
      <alignment horizontal="right" vertical="center"/>
    </xf>
    <xf numFmtId="180" fontId="9" fillId="0" borderId="61" xfId="0" applyNumberFormat="1" applyFont="1" applyBorder="1" applyAlignment="1">
      <alignment horizontal="right" vertical="center"/>
    </xf>
    <xf numFmtId="180" fontId="9" fillId="0" borderId="62" xfId="0" applyNumberFormat="1" applyFont="1" applyBorder="1" applyAlignment="1">
      <alignment horizontal="right" vertical="center"/>
    </xf>
    <xf numFmtId="0" fontId="9" fillId="0" borderId="94" xfId="0" applyFont="1" applyBorder="1" applyAlignment="1">
      <alignment horizontal="distributed" vertical="center"/>
    </xf>
    <xf numFmtId="0" fontId="9" fillId="0" borderId="78" xfId="0" applyFont="1" applyBorder="1" applyAlignment="1">
      <alignment vertical="center"/>
    </xf>
    <xf numFmtId="180" fontId="9" fillId="0" borderId="80" xfId="0" applyNumberFormat="1" applyFont="1" applyBorder="1" applyAlignment="1">
      <alignment horizontal="center" vertical="center"/>
    </xf>
    <xf numFmtId="180" fontId="9" fillId="0" borderId="95" xfId="0" applyNumberFormat="1" applyFont="1" applyBorder="1" applyAlignment="1">
      <alignment horizontal="right" vertical="center"/>
    </xf>
    <xf numFmtId="0" fontId="9" fillId="0" borderId="96" xfId="0" applyFont="1" applyBorder="1" applyAlignment="1">
      <alignment horizontal="distributed" vertical="center"/>
    </xf>
    <xf numFmtId="0" fontId="9" fillId="0" borderId="97" xfId="0" applyFont="1" applyBorder="1" applyAlignment="1">
      <alignment horizontal="distributed" vertical="center"/>
    </xf>
    <xf numFmtId="180" fontId="9" fillId="0" borderId="98" xfId="0" applyNumberFormat="1" applyFont="1" applyBorder="1" applyAlignment="1">
      <alignment horizontal="right" vertical="center"/>
    </xf>
    <xf numFmtId="180" fontId="9" fillId="0" borderId="99" xfId="0" applyNumberFormat="1" applyFont="1" applyBorder="1" applyAlignment="1">
      <alignment horizontal="right" vertical="center"/>
    </xf>
    <xf numFmtId="180" fontId="9" fillId="0" borderId="100" xfId="0" applyNumberFormat="1" applyFont="1" applyBorder="1" applyAlignment="1">
      <alignment horizontal="right" vertical="center"/>
    </xf>
    <xf numFmtId="180" fontId="9" fillId="0" borderId="97" xfId="0" applyNumberFormat="1" applyFont="1" applyBorder="1" applyAlignment="1">
      <alignment horizontal="right" vertical="center"/>
    </xf>
    <xf numFmtId="180" fontId="9" fillId="0" borderId="101" xfId="0" applyNumberFormat="1" applyFont="1" applyBorder="1" applyAlignment="1">
      <alignment horizontal="right" vertical="center"/>
    </xf>
    <xf numFmtId="180" fontId="9" fillId="0" borderId="102" xfId="0" applyNumberFormat="1" applyFont="1" applyBorder="1" applyAlignment="1">
      <alignment horizontal="right" vertical="center"/>
    </xf>
    <xf numFmtId="180" fontId="9" fillId="0" borderId="72" xfId="0" applyNumberFormat="1" applyFont="1" applyBorder="1" applyAlignment="1">
      <alignment horizontal="center" vertical="center"/>
    </xf>
    <xf numFmtId="180" fontId="9" fillId="0" borderId="103" xfId="0" applyNumberFormat="1" applyFont="1" applyBorder="1" applyAlignment="1">
      <alignment horizontal="right" vertical="center"/>
    </xf>
    <xf numFmtId="180" fontId="9" fillId="0" borderId="76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9" fillId="0" borderId="13" xfId="0" applyFont="1" applyBorder="1" applyAlignment="1">
      <alignment horizontal="distributed" vertical="center" shrinkToFit="1"/>
    </xf>
    <xf numFmtId="0" fontId="9" fillId="0" borderId="13" xfId="0" applyFont="1" applyBorder="1" applyAlignment="1">
      <alignment horizontal="distributed" vertical="center"/>
    </xf>
    <xf numFmtId="0" fontId="9" fillId="0" borderId="94" xfId="0" applyFont="1" applyBorder="1" applyAlignment="1">
      <alignment horizontal="distributed" vertical="center" shrinkToFit="1"/>
    </xf>
    <xf numFmtId="0" fontId="9" fillId="0" borderId="66" xfId="0" applyFont="1" applyBorder="1" applyAlignment="1">
      <alignment horizontal="distributed" vertical="center" shrinkToFit="1"/>
    </xf>
    <xf numFmtId="0" fontId="9" fillId="0" borderId="70" xfId="0" applyFont="1" applyBorder="1" applyAlignment="1">
      <alignment vertical="center"/>
    </xf>
    <xf numFmtId="0" fontId="9" fillId="0" borderId="94" xfId="0" applyFont="1" applyBorder="1" applyAlignment="1">
      <alignment horizontal="distributed" vertical="center"/>
    </xf>
    <xf numFmtId="0" fontId="9" fillId="0" borderId="66" xfId="0" applyFont="1" applyBorder="1" applyAlignment="1">
      <alignment horizontal="distributed" vertical="center"/>
    </xf>
    <xf numFmtId="0" fontId="10" fillId="0" borderId="94" xfId="0" applyFont="1" applyBorder="1" applyAlignment="1">
      <alignment horizontal="distributed" vertical="center"/>
    </xf>
    <xf numFmtId="0" fontId="10" fillId="0" borderId="66" xfId="0" applyFont="1" applyBorder="1" applyAlignment="1">
      <alignment horizontal="distributed" vertical="center"/>
    </xf>
    <xf numFmtId="0" fontId="9" fillId="0" borderId="104" xfId="0" applyFont="1" applyBorder="1" applyAlignment="1">
      <alignment horizontal="distributed" vertical="center"/>
    </xf>
    <xf numFmtId="0" fontId="9" fillId="0" borderId="94" xfId="0" applyFont="1" applyBorder="1" applyAlignment="1">
      <alignment horizontal="distributed" vertical="center" wrapText="1"/>
    </xf>
    <xf numFmtId="0" fontId="9" fillId="0" borderId="66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10" fillId="0" borderId="94" xfId="0" applyFont="1" applyBorder="1" applyAlignment="1">
      <alignment horizontal="distributed" vertical="center" wrapText="1" shrinkToFit="1"/>
    </xf>
    <xf numFmtId="0" fontId="11" fillId="0" borderId="66" xfId="0" applyFont="1" applyBorder="1" applyAlignment="1">
      <alignment wrapText="1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180" fontId="9" fillId="0" borderId="105" xfId="0" applyNumberFormat="1" applyFont="1" applyBorder="1" applyAlignment="1">
      <alignment horizontal="right" vertical="center"/>
    </xf>
    <xf numFmtId="180" fontId="9" fillId="0" borderId="106" xfId="0" applyNumberFormat="1" applyFont="1" applyBorder="1" applyAlignment="1">
      <alignment horizontal="right" vertical="center"/>
    </xf>
    <xf numFmtId="0" fontId="9" fillId="0" borderId="57" xfId="0" applyFont="1" applyBorder="1" applyAlignment="1">
      <alignment horizontal="distributed" vertical="center"/>
    </xf>
    <xf numFmtId="0" fontId="9" fillId="0" borderId="94" xfId="0" applyFont="1" applyBorder="1" applyAlignment="1">
      <alignment vertical="center"/>
    </xf>
    <xf numFmtId="0" fontId="9" fillId="0" borderId="66" xfId="0" applyFont="1" applyBorder="1" applyAlignment="1">
      <alignment horizontal="distributed" vertical="center"/>
    </xf>
    <xf numFmtId="0" fontId="9" fillId="0" borderId="18" xfId="0" applyFont="1" applyBorder="1" applyAlignment="1">
      <alignment vertical="center"/>
    </xf>
    <xf numFmtId="0" fontId="9" fillId="0" borderId="21" xfId="0" applyFont="1" applyBorder="1" applyAlignment="1">
      <alignment horizontal="distributed" vertical="center"/>
    </xf>
    <xf numFmtId="180" fontId="9" fillId="0" borderId="107" xfId="0" applyNumberFormat="1" applyFont="1" applyBorder="1" applyAlignment="1">
      <alignment horizontal="right" vertical="center"/>
    </xf>
    <xf numFmtId="180" fontId="9" fillId="0" borderId="108" xfId="0" applyNumberFormat="1" applyFont="1" applyBorder="1" applyAlignment="1">
      <alignment horizontal="right" vertical="center"/>
    </xf>
    <xf numFmtId="180" fontId="9" fillId="0" borderId="21" xfId="0" applyNumberFormat="1" applyFont="1" applyBorder="1" applyAlignment="1">
      <alignment horizontal="right" vertical="center"/>
    </xf>
    <xf numFmtId="180" fontId="9" fillId="0" borderId="23" xfId="0" applyNumberFormat="1" applyFont="1" applyBorder="1" applyAlignment="1">
      <alignment horizontal="right" vertical="center"/>
    </xf>
    <xf numFmtId="180" fontId="9" fillId="0" borderId="109" xfId="0" applyNumberFormat="1" applyFont="1" applyBorder="1" applyAlignment="1">
      <alignment horizontal="right" vertical="center"/>
    </xf>
    <xf numFmtId="180" fontId="9" fillId="0" borderId="26" xfId="0" applyNumberFormat="1" applyFont="1" applyBorder="1" applyAlignment="1">
      <alignment horizontal="right" vertical="center"/>
    </xf>
    <xf numFmtId="180" fontId="9" fillId="0" borderId="0" xfId="0" applyNumberFormat="1" applyFont="1" applyAlignment="1">
      <alignment vertical="center"/>
    </xf>
    <xf numFmtId="0" fontId="9" fillId="0" borderId="22" xfId="0" applyFont="1" applyBorder="1" applyAlignment="1">
      <alignment horizontal="right"/>
    </xf>
    <xf numFmtId="0" fontId="9" fillId="0" borderId="11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4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73" xfId="0" applyFont="1" applyBorder="1" applyAlignment="1">
      <alignment vertical="center"/>
    </xf>
    <xf numFmtId="0" fontId="9" fillId="0" borderId="65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5" xfId="0" applyFont="1" applyBorder="1" applyAlignment="1">
      <alignment horizontal="distributed" vertical="center"/>
    </xf>
    <xf numFmtId="0" fontId="9" fillId="0" borderId="116" xfId="0" applyFont="1" applyBorder="1" applyAlignment="1">
      <alignment horizontal="distributed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117" xfId="0" applyFont="1" applyBorder="1" applyAlignment="1">
      <alignment horizontal="center" vertical="center"/>
    </xf>
    <xf numFmtId="180" fontId="9" fillId="0" borderId="81" xfId="0" applyNumberFormat="1" applyFont="1" applyBorder="1" applyAlignment="1">
      <alignment vertical="center"/>
    </xf>
    <xf numFmtId="180" fontId="9" fillId="0" borderId="78" xfId="0" applyNumberFormat="1" applyFont="1" applyBorder="1" applyAlignment="1">
      <alignment vertical="center"/>
    </xf>
    <xf numFmtId="180" fontId="9" fillId="0" borderId="84" xfId="0" applyNumberFormat="1" applyFont="1" applyBorder="1" applyAlignment="1">
      <alignment vertical="center"/>
    </xf>
    <xf numFmtId="180" fontId="9" fillId="0" borderId="118" xfId="0" applyNumberFormat="1" applyFont="1" applyBorder="1" applyAlignment="1">
      <alignment vertical="center"/>
    </xf>
    <xf numFmtId="180" fontId="9" fillId="0" borderId="119" xfId="0" applyNumberFormat="1" applyFont="1" applyBorder="1" applyAlignment="1">
      <alignment vertical="center"/>
    </xf>
    <xf numFmtId="180" fontId="9" fillId="0" borderId="118" xfId="0" applyNumberFormat="1" applyFont="1" applyBorder="1" applyAlignment="1">
      <alignment vertical="center" shrinkToFit="1"/>
    </xf>
    <xf numFmtId="180" fontId="9" fillId="0" borderId="85" xfId="0" applyNumberFormat="1" applyFont="1" applyBorder="1" applyAlignment="1">
      <alignment vertical="center"/>
    </xf>
    <xf numFmtId="0" fontId="9" fillId="0" borderId="27" xfId="0" applyFont="1" applyBorder="1" applyAlignment="1">
      <alignment horizontal="distributed"/>
    </xf>
    <xf numFmtId="180" fontId="9" fillId="0" borderId="67" xfId="0" applyNumberFormat="1" applyFont="1" applyBorder="1" applyAlignment="1">
      <alignment vertical="center"/>
    </xf>
    <xf numFmtId="3" fontId="9" fillId="0" borderId="76" xfId="0" applyNumberFormat="1" applyFont="1" applyBorder="1" applyAlignment="1">
      <alignment vertical="center"/>
    </xf>
    <xf numFmtId="180" fontId="9" fillId="0" borderId="120" xfId="0" applyNumberFormat="1" applyFont="1" applyBorder="1" applyAlignment="1">
      <alignment vertical="center"/>
    </xf>
    <xf numFmtId="0" fontId="9" fillId="0" borderId="121" xfId="0" applyFont="1" applyBorder="1" applyAlignment="1">
      <alignment vertical="center"/>
    </xf>
    <xf numFmtId="0" fontId="9" fillId="0" borderId="12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1" xfId="0" applyFont="1" applyBorder="1" applyAlignment="1">
      <alignment horizontal="distributed"/>
    </xf>
    <xf numFmtId="180" fontId="9" fillId="0" borderId="123" xfId="0" applyNumberFormat="1" applyFont="1" applyBorder="1" applyAlignment="1">
      <alignment vertical="center"/>
    </xf>
    <xf numFmtId="3" fontId="9" fillId="0" borderId="93" xfId="0" applyNumberFormat="1" applyFont="1" applyBorder="1" applyAlignment="1">
      <alignment vertical="center"/>
    </xf>
    <xf numFmtId="180" fontId="9" fillId="0" borderId="124" xfId="0" applyNumberFormat="1" applyFont="1" applyBorder="1" applyAlignment="1">
      <alignment vertical="center"/>
    </xf>
    <xf numFmtId="0" fontId="9" fillId="0" borderId="125" xfId="0" applyFont="1" applyBorder="1" applyAlignment="1">
      <alignment vertical="center"/>
    </xf>
    <xf numFmtId="0" fontId="9" fillId="0" borderId="126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3" fontId="9" fillId="0" borderId="125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93" xfId="0" applyFont="1" applyBorder="1" applyAlignment="1">
      <alignment vertical="center"/>
    </xf>
    <xf numFmtId="180" fontId="9" fillId="0" borderId="75" xfId="0" applyNumberFormat="1" applyFont="1" applyBorder="1" applyAlignment="1">
      <alignment vertical="center"/>
    </xf>
    <xf numFmtId="0" fontId="9" fillId="0" borderId="32" xfId="0" applyFont="1" applyBorder="1" applyAlignment="1">
      <alignment horizontal="distributed"/>
    </xf>
    <xf numFmtId="180" fontId="9" fillId="0" borderId="127" xfId="0" applyNumberFormat="1" applyFont="1" applyBorder="1" applyAlignment="1">
      <alignment vertical="center"/>
    </xf>
    <xf numFmtId="0" fontId="9" fillId="0" borderId="109" xfId="0" applyFont="1" applyBorder="1" applyAlignment="1">
      <alignment vertical="center"/>
    </xf>
    <xf numFmtId="180" fontId="9" fillId="0" borderId="128" xfId="0" applyNumberFormat="1" applyFont="1" applyBorder="1" applyAlignment="1">
      <alignment vertical="center"/>
    </xf>
    <xf numFmtId="0" fontId="9" fillId="0" borderId="129" xfId="0" applyFont="1" applyBorder="1" applyAlignment="1">
      <alignment vertical="center"/>
    </xf>
    <xf numFmtId="0" fontId="9" fillId="0" borderId="13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58" fontId="4" fillId="0" borderId="22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4" fillId="0" borderId="29" xfId="0" applyFont="1" applyFill="1" applyBorder="1" applyAlignment="1">
      <alignment horizontal="justify"/>
    </xf>
    <xf numFmtId="0" fontId="13" fillId="0" borderId="7" xfId="0" applyFont="1" applyFill="1" applyBorder="1" applyAlignment="1">
      <alignment vertical="center" textRotation="255"/>
    </xf>
    <xf numFmtId="0" fontId="13" fillId="0" borderId="111" xfId="0" applyFont="1" applyFill="1" applyBorder="1" applyAlignment="1">
      <alignment horizontal="center" vertical="center"/>
    </xf>
    <xf numFmtId="0" fontId="13" fillId="0" borderId="112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131" xfId="0" applyFont="1" applyFill="1" applyBorder="1" applyAlignment="1">
      <alignment horizontal="center" vertical="center"/>
    </xf>
    <xf numFmtId="0" fontId="13" fillId="0" borderId="1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justify"/>
    </xf>
    <xf numFmtId="0" fontId="13" fillId="0" borderId="21" xfId="0" applyFont="1" applyFill="1" applyBorder="1" applyAlignment="1">
      <alignment/>
    </xf>
    <xf numFmtId="0" fontId="13" fillId="0" borderId="25" xfId="0" applyFont="1" applyFill="1" applyBorder="1" applyAlignment="1">
      <alignment vertical="center" textRotation="255"/>
    </xf>
    <xf numFmtId="0" fontId="13" fillId="0" borderId="133" xfId="0" applyFont="1" applyFill="1" applyBorder="1" applyAlignment="1">
      <alignment vertical="center" textRotation="255"/>
    </xf>
    <xf numFmtId="0" fontId="13" fillId="0" borderId="134" xfId="0" applyFont="1" applyFill="1" applyBorder="1" applyAlignment="1">
      <alignment vertical="center" textRotation="255"/>
    </xf>
    <xf numFmtId="0" fontId="13" fillId="0" borderId="135" xfId="0" applyFont="1" applyFill="1" applyBorder="1" applyAlignment="1">
      <alignment vertical="center" textRotation="255"/>
    </xf>
    <xf numFmtId="0" fontId="4" fillId="0" borderId="27" xfId="0" applyFont="1" applyFill="1" applyBorder="1" applyAlignment="1">
      <alignment horizontal="distributed"/>
    </xf>
    <xf numFmtId="178" fontId="4" fillId="0" borderId="12" xfId="0" applyNumberFormat="1" applyFont="1" applyFill="1" applyBorder="1" applyAlignment="1">
      <alignment vertical="center"/>
    </xf>
    <xf numFmtId="178" fontId="4" fillId="0" borderId="73" xfId="0" applyNumberFormat="1" applyFont="1" applyFill="1" applyBorder="1" applyAlignment="1">
      <alignment vertical="center"/>
    </xf>
    <xf numFmtId="178" fontId="4" fillId="0" borderId="136" xfId="0" applyNumberFormat="1" applyFont="1" applyFill="1" applyBorder="1" applyAlignment="1">
      <alignment vertical="center"/>
    </xf>
    <xf numFmtId="178" fontId="4" fillId="0" borderId="72" xfId="0" applyNumberFormat="1" applyFont="1" applyFill="1" applyBorder="1" applyAlignment="1">
      <alignment vertical="center"/>
    </xf>
    <xf numFmtId="178" fontId="4" fillId="0" borderId="137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distributed"/>
    </xf>
    <xf numFmtId="178" fontId="4" fillId="0" borderId="13" xfId="0" applyNumberFormat="1" applyFont="1" applyFill="1" applyBorder="1" applyAlignment="1">
      <alignment vertical="center"/>
    </xf>
    <xf numFmtId="178" fontId="4" fillId="0" borderId="58" xfId="0" applyNumberFormat="1" applyFont="1" applyFill="1" applyBorder="1" applyAlignment="1">
      <alignment vertical="center"/>
    </xf>
    <xf numFmtId="178" fontId="4" fillId="0" borderId="138" xfId="0" applyNumberFormat="1" applyFont="1" applyFill="1" applyBorder="1" applyAlignment="1">
      <alignment vertical="center"/>
    </xf>
    <xf numFmtId="178" fontId="4" fillId="0" borderId="92" xfId="0" applyNumberFormat="1" applyFont="1" applyFill="1" applyBorder="1" applyAlignment="1">
      <alignment vertical="center"/>
    </xf>
    <xf numFmtId="178" fontId="4" fillId="0" borderId="139" xfId="0" applyNumberFormat="1" applyFont="1" applyFill="1" applyBorder="1" applyAlignment="1">
      <alignment vertical="center"/>
    </xf>
    <xf numFmtId="0" fontId="4" fillId="0" borderId="140" xfId="0" applyFont="1" applyFill="1" applyBorder="1" applyAlignment="1">
      <alignment horizontal="distributed"/>
    </xf>
    <xf numFmtId="178" fontId="4" fillId="0" borderId="15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41" xfId="0" applyNumberFormat="1" applyFont="1" applyFill="1" applyBorder="1" applyAlignment="1">
      <alignment vertical="center"/>
    </xf>
    <xf numFmtId="178" fontId="4" fillId="0" borderId="64" xfId="0" applyNumberFormat="1" applyFont="1" applyFill="1" applyBorder="1" applyAlignment="1">
      <alignment vertical="center"/>
    </xf>
    <xf numFmtId="178" fontId="4" fillId="0" borderId="142" xfId="0" applyNumberFormat="1" applyFont="1" applyFill="1" applyBorder="1" applyAlignment="1">
      <alignment vertical="center"/>
    </xf>
    <xf numFmtId="0" fontId="4" fillId="3" borderId="35" xfId="0" applyFont="1" applyFill="1" applyBorder="1" applyAlignment="1">
      <alignment horizontal="distributed"/>
    </xf>
    <xf numFmtId="178" fontId="4" fillId="3" borderId="36" xfId="0" applyNumberFormat="1" applyFont="1" applyFill="1" applyBorder="1" applyAlignment="1">
      <alignment vertical="center"/>
    </xf>
    <xf numFmtId="178" fontId="4" fillId="3" borderId="51" xfId="0" applyNumberFormat="1" applyFont="1" applyFill="1" applyBorder="1" applyAlignment="1">
      <alignment vertical="center"/>
    </xf>
    <xf numFmtId="178" fontId="4" fillId="3" borderId="143" xfId="0" applyNumberFormat="1" applyFont="1" applyFill="1" applyBorder="1" applyAlignment="1">
      <alignment vertical="center"/>
    </xf>
    <xf numFmtId="178" fontId="4" fillId="3" borderId="144" xfId="0" applyNumberFormat="1" applyFont="1" applyFill="1" applyBorder="1" applyAlignment="1">
      <alignment vertical="center"/>
    </xf>
    <xf numFmtId="178" fontId="4" fillId="3" borderId="145" xfId="0" applyNumberFormat="1" applyFont="1" applyFill="1" applyBorder="1" applyAlignment="1">
      <alignment vertical="center"/>
    </xf>
    <xf numFmtId="0" fontId="4" fillId="3" borderId="35" xfId="0" applyFont="1" applyFill="1" applyBorder="1" applyAlignment="1">
      <alignment horizontal="center" shrinkToFit="1"/>
    </xf>
    <xf numFmtId="0" fontId="4" fillId="0" borderId="146" xfId="0" applyFont="1" applyFill="1" applyBorder="1" applyAlignment="1">
      <alignment horizontal="distributed" vertical="center"/>
    </xf>
    <xf numFmtId="178" fontId="4" fillId="0" borderId="24" xfId="0" applyNumberFormat="1" applyFont="1" applyFill="1" applyBorder="1" applyAlignment="1">
      <alignment vertical="center"/>
    </xf>
    <xf numFmtId="178" fontId="4" fillId="0" borderId="25" xfId="0" applyNumberFormat="1" applyFont="1" applyFill="1" applyBorder="1" applyAlignment="1">
      <alignment vertical="center"/>
    </xf>
    <xf numFmtId="178" fontId="4" fillId="0" borderId="147" xfId="0" applyNumberFormat="1" applyFont="1" applyFill="1" applyBorder="1" applyAlignment="1">
      <alignment vertical="center"/>
    </xf>
    <xf numFmtId="178" fontId="4" fillId="0" borderId="148" xfId="0" applyNumberFormat="1" applyFont="1" applyFill="1" applyBorder="1" applyAlignment="1">
      <alignment vertical="center"/>
    </xf>
    <xf numFmtId="178" fontId="4" fillId="0" borderId="149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別" xfId="20"/>
    <cellStyle name="標準_出火原因別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190500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76225"/>
          <a:ext cx="38100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3</xdr:row>
      <xdr:rowOff>152400</xdr:rowOff>
    </xdr:from>
    <xdr:to>
      <xdr:col>4</xdr:col>
      <xdr:colOff>466725</xdr:colOff>
      <xdr:row>4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19475" y="742950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7</xdr:col>
      <xdr:colOff>371475</xdr:colOff>
      <xdr:row>3</xdr:row>
      <xdr:rowOff>142875</xdr:rowOff>
    </xdr:from>
    <xdr:to>
      <xdr:col>8</xdr:col>
      <xdr:colOff>114300</xdr:colOff>
      <xdr:row>4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62550" y="73342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10</xdr:col>
      <xdr:colOff>333375</xdr:colOff>
      <xdr:row>3</xdr:row>
      <xdr:rowOff>152400</xdr:rowOff>
    </xdr:from>
    <xdr:to>
      <xdr:col>11</xdr:col>
      <xdr:colOff>76200</xdr:colOff>
      <xdr:row>4</xdr:row>
      <xdr:rowOff>247650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15125" y="742950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13</xdr:col>
      <xdr:colOff>333375</xdr:colOff>
      <xdr:row>3</xdr:row>
      <xdr:rowOff>142875</xdr:rowOff>
    </xdr:from>
    <xdr:to>
      <xdr:col>14</xdr:col>
      <xdr:colOff>76200</xdr:colOff>
      <xdr:row>4</xdr:row>
      <xdr:rowOff>238125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305800" y="73342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276;&#30000;\&#9327;&#32113;&#35336;&#34920;&#19968;&#35239;&#21361;&#38522;&#29289;&#38306;&#20418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，２（新立入検査）"/>
      <sheetName val="表３危険物規制対象施設"/>
      <sheetName val="表4市町村危険物規制施設数"/>
      <sheetName val="表５，６危険物事故"/>
      <sheetName val="危険物施設種類別"/>
      <sheetName val="図１，２、5年推移"/>
      <sheetName val="入力用シート"/>
    </sheetNames>
    <sheetDataSet>
      <sheetData sheetId="6">
        <row r="5">
          <cell r="C5">
            <v>2676</v>
          </cell>
          <cell r="D5">
            <v>35</v>
          </cell>
          <cell r="E5">
            <v>1962</v>
          </cell>
          <cell r="F5">
            <v>555</v>
          </cell>
          <cell r="G5">
            <v>345</v>
          </cell>
          <cell r="J5">
            <v>126</v>
          </cell>
          <cell r="K5">
            <v>335</v>
          </cell>
          <cell r="L5">
            <v>3</v>
          </cell>
          <cell r="M5">
            <v>566</v>
          </cell>
          <cell r="N5">
            <v>32</v>
          </cell>
          <cell r="O5">
            <v>679</v>
          </cell>
          <cell r="P5">
            <v>399</v>
          </cell>
          <cell r="Q5">
            <v>16</v>
          </cell>
          <cell r="R5">
            <v>2</v>
          </cell>
          <cell r="S5">
            <v>5</v>
          </cell>
          <cell r="U5">
            <v>257</v>
          </cell>
          <cell r="V5">
            <v>1333</v>
          </cell>
        </row>
        <row r="6">
          <cell r="C6">
            <v>1810</v>
          </cell>
          <cell r="D6">
            <v>4</v>
          </cell>
          <cell r="E6">
            <v>1139</v>
          </cell>
          <cell r="F6">
            <v>323</v>
          </cell>
          <cell r="G6">
            <v>170</v>
          </cell>
          <cell r="J6">
            <v>41</v>
          </cell>
          <cell r="K6">
            <v>370</v>
          </cell>
          <cell r="L6">
            <v>8</v>
          </cell>
          <cell r="M6">
            <v>162</v>
          </cell>
          <cell r="N6">
            <v>65</v>
          </cell>
          <cell r="O6">
            <v>667</v>
          </cell>
          <cell r="P6">
            <v>395</v>
          </cell>
          <cell r="Q6">
            <v>6</v>
          </cell>
          <cell r="R6">
            <v>0</v>
          </cell>
          <cell r="S6">
            <v>0</v>
          </cell>
          <cell r="U6">
            <v>266</v>
          </cell>
          <cell r="V6">
            <v>994</v>
          </cell>
        </row>
        <row r="7">
          <cell r="C7">
            <v>724</v>
          </cell>
          <cell r="D7">
            <v>6</v>
          </cell>
          <cell r="E7">
            <v>500</v>
          </cell>
          <cell r="F7">
            <v>118</v>
          </cell>
          <cell r="G7">
            <v>57</v>
          </cell>
          <cell r="J7">
            <v>38</v>
          </cell>
          <cell r="K7">
            <v>143</v>
          </cell>
          <cell r="L7">
            <v>4</v>
          </cell>
          <cell r="M7">
            <v>109</v>
          </cell>
          <cell r="N7">
            <v>31</v>
          </cell>
          <cell r="O7">
            <v>218</v>
          </cell>
          <cell r="P7">
            <v>123</v>
          </cell>
          <cell r="Q7">
            <v>4</v>
          </cell>
          <cell r="R7">
            <v>1</v>
          </cell>
          <cell r="S7">
            <v>0</v>
          </cell>
          <cell r="U7">
            <v>90</v>
          </cell>
          <cell r="V7">
            <v>388</v>
          </cell>
        </row>
        <row r="8">
          <cell r="C8">
            <v>284</v>
          </cell>
          <cell r="D8">
            <v>0</v>
          </cell>
          <cell r="E8">
            <v>228</v>
          </cell>
          <cell r="F8">
            <v>2</v>
          </cell>
          <cell r="G8">
            <v>14</v>
          </cell>
          <cell r="J8">
            <v>55</v>
          </cell>
          <cell r="K8">
            <v>147</v>
          </cell>
          <cell r="L8">
            <v>1</v>
          </cell>
          <cell r="M8">
            <v>6</v>
          </cell>
          <cell r="N8">
            <v>3</v>
          </cell>
          <cell r="O8">
            <v>56</v>
          </cell>
          <cell r="P8">
            <v>26</v>
          </cell>
          <cell r="Q8">
            <v>0</v>
          </cell>
          <cell r="R8">
            <v>0</v>
          </cell>
          <cell r="S8">
            <v>0</v>
          </cell>
          <cell r="U8">
            <v>30</v>
          </cell>
          <cell r="V8">
            <v>201</v>
          </cell>
        </row>
        <row r="9">
          <cell r="C9">
            <v>222</v>
          </cell>
          <cell r="D9">
            <v>0</v>
          </cell>
          <cell r="E9">
            <v>143</v>
          </cell>
          <cell r="F9">
            <v>42</v>
          </cell>
          <cell r="G9">
            <v>15</v>
          </cell>
          <cell r="J9">
            <v>6</v>
          </cell>
          <cell r="K9">
            <v>68</v>
          </cell>
          <cell r="L9">
            <v>1</v>
          </cell>
          <cell r="M9">
            <v>8</v>
          </cell>
          <cell r="N9">
            <v>3</v>
          </cell>
          <cell r="O9">
            <v>79</v>
          </cell>
          <cell r="P9">
            <v>52</v>
          </cell>
          <cell r="Q9">
            <v>0</v>
          </cell>
          <cell r="R9">
            <v>0</v>
          </cell>
          <cell r="S9">
            <v>0</v>
          </cell>
          <cell r="U9">
            <v>27</v>
          </cell>
          <cell r="V9">
            <v>151</v>
          </cell>
        </row>
        <row r="10">
          <cell r="C10">
            <v>349</v>
          </cell>
          <cell r="D10">
            <v>0</v>
          </cell>
          <cell r="E10">
            <v>259</v>
          </cell>
          <cell r="F10">
            <v>9</v>
          </cell>
          <cell r="G10">
            <v>28</v>
          </cell>
          <cell r="J10">
            <v>13</v>
          </cell>
          <cell r="K10">
            <v>178</v>
          </cell>
          <cell r="L10">
            <v>1</v>
          </cell>
          <cell r="M10">
            <v>29</v>
          </cell>
          <cell r="N10">
            <v>1</v>
          </cell>
          <cell r="O10">
            <v>90</v>
          </cell>
          <cell r="P10">
            <v>56</v>
          </cell>
          <cell r="Q10">
            <v>3</v>
          </cell>
          <cell r="R10">
            <v>0</v>
          </cell>
          <cell r="S10">
            <v>0</v>
          </cell>
          <cell r="U10">
            <v>31</v>
          </cell>
          <cell r="V10">
            <v>215</v>
          </cell>
        </row>
        <row r="11">
          <cell r="C11">
            <v>1777</v>
          </cell>
          <cell r="D11">
            <v>14</v>
          </cell>
          <cell r="E11">
            <v>1213</v>
          </cell>
          <cell r="F11">
            <v>201</v>
          </cell>
          <cell r="G11">
            <v>364</v>
          </cell>
          <cell r="J11">
            <v>102</v>
          </cell>
          <cell r="K11">
            <v>163</v>
          </cell>
          <cell r="L11">
            <v>0</v>
          </cell>
          <cell r="M11">
            <v>350</v>
          </cell>
          <cell r="N11">
            <v>33</v>
          </cell>
          <cell r="O11">
            <v>550</v>
          </cell>
          <cell r="P11">
            <v>234</v>
          </cell>
          <cell r="Q11">
            <v>2</v>
          </cell>
          <cell r="R11">
            <v>2</v>
          </cell>
          <cell r="S11">
            <v>6</v>
          </cell>
          <cell r="U11">
            <v>306</v>
          </cell>
          <cell r="V11">
            <v>580</v>
          </cell>
        </row>
        <row r="12">
          <cell r="C12">
            <v>727</v>
          </cell>
          <cell r="D12">
            <v>4</v>
          </cell>
          <cell r="E12">
            <v>539</v>
          </cell>
          <cell r="F12">
            <v>104</v>
          </cell>
          <cell r="G12">
            <v>138</v>
          </cell>
          <cell r="J12">
            <v>15</v>
          </cell>
          <cell r="K12">
            <v>78</v>
          </cell>
          <cell r="L12">
            <v>1</v>
          </cell>
          <cell r="M12">
            <v>180</v>
          </cell>
          <cell r="N12">
            <v>23</v>
          </cell>
          <cell r="O12">
            <v>184</v>
          </cell>
          <cell r="P12">
            <v>105</v>
          </cell>
          <cell r="Q12">
            <v>2</v>
          </cell>
          <cell r="R12">
            <v>0</v>
          </cell>
          <cell r="S12">
            <v>0</v>
          </cell>
          <cell r="U12">
            <v>77</v>
          </cell>
          <cell r="V12">
            <v>314</v>
          </cell>
        </row>
        <row r="13">
          <cell r="C13">
            <v>364</v>
          </cell>
          <cell r="D13">
            <v>6</v>
          </cell>
          <cell r="E13">
            <v>233</v>
          </cell>
          <cell r="F13">
            <v>77</v>
          </cell>
          <cell r="G13">
            <v>60</v>
          </cell>
          <cell r="J13">
            <v>15</v>
          </cell>
          <cell r="K13">
            <v>58</v>
          </cell>
          <cell r="L13">
            <v>3</v>
          </cell>
          <cell r="M13">
            <v>18</v>
          </cell>
          <cell r="N13">
            <v>2</v>
          </cell>
          <cell r="O13">
            <v>125</v>
          </cell>
          <cell r="P13">
            <v>62</v>
          </cell>
          <cell r="Q13">
            <v>0</v>
          </cell>
          <cell r="R13">
            <v>0</v>
          </cell>
          <cell r="S13">
            <v>0</v>
          </cell>
          <cell r="U13">
            <v>63</v>
          </cell>
          <cell r="V13">
            <v>188</v>
          </cell>
        </row>
        <row r="14">
          <cell r="C14">
            <v>570</v>
          </cell>
          <cell r="D14">
            <v>8</v>
          </cell>
          <cell r="E14">
            <v>399</v>
          </cell>
          <cell r="F14">
            <v>115</v>
          </cell>
          <cell r="G14">
            <v>159</v>
          </cell>
          <cell r="J14">
            <v>15</v>
          </cell>
          <cell r="K14">
            <v>52</v>
          </cell>
          <cell r="L14">
            <v>0</v>
          </cell>
          <cell r="M14">
            <v>51</v>
          </cell>
          <cell r="N14">
            <v>7</v>
          </cell>
          <cell r="O14">
            <v>163</v>
          </cell>
          <cell r="P14">
            <v>84</v>
          </cell>
          <cell r="Q14">
            <v>3</v>
          </cell>
          <cell r="R14">
            <v>0</v>
          </cell>
          <cell r="S14">
            <v>0</v>
          </cell>
          <cell r="U14">
            <v>76</v>
          </cell>
          <cell r="V14">
            <v>236</v>
          </cell>
        </row>
        <row r="15">
          <cell r="C15">
            <v>254</v>
          </cell>
          <cell r="D15">
            <v>0</v>
          </cell>
          <cell r="E15">
            <v>152</v>
          </cell>
          <cell r="F15">
            <v>45</v>
          </cell>
          <cell r="G15">
            <v>16</v>
          </cell>
          <cell r="J15">
            <v>1</v>
          </cell>
          <cell r="K15">
            <v>61</v>
          </cell>
          <cell r="L15">
            <v>0</v>
          </cell>
          <cell r="M15">
            <v>26</v>
          </cell>
          <cell r="N15">
            <v>3</v>
          </cell>
          <cell r="O15">
            <v>102</v>
          </cell>
          <cell r="P15">
            <v>56</v>
          </cell>
          <cell r="Q15">
            <v>1</v>
          </cell>
          <cell r="R15">
            <v>0</v>
          </cell>
          <cell r="S15">
            <v>0</v>
          </cell>
          <cell r="U15">
            <v>45</v>
          </cell>
          <cell r="V15">
            <v>140</v>
          </cell>
        </row>
        <row r="16">
          <cell r="C16">
            <v>287</v>
          </cell>
          <cell r="D16">
            <v>2</v>
          </cell>
          <cell r="E16">
            <v>165</v>
          </cell>
          <cell r="F16">
            <v>32</v>
          </cell>
          <cell r="G16">
            <v>49</v>
          </cell>
          <cell r="J16">
            <v>6</v>
          </cell>
          <cell r="K16">
            <v>60</v>
          </cell>
          <cell r="L16">
            <v>3</v>
          </cell>
          <cell r="M16">
            <v>13</v>
          </cell>
          <cell r="N16">
            <v>2</v>
          </cell>
          <cell r="O16">
            <v>120</v>
          </cell>
          <cell r="P16">
            <v>44</v>
          </cell>
          <cell r="Q16">
            <v>0</v>
          </cell>
          <cell r="R16">
            <v>0</v>
          </cell>
          <cell r="S16">
            <v>0</v>
          </cell>
          <cell r="U16">
            <v>76</v>
          </cell>
          <cell r="V16">
            <v>119</v>
          </cell>
        </row>
        <row r="17">
          <cell r="C17">
            <v>869</v>
          </cell>
          <cell r="D17">
            <v>11</v>
          </cell>
          <cell r="E17">
            <v>578</v>
          </cell>
          <cell r="F17">
            <v>115</v>
          </cell>
          <cell r="G17">
            <v>178</v>
          </cell>
          <cell r="J17">
            <v>12</v>
          </cell>
          <cell r="K17">
            <v>207</v>
          </cell>
          <cell r="L17">
            <v>1</v>
          </cell>
          <cell r="M17">
            <v>35</v>
          </cell>
          <cell r="N17">
            <v>30</v>
          </cell>
          <cell r="O17">
            <v>280</v>
          </cell>
          <cell r="P17">
            <v>120</v>
          </cell>
          <cell r="Q17">
            <v>3</v>
          </cell>
          <cell r="R17">
            <v>1</v>
          </cell>
          <cell r="S17">
            <v>0</v>
          </cell>
          <cell r="U17">
            <v>156</v>
          </cell>
          <cell r="V17">
            <v>381</v>
          </cell>
        </row>
        <row r="18">
          <cell r="C18">
            <v>1133</v>
          </cell>
          <cell r="D18">
            <v>35</v>
          </cell>
          <cell r="E18">
            <v>753</v>
          </cell>
          <cell r="F18">
            <v>168</v>
          </cell>
          <cell r="G18">
            <v>258</v>
          </cell>
          <cell r="J18">
            <v>18</v>
          </cell>
          <cell r="K18">
            <v>143</v>
          </cell>
          <cell r="L18">
            <v>8</v>
          </cell>
          <cell r="M18">
            <v>81</v>
          </cell>
          <cell r="N18">
            <v>77</v>
          </cell>
          <cell r="O18">
            <v>345</v>
          </cell>
          <cell r="P18">
            <v>127</v>
          </cell>
          <cell r="Q18">
            <v>1</v>
          </cell>
          <cell r="R18">
            <v>0</v>
          </cell>
          <cell r="S18">
            <v>0</v>
          </cell>
          <cell r="U18">
            <v>217</v>
          </cell>
          <cell r="V18">
            <v>374</v>
          </cell>
        </row>
        <row r="19">
          <cell r="C19">
            <v>614</v>
          </cell>
          <cell r="D19">
            <v>7</v>
          </cell>
          <cell r="E19">
            <v>412</v>
          </cell>
          <cell r="F19">
            <v>97</v>
          </cell>
          <cell r="G19">
            <v>167</v>
          </cell>
          <cell r="J19">
            <v>7</v>
          </cell>
          <cell r="K19">
            <v>80</v>
          </cell>
          <cell r="L19">
            <v>4</v>
          </cell>
          <cell r="M19">
            <v>45</v>
          </cell>
          <cell r="N19">
            <v>12</v>
          </cell>
          <cell r="O19">
            <v>195</v>
          </cell>
          <cell r="P19">
            <v>90</v>
          </cell>
          <cell r="Q19">
            <v>0</v>
          </cell>
          <cell r="R19">
            <v>0</v>
          </cell>
          <cell r="S19">
            <v>0</v>
          </cell>
          <cell r="U19">
            <v>105</v>
          </cell>
          <cell r="V19">
            <v>246</v>
          </cell>
        </row>
        <row r="20">
          <cell r="C20">
            <v>527</v>
          </cell>
          <cell r="D20">
            <v>2</v>
          </cell>
          <cell r="E20">
            <v>346</v>
          </cell>
          <cell r="F20">
            <v>64</v>
          </cell>
          <cell r="G20">
            <v>107</v>
          </cell>
          <cell r="J20">
            <v>21</v>
          </cell>
          <cell r="K20">
            <v>100</v>
          </cell>
          <cell r="L20">
            <v>1</v>
          </cell>
          <cell r="M20">
            <v>44</v>
          </cell>
          <cell r="N20">
            <v>9</v>
          </cell>
          <cell r="O20">
            <v>179</v>
          </cell>
          <cell r="P20">
            <v>91</v>
          </cell>
          <cell r="Q20">
            <v>4</v>
          </cell>
          <cell r="R20">
            <v>0</v>
          </cell>
          <cell r="S20">
            <v>0</v>
          </cell>
          <cell r="U20">
            <v>84</v>
          </cell>
          <cell r="V20">
            <v>332</v>
          </cell>
        </row>
        <row r="21">
          <cell r="C21">
            <v>604</v>
          </cell>
          <cell r="D21">
            <v>2</v>
          </cell>
          <cell r="E21">
            <v>412</v>
          </cell>
          <cell r="F21">
            <v>84</v>
          </cell>
          <cell r="G21">
            <v>126</v>
          </cell>
          <cell r="J21">
            <v>47</v>
          </cell>
          <cell r="K21">
            <v>76</v>
          </cell>
          <cell r="L21">
            <v>0</v>
          </cell>
          <cell r="M21">
            <v>75</v>
          </cell>
          <cell r="N21">
            <v>4</v>
          </cell>
          <cell r="O21">
            <v>190</v>
          </cell>
          <cell r="P21">
            <v>94</v>
          </cell>
          <cell r="Q21">
            <v>3</v>
          </cell>
          <cell r="R21">
            <v>1</v>
          </cell>
          <cell r="S21">
            <v>0</v>
          </cell>
          <cell r="U21">
            <v>92</v>
          </cell>
          <cell r="V21">
            <v>317</v>
          </cell>
        </row>
        <row r="22">
          <cell r="C22">
            <v>185</v>
          </cell>
          <cell r="D22">
            <v>0</v>
          </cell>
          <cell r="E22">
            <v>113</v>
          </cell>
          <cell r="F22">
            <v>7</v>
          </cell>
          <cell r="G22">
            <v>23</v>
          </cell>
          <cell r="J22">
            <v>9</v>
          </cell>
          <cell r="K22">
            <v>51</v>
          </cell>
          <cell r="L22">
            <v>0</v>
          </cell>
          <cell r="M22">
            <v>23</v>
          </cell>
          <cell r="N22">
            <v>0</v>
          </cell>
          <cell r="O22">
            <v>72</v>
          </cell>
          <cell r="P22">
            <v>46</v>
          </cell>
          <cell r="Q22">
            <v>1</v>
          </cell>
          <cell r="R22">
            <v>0</v>
          </cell>
          <cell r="S22">
            <v>0</v>
          </cell>
          <cell r="U22">
            <v>25</v>
          </cell>
          <cell r="V22">
            <v>123</v>
          </cell>
        </row>
        <row r="23">
          <cell r="C23">
            <v>310</v>
          </cell>
          <cell r="D23">
            <v>0</v>
          </cell>
          <cell r="E23">
            <v>199</v>
          </cell>
          <cell r="F23">
            <v>42</v>
          </cell>
          <cell r="G23">
            <v>53</v>
          </cell>
          <cell r="J23">
            <v>3</v>
          </cell>
          <cell r="K23">
            <v>58</v>
          </cell>
          <cell r="L23">
            <v>8</v>
          </cell>
          <cell r="M23">
            <v>28</v>
          </cell>
          <cell r="N23">
            <v>7</v>
          </cell>
          <cell r="O23">
            <v>111</v>
          </cell>
          <cell r="P23">
            <v>45</v>
          </cell>
          <cell r="Q23">
            <v>0</v>
          </cell>
          <cell r="R23">
            <v>0</v>
          </cell>
          <cell r="S23">
            <v>0</v>
          </cell>
          <cell r="U23">
            <v>66</v>
          </cell>
          <cell r="V23">
            <v>122</v>
          </cell>
        </row>
        <row r="24">
          <cell r="C24">
            <v>144</v>
          </cell>
          <cell r="D24">
            <v>0</v>
          </cell>
          <cell r="E24">
            <v>87</v>
          </cell>
          <cell r="F24">
            <v>9</v>
          </cell>
          <cell r="G24">
            <v>22</v>
          </cell>
          <cell r="J24">
            <v>6</v>
          </cell>
          <cell r="K24">
            <v>36</v>
          </cell>
          <cell r="L24">
            <v>0</v>
          </cell>
          <cell r="M24">
            <v>13</v>
          </cell>
          <cell r="N24">
            <v>1</v>
          </cell>
          <cell r="O24">
            <v>57</v>
          </cell>
          <cell r="P24">
            <v>42</v>
          </cell>
          <cell r="Q24">
            <v>0</v>
          </cell>
          <cell r="R24">
            <v>0</v>
          </cell>
          <cell r="S24">
            <v>0</v>
          </cell>
          <cell r="U24">
            <v>15</v>
          </cell>
          <cell r="V24">
            <v>98</v>
          </cell>
        </row>
        <row r="25">
          <cell r="C25">
            <v>14430</v>
          </cell>
          <cell r="D25">
            <v>136</v>
          </cell>
          <cell r="E25">
            <v>9832</v>
          </cell>
          <cell r="F25">
            <v>2209</v>
          </cell>
          <cell r="G25">
            <v>2349</v>
          </cell>
          <cell r="J25">
            <v>556</v>
          </cell>
          <cell r="K25">
            <v>2464</v>
          </cell>
          <cell r="L25">
            <v>47</v>
          </cell>
          <cell r="M25">
            <v>1862</v>
          </cell>
          <cell r="N25">
            <v>345</v>
          </cell>
          <cell r="O25">
            <v>4462</v>
          </cell>
          <cell r="P25">
            <v>2291</v>
          </cell>
          <cell r="Q25">
            <v>49</v>
          </cell>
          <cell r="R25">
            <v>7</v>
          </cell>
          <cell r="S25">
            <v>11</v>
          </cell>
          <cell r="U25">
            <v>2104</v>
          </cell>
          <cell r="V25">
            <v>6852</v>
          </cell>
        </row>
        <row r="26">
          <cell r="C26">
            <v>95</v>
          </cell>
          <cell r="D26">
            <v>0</v>
          </cell>
          <cell r="E26">
            <v>73</v>
          </cell>
          <cell r="F26">
            <v>2</v>
          </cell>
          <cell r="G26">
            <v>12</v>
          </cell>
          <cell r="J26">
            <v>5</v>
          </cell>
          <cell r="K26">
            <v>42</v>
          </cell>
          <cell r="L26">
            <v>0</v>
          </cell>
          <cell r="M26">
            <v>12</v>
          </cell>
          <cell r="N26">
            <v>0</v>
          </cell>
          <cell r="O26">
            <v>22</v>
          </cell>
          <cell r="P26">
            <v>17</v>
          </cell>
          <cell r="Q26">
            <v>0</v>
          </cell>
          <cell r="R26">
            <v>0</v>
          </cell>
          <cell r="S26">
            <v>0</v>
          </cell>
          <cell r="U26">
            <v>5</v>
          </cell>
          <cell r="V26">
            <v>56</v>
          </cell>
        </row>
        <row r="27">
          <cell r="C27">
            <v>54</v>
          </cell>
          <cell r="D27">
            <v>0</v>
          </cell>
          <cell r="E27">
            <v>29</v>
          </cell>
          <cell r="F27">
            <v>7</v>
          </cell>
          <cell r="G27">
            <v>5</v>
          </cell>
          <cell r="J27">
            <v>1</v>
          </cell>
          <cell r="K27">
            <v>12</v>
          </cell>
          <cell r="L27">
            <v>0</v>
          </cell>
          <cell r="M27">
            <v>3</v>
          </cell>
          <cell r="N27">
            <v>1</v>
          </cell>
          <cell r="O27">
            <v>25</v>
          </cell>
          <cell r="P27">
            <v>18</v>
          </cell>
          <cell r="Q27">
            <v>0</v>
          </cell>
          <cell r="R27">
            <v>0</v>
          </cell>
          <cell r="S27">
            <v>0</v>
          </cell>
          <cell r="U27">
            <v>7</v>
          </cell>
          <cell r="V27">
            <v>40</v>
          </cell>
        </row>
        <row r="28">
          <cell r="C28">
            <v>198</v>
          </cell>
          <cell r="D28">
            <v>0</v>
          </cell>
          <cell r="E28">
            <v>132</v>
          </cell>
          <cell r="F28">
            <v>31</v>
          </cell>
          <cell r="G28">
            <v>54</v>
          </cell>
          <cell r="J28">
            <v>3</v>
          </cell>
          <cell r="K28">
            <v>37</v>
          </cell>
          <cell r="L28">
            <v>1</v>
          </cell>
          <cell r="M28">
            <v>1</v>
          </cell>
          <cell r="N28">
            <v>5</v>
          </cell>
          <cell r="O28">
            <v>66</v>
          </cell>
          <cell r="P28">
            <v>27</v>
          </cell>
          <cell r="Q28">
            <v>0</v>
          </cell>
          <cell r="R28">
            <v>0</v>
          </cell>
          <cell r="S28">
            <v>0</v>
          </cell>
          <cell r="U28">
            <v>39</v>
          </cell>
          <cell r="V28">
            <v>65</v>
          </cell>
        </row>
        <row r="29">
          <cell r="C29">
            <v>629</v>
          </cell>
          <cell r="D29">
            <v>11</v>
          </cell>
          <cell r="E29">
            <v>460</v>
          </cell>
          <cell r="F29">
            <v>86</v>
          </cell>
          <cell r="G29">
            <v>189</v>
          </cell>
          <cell r="J29">
            <v>32</v>
          </cell>
          <cell r="K29">
            <v>52</v>
          </cell>
          <cell r="L29">
            <v>3</v>
          </cell>
          <cell r="M29">
            <v>39</v>
          </cell>
          <cell r="N29">
            <v>59</v>
          </cell>
          <cell r="O29">
            <v>158</v>
          </cell>
          <cell r="P29">
            <v>65</v>
          </cell>
          <cell r="Q29">
            <v>1</v>
          </cell>
          <cell r="R29">
            <v>0</v>
          </cell>
          <cell r="S29">
            <v>1</v>
          </cell>
          <cell r="U29">
            <v>91</v>
          </cell>
          <cell r="V29">
            <v>191</v>
          </cell>
        </row>
        <row r="30">
          <cell r="C30">
            <v>416</v>
          </cell>
          <cell r="D30">
            <v>17</v>
          </cell>
          <cell r="E30">
            <v>283</v>
          </cell>
          <cell r="F30">
            <v>44</v>
          </cell>
          <cell r="G30">
            <v>141</v>
          </cell>
          <cell r="J30">
            <v>4</v>
          </cell>
          <cell r="K30">
            <v>41</v>
          </cell>
          <cell r="L30">
            <v>2</v>
          </cell>
          <cell r="M30">
            <v>33</v>
          </cell>
          <cell r="N30">
            <v>18</v>
          </cell>
          <cell r="O30">
            <v>116</v>
          </cell>
          <cell r="P30">
            <v>49</v>
          </cell>
          <cell r="Q30">
            <v>0</v>
          </cell>
          <cell r="R30">
            <v>0</v>
          </cell>
          <cell r="S30">
            <v>0</v>
          </cell>
          <cell r="U30">
            <v>67</v>
          </cell>
          <cell r="V30">
            <v>80</v>
          </cell>
        </row>
        <row r="31">
          <cell r="C31">
            <v>528</v>
          </cell>
          <cell r="D31">
            <v>2</v>
          </cell>
          <cell r="E31">
            <v>370</v>
          </cell>
          <cell r="F31">
            <v>37</v>
          </cell>
          <cell r="G31">
            <v>38</v>
          </cell>
          <cell r="J31">
            <v>20</v>
          </cell>
          <cell r="K31">
            <v>222</v>
          </cell>
          <cell r="L31">
            <v>3</v>
          </cell>
          <cell r="M31">
            <v>49</v>
          </cell>
          <cell r="N31">
            <v>1</v>
          </cell>
          <cell r="O31">
            <v>156</v>
          </cell>
          <cell r="P31">
            <v>87</v>
          </cell>
          <cell r="Q31">
            <v>1</v>
          </cell>
          <cell r="R31">
            <v>0</v>
          </cell>
          <cell r="S31">
            <v>0</v>
          </cell>
          <cell r="U31">
            <v>68</v>
          </cell>
          <cell r="V31">
            <v>307</v>
          </cell>
        </row>
        <row r="32">
          <cell r="C32">
            <v>780</v>
          </cell>
          <cell r="D32">
            <v>33</v>
          </cell>
          <cell r="E32">
            <v>527</v>
          </cell>
          <cell r="F32">
            <v>132</v>
          </cell>
          <cell r="G32">
            <v>195</v>
          </cell>
          <cell r="J32">
            <v>41</v>
          </cell>
          <cell r="K32">
            <v>90</v>
          </cell>
          <cell r="L32">
            <v>4</v>
          </cell>
          <cell r="M32">
            <v>41</v>
          </cell>
          <cell r="N32">
            <v>24</v>
          </cell>
          <cell r="O32">
            <v>220</v>
          </cell>
          <cell r="P32">
            <v>68</v>
          </cell>
          <cell r="Q32">
            <v>1</v>
          </cell>
          <cell r="R32">
            <v>0</v>
          </cell>
          <cell r="S32">
            <v>0</v>
          </cell>
          <cell r="U32">
            <v>151</v>
          </cell>
          <cell r="V32">
            <v>293</v>
          </cell>
        </row>
        <row r="33">
          <cell r="C33">
            <v>118</v>
          </cell>
          <cell r="D33">
            <v>0</v>
          </cell>
          <cell r="E33">
            <v>62</v>
          </cell>
          <cell r="F33">
            <v>4</v>
          </cell>
          <cell r="G33">
            <v>9</v>
          </cell>
          <cell r="J33">
            <v>4</v>
          </cell>
          <cell r="K33">
            <v>36</v>
          </cell>
          <cell r="L33">
            <v>0</v>
          </cell>
          <cell r="M33">
            <v>6</v>
          </cell>
          <cell r="N33">
            <v>3</v>
          </cell>
          <cell r="O33">
            <v>56</v>
          </cell>
          <cell r="P33">
            <v>37</v>
          </cell>
          <cell r="Q33">
            <v>1</v>
          </cell>
          <cell r="R33">
            <v>0</v>
          </cell>
          <cell r="S33">
            <v>0</v>
          </cell>
          <cell r="U33">
            <v>18</v>
          </cell>
          <cell r="V33">
            <v>92</v>
          </cell>
        </row>
        <row r="34">
          <cell r="C34">
            <v>545</v>
          </cell>
          <cell r="D34">
            <v>20</v>
          </cell>
          <cell r="E34">
            <v>384</v>
          </cell>
          <cell r="F34">
            <v>84</v>
          </cell>
          <cell r="G34">
            <v>164</v>
          </cell>
          <cell r="J34">
            <v>35</v>
          </cell>
          <cell r="K34">
            <v>48</v>
          </cell>
          <cell r="L34">
            <v>0</v>
          </cell>
          <cell r="M34">
            <v>39</v>
          </cell>
          <cell r="N34">
            <v>14</v>
          </cell>
          <cell r="O34">
            <v>141</v>
          </cell>
          <cell r="P34">
            <v>61</v>
          </cell>
          <cell r="Q34">
            <v>0</v>
          </cell>
          <cell r="R34">
            <v>0</v>
          </cell>
          <cell r="S34">
            <v>0</v>
          </cell>
          <cell r="U34">
            <v>80</v>
          </cell>
          <cell r="V34">
            <v>248</v>
          </cell>
        </row>
        <row r="35">
          <cell r="C35">
            <v>255</v>
          </cell>
          <cell r="D35">
            <v>3</v>
          </cell>
          <cell r="E35">
            <v>175</v>
          </cell>
          <cell r="F35">
            <v>47</v>
          </cell>
          <cell r="G35">
            <v>45</v>
          </cell>
          <cell r="J35">
            <v>9</v>
          </cell>
          <cell r="K35">
            <v>48</v>
          </cell>
          <cell r="L35">
            <v>4</v>
          </cell>
          <cell r="M35">
            <v>11</v>
          </cell>
          <cell r="N35">
            <v>11</v>
          </cell>
          <cell r="O35">
            <v>77</v>
          </cell>
          <cell r="P35">
            <v>46</v>
          </cell>
          <cell r="Q35">
            <v>0</v>
          </cell>
          <cell r="R35">
            <v>0</v>
          </cell>
          <cell r="S35">
            <v>0</v>
          </cell>
          <cell r="U35">
            <v>31</v>
          </cell>
          <cell r="V35">
            <v>141</v>
          </cell>
        </row>
        <row r="36">
          <cell r="C36">
            <v>3618</v>
          </cell>
          <cell r="D36">
            <v>86</v>
          </cell>
          <cell r="E36">
            <v>2495</v>
          </cell>
          <cell r="F36">
            <v>474</v>
          </cell>
          <cell r="G36">
            <v>852</v>
          </cell>
          <cell r="J36">
            <v>154</v>
          </cell>
          <cell r="K36">
            <v>628</v>
          </cell>
          <cell r="L36">
            <v>17</v>
          </cell>
          <cell r="M36">
            <v>234</v>
          </cell>
          <cell r="N36">
            <v>136</v>
          </cell>
          <cell r="O36">
            <v>1037</v>
          </cell>
          <cell r="P36">
            <v>475</v>
          </cell>
          <cell r="Q36">
            <v>4</v>
          </cell>
          <cell r="R36">
            <v>0</v>
          </cell>
          <cell r="S36">
            <v>1</v>
          </cell>
          <cell r="U36">
            <v>557</v>
          </cell>
          <cell r="V36">
            <v>1513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</row>
        <row r="41">
          <cell r="C41">
            <v>18048</v>
          </cell>
          <cell r="D41">
            <v>222</v>
          </cell>
          <cell r="E41">
            <v>12327</v>
          </cell>
          <cell r="F41">
            <v>2683</v>
          </cell>
          <cell r="G41">
            <v>3201</v>
          </cell>
          <cell r="J41">
            <v>710</v>
          </cell>
          <cell r="K41">
            <v>3092</v>
          </cell>
          <cell r="L41">
            <v>64</v>
          </cell>
          <cell r="M41">
            <v>2096</v>
          </cell>
          <cell r="N41">
            <v>481</v>
          </cell>
          <cell r="O41">
            <v>5499</v>
          </cell>
          <cell r="P41">
            <v>2766</v>
          </cell>
          <cell r="Q41">
            <v>53</v>
          </cell>
          <cell r="R41">
            <v>7</v>
          </cell>
          <cell r="S41">
            <v>12</v>
          </cell>
          <cell r="U41">
            <v>2661</v>
          </cell>
          <cell r="V41">
            <v>8365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workbookViewId="0" topLeftCell="A1">
      <selection activeCell="B1" sqref="B1"/>
    </sheetView>
  </sheetViews>
  <sheetFormatPr defaultColWidth="9.00390625" defaultRowHeight="13.5"/>
  <cols>
    <col min="1" max="2" width="2.625" style="3" customWidth="1"/>
    <col min="3" max="4" width="6.125" style="3" customWidth="1"/>
    <col min="5" max="8" width="3.875" style="3" customWidth="1"/>
    <col min="9" max="9" width="6.125" style="3" customWidth="1"/>
    <col min="10" max="10" width="6.625" style="3" customWidth="1"/>
    <col min="11" max="11" width="6.125" style="3" customWidth="1"/>
    <col min="12" max="15" width="3.875" style="3" customWidth="1"/>
    <col min="16" max="17" width="6.125" style="3" customWidth="1"/>
    <col min="18" max="19" width="3.875" style="3" customWidth="1"/>
    <col min="20" max="22" width="7.125" style="3" customWidth="1"/>
    <col min="23" max="24" width="10.375" style="3" customWidth="1"/>
    <col min="25" max="25" width="7.125" style="3" customWidth="1"/>
    <col min="26" max="26" width="8.125" style="3" customWidth="1"/>
    <col min="27" max="27" width="7.125" style="3" customWidth="1"/>
    <col min="28" max="28" width="3.875" style="3" customWidth="1"/>
    <col min="29" max="29" width="7.125" style="3" customWidth="1"/>
    <col min="30" max="30" width="8.125" style="3" customWidth="1"/>
    <col min="31" max="16384" width="9.00390625" style="3" customWidth="1"/>
  </cols>
  <sheetData>
    <row r="1" spans="1:30" ht="21" customHeight="1" thickBot="1">
      <c r="A1" s="1" t="s">
        <v>54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</row>
    <row r="2" spans="1:30" ht="33" customHeight="1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8"/>
      <c r="J2" s="9" t="s">
        <v>4</v>
      </c>
      <c r="K2" s="10" t="s">
        <v>5</v>
      </c>
      <c r="L2" s="7"/>
      <c r="M2" s="7"/>
      <c r="N2" s="7"/>
      <c r="O2" s="8"/>
      <c r="P2" s="11" t="s">
        <v>6</v>
      </c>
      <c r="Q2" s="11" t="s">
        <v>7</v>
      </c>
      <c r="R2" s="10" t="s">
        <v>8</v>
      </c>
      <c r="S2" s="8"/>
      <c r="T2" s="10" t="s">
        <v>9</v>
      </c>
      <c r="U2" s="7"/>
      <c r="V2" s="8"/>
      <c r="W2" s="12" t="s">
        <v>10</v>
      </c>
      <c r="X2" s="13"/>
      <c r="Y2" s="13"/>
      <c r="Z2" s="13"/>
      <c r="AA2" s="13"/>
      <c r="AB2" s="13"/>
      <c r="AC2" s="13"/>
      <c r="AD2" s="14"/>
    </row>
    <row r="3" spans="1:30" ht="71.25" customHeight="1">
      <c r="A3" s="15"/>
      <c r="B3" s="16"/>
      <c r="C3" s="17" t="s">
        <v>11</v>
      </c>
      <c r="D3" s="18" t="s">
        <v>12</v>
      </c>
      <c r="E3" s="18" t="s">
        <v>13</v>
      </c>
      <c r="F3" s="18" t="s">
        <v>14</v>
      </c>
      <c r="G3" s="18" t="s">
        <v>15</v>
      </c>
      <c r="H3" s="18" t="s">
        <v>16</v>
      </c>
      <c r="I3" s="19" t="s">
        <v>17</v>
      </c>
      <c r="J3" s="20"/>
      <c r="K3" s="19" t="s">
        <v>11</v>
      </c>
      <c r="L3" s="19" t="s">
        <v>18</v>
      </c>
      <c r="M3" s="19" t="s">
        <v>19</v>
      </c>
      <c r="N3" s="19" t="s">
        <v>20</v>
      </c>
      <c r="O3" s="19" t="s">
        <v>21</v>
      </c>
      <c r="P3" s="21"/>
      <c r="Q3" s="22"/>
      <c r="R3" s="19" t="s">
        <v>22</v>
      </c>
      <c r="S3" s="19" t="s">
        <v>23</v>
      </c>
      <c r="T3" s="19" t="s">
        <v>24</v>
      </c>
      <c r="U3" s="19" t="s">
        <v>25</v>
      </c>
      <c r="V3" s="23" t="s">
        <v>13</v>
      </c>
      <c r="W3" s="19" t="s">
        <v>26</v>
      </c>
      <c r="X3" s="19" t="s">
        <v>12</v>
      </c>
      <c r="Y3" s="19" t="s">
        <v>13</v>
      </c>
      <c r="Z3" s="19" t="s">
        <v>14</v>
      </c>
      <c r="AA3" s="19" t="s">
        <v>15</v>
      </c>
      <c r="AB3" s="19" t="s">
        <v>16</v>
      </c>
      <c r="AC3" s="19" t="s">
        <v>17</v>
      </c>
      <c r="AD3" s="24" t="s">
        <v>27</v>
      </c>
    </row>
    <row r="4" spans="1:30" ht="19.5" customHeight="1" thickBot="1">
      <c r="A4" s="25"/>
      <c r="B4" s="26"/>
      <c r="C4" s="27"/>
      <c r="D4" s="28"/>
      <c r="E4" s="28"/>
      <c r="F4" s="28"/>
      <c r="G4" s="28"/>
      <c r="H4" s="28"/>
      <c r="I4" s="28"/>
      <c r="J4" s="29" t="s">
        <v>28</v>
      </c>
      <c r="K4" s="28"/>
      <c r="L4" s="28"/>
      <c r="M4" s="28"/>
      <c r="N4" s="28"/>
      <c r="O4" s="30"/>
      <c r="P4" s="31" t="s">
        <v>29</v>
      </c>
      <c r="Q4" s="32" t="s">
        <v>30</v>
      </c>
      <c r="R4" s="28"/>
      <c r="S4" s="28"/>
      <c r="T4" s="28"/>
      <c r="U4" s="28"/>
      <c r="V4" s="33"/>
      <c r="W4" s="28"/>
      <c r="X4" s="28"/>
      <c r="Y4" s="28"/>
      <c r="Z4" s="28"/>
      <c r="AA4" s="28"/>
      <c r="AB4" s="28"/>
      <c r="AC4" s="28"/>
      <c r="AD4" s="34"/>
    </row>
    <row r="5" spans="1:31" s="44" customFormat="1" ht="19.5" customHeight="1">
      <c r="A5" s="35" t="s">
        <v>31</v>
      </c>
      <c r="B5" s="36"/>
      <c r="C5" s="37">
        <f>SUM(D5:I5)</f>
        <v>203</v>
      </c>
      <c r="D5" s="38">
        <v>104</v>
      </c>
      <c r="E5" s="38">
        <v>11</v>
      </c>
      <c r="F5" s="38">
        <v>22</v>
      </c>
      <c r="G5" s="38">
        <v>1</v>
      </c>
      <c r="H5" s="38">
        <v>0</v>
      </c>
      <c r="I5" s="38">
        <v>65</v>
      </c>
      <c r="J5" s="39">
        <f>C5/$C$17*100</f>
        <v>11.913145539906104</v>
      </c>
      <c r="K5" s="40">
        <f>SUM(L5:O5)</f>
        <v>130</v>
      </c>
      <c r="L5" s="38">
        <v>34</v>
      </c>
      <c r="M5" s="38">
        <v>9</v>
      </c>
      <c r="N5" s="38">
        <v>42</v>
      </c>
      <c r="O5" s="38">
        <v>45</v>
      </c>
      <c r="P5" s="38">
        <v>75</v>
      </c>
      <c r="Q5" s="38">
        <v>199</v>
      </c>
      <c r="R5" s="38">
        <v>7</v>
      </c>
      <c r="S5" s="38">
        <v>18</v>
      </c>
      <c r="T5" s="41">
        <v>4740</v>
      </c>
      <c r="U5" s="38">
        <v>475</v>
      </c>
      <c r="V5" s="38">
        <v>204</v>
      </c>
      <c r="W5" s="40">
        <f>SUM(X5:AD5)</f>
        <v>438233</v>
      </c>
      <c r="X5" s="41">
        <v>420292</v>
      </c>
      <c r="Y5" s="41">
        <v>7762</v>
      </c>
      <c r="Z5" s="41">
        <v>9016</v>
      </c>
      <c r="AA5" s="41">
        <v>192</v>
      </c>
      <c r="AB5" s="38">
        <v>0</v>
      </c>
      <c r="AC5" s="41">
        <v>766</v>
      </c>
      <c r="AD5" s="42">
        <v>205</v>
      </c>
      <c r="AE5" s="43"/>
    </row>
    <row r="6" spans="1:31" s="44" customFormat="1" ht="19.5" customHeight="1">
      <c r="A6" s="35" t="s">
        <v>32</v>
      </c>
      <c r="B6" s="36"/>
      <c r="C6" s="45">
        <f aca="true" t="shared" si="0" ref="C6:C16">SUM(D6:I6)</f>
        <v>197</v>
      </c>
      <c r="D6" s="46">
        <v>82</v>
      </c>
      <c r="E6" s="46">
        <v>18</v>
      </c>
      <c r="F6" s="46">
        <v>21</v>
      </c>
      <c r="G6" s="46">
        <v>1</v>
      </c>
      <c r="H6" s="46">
        <v>0</v>
      </c>
      <c r="I6" s="46">
        <v>75</v>
      </c>
      <c r="J6" s="47">
        <f aca="true" t="shared" si="1" ref="J6:J16">C6/$C$17*100</f>
        <v>11.561032863849766</v>
      </c>
      <c r="K6" s="48">
        <f>SUM(L6:O6)</f>
        <v>107</v>
      </c>
      <c r="L6" s="46">
        <v>26</v>
      </c>
      <c r="M6" s="46">
        <v>10</v>
      </c>
      <c r="N6" s="46">
        <v>37</v>
      </c>
      <c r="O6" s="46">
        <v>34</v>
      </c>
      <c r="P6" s="46">
        <v>73</v>
      </c>
      <c r="Q6" s="46">
        <v>188</v>
      </c>
      <c r="R6" s="46">
        <v>2</v>
      </c>
      <c r="S6" s="46">
        <v>15</v>
      </c>
      <c r="T6" s="49">
        <v>3610</v>
      </c>
      <c r="U6" s="46">
        <v>377</v>
      </c>
      <c r="V6" s="46">
        <v>247</v>
      </c>
      <c r="W6" s="48">
        <f aca="true" t="shared" si="2" ref="W6:W16">SUM(X6:AD6)</f>
        <v>318698</v>
      </c>
      <c r="X6" s="49">
        <v>303026</v>
      </c>
      <c r="Y6" s="49">
        <v>140</v>
      </c>
      <c r="Z6" s="49">
        <v>11387</v>
      </c>
      <c r="AA6" s="49">
        <v>584</v>
      </c>
      <c r="AB6" s="46">
        <v>0</v>
      </c>
      <c r="AC6" s="49">
        <v>3561</v>
      </c>
      <c r="AD6" s="50">
        <v>0</v>
      </c>
      <c r="AE6" s="43"/>
    </row>
    <row r="7" spans="1:31" s="44" customFormat="1" ht="19.5" customHeight="1">
      <c r="A7" s="51" t="s">
        <v>33</v>
      </c>
      <c r="B7" s="52"/>
      <c r="C7" s="45">
        <f t="shared" si="0"/>
        <v>174</v>
      </c>
      <c r="D7" s="46">
        <v>90</v>
      </c>
      <c r="E7" s="46">
        <v>9</v>
      </c>
      <c r="F7" s="46">
        <v>21</v>
      </c>
      <c r="G7" s="46">
        <v>0</v>
      </c>
      <c r="H7" s="46">
        <v>0</v>
      </c>
      <c r="I7" s="46">
        <v>54</v>
      </c>
      <c r="J7" s="47">
        <f t="shared" si="1"/>
        <v>10.211267605633804</v>
      </c>
      <c r="K7" s="48">
        <f aca="true" t="shared" si="3" ref="K7:K16">SUM(L7:O7)</f>
        <v>123</v>
      </c>
      <c r="L7" s="46">
        <v>33</v>
      </c>
      <c r="M7" s="46">
        <v>9</v>
      </c>
      <c r="N7" s="46">
        <v>42</v>
      </c>
      <c r="O7" s="46">
        <v>39</v>
      </c>
      <c r="P7" s="46">
        <v>69</v>
      </c>
      <c r="Q7" s="46">
        <v>191</v>
      </c>
      <c r="R7" s="46">
        <v>1</v>
      </c>
      <c r="S7" s="46">
        <v>19</v>
      </c>
      <c r="T7" s="49">
        <v>3684</v>
      </c>
      <c r="U7" s="46">
        <v>586</v>
      </c>
      <c r="V7" s="46">
        <v>19</v>
      </c>
      <c r="W7" s="48">
        <f t="shared" si="2"/>
        <v>259679</v>
      </c>
      <c r="X7" s="49">
        <v>244151</v>
      </c>
      <c r="Y7" s="49">
        <v>367</v>
      </c>
      <c r="Z7" s="49">
        <v>14095</v>
      </c>
      <c r="AA7" s="49">
        <v>0</v>
      </c>
      <c r="AB7" s="46">
        <v>0</v>
      </c>
      <c r="AC7" s="49">
        <v>987</v>
      </c>
      <c r="AD7" s="50">
        <v>79</v>
      </c>
      <c r="AE7" s="43"/>
    </row>
    <row r="8" spans="1:31" s="44" customFormat="1" ht="19.5" customHeight="1">
      <c r="A8" s="51" t="s">
        <v>34</v>
      </c>
      <c r="B8" s="52"/>
      <c r="C8" s="45">
        <f t="shared" si="0"/>
        <v>183</v>
      </c>
      <c r="D8" s="46">
        <v>99</v>
      </c>
      <c r="E8" s="46">
        <v>7</v>
      </c>
      <c r="F8" s="46">
        <v>18</v>
      </c>
      <c r="G8" s="46">
        <v>1</v>
      </c>
      <c r="H8" s="46">
        <v>0</v>
      </c>
      <c r="I8" s="46">
        <v>58</v>
      </c>
      <c r="J8" s="47">
        <f t="shared" si="1"/>
        <v>10.73943661971831</v>
      </c>
      <c r="K8" s="48">
        <f t="shared" si="3"/>
        <v>150</v>
      </c>
      <c r="L8" s="46">
        <v>33</v>
      </c>
      <c r="M8" s="46">
        <v>16</v>
      </c>
      <c r="N8" s="46">
        <v>46</v>
      </c>
      <c r="O8" s="46">
        <v>55</v>
      </c>
      <c r="P8" s="46">
        <v>85</v>
      </c>
      <c r="Q8" s="46">
        <v>230</v>
      </c>
      <c r="R8" s="46">
        <v>2</v>
      </c>
      <c r="S8" s="46">
        <v>34</v>
      </c>
      <c r="T8" s="49">
        <v>9104</v>
      </c>
      <c r="U8" s="46">
        <v>367</v>
      </c>
      <c r="V8" s="46">
        <v>169</v>
      </c>
      <c r="W8" s="48">
        <f t="shared" si="2"/>
        <v>1396349</v>
      </c>
      <c r="X8" s="49">
        <v>1353146</v>
      </c>
      <c r="Y8" s="49">
        <v>468</v>
      </c>
      <c r="Z8" s="49">
        <v>29456</v>
      </c>
      <c r="AA8" s="49">
        <v>9339</v>
      </c>
      <c r="AB8" s="46">
        <v>0</v>
      </c>
      <c r="AC8" s="49">
        <v>3940</v>
      </c>
      <c r="AD8" s="50">
        <v>0</v>
      </c>
      <c r="AE8" s="43"/>
    </row>
    <row r="9" spans="1:31" s="44" customFormat="1" ht="19.5" customHeight="1">
      <c r="A9" s="51" t="s">
        <v>35</v>
      </c>
      <c r="B9" s="52"/>
      <c r="C9" s="45">
        <f t="shared" si="0"/>
        <v>101</v>
      </c>
      <c r="D9" s="46">
        <v>48</v>
      </c>
      <c r="E9" s="46">
        <v>3</v>
      </c>
      <c r="F9" s="46">
        <v>16</v>
      </c>
      <c r="G9" s="46">
        <v>0</v>
      </c>
      <c r="H9" s="46">
        <v>0</v>
      </c>
      <c r="I9" s="46">
        <v>34</v>
      </c>
      <c r="J9" s="47">
        <f t="shared" si="1"/>
        <v>5.927230046948357</v>
      </c>
      <c r="K9" s="48">
        <f t="shared" si="3"/>
        <v>65</v>
      </c>
      <c r="L9" s="46">
        <v>14</v>
      </c>
      <c r="M9" s="46">
        <v>7</v>
      </c>
      <c r="N9" s="46">
        <v>24</v>
      </c>
      <c r="O9" s="46">
        <v>20</v>
      </c>
      <c r="P9" s="46">
        <v>39</v>
      </c>
      <c r="Q9" s="46">
        <v>90</v>
      </c>
      <c r="R9" s="46">
        <v>0</v>
      </c>
      <c r="S9" s="46">
        <v>20</v>
      </c>
      <c r="T9" s="49">
        <v>3584</v>
      </c>
      <c r="U9" s="46">
        <v>121</v>
      </c>
      <c r="V9" s="46">
        <v>1</v>
      </c>
      <c r="W9" s="48">
        <f t="shared" si="2"/>
        <v>530979</v>
      </c>
      <c r="X9" s="49">
        <v>520825</v>
      </c>
      <c r="Y9" s="49">
        <v>0</v>
      </c>
      <c r="Z9" s="49">
        <v>7001</v>
      </c>
      <c r="AA9" s="49">
        <v>0</v>
      </c>
      <c r="AB9" s="46">
        <v>0</v>
      </c>
      <c r="AC9" s="49">
        <v>3153</v>
      </c>
      <c r="AD9" s="50">
        <v>0</v>
      </c>
      <c r="AE9" s="43"/>
    </row>
    <row r="10" spans="1:31" s="44" customFormat="1" ht="19.5" customHeight="1">
      <c r="A10" s="51" t="s">
        <v>36</v>
      </c>
      <c r="B10" s="52"/>
      <c r="C10" s="45">
        <f t="shared" si="0"/>
        <v>98</v>
      </c>
      <c r="D10" s="46">
        <v>59</v>
      </c>
      <c r="E10" s="46">
        <v>1</v>
      </c>
      <c r="F10" s="46">
        <v>16</v>
      </c>
      <c r="G10" s="46">
        <v>0</v>
      </c>
      <c r="H10" s="46">
        <v>0</v>
      </c>
      <c r="I10" s="46">
        <v>22</v>
      </c>
      <c r="J10" s="47">
        <f t="shared" si="1"/>
        <v>5.751173708920188</v>
      </c>
      <c r="K10" s="48">
        <f t="shared" si="3"/>
        <v>74</v>
      </c>
      <c r="L10" s="46">
        <v>9</v>
      </c>
      <c r="M10" s="46">
        <v>10</v>
      </c>
      <c r="N10" s="46">
        <v>20</v>
      </c>
      <c r="O10" s="46">
        <v>35</v>
      </c>
      <c r="P10" s="46">
        <v>42</v>
      </c>
      <c r="Q10" s="46">
        <v>119</v>
      </c>
      <c r="R10" s="46">
        <v>3</v>
      </c>
      <c r="S10" s="46">
        <v>11</v>
      </c>
      <c r="T10" s="49">
        <v>1769</v>
      </c>
      <c r="U10" s="46">
        <v>170</v>
      </c>
      <c r="V10" s="46">
        <v>0</v>
      </c>
      <c r="W10" s="48">
        <f t="shared" si="2"/>
        <v>174336</v>
      </c>
      <c r="X10" s="49">
        <v>152694</v>
      </c>
      <c r="Y10" s="49">
        <v>2</v>
      </c>
      <c r="Z10" s="49">
        <v>21435</v>
      </c>
      <c r="AA10" s="49">
        <v>0</v>
      </c>
      <c r="AB10" s="46">
        <v>0</v>
      </c>
      <c r="AC10" s="49">
        <v>205</v>
      </c>
      <c r="AD10" s="50">
        <v>0</v>
      </c>
      <c r="AE10" s="43"/>
    </row>
    <row r="11" spans="1:31" s="44" customFormat="1" ht="19.5" customHeight="1">
      <c r="A11" s="51" t="s">
        <v>37</v>
      </c>
      <c r="B11" s="52"/>
      <c r="C11" s="45">
        <f t="shared" si="0"/>
        <v>152</v>
      </c>
      <c r="D11" s="46">
        <v>75</v>
      </c>
      <c r="E11" s="46">
        <v>3</v>
      </c>
      <c r="F11" s="46">
        <v>15</v>
      </c>
      <c r="G11" s="46">
        <v>0</v>
      </c>
      <c r="H11" s="46">
        <v>0</v>
      </c>
      <c r="I11" s="46">
        <v>59</v>
      </c>
      <c r="J11" s="47">
        <f t="shared" si="1"/>
        <v>8.92018779342723</v>
      </c>
      <c r="K11" s="48">
        <f>SUM(L11:O11)</f>
        <v>101</v>
      </c>
      <c r="L11" s="46">
        <v>19</v>
      </c>
      <c r="M11" s="46">
        <v>4</v>
      </c>
      <c r="N11" s="46">
        <v>39</v>
      </c>
      <c r="O11" s="46">
        <v>39</v>
      </c>
      <c r="P11" s="46">
        <v>51</v>
      </c>
      <c r="Q11" s="46">
        <v>147</v>
      </c>
      <c r="R11" s="46">
        <v>6</v>
      </c>
      <c r="S11" s="46">
        <v>16</v>
      </c>
      <c r="T11" s="49">
        <v>9006</v>
      </c>
      <c r="U11" s="46">
        <v>420</v>
      </c>
      <c r="V11" s="46">
        <v>35</v>
      </c>
      <c r="W11" s="48">
        <f t="shared" si="2"/>
        <v>656411</v>
      </c>
      <c r="X11" s="49">
        <v>631147</v>
      </c>
      <c r="Y11" s="49">
        <v>1411</v>
      </c>
      <c r="Z11" s="49">
        <v>6352</v>
      </c>
      <c r="AA11" s="49">
        <v>0</v>
      </c>
      <c r="AB11" s="46">
        <v>0</v>
      </c>
      <c r="AC11" s="49">
        <v>17501</v>
      </c>
      <c r="AD11" s="50">
        <v>0</v>
      </c>
      <c r="AE11" s="43"/>
    </row>
    <row r="12" spans="1:31" s="44" customFormat="1" ht="19.5" customHeight="1">
      <c r="A12" s="51" t="s">
        <v>38</v>
      </c>
      <c r="B12" s="52"/>
      <c r="C12" s="45">
        <f t="shared" si="0"/>
        <v>127</v>
      </c>
      <c r="D12" s="46">
        <v>71</v>
      </c>
      <c r="E12" s="46">
        <v>1</v>
      </c>
      <c r="F12" s="46">
        <v>16</v>
      </c>
      <c r="G12" s="46">
        <v>0</v>
      </c>
      <c r="H12" s="46">
        <v>0</v>
      </c>
      <c r="I12" s="46">
        <v>39</v>
      </c>
      <c r="J12" s="47">
        <f t="shared" si="1"/>
        <v>7.453051643192488</v>
      </c>
      <c r="K12" s="48">
        <f t="shared" si="3"/>
        <v>86</v>
      </c>
      <c r="L12" s="46">
        <v>17</v>
      </c>
      <c r="M12" s="46">
        <v>7</v>
      </c>
      <c r="N12" s="46">
        <v>28</v>
      </c>
      <c r="O12" s="46">
        <v>34</v>
      </c>
      <c r="P12" s="46">
        <v>68</v>
      </c>
      <c r="Q12" s="46">
        <v>173</v>
      </c>
      <c r="R12" s="46">
        <v>3</v>
      </c>
      <c r="S12" s="46">
        <v>20</v>
      </c>
      <c r="T12" s="49">
        <v>2432</v>
      </c>
      <c r="U12" s="46">
        <v>342</v>
      </c>
      <c r="V12" s="46">
        <v>3</v>
      </c>
      <c r="W12" s="48">
        <f t="shared" si="2"/>
        <v>147629</v>
      </c>
      <c r="X12" s="49">
        <v>141355</v>
      </c>
      <c r="Y12" s="49">
        <v>172</v>
      </c>
      <c r="Z12" s="49">
        <v>4848</v>
      </c>
      <c r="AA12" s="49">
        <v>0</v>
      </c>
      <c r="AB12" s="46">
        <v>0</v>
      </c>
      <c r="AC12" s="49">
        <v>1172</v>
      </c>
      <c r="AD12" s="50">
        <v>82</v>
      </c>
      <c r="AE12" s="43"/>
    </row>
    <row r="13" spans="1:31" s="44" customFormat="1" ht="19.5" customHeight="1">
      <c r="A13" s="51" t="s">
        <v>39</v>
      </c>
      <c r="B13" s="52"/>
      <c r="C13" s="45">
        <f t="shared" si="0"/>
        <v>94</v>
      </c>
      <c r="D13" s="46">
        <v>54</v>
      </c>
      <c r="E13" s="46">
        <v>0</v>
      </c>
      <c r="F13" s="46">
        <v>14</v>
      </c>
      <c r="G13" s="46">
        <v>0</v>
      </c>
      <c r="H13" s="46">
        <v>0</v>
      </c>
      <c r="I13" s="46">
        <v>26</v>
      </c>
      <c r="J13" s="47">
        <f t="shared" si="1"/>
        <v>5.516431924882629</v>
      </c>
      <c r="K13" s="48">
        <f t="shared" si="3"/>
        <v>77</v>
      </c>
      <c r="L13" s="46">
        <v>19</v>
      </c>
      <c r="M13" s="46">
        <v>9</v>
      </c>
      <c r="N13" s="46">
        <v>19</v>
      </c>
      <c r="O13" s="46">
        <v>30</v>
      </c>
      <c r="P13" s="46">
        <v>49</v>
      </c>
      <c r="Q13" s="46">
        <v>138</v>
      </c>
      <c r="R13" s="46">
        <v>4</v>
      </c>
      <c r="S13" s="46">
        <v>18</v>
      </c>
      <c r="T13" s="49">
        <v>2439</v>
      </c>
      <c r="U13" s="46">
        <v>107</v>
      </c>
      <c r="V13" s="46">
        <v>0</v>
      </c>
      <c r="W13" s="48">
        <f t="shared" si="2"/>
        <v>258724</v>
      </c>
      <c r="X13" s="49">
        <v>246325</v>
      </c>
      <c r="Y13" s="49">
        <v>5</v>
      </c>
      <c r="Z13" s="49">
        <v>12065</v>
      </c>
      <c r="AA13" s="49">
        <v>0</v>
      </c>
      <c r="AB13" s="46">
        <v>0</v>
      </c>
      <c r="AC13" s="49">
        <v>309</v>
      </c>
      <c r="AD13" s="50">
        <v>20</v>
      </c>
      <c r="AE13" s="43"/>
    </row>
    <row r="14" spans="1:31" s="44" customFormat="1" ht="19.5" customHeight="1">
      <c r="A14" s="51" t="s">
        <v>40</v>
      </c>
      <c r="B14" s="52"/>
      <c r="C14" s="45">
        <f t="shared" si="0"/>
        <v>110</v>
      </c>
      <c r="D14" s="46">
        <v>63</v>
      </c>
      <c r="E14" s="46">
        <v>0</v>
      </c>
      <c r="F14" s="46">
        <v>23</v>
      </c>
      <c r="G14" s="46">
        <v>0</v>
      </c>
      <c r="H14" s="46">
        <v>0</v>
      </c>
      <c r="I14" s="46">
        <v>24</v>
      </c>
      <c r="J14" s="47">
        <f t="shared" si="1"/>
        <v>6.455399061032864</v>
      </c>
      <c r="K14" s="48">
        <f t="shared" si="3"/>
        <v>82</v>
      </c>
      <c r="L14" s="46">
        <v>13</v>
      </c>
      <c r="M14" s="46">
        <v>9</v>
      </c>
      <c r="N14" s="46">
        <v>32</v>
      </c>
      <c r="O14" s="46">
        <v>28</v>
      </c>
      <c r="P14" s="46">
        <v>53</v>
      </c>
      <c r="Q14" s="46">
        <v>136</v>
      </c>
      <c r="R14" s="46">
        <v>7</v>
      </c>
      <c r="S14" s="46">
        <v>16</v>
      </c>
      <c r="T14" s="49">
        <v>1777</v>
      </c>
      <c r="U14" s="46">
        <v>543</v>
      </c>
      <c r="V14" s="46">
        <v>0</v>
      </c>
      <c r="W14" s="48">
        <f t="shared" si="2"/>
        <v>225807</v>
      </c>
      <c r="X14" s="49">
        <v>212213</v>
      </c>
      <c r="Y14" s="49">
        <v>0</v>
      </c>
      <c r="Z14" s="49">
        <v>9150</v>
      </c>
      <c r="AA14" s="49">
        <v>0</v>
      </c>
      <c r="AB14" s="46">
        <v>0</v>
      </c>
      <c r="AC14" s="49">
        <v>613</v>
      </c>
      <c r="AD14" s="50">
        <v>3831</v>
      </c>
      <c r="AE14" s="43"/>
    </row>
    <row r="15" spans="1:31" s="44" customFormat="1" ht="19.5" customHeight="1">
      <c r="A15" s="51" t="s">
        <v>41</v>
      </c>
      <c r="B15" s="52"/>
      <c r="C15" s="45">
        <f t="shared" si="0"/>
        <v>120</v>
      </c>
      <c r="D15" s="46">
        <v>54</v>
      </c>
      <c r="E15" s="46">
        <v>2</v>
      </c>
      <c r="F15" s="46">
        <v>18</v>
      </c>
      <c r="G15" s="46">
        <v>0</v>
      </c>
      <c r="H15" s="46">
        <v>0</v>
      </c>
      <c r="I15" s="46">
        <v>46</v>
      </c>
      <c r="J15" s="47">
        <f t="shared" si="1"/>
        <v>7.042253521126761</v>
      </c>
      <c r="K15" s="48">
        <f t="shared" si="3"/>
        <v>65</v>
      </c>
      <c r="L15" s="46">
        <v>13</v>
      </c>
      <c r="M15" s="46">
        <v>2</v>
      </c>
      <c r="N15" s="46">
        <v>22</v>
      </c>
      <c r="O15" s="46">
        <v>28</v>
      </c>
      <c r="P15" s="46">
        <v>38</v>
      </c>
      <c r="Q15" s="46">
        <v>107</v>
      </c>
      <c r="R15" s="46">
        <v>2</v>
      </c>
      <c r="S15" s="46">
        <v>9</v>
      </c>
      <c r="T15" s="49">
        <v>1526</v>
      </c>
      <c r="U15" s="46">
        <v>139</v>
      </c>
      <c r="V15" s="46">
        <v>3</v>
      </c>
      <c r="W15" s="48">
        <f t="shared" si="2"/>
        <v>214094</v>
      </c>
      <c r="X15" s="49">
        <v>192819</v>
      </c>
      <c r="Y15" s="49">
        <v>150</v>
      </c>
      <c r="Z15" s="49">
        <v>14868</v>
      </c>
      <c r="AA15" s="49">
        <v>0</v>
      </c>
      <c r="AB15" s="46">
        <v>0</v>
      </c>
      <c r="AC15" s="49">
        <v>6257</v>
      </c>
      <c r="AD15" s="50">
        <v>0</v>
      </c>
      <c r="AE15" s="53"/>
    </row>
    <row r="16" spans="1:31" s="44" customFormat="1" ht="19.5" customHeight="1" thickBot="1">
      <c r="A16" s="54" t="s">
        <v>42</v>
      </c>
      <c r="B16" s="55"/>
      <c r="C16" s="56">
        <f t="shared" si="0"/>
        <v>145</v>
      </c>
      <c r="D16" s="57">
        <v>72</v>
      </c>
      <c r="E16" s="57">
        <v>5</v>
      </c>
      <c r="F16" s="57">
        <v>14</v>
      </c>
      <c r="G16" s="57">
        <v>0</v>
      </c>
      <c r="H16" s="57">
        <v>0</v>
      </c>
      <c r="I16" s="57">
        <v>54</v>
      </c>
      <c r="J16" s="47">
        <f t="shared" si="1"/>
        <v>8.509389671361504</v>
      </c>
      <c r="K16" s="48">
        <f t="shared" si="3"/>
        <v>96</v>
      </c>
      <c r="L16" s="57">
        <v>16</v>
      </c>
      <c r="M16" s="57">
        <v>5</v>
      </c>
      <c r="N16" s="57">
        <v>38</v>
      </c>
      <c r="O16" s="57">
        <v>37</v>
      </c>
      <c r="P16" s="57">
        <v>67</v>
      </c>
      <c r="Q16" s="57">
        <v>182</v>
      </c>
      <c r="R16" s="57">
        <v>3</v>
      </c>
      <c r="S16" s="57">
        <v>23</v>
      </c>
      <c r="T16" s="58">
        <v>3319</v>
      </c>
      <c r="U16" s="57">
        <v>221</v>
      </c>
      <c r="V16" s="57">
        <v>5</v>
      </c>
      <c r="W16" s="59">
        <f t="shared" si="2"/>
        <v>313907</v>
      </c>
      <c r="X16" s="58">
        <v>306044</v>
      </c>
      <c r="Y16" s="58">
        <v>22</v>
      </c>
      <c r="Z16" s="58">
        <v>2595</v>
      </c>
      <c r="AA16" s="58">
        <v>0</v>
      </c>
      <c r="AB16" s="57">
        <v>0</v>
      </c>
      <c r="AC16" s="58">
        <v>720</v>
      </c>
      <c r="AD16" s="60">
        <v>4526</v>
      </c>
      <c r="AE16" s="43"/>
    </row>
    <row r="17" spans="1:31" s="68" customFormat="1" ht="19.5" customHeight="1" thickBot="1">
      <c r="A17" s="61" t="s">
        <v>11</v>
      </c>
      <c r="B17" s="62"/>
      <c r="C17" s="63">
        <f>SUM(C5:C16)</f>
        <v>1704</v>
      </c>
      <c r="D17" s="64">
        <f>SUM(D5:D16)</f>
        <v>871</v>
      </c>
      <c r="E17" s="64">
        <f>SUM(E5:E16)</f>
        <v>60</v>
      </c>
      <c r="F17" s="65">
        <f aca="true" t="shared" si="4" ref="F17:AC17">SUM(F5:F16)</f>
        <v>214</v>
      </c>
      <c r="G17" s="65">
        <f t="shared" si="4"/>
        <v>3</v>
      </c>
      <c r="H17" s="65">
        <f t="shared" si="4"/>
        <v>0</v>
      </c>
      <c r="I17" s="65">
        <f t="shared" si="4"/>
        <v>556</v>
      </c>
      <c r="J17" s="66">
        <f t="shared" si="4"/>
        <v>100.00000000000001</v>
      </c>
      <c r="K17" s="65">
        <f t="shared" si="4"/>
        <v>1156</v>
      </c>
      <c r="L17" s="65">
        <f t="shared" si="4"/>
        <v>246</v>
      </c>
      <c r="M17" s="65">
        <f t="shared" si="4"/>
        <v>97</v>
      </c>
      <c r="N17" s="65">
        <f t="shared" si="4"/>
        <v>389</v>
      </c>
      <c r="O17" s="65">
        <f t="shared" si="4"/>
        <v>424</v>
      </c>
      <c r="P17" s="65">
        <f t="shared" si="4"/>
        <v>709</v>
      </c>
      <c r="Q17" s="65">
        <f>SUM(Q5:Q16)</f>
        <v>1900</v>
      </c>
      <c r="R17" s="65">
        <f t="shared" si="4"/>
        <v>40</v>
      </c>
      <c r="S17" s="65">
        <f>SUM(S5:S16)</f>
        <v>219</v>
      </c>
      <c r="T17" s="64">
        <f t="shared" si="4"/>
        <v>46990</v>
      </c>
      <c r="U17" s="64">
        <f t="shared" si="4"/>
        <v>3868</v>
      </c>
      <c r="V17" s="64">
        <f t="shared" si="4"/>
        <v>686</v>
      </c>
      <c r="W17" s="64">
        <f>SUM(W5:W16)</f>
        <v>4934846</v>
      </c>
      <c r="X17" s="64">
        <f>SUM(X5:X16)</f>
        <v>4724037</v>
      </c>
      <c r="Y17" s="64">
        <f t="shared" si="4"/>
        <v>10499</v>
      </c>
      <c r="Z17" s="64">
        <f t="shared" si="4"/>
        <v>142268</v>
      </c>
      <c r="AA17" s="64">
        <f t="shared" si="4"/>
        <v>10115</v>
      </c>
      <c r="AB17" s="64">
        <f t="shared" si="4"/>
        <v>0</v>
      </c>
      <c r="AC17" s="64">
        <f t="shared" si="4"/>
        <v>39184</v>
      </c>
      <c r="AD17" s="67">
        <f>SUM(AD5:AD16)</f>
        <v>8743</v>
      </c>
      <c r="AE17" s="43"/>
    </row>
    <row r="18" spans="1:31" s="68" customFormat="1" ht="19.5" customHeight="1">
      <c r="A18" s="69" t="s">
        <v>43</v>
      </c>
      <c r="B18" s="70"/>
      <c r="C18" s="71">
        <v>1690</v>
      </c>
      <c r="D18" s="41">
        <v>902</v>
      </c>
      <c r="E18" s="41">
        <v>93</v>
      </c>
      <c r="F18" s="38">
        <v>252</v>
      </c>
      <c r="G18" s="38">
        <v>5</v>
      </c>
      <c r="H18" s="38">
        <v>0</v>
      </c>
      <c r="I18" s="38">
        <v>438</v>
      </c>
      <c r="J18" s="72"/>
      <c r="K18" s="38">
        <v>1242</v>
      </c>
      <c r="L18" s="38">
        <v>290</v>
      </c>
      <c r="M18" s="38">
        <v>103</v>
      </c>
      <c r="N18" s="38">
        <v>390</v>
      </c>
      <c r="O18" s="38">
        <v>459</v>
      </c>
      <c r="P18" s="38">
        <v>731</v>
      </c>
      <c r="Q18" s="38">
        <v>1994</v>
      </c>
      <c r="R18" s="38">
        <v>61</v>
      </c>
      <c r="S18" s="38">
        <v>203</v>
      </c>
      <c r="T18" s="41">
        <v>46535</v>
      </c>
      <c r="U18" s="41">
        <v>5527</v>
      </c>
      <c r="V18" s="41">
        <v>1824</v>
      </c>
      <c r="W18" s="41">
        <v>4828563</v>
      </c>
      <c r="X18" s="41">
        <v>4577944</v>
      </c>
      <c r="Y18" s="41">
        <v>18388</v>
      </c>
      <c r="Z18" s="41">
        <v>163647</v>
      </c>
      <c r="AA18" s="41">
        <v>11306</v>
      </c>
      <c r="AB18" s="41">
        <v>0</v>
      </c>
      <c r="AC18" s="41">
        <v>46317</v>
      </c>
      <c r="AD18" s="42">
        <v>10961</v>
      </c>
      <c r="AE18" s="43"/>
    </row>
    <row r="19" spans="1:30" s="80" customFormat="1" ht="19.5" customHeight="1">
      <c r="A19" s="73" t="s">
        <v>44</v>
      </c>
      <c r="B19" s="74"/>
      <c r="C19" s="75">
        <v>1899</v>
      </c>
      <c r="D19" s="76">
        <v>938</v>
      </c>
      <c r="E19" s="76">
        <v>116</v>
      </c>
      <c r="F19" s="77">
        <v>267</v>
      </c>
      <c r="G19" s="77">
        <v>2</v>
      </c>
      <c r="H19" s="77">
        <v>0</v>
      </c>
      <c r="I19" s="77">
        <v>566</v>
      </c>
      <c r="J19" s="78"/>
      <c r="K19" s="77">
        <v>1329</v>
      </c>
      <c r="L19" s="77">
        <v>350</v>
      </c>
      <c r="M19" s="77">
        <v>97</v>
      </c>
      <c r="N19" s="77">
        <v>423</v>
      </c>
      <c r="O19" s="77">
        <v>459</v>
      </c>
      <c r="P19" s="77">
        <v>680</v>
      </c>
      <c r="Q19" s="77">
        <v>1957</v>
      </c>
      <c r="R19" s="77">
        <v>67</v>
      </c>
      <c r="S19" s="77">
        <v>246</v>
      </c>
      <c r="T19" s="76">
        <v>58019</v>
      </c>
      <c r="U19" s="76">
        <v>8003</v>
      </c>
      <c r="V19" s="76">
        <v>5243</v>
      </c>
      <c r="W19" s="76">
        <v>5520987</v>
      </c>
      <c r="X19" s="76">
        <v>5271943</v>
      </c>
      <c r="Y19" s="76">
        <v>14764</v>
      </c>
      <c r="Z19" s="76">
        <v>173301</v>
      </c>
      <c r="AA19" s="76">
        <v>1902</v>
      </c>
      <c r="AB19" s="76">
        <v>0</v>
      </c>
      <c r="AC19" s="76">
        <v>54687</v>
      </c>
      <c r="AD19" s="79">
        <v>4390</v>
      </c>
    </row>
    <row r="20" spans="1:30" s="83" customFormat="1" ht="19.5" customHeight="1">
      <c r="A20" s="81" t="s">
        <v>45</v>
      </c>
      <c r="B20" s="82"/>
      <c r="C20" s="75">
        <v>1928</v>
      </c>
      <c r="D20" s="76">
        <v>885</v>
      </c>
      <c r="E20" s="76">
        <v>94</v>
      </c>
      <c r="F20" s="77">
        <v>291</v>
      </c>
      <c r="G20" s="77">
        <v>4</v>
      </c>
      <c r="H20" s="77">
        <v>0</v>
      </c>
      <c r="I20" s="77">
        <v>654</v>
      </c>
      <c r="J20" s="78"/>
      <c r="K20" s="77">
        <v>1223</v>
      </c>
      <c r="L20" s="77">
        <v>296</v>
      </c>
      <c r="M20" s="77">
        <v>111</v>
      </c>
      <c r="N20" s="77">
        <v>407</v>
      </c>
      <c r="O20" s="77">
        <v>409</v>
      </c>
      <c r="P20" s="77">
        <v>680</v>
      </c>
      <c r="Q20" s="77">
        <v>1957</v>
      </c>
      <c r="R20" s="77">
        <v>54</v>
      </c>
      <c r="S20" s="77">
        <v>212</v>
      </c>
      <c r="T20" s="76">
        <v>43969</v>
      </c>
      <c r="U20" s="76">
        <v>6381</v>
      </c>
      <c r="V20" s="76">
        <v>1369</v>
      </c>
      <c r="W20" s="76">
        <v>4399270</v>
      </c>
      <c r="X20" s="76">
        <v>4083137</v>
      </c>
      <c r="Y20" s="76">
        <v>4872</v>
      </c>
      <c r="Z20" s="76">
        <v>206134</v>
      </c>
      <c r="AA20" s="76">
        <v>3024</v>
      </c>
      <c r="AB20" s="76">
        <v>0</v>
      </c>
      <c r="AC20" s="76">
        <v>45456</v>
      </c>
      <c r="AD20" s="79">
        <v>56647</v>
      </c>
    </row>
    <row r="21" spans="1:30" s="44" customFormat="1" ht="19.5" customHeight="1">
      <c r="A21" s="81" t="s">
        <v>46</v>
      </c>
      <c r="B21" s="82"/>
      <c r="C21" s="75">
        <v>2088</v>
      </c>
      <c r="D21" s="76">
        <v>980</v>
      </c>
      <c r="E21" s="76">
        <v>110</v>
      </c>
      <c r="F21" s="76">
        <v>251</v>
      </c>
      <c r="G21" s="76">
        <v>1</v>
      </c>
      <c r="H21" s="77">
        <v>0</v>
      </c>
      <c r="I21" s="76">
        <v>746</v>
      </c>
      <c r="J21" s="78"/>
      <c r="K21" s="76">
        <v>1296</v>
      </c>
      <c r="L21" s="76">
        <v>335</v>
      </c>
      <c r="M21" s="76">
        <v>118</v>
      </c>
      <c r="N21" s="76">
        <v>396</v>
      </c>
      <c r="O21" s="76">
        <v>447</v>
      </c>
      <c r="P21" s="76">
        <v>764</v>
      </c>
      <c r="Q21" s="76">
        <v>2187</v>
      </c>
      <c r="R21" s="76">
        <v>59</v>
      </c>
      <c r="S21" s="76">
        <v>205</v>
      </c>
      <c r="T21" s="76">
        <v>51332</v>
      </c>
      <c r="U21" s="76">
        <v>7645</v>
      </c>
      <c r="V21" s="76">
        <v>3141</v>
      </c>
      <c r="W21" s="76">
        <v>5263885</v>
      </c>
      <c r="X21" s="76">
        <v>4934590</v>
      </c>
      <c r="Y21" s="76">
        <v>68141</v>
      </c>
      <c r="Z21" s="76">
        <v>172980</v>
      </c>
      <c r="AA21" s="76">
        <v>1719</v>
      </c>
      <c r="AB21" s="76">
        <v>0</v>
      </c>
      <c r="AC21" s="76">
        <v>65168</v>
      </c>
      <c r="AD21" s="84">
        <v>10707</v>
      </c>
    </row>
    <row r="22" spans="1:30" s="44" customFormat="1" ht="19.5" customHeight="1">
      <c r="A22" s="81" t="s">
        <v>47</v>
      </c>
      <c r="B22" s="82"/>
      <c r="C22" s="75">
        <v>1876</v>
      </c>
      <c r="D22" s="76">
        <v>946</v>
      </c>
      <c r="E22" s="76">
        <v>99</v>
      </c>
      <c r="F22" s="76">
        <v>230</v>
      </c>
      <c r="G22" s="76">
        <v>3</v>
      </c>
      <c r="H22" s="77">
        <v>0</v>
      </c>
      <c r="I22" s="76">
        <v>598</v>
      </c>
      <c r="J22" s="78"/>
      <c r="K22" s="76">
        <v>1332</v>
      </c>
      <c r="L22" s="76">
        <v>352</v>
      </c>
      <c r="M22" s="76">
        <v>111</v>
      </c>
      <c r="N22" s="76">
        <v>465</v>
      </c>
      <c r="O22" s="76">
        <v>404</v>
      </c>
      <c r="P22" s="76">
        <v>843</v>
      </c>
      <c r="Q22" s="76">
        <v>2544</v>
      </c>
      <c r="R22" s="76">
        <v>62</v>
      </c>
      <c r="S22" s="76">
        <v>213</v>
      </c>
      <c r="T22" s="76">
        <v>45484</v>
      </c>
      <c r="U22" s="76">
        <v>5950</v>
      </c>
      <c r="V22" s="76">
        <v>1964</v>
      </c>
      <c r="W22" s="76">
        <v>4319813</v>
      </c>
      <c r="X22" s="76">
        <v>4080954</v>
      </c>
      <c r="Y22" s="76">
        <v>42821</v>
      </c>
      <c r="Z22" s="76">
        <v>138610</v>
      </c>
      <c r="AA22" s="76">
        <v>4817</v>
      </c>
      <c r="AB22" s="76">
        <v>0</v>
      </c>
      <c r="AC22" s="76">
        <v>41904</v>
      </c>
      <c r="AD22" s="50">
        <v>1350</v>
      </c>
    </row>
    <row r="23" spans="1:30" s="44" customFormat="1" ht="19.5" customHeight="1">
      <c r="A23" s="85" t="s">
        <v>48</v>
      </c>
      <c r="B23" s="86"/>
      <c r="C23" s="75">
        <v>1639</v>
      </c>
      <c r="D23" s="76">
        <v>858</v>
      </c>
      <c r="E23" s="76">
        <v>71</v>
      </c>
      <c r="F23" s="76">
        <v>211</v>
      </c>
      <c r="G23" s="76">
        <v>5</v>
      </c>
      <c r="H23" s="77">
        <v>0</v>
      </c>
      <c r="I23" s="76">
        <v>494</v>
      </c>
      <c r="J23" s="78"/>
      <c r="K23" s="76">
        <v>1181</v>
      </c>
      <c r="L23" s="76">
        <v>268</v>
      </c>
      <c r="M23" s="76">
        <v>101</v>
      </c>
      <c r="N23" s="76">
        <v>375</v>
      </c>
      <c r="O23" s="76">
        <v>437</v>
      </c>
      <c r="P23" s="76">
        <v>771</v>
      </c>
      <c r="Q23" s="76">
        <v>2239</v>
      </c>
      <c r="R23" s="77">
        <v>57</v>
      </c>
      <c r="S23" s="77">
        <v>189</v>
      </c>
      <c r="T23" s="76">
        <v>47833</v>
      </c>
      <c r="U23" s="76">
        <v>5269</v>
      </c>
      <c r="V23" s="76">
        <v>1333</v>
      </c>
      <c r="W23" s="77">
        <v>4680369</v>
      </c>
      <c r="X23" s="76">
        <v>4411362</v>
      </c>
      <c r="Y23" s="76">
        <v>21167</v>
      </c>
      <c r="Z23" s="76">
        <v>137042</v>
      </c>
      <c r="AA23" s="76">
        <v>11261</v>
      </c>
      <c r="AB23" s="76">
        <v>0</v>
      </c>
      <c r="AC23" s="76">
        <v>78972</v>
      </c>
      <c r="AD23" s="50">
        <v>20565</v>
      </c>
    </row>
    <row r="24" spans="1:30" s="44" customFormat="1" ht="19.5" customHeight="1">
      <c r="A24" s="85" t="s">
        <v>49</v>
      </c>
      <c r="B24" s="86"/>
      <c r="C24" s="87">
        <v>2394</v>
      </c>
      <c r="D24" s="49">
        <v>1020</v>
      </c>
      <c r="E24" s="49">
        <v>236</v>
      </c>
      <c r="F24" s="49">
        <v>241</v>
      </c>
      <c r="G24" s="49">
        <v>3</v>
      </c>
      <c r="H24" s="77">
        <v>0</v>
      </c>
      <c r="I24" s="49">
        <v>894</v>
      </c>
      <c r="J24" s="88"/>
      <c r="K24" s="76">
        <v>1412</v>
      </c>
      <c r="L24" s="49">
        <v>376</v>
      </c>
      <c r="M24" s="49">
        <v>119</v>
      </c>
      <c r="N24" s="49">
        <v>487</v>
      </c>
      <c r="O24" s="49">
        <v>430</v>
      </c>
      <c r="P24" s="49">
        <v>794</v>
      </c>
      <c r="Q24" s="49">
        <v>2478</v>
      </c>
      <c r="R24" s="46">
        <v>55</v>
      </c>
      <c r="S24" s="46">
        <v>212</v>
      </c>
      <c r="T24" s="49">
        <v>61241</v>
      </c>
      <c r="U24" s="49">
        <v>5120</v>
      </c>
      <c r="V24" s="49">
        <v>3481</v>
      </c>
      <c r="W24" s="46">
        <v>7073707</v>
      </c>
      <c r="X24" s="49">
        <v>6537322</v>
      </c>
      <c r="Y24" s="49">
        <v>43962</v>
      </c>
      <c r="Z24" s="49">
        <v>257385</v>
      </c>
      <c r="AA24" s="49">
        <v>5431</v>
      </c>
      <c r="AB24" s="76">
        <v>0</v>
      </c>
      <c r="AC24" s="49">
        <v>69851</v>
      </c>
      <c r="AD24" s="50">
        <v>159756</v>
      </c>
    </row>
    <row r="25" spans="1:30" s="44" customFormat="1" ht="19.5" customHeight="1">
      <c r="A25" s="85" t="s">
        <v>50</v>
      </c>
      <c r="B25" s="86"/>
      <c r="C25" s="87">
        <v>2386</v>
      </c>
      <c r="D25" s="49">
        <v>970</v>
      </c>
      <c r="E25" s="49">
        <v>244</v>
      </c>
      <c r="F25" s="49">
        <v>228</v>
      </c>
      <c r="G25" s="49">
        <v>3</v>
      </c>
      <c r="H25" s="77">
        <v>0</v>
      </c>
      <c r="I25" s="49">
        <v>941</v>
      </c>
      <c r="J25" s="88"/>
      <c r="K25" s="76">
        <v>1296</v>
      </c>
      <c r="L25" s="49">
        <v>325</v>
      </c>
      <c r="M25" s="49">
        <v>112</v>
      </c>
      <c r="N25" s="49">
        <v>416</v>
      </c>
      <c r="O25" s="49">
        <v>443</v>
      </c>
      <c r="P25" s="49">
        <v>772</v>
      </c>
      <c r="Q25" s="49">
        <v>2392</v>
      </c>
      <c r="R25" s="46">
        <v>50</v>
      </c>
      <c r="S25" s="46">
        <v>217</v>
      </c>
      <c r="T25" s="49">
        <v>42382</v>
      </c>
      <c r="U25" s="49">
        <v>6136</v>
      </c>
      <c r="V25" s="49">
        <v>3747</v>
      </c>
      <c r="W25" s="46">
        <v>4364715</v>
      </c>
      <c r="X25" s="49">
        <v>3885719</v>
      </c>
      <c r="Y25" s="49">
        <v>42140</v>
      </c>
      <c r="Z25" s="49">
        <v>252475</v>
      </c>
      <c r="AA25" s="49">
        <v>43983</v>
      </c>
      <c r="AB25" s="76">
        <v>0</v>
      </c>
      <c r="AC25" s="49">
        <v>88681</v>
      </c>
      <c r="AD25" s="50">
        <v>51717</v>
      </c>
    </row>
    <row r="26" spans="1:30" s="44" customFormat="1" ht="19.5" customHeight="1">
      <c r="A26" s="85" t="s">
        <v>51</v>
      </c>
      <c r="B26" s="86"/>
      <c r="C26" s="87">
        <v>2390</v>
      </c>
      <c r="D26" s="49">
        <v>931</v>
      </c>
      <c r="E26" s="49">
        <v>216</v>
      </c>
      <c r="F26" s="49">
        <v>199</v>
      </c>
      <c r="G26" s="49">
        <v>3</v>
      </c>
      <c r="H26" s="77">
        <v>0</v>
      </c>
      <c r="I26" s="49">
        <v>1041</v>
      </c>
      <c r="J26" s="88"/>
      <c r="K26" s="76">
        <v>1330</v>
      </c>
      <c r="L26" s="49">
        <v>331</v>
      </c>
      <c r="M26" s="49">
        <v>135</v>
      </c>
      <c r="N26" s="49">
        <v>466</v>
      </c>
      <c r="O26" s="89">
        <v>398</v>
      </c>
      <c r="P26" s="49">
        <v>816</v>
      </c>
      <c r="Q26" s="49">
        <v>2485</v>
      </c>
      <c r="R26" s="46">
        <v>51</v>
      </c>
      <c r="S26" s="46">
        <v>211</v>
      </c>
      <c r="T26" s="49">
        <v>47399</v>
      </c>
      <c r="U26" s="89">
        <v>4963</v>
      </c>
      <c r="V26" s="49">
        <v>5041</v>
      </c>
      <c r="W26" s="46">
        <v>4659149</v>
      </c>
      <c r="X26" s="49">
        <v>4402513</v>
      </c>
      <c r="Y26" s="49">
        <v>38688</v>
      </c>
      <c r="Z26" s="49">
        <v>141125</v>
      </c>
      <c r="AA26" s="49">
        <v>195</v>
      </c>
      <c r="AB26" s="76">
        <v>0</v>
      </c>
      <c r="AC26" s="49">
        <v>76628</v>
      </c>
      <c r="AD26" s="90"/>
    </row>
    <row r="27" spans="1:30" s="44" customFormat="1" ht="19.5" customHeight="1" thickBot="1">
      <c r="A27" s="91" t="s">
        <v>52</v>
      </c>
      <c r="B27" s="92"/>
      <c r="C27" s="93">
        <v>2017</v>
      </c>
      <c r="D27" s="58">
        <v>979</v>
      </c>
      <c r="E27" s="58">
        <v>109</v>
      </c>
      <c r="F27" s="58">
        <v>223</v>
      </c>
      <c r="G27" s="58">
        <v>4</v>
      </c>
      <c r="H27" s="57">
        <v>0</v>
      </c>
      <c r="I27" s="58">
        <v>702</v>
      </c>
      <c r="J27" s="94"/>
      <c r="K27" s="58">
        <v>1350</v>
      </c>
      <c r="L27" s="58">
        <v>337</v>
      </c>
      <c r="M27" s="58">
        <v>128</v>
      </c>
      <c r="N27" s="95"/>
      <c r="O27" s="96">
        <v>885</v>
      </c>
      <c r="P27" s="58">
        <v>829</v>
      </c>
      <c r="Q27" s="58">
        <v>2567</v>
      </c>
      <c r="R27" s="57">
        <v>50</v>
      </c>
      <c r="S27" s="57">
        <v>193</v>
      </c>
      <c r="T27" s="97"/>
      <c r="U27" s="96">
        <v>48793</v>
      </c>
      <c r="V27" s="58">
        <v>4436</v>
      </c>
      <c r="W27" s="57">
        <v>4853130</v>
      </c>
      <c r="X27" s="58">
        <v>4604712</v>
      </c>
      <c r="Y27" s="58">
        <v>20901</v>
      </c>
      <c r="Z27" s="58">
        <v>168658</v>
      </c>
      <c r="AA27" s="58">
        <v>145</v>
      </c>
      <c r="AB27" s="58">
        <v>0</v>
      </c>
      <c r="AC27" s="58">
        <v>58714</v>
      </c>
      <c r="AD27" s="98"/>
    </row>
    <row r="28" spans="1:30" s="44" customFormat="1" ht="19.5" customHeight="1" thickBot="1">
      <c r="A28" s="99" t="s">
        <v>53</v>
      </c>
      <c r="B28" s="100"/>
      <c r="C28" s="101">
        <v>1981</v>
      </c>
      <c r="D28" s="102">
        <v>979</v>
      </c>
      <c r="E28" s="102">
        <v>113</v>
      </c>
      <c r="F28" s="102">
        <v>204</v>
      </c>
      <c r="G28" s="102">
        <v>3</v>
      </c>
      <c r="H28" s="103">
        <v>0</v>
      </c>
      <c r="I28" s="102">
        <v>682</v>
      </c>
      <c r="J28" s="104"/>
      <c r="K28" s="102">
        <v>1364</v>
      </c>
      <c r="L28" s="102">
        <v>368</v>
      </c>
      <c r="M28" s="102">
        <v>111</v>
      </c>
      <c r="N28" s="105"/>
      <c r="O28" s="106">
        <v>885</v>
      </c>
      <c r="P28" s="102">
        <v>748</v>
      </c>
      <c r="Q28" s="102">
        <v>2485</v>
      </c>
      <c r="R28" s="103">
        <v>48</v>
      </c>
      <c r="S28" s="103">
        <v>173</v>
      </c>
      <c r="T28" s="107"/>
      <c r="U28" s="106">
        <v>50615</v>
      </c>
      <c r="V28" s="102">
        <v>2481</v>
      </c>
      <c r="W28" s="103">
        <v>5352485</v>
      </c>
      <c r="X28" s="102">
        <v>5163340</v>
      </c>
      <c r="Y28" s="102">
        <v>15676</v>
      </c>
      <c r="Z28" s="102">
        <v>122237</v>
      </c>
      <c r="AA28" s="102">
        <v>7498</v>
      </c>
      <c r="AB28" s="102">
        <v>0</v>
      </c>
      <c r="AC28" s="102">
        <v>43734</v>
      </c>
      <c r="AD28" s="108"/>
    </row>
    <row r="30" ht="15" customHeight="1"/>
    <row r="31" ht="13.5" hidden="1"/>
    <row r="32" ht="13.5" hidden="1"/>
    <row r="33" ht="13.5" hidden="1"/>
    <row r="34" ht="2.25" customHeight="1"/>
  </sheetData>
  <mergeCells count="59">
    <mergeCell ref="A26:B26"/>
    <mergeCell ref="A27:B27"/>
    <mergeCell ref="A28:B28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B3:AB4"/>
    <mergeCell ref="AC3:AC4"/>
    <mergeCell ref="AD3:AD4"/>
    <mergeCell ref="A5:B5"/>
    <mergeCell ref="X3:X4"/>
    <mergeCell ref="Y3:Y4"/>
    <mergeCell ref="Z3:Z4"/>
    <mergeCell ref="AA3:AA4"/>
    <mergeCell ref="T3:T4"/>
    <mergeCell ref="U3:U4"/>
    <mergeCell ref="V3:V4"/>
    <mergeCell ref="W3:W4"/>
    <mergeCell ref="T2:V2"/>
    <mergeCell ref="W2:AD2"/>
    <mergeCell ref="C3:C4"/>
    <mergeCell ref="D3:D4"/>
    <mergeCell ref="E3:E4"/>
    <mergeCell ref="F3:F4"/>
    <mergeCell ref="G3:G4"/>
    <mergeCell ref="H3:H4"/>
    <mergeCell ref="I3:I4"/>
    <mergeCell ref="K3:K4"/>
    <mergeCell ref="K2:O2"/>
    <mergeCell ref="P2:P3"/>
    <mergeCell ref="Q2:Q3"/>
    <mergeCell ref="R2:S2"/>
    <mergeCell ref="L3:L4"/>
    <mergeCell ref="M3:M4"/>
    <mergeCell ref="N3:N4"/>
    <mergeCell ref="O3:O4"/>
    <mergeCell ref="R3:R4"/>
    <mergeCell ref="S3:S4"/>
    <mergeCell ref="A2:A4"/>
    <mergeCell ref="B2:B4"/>
    <mergeCell ref="C2:I2"/>
    <mergeCell ref="J2:J3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D10" sqref="D10"/>
    </sheetView>
  </sheetViews>
  <sheetFormatPr defaultColWidth="9.00390625" defaultRowHeight="13.5"/>
  <cols>
    <col min="1" max="1" width="17.625" style="3" customWidth="1"/>
    <col min="2" max="2" width="10.625" style="3" customWidth="1"/>
    <col min="3" max="16384" width="9.00390625" style="3" customWidth="1"/>
  </cols>
  <sheetData>
    <row r="1" ht="17.25">
      <c r="A1" s="1" t="s">
        <v>85</v>
      </c>
    </row>
    <row r="2" ht="14.25" thickBot="1">
      <c r="A2" s="109" t="s">
        <v>86</v>
      </c>
    </row>
    <row r="3" spans="1:8" ht="17.25" customHeight="1">
      <c r="A3" s="110" t="s">
        <v>55</v>
      </c>
      <c r="B3" s="111" t="s">
        <v>56</v>
      </c>
      <c r="C3" s="111"/>
      <c r="D3" s="111"/>
      <c r="E3" s="111"/>
      <c r="F3" s="111"/>
      <c r="G3" s="111"/>
      <c r="H3" s="112"/>
    </row>
    <row r="4" spans="1:8" ht="17.25" customHeight="1">
      <c r="A4" s="113"/>
      <c r="B4" s="114" t="s">
        <v>26</v>
      </c>
      <c r="C4" s="114" t="s">
        <v>12</v>
      </c>
      <c r="D4" s="114" t="s">
        <v>13</v>
      </c>
      <c r="E4" s="114" t="s">
        <v>14</v>
      </c>
      <c r="F4" s="114" t="s">
        <v>15</v>
      </c>
      <c r="G4" s="114" t="s">
        <v>16</v>
      </c>
      <c r="H4" s="115" t="s">
        <v>17</v>
      </c>
    </row>
    <row r="5" spans="1:9" ht="24" customHeight="1">
      <c r="A5" s="116" t="s">
        <v>57</v>
      </c>
      <c r="B5" s="117">
        <f aca="true" t="shared" si="0" ref="B5:B32">SUM(C5:H5)</f>
        <v>254</v>
      </c>
      <c r="C5" s="118">
        <v>113</v>
      </c>
      <c r="D5" s="118">
        <v>2</v>
      </c>
      <c r="E5" s="119">
        <v>36</v>
      </c>
      <c r="F5" s="118">
        <v>0</v>
      </c>
      <c r="G5" s="118">
        <v>0</v>
      </c>
      <c r="H5" s="120">
        <v>103</v>
      </c>
      <c r="I5" s="121"/>
    </row>
    <row r="6" spans="1:9" ht="24" customHeight="1">
      <c r="A6" s="116" t="s">
        <v>58</v>
      </c>
      <c r="B6" s="117">
        <f t="shared" si="0"/>
        <v>203</v>
      </c>
      <c r="C6" s="118">
        <v>95</v>
      </c>
      <c r="D6" s="118">
        <v>18</v>
      </c>
      <c r="E6" s="119">
        <v>4</v>
      </c>
      <c r="F6" s="118">
        <v>0</v>
      </c>
      <c r="G6" s="118">
        <v>0</v>
      </c>
      <c r="H6" s="120">
        <v>86</v>
      </c>
      <c r="I6" s="121"/>
    </row>
    <row r="7" spans="1:9" ht="24" customHeight="1">
      <c r="A7" s="116" t="s">
        <v>59</v>
      </c>
      <c r="B7" s="117">
        <f t="shared" si="0"/>
        <v>157</v>
      </c>
      <c r="C7" s="118">
        <v>154</v>
      </c>
      <c r="D7" s="118">
        <v>0</v>
      </c>
      <c r="E7" s="119">
        <v>2</v>
      </c>
      <c r="F7" s="118">
        <v>0</v>
      </c>
      <c r="G7" s="118">
        <v>0</v>
      </c>
      <c r="H7" s="120">
        <v>1</v>
      </c>
      <c r="I7" s="121"/>
    </row>
    <row r="8" spans="1:9" ht="24" customHeight="1">
      <c r="A8" s="116" t="s">
        <v>60</v>
      </c>
      <c r="B8" s="117">
        <f t="shared" si="0"/>
        <v>145</v>
      </c>
      <c r="C8" s="118">
        <v>55</v>
      </c>
      <c r="D8" s="118">
        <v>16</v>
      </c>
      <c r="E8" s="119">
        <v>12</v>
      </c>
      <c r="F8" s="118">
        <v>2</v>
      </c>
      <c r="G8" s="118">
        <v>0</v>
      </c>
      <c r="H8" s="120">
        <v>60</v>
      </c>
      <c r="I8" s="121"/>
    </row>
    <row r="9" spans="1:9" ht="24" customHeight="1">
      <c r="A9" s="116" t="s">
        <v>61</v>
      </c>
      <c r="B9" s="117">
        <f t="shared" si="0"/>
        <v>101</v>
      </c>
      <c r="C9" s="118">
        <v>11</v>
      </c>
      <c r="D9" s="118">
        <v>8</v>
      </c>
      <c r="E9" s="119">
        <v>2</v>
      </c>
      <c r="F9" s="118">
        <v>0</v>
      </c>
      <c r="G9" s="118">
        <v>0</v>
      </c>
      <c r="H9" s="120">
        <v>80</v>
      </c>
      <c r="I9" s="121"/>
    </row>
    <row r="10" spans="1:9" ht="24" customHeight="1">
      <c r="A10" s="122" t="s">
        <v>62</v>
      </c>
      <c r="B10" s="117">
        <f t="shared" si="0"/>
        <v>51</v>
      </c>
      <c r="C10" s="118">
        <v>32</v>
      </c>
      <c r="D10" s="118">
        <v>0</v>
      </c>
      <c r="E10" s="119">
        <v>0</v>
      </c>
      <c r="F10" s="118">
        <v>0</v>
      </c>
      <c r="G10" s="118">
        <v>0</v>
      </c>
      <c r="H10" s="120">
        <v>19</v>
      </c>
      <c r="I10" s="121"/>
    </row>
    <row r="11" spans="1:9" ht="24" customHeight="1">
      <c r="A11" s="116" t="s">
        <v>63</v>
      </c>
      <c r="B11" s="117">
        <f t="shared" si="0"/>
        <v>47</v>
      </c>
      <c r="C11" s="118">
        <v>18</v>
      </c>
      <c r="D11" s="118">
        <v>2</v>
      </c>
      <c r="E11" s="119">
        <v>0</v>
      </c>
      <c r="F11" s="118">
        <v>0</v>
      </c>
      <c r="G11" s="118">
        <v>0</v>
      </c>
      <c r="H11" s="120">
        <v>27</v>
      </c>
      <c r="I11" s="121"/>
    </row>
    <row r="12" spans="1:9" ht="24" customHeight="1">
      <c r="A12" s="116" t="s">
        <v>64</v>
      </c>
      <c r="B12" s="117">
        <f t="shared" si="0"/>
        <v>33</v>
      </c>
      <c r="C12" s="118">
        <v>28</v>
      </c>
      <c r="D12" s="118">
        <v>0</v>
      </c>
      <c r="E12" s="119">
        <v>2</v>
      </c>
      <c r="F12" s="118">
        <v>0</v>
      </c>
      <c r="G12" s="118">
        <v>0</v>
      </c>
      <c r="H12" s="120">
        <v>3</v>
      </c>
      <c r="I12" s="121"/>
    </row>
    <row r="13" spans="1:9" ht="24" customHeight="1">
      <c r="A13" s="116" t="s">
        <v>66</v>
      </c>
      <c r="B13" s="117">
        <f t="shared" si="0"/>
        <v>28</v>
      </c>
      <c r="C13" s="118">
        <v>27</v>
      </c>
      <c r="D13" s="118">
        <v>0</v>
      </c>
      <c r="E13" s="119">
        <v>0</v>
      </c>
      <c r="F13" s="118">
        <v>0</v>
      </c>
      <c r="G13" s="118">
        <v>0</v>
      </c>
      <c r="H13" s="120">
        <v>1</v>
      </c>
      <c r="I13" s="121"/>
    </row>
    <row r="14" spans="1:9" ht="24" customHeight="1">
      <c r="A14" s="116" t="s">
        <v>67</v>
      </c>
      <c r="B14" s="117">
        <f t="shared" si="0"/>
        <v>27</v>
      </c>
      <c r="C14" s="118">
        <v>16</v>
      </c>
      <c r="D14" s="118">
        <v>0</v>
      </c>
      <c r="E14" s="119">
        <v>8</v>
      </c>
      <c r="F14" s="118">
        <v>0</v>
      </c>
      <c r="G14" s="118">
        <v>0</v>
      </c>
      <c r="H14" s="120">
        <v>3</v>
      </c>
      <c r="I14" s="121"/>
    </row>
    <row r="15" spans="1:9" ht="24" customHeight="1">
      <c r="A15" s="116" t="s">
        <v>68</v>
      </c>
      <c r="B15" s="117">
        <f t="shared" si="0"/>
        <v>25</v>
      </c>
      <c r="C15" s="118">
        <v>9</v>
      </c>
      <c r="D15" s="118">
        <v>1</v>
      </c>
      <c r="E15" s="119">
        <v>2</v>
      </c>
      <c r="F15" s="118">
        <v>0</v>
      </c>
      <c r="G15" s="118">
        <v>0</v>
      </c>
      <c r="H15" s="120">
        <v>13</v>
      </c>
      <c r="I15" s="121"/>
    </row>
    <row r="16" spans="1:9" ht="24" customHeight="1">
      <c r="A16" s="116" t="s">
        <v>65</v>
      </c>
      <c r="B16" s="117">
        <f t="shared" si="0"/>
        <v>23</v>
      </c>
      <c r="C16" s="118">
        <v>1</v>
      </c>
      <c r="D16" s="118">
        <v>0</v>
      </c>
      <c r="E16" s="119">
        <v>21</v>
      </c>
      <c r="F16" s="118">
        <v>0</v>
      </c>
      <c r="G16" s="118">
        <v>0</v>
      </c>
      <c r="H16" s="120">
        <v>1</v>
      </c>
      <c r="I16" s="121"/>
    </row>
    <row r="17" spans="1:9" ht="24" customHeight="1">
      <c r="A17" s="116" t="s">
        <v>70</v>
      </c>
      <c r="B17" s="117">
        <f t="shared" si="0"/>
        <v>22</v>
      </c>
      <c r="C17" s="118">
        <v>0</v>
      </c>
      <c r="D17" s="118">
        <v>0</v>
      </c>
      <c r="E17" s="119">
        <v>22</v>
      </c>
      <c r="F17" s="118">
        <v>0</v>
      </c>
      <c r="G17" s="118">
        <v>0</v>
      </c>
      <c r="H17" s="120">
        <v>0</v>
      </c>
      <c r="I17" s="121"/>
    </row>
    <row r="18" spans="1:9" ht="24" customHeight="1">
      <c r="A18" s="116" t="s">
        <v>71</v>
      </c>
      <c r="B18" s="117">
        <f t="shared" si="0"/>
        <v>21</v>
      </c>
      <c r="C18" s="118">
        <v>13</v>
      </c>
      <c r="D18" s="118">
        <v>1</v>
      </c>
      <c r="E18" s="119">
        <v>4</v>
      </c>
      <c r="F18" s="118">
        <v>0</v>
      </c>
      <c r="G18" s="118">
        <v>0</v>
      </c>
      <c r="H18" s="120">
        <v>3</v>
      </c>
      <c r="I18" s="121"/>
    </row>
    <row r="19" spans="1:9" ht="24" customHeight="1">
      <c r="A19" s="116" t="s">
        <v>72</v>
      </c>
      <c r="B19" s="117">
        <f t="shared" si="0"/>
        <v>21</v>
      </c>
      <c r="C19" s="118">
        <v>9</v>
      </c>
      <c r="D19" s="118">
        <v>0</v>
      </c>
      <c r="E19" s="119">
        <v>1</v>
      </c>
      <c r="F19" s="118">
        <v>0</v>
      </c>
      <c r="G19" s="118">
        <v>0</v>
      </c>
      <c r="H19" s="120">
        <v>11</v>
      </c>
      <c r="I19" s="121"/>
    </row>
    <row r="20" spans="1:9" ht="24" customHeight="1">
      <c r="A20" s="116" t="s">
        <v>74</v>
      </c>
      <c r="B20" s="117">
        <f t="shared" si="0"/>
        <v>18</v>
      </c>
      <c r="C20" s="118">
        <v>17</v>
      </c>
      <c r="D20" s="118">
        <v>0</v>
      </c>
      <c r="E20" s="119">
        <v>0</v>
      </c>
      <c r="F20" s="118">
        <v>0</v>
      </c>
      <c r="G20" s="118">
        <v>0</v>
      </c>
      <c r="H20" s="120">
        <v>1</v>
      </c>
      <c r="I20" s="121"/>
    </row>
    <row r="21" spans="1:9" ht="24" customHeight="1">
      <c r="A21" s="116" t="s">
        <v>69</v>
      </c>
      <c r="B21" s="117">
        <f t="shared" si="0"/>
        <v>16</v>
      </c>
      <c r="C21" s="118">
        <v>3</v>
      </c>
      <c r="D21" s="118">
        <v>1</v>
      </c>
      <c r="E21" s="119">
        <v>6</v>
      </c>
      <c r="F21" s="118">
        <v>0</v>
      </c>
      <c r="G21" s="118">
        <v>0</v>
      </c>
      <c r="H21" s="120">
        <v>6</v>
      </c>
      <c r="I21" s="121"/>
    </row>
    <row r="22" spans="1:9" ht="24" customHeight="1">
      <c r="A22" s="116" t="s">
        <v>73</v>
      </c>
      <c r="B22" s="117">
        <f t="shared" si="0"/>
        <v>10</v>
      </c>
      <c r="C22" s="118">
        <v>1</v>
      </c>
      <c r="D22" s="118">
        <v>1</v>
      </c>
      <c r="E22" s="119">
        <v>0</v>
      </c>
      <c r="F22" s="118">
        <v>0</v>
      </c>
      <c r="G22" s="118">
        <v>0</v>
      </c>
      <c r="H22" s="120">
        <v>8</v>
      </c>
      <c r="I22" s="121"/>
    </row>
    <row r="23" spans="1:9" ht="24" customHeight="1">
      <c r="A23" s="116" t="s">
        <v>76</v>
      </c>
      <c r="B23" s="117">
        <f t="shared" si="0"/>
        <v>10</v>
      </c>
      <c r="C23" s="118">
        <v>8</v>
      </c>
      <c r="D23" s="118">
        <v>0</v>
      </c>
      <c r="E23" s="119">
        <v>0</v>
      </c>
      <c r="F23" s="118">
        <v>0</v>
      </c>
      <c r="G23" s="118">
        <v>0</v>
      </c>
      <c r="H23" s="120">
        <v>2</v>
      </c>
      <c r="I23" s="121"/>
    </row>
    <row r="24" spans="1:9" ht="24" customHeight="1">
      <c r="A24" s="116" t="s">
        <v>77</v>
      </c>
      <c r="B24" s="117">
        <f t="shared" si="0"/>
        <v>8</v>
      </c>
      <c r="C24" s="118">
        <v>4</v>
      </c>
      <c r="D24" s="118">
        <v>0</v>
      </c>
      <c r="E24" s="119">
        <v>1</v>
      </c>
      <c r="F24" s="118">
        <v>0</v>
      </c>
      <c r="G24" s="118">
        <v>0</v>
      </c>
      <c r="H24" s="120">
        <v>3</v>
      </c>
      <c r="I24" s="121"/>
    </row>
    <row r="25" spans="1:9" ht="24" customHeight="1">
      <c r="A25" s="116" t="s">
        <v>75</v>
      </c>
      <c r="B25" s="117">
        <f t="shared" si="0"/>
        <v>6</v>
      </c>
      <c r="C25" s="118">
        <v>6</v>
      </c>
      <c r="D25" s="118">
        <v>0</v>
      </c>
      <c r="E25" s="119">
        <v>0</v>
      </c>
      <c r="F25" s="118">
        <v>0</v>
      </c>
      <c r="G25" s="118">
        <v>0</v>
      </c>
      <c r="H25" s="120">
        <v>0</v>
      </c>
      <c r="I25" s="121"/>
    </row>
    <row r="26" spans="1:9" ht="24" customHeight="1">
      <c r="A26" s="116" t="s">
        <v>79</v>
      </c>
      <c r="B26" s="117">
        <f t="shared" si="0"/>
        <v>6</v>
      </c>
      <c r="C26" s="118">
        <v>1</v>
      </c>
      <c r="D26" s="118">
        <v>0</v>
      </c>
      <c r="E26" s="119">
        <v>5</v>
      </c>
      <c r="F26" s="118">
        <v>0</v>
      </c>
      <c r="G26" s="118">
        <v>0</v>
      </c>
      <c r="H26" s="120">
        <v>0</v>
      </c>
      <c r="I26" s="121"/>
    </row>
    <row r="27" spans="1:9" ht="24" customHeight="1">
      <c r="A27" s="116" t="s">
        <v>80</v>
      </c>
      <c r="B27" s="117">
        <f t="shared" si="0"/>
        <v>6</v>
      </c>
      <c r="C27" s="118">
        <v>5</v>
      </c>
      <c r="D27" s="118">
        <v>0</v>
      </c>
      <c r="E27" s="119">
        <v>0</v>
      </c>
      <c r="F27" s="118">
        <v>0</v>
      </c>
      <c r="G27" s="118">
        <v>0</v>
      </c>
      <c r="H27" s="120">
        <v>1</v>
      </c>
      <c r="I27" s="121"/>
    </row>
    <row r="28" spans="1:9" ht="24" customHeight="1">
      <c r="A28" s="116" t="s">
        <v>78</v>
      </c>
      <c r="B28" s="117">
        <f t="shared" si="0"/>
        <v>5</v>
      </c>
      <c r="C28" s="118">
        <v>4</v>
      </c>
      <c r="D28" s="118">
        <v>0</v>
      </c>
      <c r="E28" s="119">
        <v>0</v>
      </c>
      <c r="F28" s="118">
        <v>0</v>
      </c>
      <c r="G28" s="118">
        <v>0</v>
      </c>
      <c r="H28" s="120">
        <v>1</v>
      </c>
      <c r="I28" s="121"/>
    </row>
    <row r="29" spans="1:9" ht="24" customHeight="1">
      <c r="A29" s="116" t="s">
        <v>82</v>
      </c>
      <c r="B29" s="117">
        <f t="shared" si="0"/>
        <v>2</v>
      </c>
      <c r="C29" s="118">
        <v>1</v>
      </c>
      <c r="D29" s="118">
        <v>0</v>
      </c>
      <c r="E29" s="119">
        <v>0</v>
      </c>
      <c r="F29" s="118">
        <v>0</v>
      </c>
      <c r="G29" s="118">
        <v>0</v>
      </c>
      <c r="H29" s="120">
        <v>1</v>
      </c>
      <c r="I29" s="121"/>
    </row>
    <row r="30" spans="1:9" ht="24" customHeight="1">
      <c r="A30" s="116" t="s">
        <v>81</v>
      </c>
      <c r="B30" s="117">
        <f t="shared" si="0"/>
        <v>1</v>
      </c>
      <c r="C30" s="118">
        <v>1</v>
      </c>
      <c r="D30" s="118">
        <v>0</v>
      </c>
      <c r="E30" s="119">
        <v>0</v>
      </c>
      <c r="F30" s="118">
        <v>0</v>
      </c>
      <c r="G30" s="118">
        <v>0</v>
      </c>
      <c r="H30" s="120">
        <v>0</v>
      </c>
      <c r="I30" s="121"/>
    </row>
    <row r="31" spans="1:9" ht="24" customHeight="1">
      <c r="A31" s="116" t="s">
        <v>83</v>
      </c>
      <c r="B31" s="117">
        <f t="shared" si="0"/>
        <v>270</v>
      </c>
      <c r="C31" s="118">
        <v>124</v>
      </c>
      <c r="D31" s="118">
        <v>3</v>
      </c>
      <c r="E31" s="119">
        <v>62</v>
      </c>
      <c r="F31" s="118">
        <v>0</v>
      </c>
      <c r="G31" s="118">
        <v>0</v>
      </c>
      <c r="H31" s="120">
        <v>81</v>
      </c>
      <c r="I31" s="121"/>
    </row>
    <row r="32" spans="1:9" ht="24" customHeight="1">
      <c r="A32" s="123" t="s">
        <v>84</v>
      </c>
      <c r="B32" s="117">
        <f t="shared" si="0"/>
        <v>188</v>
      </c>
      <c r="C32" s="118">
        <v>115</v>
      </c>
      <c r="D32" s="118">
        <v>7</v>
      </c>
      <c r="E32" s="119">
        <v>24</v>
      </c>
      <c r="F32" s="118">
        <v>1</v>
      </c>
      <c r="G32" s="118">
        <v>0</v>
      </c>
      <c r="H32" s="120">
        <v>41</v>
      </c>
      <c r="I32" s="121"/>
    </row>
    <row r="33" spans="1:9" ht="24" customHeight="1" thickBot="1">
      <c r="A33" s="124" t="s">
        <v>11</v>
      </c>
      <c r="B33" s="125">
        <f aca="true" t="shared" si="1" ref="B33:H33">SUM(B5:B32)</f>
        <v>1704</v>
      </c>
      <c r="C33" s="125">
        <f t="shared" si="1"/>
        <v>871</v>
      </c>
      <c r="D33" s="125">
        <f t="shared" si="1"/>
        <v>60</v>
      </c>
      <c r="E33" s="125">
        <f t="shared" si="1"/>
        <v>214</v>
      </c>
      <c r="F33" s="125">
        <f t="shared" si="1"/>
        <v>3</v>
      </c>
      <c r="G33" s="125">
        <f t="shared" si="1"/>
        <v>0</v>
      </c>
      <c r="H33" s="126">
        <f t="shared" si="1"/>
        <v>556</v>
      </c>
      <c r="I33" s="121"/>
    </row>
  </sheetData>
  <mergeCells count="2">
    <mergeCell ref="A3:A4"/>
    <mergeCell ref="B3:H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8"/>
  <sheetViews>
    <sheetView workbookViewId="0" topLeftCell="A1">
      <selection activeCell="B1" sqref="B1"/>
    </sheetView>
  </sheetViews>
  <sheetFormatPr defaultColWidth="9.00390625" defaultRowHeight="13.5"/>
  <cols>
    <col min="1" max="2" width="14.125" style="128" customWidth="1"/>
    <col min="3" max="4" width="4.625" style="128" customWidth="1"/>
    <col min="5" max="5" width="7.625" style="128" customWidth="1"/>
    <col min="6" max="6" width="4.625" style="128" customWidth="1"/>
    <col min="7" max="7" width="7.125" style="128" customWidth="1"/>
    <col min="8" max="8" width="4.625" style="128" customWidth="1"/>
    <col min="9" max="9" width="7.125" style="128" customWidth="1"/>
    <col min="10" max="12" width="4.625" style="128" customWidth="1"/>
    <col min="13" max="13" width="5.75390625" style="128" customWidth="1"/>
    <col min="14" max="16" width="4.625" style="128" customWidth="1"/>
    <col min="17" max="18" width="7.625" style="128" customWidth="1"/>
    <col min="19" max="19" width="4.625" style="128" customWidth="1"/>
    <col min="20" max="20" width="5.75390625" style="128" customWidth="1"/>
    <col min="21" max="21" width="4.625" style="128" customWidth="1"/>
    <col min="22" max="16384" width="9.00390625" style="128" customWidth="1"/>
  </cols>
  <sheetData>
    <row r="1" ht="17.25">
      <c r="A1" s="127" t="s">
        <v>194</v>
      </c>
    </row>
    <row r="2" ht="14.25" thickBot="1">
      <c r="R2" s="128" t="s">
        <v>87</v>
      </c>
    </row>
    <row r="3" spans="1:21" ht="18" customHeight="1">
      <c r="A3" s="129"/>
      <c r="B3" s="130"/>
      <c r="C3" s="131" t="s">
        <v>88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  <c r="O3" s="134" t="s">
        <v>89</v>
      </c>
      <c r="P3" s="132"/>
      <c r="Q3" s="132"/>
      <c r="R3" s="132"/>
      <c r="S3" s="132"/>
      <c r="T3" s="132"/>
      <c r="U3" s="135"/>
    </row>
    <row r="4" spans="1:21" ht="18" customHeight="1">
      <c r="A4" s="136"/>
      <c r="B4" s="137"/>
      <c r="C4" s="138" t="s">
        <v>90</v>
      </c>
      <c r="D4" s="139"/>
      <c r="E4" s="140" t="s">
        <v>91</v>
      </c>
      <c r="F4" s="140" t="s">
        <v>92</v>
      </c>
      <c r="G4" s="138" t="s">
        <v>93</v>
      </c>
      <c r="H4" s="141"/>
      <c r="I4" s="141"/>
      <c r="J4" s="141"/>
      <c r="K4" s="141"/>
      <c r="L4" s="139"/>
      <c r="M4" s="142" t="s">
        <v>94</v>
      </c>
      <c r="N4" s="143" t="s">
        <v>95</v>
      </c>
      <c r="O4" s="144" t="s">
        <v>96</v>
      </c>
      <c r="P4" s="140" t="s">
        <v>97</v>
      </c>
      <c r="Q4" s="140" t="s">
        <v>98</v>
      </c>
      <c r="R4" s="138" t="s">
        <v>99</v>
      </c>
      <c r="S4" s="139"/>
      <c r="T4" s="142" t="s">
        <v>94</v>
      </c>
      <c r="U4" s="145" t="s">
        <v>100</v>
      </c>
    </row>
    <row r="5" spans="1:21" ht="66.75" customHeight="1">
      <c r="A5" s="136"/>
      <c r="B5" s="137"/>
      <c r="C5" s="146" t="s">
        <v>101</v>
      </c>
      <c r="D5" s="147" t="s">
        <v>102</v>
      </c>
      <c r="E5" s="148"/>
      <c r="F5" s="148"/>
      <c r="G5" s="149" t="s">
        <v>26</v>
      </c>
      <c r="H5" s="150"/>
      <c r="I5" s="151" t="s">
        <v>103</v>
      </c>
      <c r="J5" s="150"/>
      <c r="K5" s="151" t="s">
        <v>104</v>
      </c>
      <c r="L5" s="150"/>
      <c r="M5" s="148"/>
      <c r="N5" s="152"/>
      <c r="O5" s="153"/>
      <c r="P5" s="148"/>
      <c r="Q5" s="148"/>
      <c r="R5" s="154" t="s">
        <v>105</v>
      </c>
      <c r="S5" s="150"/>
      <c r="T5" s="148"/>
      <c r="U5" s="155"/>
    </row>
    <row r="6" spans="1:21" ht="61.5" customHeight="1">
      <c r="A6" s="156"/>
      <c r="B6" s="157"/>
      <c r="C6" s="158"/>
      <c r="D6" s="159"/>
      <c r="E6" s="160"/>
      <c r="F6" s="160"/>
      <c r="G6" s="161"/>
      <c r="H6" s="162" t="s">
        <v>106</v>
      </c>
      <c r="I6" s="163"/>
      <c r="J6" s="162" t="s">
        <v>106</v>
      </c>
      <c r="K6" s="163"/>
      <c r="L6" s="162" t="s">
        <v>106</v>
      </c>
      <c r="M6" s="160"/>
      <c r="N6" s="164"/>
      <c r="O6" s="165"/>
      <c r="P6" s="160"/>
      <c r="Q6" s="160"/>
      <c r="R6" s="166"/>
      <c r="S6" s="167" t="s">
        <v>106</v>
      </c>
      <c r="T6" s="160"/>
      <c r="U6" s="168"/>
    </row>
    <row r="7" spans="1:21" ht="21" customHeight="1" thickBot="1">
      <c r="A7" s="169" t="s">
        <v>107</v>
      </c>
      <c r="B7" s="170"/>
      <c r="C7" s="171"/>
      <c r="D7" s="172">
        <v>30</v>
      </c>
      <c r="E7" s="173">
        <f aca="true" t="shared" si="0" ref="E7:M7">E8+E26+E89</f>
        <v>45</v>
      </c>
      <c r="F7" s="173">
        <f t="shared" si="0"/>
        <v>93</v>
      </c>
      <c r="G7" s="174">
        <f t="shared" si="0"/>
        <v>4348</v>
      </c>
      <c r="H7" s="175">
        <f t="shared" si="0"/>
        <v>59</v>
      </c>
      <c r="I7" s="176">
        <f t="shared" si="0"/>
        <v>4278</v>
      </c>
      <c r="J7" s="175">
        <f t="shared" si="0"/>
        <v>37</v>
      </c>
      <c r="K7" s="174">
        <f t="shared" si="0"/>
        <v>70</v>
      </c>
      <c r="L7" s="175">
        <f t="shared" si="0"/>
        <v>22</v>
      </c>
      <c r="M7" s="173">
        <f t="shared" si="0"/>
        <v>200</v>
      </c>
      <c r="N7" s="177">
        <f>N8+N26+N89</f>
        <v>157</v>
      </c>
      <c r="O7" s="178">
        <v>59</v>
      </c>
      <c r="P7" s="179">
        <v>642</v>
      </c>
      <c r="Q7" s="173">
        <v>23605</v>
      </c>
      <c r="R7" s="180">
        <v>21992</v>
      </c>
      <c r="S7" s="172">
        <v>175</v>
      </c>
      <c r="T7" s="181">
        <v>740</v>
      </c>
      <c r="U7" s="182">
        <v>954</v>
      </c>
    </row>
    <row r="8" spans="1:21" ht="18" customHeight="1" thickTop="1">
      <c r="A8" s="183" t="s">
        <v>108</v>
      </c>
      <c r="B8" s="184"/>
      <c r="C8" s="185"/>
      <c r="D8" s="186">
        <v>17</v>
      </c>
      <c r="E8" s="187">
        <f>SUM(E9:E25)</f>
        <v>28</v>
      </c>
      <c r="F8" s="187">
        <v>67</v>
      </c>
      <c r="G8" s="188">
        <f>SUM(G9:G25)</f>
        <v>3074</v>
      </c>
      <c r="H8" s="189">
        <f>J8+L8</f>
        <v>38</v>
      </c>
      <c r="I8" s="188">
        <f aca="true" t="shared" si="1" ref="I8:N8">SUM(I9:I25)</f>
        <v>3015</v>
      </c>
      <c r="J8" s="190">
        <f t="shared" si="1"/>
        <v>27</v>
      </c>
      <c r="K8" s="188">
        <f t="shared" si="1"/>
        <v>59</v>
      </c>
      <c r="L8" s="190">
        <f t="shared" si="1"/>
        <v>11</v>
      </c>
      <c r="M8" s="187">
        <f t="shared" si="1"/>
        <v>143</v>
      </c>
      <c r="N8" s="187">
        <f t="shared" si="1"/>
        <v>98</v>
      </c>
      <c r="O8" s="191"/>
      <c r="P8" s="192"/>
      <c r="Q8" s="187"/>
      <c r="R8" s="193"/>
      <c r="S8" s="186"/>
      <c r="T8" s="187"/>
      <c r="U8" s="194"/>
    </row>
    <row r="9" spans="1:21" ht="18" customHeight="1">
      <c r="A9" s="195" t="s">
        <v>109</v>
      </c>
      <c r="B9" s="196"/>
      <c r="C9" s="197"/>
      <c r="D9" s="198" t="s">
        <v>110</v>
      </c>
      <c r="E9" s="199">
        <v>6</v>
      </c>
      <c r="F9" s="199">
        <v>15</v>
      </c>
      <c r="G9" s="193">
        <v>739</v>
      </c>
      <c r="H9" s="200">
        <f aca="true" t="shared" si="2" ref="H9:H40">J9+L9</f>
        <v>9</v>
      </c>
      <c r="I9" s="193">
        <v>709</v>
      </c>
      <c r="J9" s="186">
        <v>7</v>
      </c>
      <c r="K9" s="193">
        <v>30</v>
      </c>
      <c r="L9" s="186">
        <v>2</v>
      </c>
      <c r="M9" s="201">
        <v>30</v>
      </c>
      <c r="N9" s="201">
        <v>19</v>
      </c>
      <c r="O9" s="202">
        <v>2</v>
      </c>
      <c r="P9" s="187">
        <v>58</v>
      </c>
      <c r="Q9" s="199">
        <v>3050</v>
      </c>
      <c r="R9" s="201">
        <v>2688</v>
      </c>
      <c r="S9" s="200">
        <v>24</v>
      </c>
      <c r="T9" s="201">
        <v>96</v>
      </c>
      <c r="U9" s="203">
        <v>158</v>
      </c>
    </row>
    <row r="10" spans="1:21" ht="18" customHeight="1">
      <c r="A10" s="195" t="s">
        <v>111</v>
      </c>
      <c r="B10" s="196"/>
      <c r="C10" s="197"/>
      <c r="D10" s="198" t="s">
        <v>110</v>
      </c>
      <c r="E10" s="199">
        <v>4</v>
      </c>
      <c r="F10" s="199">
        <v>14</v>
      </c>
      <c r="G10" s="201">
        <v>626</v>
      </c>
      <c r="H10" s="200">
        <f t="shared" si="2"/>
        <v>12</v>
      </c>
      <c r="I10" s="201">
        <v>622</v>
      </c>
      <c r="J10" s="200">
        <v>11</v>
      </c>
      <c r="K10" s="201">
        <v>4</v>
      </c>
      <c r="L10" s="200">
        <v>1</v>
      </c>
      <c r="M10" s="201">
        <v>30</v>
      </c>
      <c r="N10" s="201">
        <v>16</v>
      </c>
      <c r="O10" s="202">
        <v>1</v>
      </c>
      <c r="P10" s="199">
        <v>38</v>
      </c>
      <c r="Q10" s="199">
        <v>1157</v>
      </c>
      <c r="R10" s="201">
        <v>1131</v>
      </c>
      <c r="S10" s="200">
        <v>2</v>
      </c>
      <c r="T10" s="201">
        <v>38</v>
      </c>
      <c r="U10" s="203"/>
    </row>
    <row r="11" spans="1:21" ht="18" customHeight="1">
      <c r="A11" s="195" t="s">
        <v>112</v>
      </c>
      <c r="B11" s="196"/>
      <c r="C11" s="197"/>
      <c r="D11" s="198" t="s">
        <v>113</v>
      </c>
      <c r="E11" s="199">
        <v>2</v>
      </c>
      <c r="F11" s="199">
        <v>8</v>
      </c>
      <c r="G11" s="201">
        <v>262</v>
      </c>
      <c r="H11" s="200">
        <f t="shared" si="2"/>
        <v>3</v>
      </c>
      <c r="I11" s="201">
        <v>257</v>
      </c>
      <c r="J11" s="200">
        <v>2</v>
      </c>
      <c r="K11" s="201">
        <v>5</v>
      </c>
      <c r="L11" s="200">
        <v>1</v>
      </c>
      <c r="M11" s="201">
        <v>15</v>
      </c>
      <c r="N11" s="201">
        <v>8</v>
      </c>
      <c r="O11" s="202">
        <v>1</v>
      </c>
      <c r="P11" s="199">
        <v>41</v>
      </c>
      <c r="Q11" s="199">
        <v>999</v>
      </c>
      <c r="R11" s="201">
        <v>925</v>
      </c>
      <c r="S11" s="200">
        <v>13</v>
      </c>
      <c r="T11" s="201">
        <v>41</v>
      </c>
      <c r="U11" s="203">
        <v>41</v>
      </c>
    </row>
    <row r="12" spans="1:21" ht="18" customHeight="1">
      <c r="A12" s="195" t="s">
        <v>114</v>
      </c>
      <c r="B12" s="196"/>
      <c r="C12" s="197"/>
      <c r="D12" s="198" t="s">
        <v>110</v>
      </c>
      <c r="E12" s="199">
        <v>1</v>
      </c>
      <c r="F12" s="199">
        <v>3</v>
      </c>
      <c r="G12" s="201">
        <v>94</v>
      </c>
      <c r="H12" s="200">
        <f t="shared" si="2"/>
        <v>2</v>
      </c>
      <c r="I12" s="201">
        <v>94</v>
      </c>
      <c r="J12" s="200">
        <v>2</v>
      </c>
      <c r="K12" s="201"/>
      <c r="L12" s="200"/>
      <c r="M12" s="201">
        <v>6</v>
      </c>
      <c r="N12" s="201">
        <v>3</v>
      </c>
      <c r="O12" s="202">
        <v>1</v>
      </c>
      <c r="P12" s="199">
        <v>11</v>
      </c>
      <c r="Q12" s="199">
        <v>500</v>
      </c>
      <c r="R12" s="201">
        <v>436</v>
      </c>
      <c r="S12" s="200">
        <v>14</v>
      </c>
      <c r="T12" s="201">
        <v>11</v>
      </c>
      <c r="U12" s="203">
        <v>12</v>
      </c>
    </row>
    <row r="13" spans="1:21" ht="18" customHeight="1">
      <c r="A13" s="195" t="s">
        <v>115</v>
      </c>
      <c r="B13" s="196"/>
      <c r="C13" s="197"/>
      <c r="D13" s="198" t="s">
        <v>110</v>
      </c>
      <c r="E13" s="199">
        <v>1</v>
      </c>
      <c r="F13" s="199">
        <v>5</v>
      </c>
      <c r="G13" s="201">
        <v>120</v>
      </c>
      <c r="H13" s="200">
        <f t="shared" si="2"/>
        <v>0</v>
      </c>
      <c r="I13" s="201">
        <v>120</v>
      </c>
      <c r="J13" s="200"/>
      <c r="K13" s="201"/>
      <c r="L13" s="200"/>
      <c r="M13" s="201">
        <v>6</v>
      </c>
      <c r="N13" s="201">
        <v>4</v>
      </c>
      <c r="O13" s="202">
        <v>1</v>
      </c>
      <c r="P13" s="199">
        <v>17</v>
      </c>
      <c r="Q13" s="199">
        <v>500</v>
      </c>
      <c r="R13" s="201">
        <v>427</v>
      </c>
      <c r="S13" s="200"/>
      <c r="T13" s="201">
        <v>8</v>
      </c>
      <c r="U13" s="203">
        <v>20</v>
      </c>
    </row>
    <row r="14" spans="1:21" ht="18" customHeight="1">
      <c r="A14" s="195" t="s">
        <v>116</v>
      </c>
      <c r="B14" s="196"/>
      <c r="C14" s="197"/>
      <c r="D14" s="198" t="s">
        <v>110</v>
      </c>
      <c r="E14" s="199">
        <v>1</v>
      </c>
      <c r="F14" s="199">
        <v>3</v>
      </c>
      <c r="G14" s="201">
        <v>106</v>
      </c>
      <c r="H14" s="200">
        <f t="shared" si="2"/>
        <v>0</v>
      </c>
      <c r="I14" s="201">
        <v>106</v>
      </c>
      <c r="J14" s="200"/>
      <c r="K14" s="201"/>
      <c r="L14" s="200"/>
      <c r="M14" s="201">
        <v>7</v>
      </c>
      <c r="N14" s="201">
        <v>4</v>
      </c>
      <c r="O14" s="202">
        <v>1</v>
      </c>
      <c r="P14" s="199">
        <v>17</v>
      </c>
      <c r="Q14" s="199">
        <v>506</v>
      </c>
      <c r="R14" s="201">
        <v>506</v>
      </c>
      <c r="S14" s="200"/>
      <c r="T14" s="201">
        <v>17</v>
      </c>
      <c r="U14" s="203">
        <v>2</v>
      </c>
    </row>
    <row r="15" spans="1:21" ht="18" customHeight="1">
      <c r="A15" s="195" t="s">
        <v>117</v>
      </c>
      <c r="B15" s="196"/>
      <c r="C15" s="197"/>
      <c r="D15" s="198" t="s">
        <v>118</v>
      </c>
      <c r="E15" s="199">
        <v>2</v>
      </c>
      <c r="F15" s="199">
        <v>6</v>
      </c>
      <c r="G15" s="201">
        <v>265</v>
      </c>
      <c r="H15" s="200">
        <f t="shared" si="2"/>
        <v>0</v>
      </c>
      <c r="I15" s="201">
        <v>265</v>
      </c>
      <c r="J15" s="200"/>
      <c r="K15" s="201"/>
      <c r="L15" s="200"/>
      <c r="M15" s="201">
        <v>11</v>
      </c>
      <c r="N15" s="201">
        <v>7</v>
      </c>
      <c r="O15" s="202">
        <v>1</v>
      </c>
      <c r="P15" s="199">
        <v>26</v>
      </c>
      <c r="Q15" s="199">
        <v>900</v>
      </c>
      <c r="R15" s="201">
        <v>811</v>
      </c>
      <c r="S15" s="200"/>
      <c r="T15" s="201">
        <v>29</v>
      </c>
      <c r="U15" s="203">
        <v>58</v>
      </c>
    </row>
    <row r="16" spans="1:21" ht="18" customHeight="1">
      <c r="A16" s="195" t="s">
        <v>119</v>
      </c>
      <c r="B16" s="196"/>
      <c r="C16" s="197"/>
      <c r="D16" s="198" t="s">
        <v>110</v>
      </c>
      <c r="E16" s="199">
        <v>1</v>
      </c>
      <c r="F16" s="199">
        <v>5</v>
      </c>
      <c r="G16" s="201">
        <v>189</v>
      </c>
      <c r="H16" s="200">
        <f t="shared" si="2"/>
        <v>1</v>
      </c>
      <c r="I16" s="201">
        <v>188</v>
      </c>
      <c r="J16" s="200"/>
      <c r="K16" s="201">
        <v>1</v>
      </c>
      <c r="L16" s="200">
        <v>1</v>
      </c>
      <c r="M16" s="201">
        <v>12</v>
      </c>
      <c r="N16" s="201">
        <v>8</v>
      </c>
      <c r="O16" s="202">
        <v>1</v>
      </c>
      <c r="P16" s="199">
        <v>45</v>
      </c>
      <c r="Q16" s="199">
        <v>1367</v>
      </c>
      <c r="R16" s="201">
        <v>1366</v>
      </c>
      <c r="S16" s="200"/>
      <c r="T16" s="201">
        <v>45</v>
      </c>
      <c r="U16" s="203">
        <v>36</v>
      </c>
    </row>
    <row r="17" spans="1:21" ht="18" customHeight="1">
      <c r="A17" s="195" t="s">
        <v>120</v>
      </c>
      <c r="B17" s="196"/>
      <c r="C17" s="197"/>
      <c r="D17" s="198" t="s">
        <v>110</v>
      </c>
      <c r="E17" s="199">
        <v>1</v>
      </c>
      <c r="F17" s="199">
        <v>2</v>
      </c>
      <c r="G17" s="201">
        <v>112</v>
      </c>
      <c r="H17" s="200">
        <f t="shared" si="2"/>
        <v>3</v>
      </c>
      <c r="I17" s="201">
        <v>106</v>
      </c>
      <c r="J17" s="200">
        <v>2</v>
      </c>
      <c r="K17" s="201">
        <v>6</v>
      </c>
      <c r="L17" s="200">
        <v>1</v>
      </c>
      <c r="M17" s="201">
        <v>3</v>
      </c>
      <c r="N17" s="201">
        <v>4</v>
      </c>
      <c r="O17" s="202">
        <v>1</v>
      </c>
      <c r="P17" s="199">
        <v>15</v>
      </c>
      <c r="Q17" s="199">
        <v>350</v>
      </c>
      <c r="R17" s="201">
        <v>333</v>
      </c>
      <c r="S17" s="200">
        <v>12</v>
      </c>
      <c r="T17" s="201">
        <v>16</v>
      </c>
      <c r="U17" s="203"/>
    </row>
    <row r="18" spans="1:21" ht="18" customHeight="1">
      <c r="A18" s="195" t="s">
        <v>121</v>
      </c>
      <c r="B18" s="196"/>
      <c r="C18" s="197"/>
      <c r="D18" s="198" t="s">
        <v>110</v>
      </c>
      <c r="E18" s="199">
        <v>2</v>
      </c>
      <c r="F18" s="199">
        <v>1</v>
      </c>
      <c r="G18" s="201">
        <v>99</v>
      </c>
      <c r="H18" s="200">
        <f t="shared" si="2"/>
        <v>1</v>
      </c>
      <c r="I18" s="201">
        <v>95</v>
      </c>
      <c r="J18" s="200"/>
      <c r="K18" s="201">
        <v>4</v>
      </c>
      <c r="L18" s="200">
        <v>1</v>
      </c>
      <c r="M18" s="201">
        <v>3</v>
      </c>
      <c r="N18" s="201">
        <v>5</v>
      </c>
      <c r="O18" s="202">
        <v>1</v>
      </c>
      <c r="P18" s="199">
        <v>30</v>
      </c>
      <c r="Q18" s="199">
        <v>803</v>
      </c>
      <c r="R18" s="201">
        <v>781</v>
      </c>
      <c r="S18" s="200">
        <v>8</v>
      </c>
      <c r="T18" s="201">
        <v>30</v>
      </c>
      <c r="U18" s="203">
        <v>38</v>
      </c>
    </row>
    <row r="19" spans="1:21" ht="18" customHeight="1">
      <c r="A19" s="195" t="s">
        <v>122</v>
      </c>
      <c r="B19" s="196"/>
      <c r="C19" s="197"/>
      <c r="D19" s="198" t="s">
        <v>110</v>
      </c>
      <c r="E19" s="199">
        <v>1</v>
      </c>
      <c r="F19" s="199">
        <v>2</v>
      </c>
      <c r="G19" s="201">
        <v>128</v>
      </c>
      <c r="H19" s="200">
        <f t="shared" si="2"/>
        <v>3</v>
      </c>
      <c r="I19" s="201">
        <v>127</v>
      </c>
      <c r="J19" s="200">
        <v>2</v>
      </c>
      <c r="K19" s="201">
        <v>1</v>
      </c>
      <c r="L19" s="200">
        <v>1</v>
      </c>
      <c r="M19" s="201">
        <v>5</v>
      </c>
      <c r="N19" s="201">
        <v>4</v>
      </c>
      <c r="O19" s="202">
        <v>1</v>
      </c>
      <c r="P19" s="199">
        <v>11</v>
      </c>
      <c r="Q19" s="199">
        <v>450</v>
      </c>
      <c r="R19" s="201">
        <v>434</v>
      </c>
      <c r="S19" s="200">
        <v>15</v>
      </c>
      <c r="T19" s="201">
        <v>15</v>
      </c>
      <c r="U19" s="203">
        <v>21</v>
      </c>
    </row>
    <row r="20" spans="1:21" ht="18" customHeight="1">
      <c r="A20" s="195" t="s">
        <v>123</v>
      </c>
      <c r="B20" s="196"/>
      <c r="C20" s="197"/>
      <c r="D20" s="198" t="s">
        <v>110</v>
      </c>
      <c r="E20" s="199">
        <v>1</v>
      </c>
      <c r="F20" s="199">
        <v>1</v>
      </c>
      <c r="G20" s="201">
        <v>88</v>
      </c>
      <c r="H20" s="200">
        <f t="shared" si="2"/>
        <v>1</v>
      </c>
      <c r="I20" s="201">
        <v>85</v>
      </c>
      <c r="J20" s="200">
        <v>1</v>
      </c>
      <c r="K20" s="201">
        <v>3</v>
      </c>
      <c r="L20" s="200"/>
      <c r="M20" s="201">
        <v>3</v>
      </c>
      <c r="N20" s="201">
        <v>4</v>
      </c>
      <c r="O20" s="202">
        <v>1</v>
      </c>
      <c r="P20" s="199">
        <v>9</v>
      </c>
      <c r="Q20" s="199">
        <v>188</v>
      </c>
      <c r="R20" s="201">
        <v>188</v>
      </c>
      <c r="S20" s="200"/>
      <c r="T20" s="201">
        <v>9</v>
      </c>
      <c r="U20" s="203"/>
    </row>
    <row r="21" spans="1:21" ht="18" customHeight="1">
      <c r="A21" s="195" t="s">
        <v>124</v>
      </c>
      <c r="B21" s="196"/>
      <c r="C21" s="197"/>
      <c r="D21" s="198" t="s">
        <v>110</v>
      </c>
      <c r="E21" s="199">
        <v>1</v>
      </c>
      <c r="F21" s="199">
        <v>1</v>
      </c>
      <c r="G21" s="201">
        <v>65</v>
      </c>
      <c r="H21" s="200">
        <f t="shared" si="2"/>
        <v>1</v>
      </c>
      <c r="I21" s="201">
        <v>64</v>
      </c>
      <c r="J21" s="200"/>
      <c r="K21" s="201">
        <v>1</v>
      </c>
      <c r="L21" s="200">
        <v>1</v>
      </c>
      <c r="M21" s="201">
        <v>4</v>
      </c>
      <c r="N21" s="201">
        <v>3</v>
      </c>
      <c r="O21" s="202">
        <v>1</v>
      </c>
      <c r="P21" s="199">
        <v>5</v>
      </c>
      <c r="Q21" s="199">
        <v>240</v>
      </c>
      <c r="R21" s="201">
        <v>240</v>
      </c>
      <c r="S21" s="200">
        <v>21</v>
      </c>
      <c r="T21" s="201">
        <v>6</v>
      </c>
      <c r="U21" s="203">
        <v>10</v>
      </c>
    </row>
    <row r="22" spans="1:21" ht="18" customHeight="1">
      <c r="A22" s="195" t="s">
        <v>125</v>
      </c>
      <c r="B22" s="196"/>
      <c r="C22" s="197"/>
      <c r="D22" s="198" t="s">
        <v>126</v>
      </c>
      <c r="E22" s="199">
        <v>1</v>
      </c>
      <c r="F22" s="199">
        <v>1</v>
      </c>
      <c r="G22" s="201">
        <v>58</v>
      </c>
      <c r="H22" s="200">
        <f t="shared" si="2"/>
        <v>0</v>
      </c>
      <c r="I22" s="201">
        <v>56</v>
      </c>
      <c r="J22" s="200"/>
      <c r="K22" s="201">
        <v>2</v>
      </c>
      <c r="L22" s="200"/>
      <c r="M22" s="201">
        <v>2</v>
      </c>
      <c r="N22" s="201">
        <v>3</v>
      </c>
      <c r="O22" s="202">
        <v>1</v>
      </c>
      <c r="P22" s="199">
        <v>8</v>
      </c>
      <c r="Q22" s="199">
        <v>364</v>
      </c>
      <c r="R22" s="201">
        <v>363</v>
      </c>
      <c r="S22" s="200"/>
      <c r="T22" s="201">
        <v>16</v>
      </c>
      <c r="U22" s="203">
        <v>10</v>
      </c>
    </row>
    <row r="23" spans="1:21" ht="18" customHeight="1">
      <c r="A23" s="195" t="s">
        <v>127</v>
      </c>
      <c r="B23" s="204"/>
      <c r="C23" s="174"/>
      <c r="D23" s="205" t="s">
        <v>128</v>
      </c>
      <c r="E23" s="179">
        <v>1</v>
      </c>
      <c r="F23" s="179"/>
      <c r="G23" s="206">
        <v>35</v>
      </c>
      <c r="H23" s="200">
        <f t="shared" si="2"/>
        <v>1</v>
      </c>
      <c r="I23" s="206">
        <v>34</v>
      </c>
      <c r="J23" s="175"/>
      <c r="K23" s="206">
        <v>1</v>
      </c>
      <c r="L23" s="175">
        <v>1</v>
      </c>
      <c r="M23" s="206">
        <v>2</v>
      </c>
      <c r="N23" s="206">
        <v>2</v>
      </c>
      <c r="O23" s="207">
        <v>1</v>
      </c>
      <c r="P23" s="179">
        <v>9</v>
      </c>
      <c r="Q23" s="179">
        <v>330</v>
      </c>
      <c r="R23" s="206">
        <v>277</v>
      </c>
      <c r="S23" s="175">
        <v>9</v>
      </c>
      <c r="T23" s="206">
        <v>9</v>
      </c>
      <c r="U23" s="208">
        <v>30</v>
      </c>
    </row>
    <row r="24" spans="1:21" ht="18" customHeight="1">
      <c r="A24" s="195" t="s">
        <v>129</v>
      </c>
      <c r="B24" s="196"/>
      <c r="C24" s="197"/>
      <c r="D24" s="198" t="s">
        <v>128</v>
      </c>
      <c r="E24" s="199">
        <v>1</v>
      </c>
      <c r="F24" s="199"/>
      <c r="G24" s="201">
        <v>42</v>
      </c>
      <c r="H24" s="200">
        <f t="shared" si="2"/>
        <v>0</v>
      </c>
      <c r="I24" s="201">
        <v>42</v>
      </c>
      <c r="J24" s="200"/>
      <c r="K24" s="201"/>
      <c r="L24" s="200"/>
      <c r="M24" s="201">
        <v>2</v>
      </c>
      <c r="N24" s="201">
        <v>2</v>
      </c>
      <c r="O24" s="202">
        <v>1</v>
      </c>
      <c r="P24" s="199">
        <v>3</v>
      </c>
      <c r="Q24" s="199">
        <v>115</v>
      </c>
      <c r="R24" s="201">
        <v>115</v>
      </c>
      <c r="S24" s="200">
        <v>10</v>
      </c>
      <c r="T24" s="201">
        <v>3</v>
      </c>
      <c r="U24" s="203">
        <v>3</v>
      </c>
    </row>
    <row r="25" spans="1:21" ht="18" customHeight="1" thickBot="1">
      <c r="A25" s="209" t="s">
        <v>130</v>
      </c>
      <c r="B25" s="210"/>
      <c r="C25" s="171"/>
      <c r="D25" s="211" t="s">
        <v>128</v>
      </c>
      <c r="E25" s="173">
        <v>1</v>
      </c>
      <c r="F25" s="173"/>
      <c r="G25" s="206">
        <v>46</v>
      </c>
      <c r="H25" s="175">
        <f t="shared" si="2"/>
        <v>1</v>
      </c>
      <c r="I25" s="206">
        <v>45</v>
      </c>
      <c r="J25" s="175"/>
      <c r="K25" s="206">
        <v>1</v>
      </c>
      <c r="L25" s="175">
        <v>1</v>
      </c>
      <c r="M25" s="180">
        <v>2</v>
      </c>
      <c r="N25" s="180">
        <v>2</v>
      </c>
      <c r="O25" s="212">
        <v>1</v>
      </c>
      <c r="P25" s="173">
        <v>4</v>
      </c>
      <c r="Q25" s="173">
        <v>113</v>
      </c>
      <c r="R25" s="180">
        <v>113</v>
      </c>
      <c r="S25" s="172">
        <v>10</v>
      </c>
      <c r="T25" s="180">
        <v>4</v>
      </c>
      <c r="U25" s="182">
        <v>4</v>
      </c>
    </row>
    <row r="26" spans="1:21" ht="18" customHeight="1" thickBot="1" thickTop="1">
      <c r="A26" s="213" t="s">
        <v>131</v>
      </c>
      <c r="B26" s="214"/>
      <c r="C26" s="215"/>
      <c r="D26" s="216">
        <v>13</v>
      </c>
      <c r="E26" s="217">
        <f>E27+E31+E35+E40+E44+E49+E53+E57+E64+E68+E73+E78+E82</f>
        <v>17</v>
      </c>
      <c r="F26" s="217">
        <f aca="true" t="shared" si="3" ref="F26:U26">F27+F31+F35+F40+F44+F49+F53+F57+F64+F68+F73+F78+F82</f>
        <v>26</v>
      </c>
      <c r="G26" s="215">
        <f t="shared" si="3"/>
        <v>1274</v>
      </c>
      <c r="H26" s="216">
        <f t="shared" si="2"/>
        <v>21</v>
      </c>
      <c r="I26" s="215">
        <f t="shared" si="3"/>
        <v>1263</v>
      </c>
      <c r="J26" s="218">
        <f t="shared" si="3"/>
        <v>10</v>
      </c>
      <c r="K26" s="215">
        <f t="shared" si="3"/>
        <v>11</v>
      </c>
      <c r="L26" s="218">
        <f t="shared" si="3"/>
        <v>11</v>
      </c>
      <c r="M26" s="217">
        <f t="shared" si="3"/>
        <v>57</v>
      </c>
      <c r="N26" s="219">
        <f t="shared" si="3"/>
        <v>59</v>
      </c>
      <c r="O26" s="218"/>
      <c r="P26" s="217">
        <f t="shared" si="3"/>
        <v>0</v>
      </c>
      <c r="Q26" s="217">
        <f t="shared" si="3"/>
        <v>0</v>
      </c>
      <c r="R26" s="215">
        <f t="shared" si="3"/>
        <v>0</v>
      </c>
      <c r="S26" s="218"/>
      <c r="T26" s="217">
        <f t="shared" si="3"/>
        <v>0</v>
      </c>
      <c r="U26" s="220">
        <f t="shared" si="3"/>
        <v>0</v>
      </c>
    </row>
    <row r="27" spans="1:21" ht="18" customHeight="1" thickTop="1">
      <c r="A27" s="183" t="s">
        <v>132</v>
      </c>
      <c r="B27" s="184"/>
      <c r="C27" s="185"/>
      <c r="D27" s="221" t="s">
        <v>128</v>
      </c>
      <c r="E27" s="187">
        <v>1</v>
      </c>
      <c r="F27" s="187"/>
      <c r="G27" s="193">
        <v>63</v>
      </c>
      <c r="H27" s="189">
        <f t="shared" si="2"/>
        <v>1</v>
      </c>
      <c r="I27" s="193">
        <v>62</v>
      </c>
      <c r="J27" s="186"/>
      <c r="K27" s="193">
        <v>1</v>
      </c>
      <c r="L27" s="186">
        <v>1</v>
      </c>
      <c r="M27" s="222">
        <v>2</v>
      </c>
      <c r="N27" s="193">
        <v>3</v>
      </c>
      <c r="O27" s="223"/>
      <c r="P27" s="187"/>
      <c r="Q27" s="187"/>
      <c r="R27" s="193"/>
      <c r="S27" s="186"/>
      <c r="T27" s="222"/>
      <c r="U27" s="194"/>
    </row>
    <row r="28" spans="1:21" ht="18" customHeight="1">
      <c r="A28" s="224"/>
      <c r="B28" s="225" t="s">
        <v>133</v>
      </c>
      <c r="C28" s="197"/>
      <c r="D28" s="200"/>
      <c r="E28" s="199"/>
      <c r="F28" s="199"/>
      <c r="G28" s="201"/>
      <c r="H28" s="200">
        <f t="shared" si="2"/>
        <v>0</v>
      </c>
      <c r="I28" s="201"/>
      <c r="J28" s="200"/>
      <c r="K28" s="201"/>
      <c r="L28" s="200"/>
      <c r="M28" s="201"/>
      <c r="N28" s="201"/>
      <c r="O28" s="202"/>
      <c r="P28" s="199"/>
      <c r="Q28" s="199"/>
      <c r="R28" s="201"/>
      <c r="S28" s="200"/>
      <c r="T28" s="201"/>
      <c r="U28" s="203"/>
    </row>
    <row r="29" spans="1:21" ht="18" customHeight="1">
      <c r="A29" s="224"/>
      <c r="B29" s="226" t="s">
        <v>134</v>
      </c>
      <c r="C29" s="197"/>
      <c r="D29" s="200"/>
      <c r="E29" s="199"/>
      <c r="F29" s="199"/>
      <c r="G29" s="201"/>
      <c r="H29" s="200">
        <f t="shared" si="2"/>
        <v>0</v>
      </c>
      <c r="I29" s="201"/>
      <c r="J29" s="200"/>
      <c r="K29" s="201"/>
      <c r="L29" s="200"/>
      <c r="M29" s="201"/>
      <c r="N29" s="201"/>
      <c r="O29" s="202">
        <v>1</v>
      </c>
      <c r="P29" s="199">
        <v>13</v>
      </c>
      <c r="Q29" s="199">
        <v>416</v>
      </c>
      <c r="R29" s="201">
        <v>409</v>
      </c>
      <c r="S29" s="200">
        <v>22</v>
      </c>
      <c r="T29" s="201">
        <v>12</v>
      </c>
      <c r="U29" s="203">
        <v>15</v>
      </c>
    </row>
    <row r="30" spans="1:21" ht="18" customHeight="1">
      <c r="A30" s="224"/>
      <c r="B30" s="226" t="s">
        <v>135</v>
      </c>
      <c r="C30" s="197"/>
      <c r="D30" s="200"/>
      <c r="E30" s="199"/>
      <c r="F30" s="199"/>
      <c r="G30" s="201"/>
      <c r="H30" s="200">
        <f t="shared" si="2"/>
        <v>0</v>
      </c>
      <c r="I30" s="201"/>
      <c r="J30" s="200"/>
      <c r="K30" s="201"/>
      <c r="L30" s="200"/>
      <c r="M30" s="201"/>
      <c r="N30" s="201"/>
      <c r="O30" s="202">
        <v>1</v>
      </c>
      <c r="P30" s="199">
        <v>9</v>
      </c>
      <c r="Q30" s="199">
        <v>370</v>
      </c>
      <c r="R30" s="201">
        <v>365</v>
      </c>
      <c r="S30" s="200"/>
      <c r="T30" s="201">
        <v>11</v>
      </c>
      <c r="U30" s="203">
        <v>6</v>
      </c>
    </row>
    <row r="31" spans="1:21" ht="18" customHeight="1">
      <c r="A31" s="227" t="s">
        <v>136</v>
      </c>
      <c r="B31" s="228"/>
      <c r="C31" s="197"/>
      <c r="D31" s="198" t="s">
        <v>137</v>
      </c>
      <c r="E31" s="199">
        <v>2</v>
      </c>
      <c r="F31" s="199">
        <v>3</v>
      </c>
      <c r="G31" s="201">
        <v>147</v>
      </c>
      <c r="H31" s="200">
        <f t="shared" si="2"/>
        <v>4</v>
      </c>
      <c r="I31" s="201">
        <v>147</v>
      </c>
      <c r="J31" s="200">
        <v>4</v>
      </c>
      <c r="K31" s="201"/>
      <c r="L31" s="200"/>
      <c r="M31" s="201">
        <v>7</v>
      </c>
      <c r="N31" s="201">
        <v>6</v>
      </c>
      <c r="O31" s="202"/>
      <c r="P31" s="199"/>
      <c r="Q31" s="199"/>
      <c r="R31" s="201"/>
      <c r="S31" s="200"/>
      <c r="T31" s="201"/>
      <c r="U31" s="203"/>
    </row>
    <row r="32" spans="1:21" ht="18" customHeight="1">
      <c r="A32" s="224"/>
      <c r="B32" s="225" t="s">
        <v>133</v>
      </c>
      <c r="C32" s="197"/>
      <c r="D32" s="200"/>
      <c r="E32" s="199"/>
      <c r="F32" s="199"/>
      <c r="G32" s="201"/>
      <c r="H32" s="200">
        <f t="shared" si="2"/>
        <v>0</v>
      </c>
      <c r="I32" s="201"/>
      <c r="J32" s="200"/>
      <c r="K32" s="201"/>
      <c r="L32" s="200"/>
      <c r="M32" s="201"/>
      <c r="N32" s="201"/>
      <c r="O32" s="202"/>
      <c r="P32" s="199"/>
      <c r="Q32" s="199"/>
      <c r="R32" s="201"/>
      <c r="S32" s="200"/>
      <c r="T32" s="201"/>
      <c r="U32" s="203"/>
    </row>
    <row r="33" spans="1:21" ht="18" customHeight="1">
      <c r="A33" s="224"/>
      <c r="B33" s="226" t="s">
        <v>138</v>
      </c>
      <c r="C33" s="197"/>
      <c r="D33" s="200"/>
      <c r="E33" s="199"/>
      <c r="F33" s="199"/>
      <c r="G33" s="201"/>
      <c r="H33" s="200">
        <f t="shared" si="2"/>
        <v>0</v>
      </c>
      <c r="I33" s="201"/>
      <c r="J33" s="200"/>
      <c r="K33" s="201"/>
      <c r="L33" s="200"/>
      <c r="M33" s="201"/>
      <c r="N33" s="201"/>
      <c r="O33" s="202">
        <v>1</v>
      </c>
      <c r="P33" s="199">
        <v>6</v>
      </c>
      <c r="Q33" s="199">
        <v>376</v>
      </c>
      <c r="R33" s="201">
        <v>367</v>
      </c>
      <c r="S33" s="200"/>
      <c r="T33" s="201">
        <v>26</v>
      </c>
      <c r="U33" s="203"/>
    </row>
    <row r="34" spans="1:21" ht="18" customHeight="1">
      <c r="A34" s="229"/>
      <c r="B34" s="226" t="s">
        <v>139</v>
      </c>
      <c r="C34" s="197"/>
      <c r="D34" s="200"/>
      <c r="E34" s="199"/>
      <c r="F34" s="199"/>
      <c r="G34" s="201"/>
      <c r="H34" s="200">
        <f t="shared" si="2"/>
        <v>0</v>
      </c>
      <c r="I34" s="201"/>
      <c r="J34" s="200"/>
      <c r="K34" s="201"/>
      <c r="L34" s="200"/>
      <c r="M34" s="201"/>
      <c r="N34" s="201"/>
      <c r="O34" s="202">
        <v>1</v>
      </c>
      <c r="P34" s="199">
        <v>7</v>
      </c>
      <c r="Q34" s="199">
        <v>188</v>
      </c>
      <c r="R34" s="201">
        <v>168</v>
      </c>
      <c r="S34" s="200"/>
      <c r="T34" s="201">
        <v>7</v>
      </c>
      <c r="U34" s="203"/>
    </row>
    <row r="35" spans="1:21" ht="18" customHeight="1">
      <c r="A35" s="230" t="s">
        <v>140</v>
      </c>
      <c r="B35" s="231"/>
      <c r="C35" s="197"/>
      <c r="D35" s="198" t="s">
        <v>137</v>
      </c>
      <c r="E35" s="199">
        <v>1</v>
      </c>
      <c r="F35" s="199">
        <v>1</v>
      </c>
      <c r="G35" s="201">
        <v>70</v>
      </c>
      <c r="H35" s="200">
        <f t="shared" si="2"/>
        <v>2</v>
      </c>
      <c r="I35" s="201">
        <v>68</v>
      </c>
      <c r="J35" s="200"/>
      <c r="K35" s="201">
        <v>2</v>
      </c>
      <c r="L35" s="200">
        <v>2</v>
      </c>
      <c r="M35" s="201">
        <v>3</v>
      </c>
      <c r="N35" s="201">
        <v>2</v>
      </c>
      <c r="O35" s="202"/>
      <c r="P35" s="199"/>
      <c r="Q35" s="199"/>
      <c r="R35" s="201"/>
      <c r="S35" s="200"/>
      <c r="T35" s="201"/>
      <c r="U35" s="203"/>
    </row>
    <row r="36" spans="1:21" ht="18" customHeight="1">
      <c r="A36" s="224"/>
      <c r="B36" s="225" t="s">
        <v>133</v>
      </c>
      <c r="C36" s="197"/>
      <c r="D36" s="200"/>
      <c r="E36" s="199"/>
      <c r="F36" s="199"/>
      <c r="G36" s="201"/>
      <c r="H36" s="200">
        <f t="shared" si="2"/>
        <v>0</v>
      </c>
      <c r="I36" s="201"/>
      <c r="J36" s="200"/>
      <c r="K36" s="201"/>
      <c r="L36" s="200"/>
      <c r="M36" s="201"/>
      <c r="N36" s="201"/>
      <c r="O36" s="202"/>
      <c r="P36" s="199"/>
      <c r="Q36" s="199"/>
      <c r="R36" s="201"/>
      <c r="S36" s="200"/>
      <c r="T36" s="201"/>
      <c r="U36" s="203"/>
    </row>
    <row r="37" spans="1:21" ht="18" customHeight="1">
      <c r="A37" s="224"/>
      <c r="B37" s="226" t="s">
        <v>141</v>
      </c>
      <c r="C37" s="197"/>
      <c r="D37" s="200"/>
      <c r="E37" s="199"/>
      <c r="F37" s="199"/>
      <c r="G37" s="201"/>
      <c r="H37" s="200">
        <f t="shared" si="2"/>
        <v>0</v>
      </c>
      <c r="I37" s="201"/>
      <c r="J37" s="200"/>
      <c r="K37" s="201"/>
      <c r="L37" s="200"/>
      <c r="M37" s="201"/>
      <c r="N37" s="201"/>
      <c r="O37" s="202">
        <v>1</v>
      </c>
      <c r="P37" s="199">
        <v>5</v>
      </c>
      <c r="Q37" s="199">
        <v>130</v>
      </c>
      <c r="R37" s="201">
        <v>122</v>
      </c>
      <c r="S37" s="200"/>
      <c r="T37" s="201">
        <v>5</v>
      </c>
      <c r="U37" s="203">
        <v>5</v>
      </c>
    </row>
    <row r="38" spans="1:21" ht="18" customHeight="1">
      <c r="A38" s="224"/>
      <c r="B38" s="226" t="s">
        <v>142</v>
      </c>
      <c r="C38" s="197"/>
      <c r="D38" s="200"/>
      <c r="E38" s="199"/>
      <c r="F38" s="199"/>
      <c r="G38" s="201"/>
      <c r="H38" s="200">
        <f t="shared" si="2"/>
        <v>0</v>
      </c>
      <c r="I38" s="201"/>
      <c r="J38" s="200"/>
      <c r="K38" s="201"/>
      <c r="L38" s="200"/>
      <c r="M38" s="201"/>
      <c r="N38" s="201"/>
      <c r="O38" s="202">
        <v>1</v>
      </c>
      <c r="P38" s="199">
        <v>4</v>
      </c>
      <c r="Q38" s="199">
        <v>95</v>
      </c>
      <c r="R38" s="201">
        <v>83</v>
      </c>
      <c r="S38" s="200"/>
      <c r="T38" s="201">
        <v>4</v>
      </c>
      <c r="U38" s="203">
        <v>4</v>
      </c>
    </row>
    <row r="39" spans="1:21" ht="18" customHeight="1">
      <c r="A39" s="229"/>
      <c r="B39" s="226" t="s">
        <v>143</v>
      </c>
      <c r="C39" s="197"/>
      <c r="D39" s="200"/>
      <c r="E39" s="199"/>
      <c r="F39" s="199"/>
      <c r="G39" s="201"/>
      <c r="H39" s="200">
        <f t="shared" si="2"/>
        <v>0</v>
      </c>
      <c r="I39" s="201"/>
      <c r="J39" s="200"/>
      <c r="K39" s="201"/>
      <c r="L39" s="200"/>
      <c r="M39" s="201"/>
      <c r="N39" s="201"/>
      <c r="O39" s="202">
        <v>1</v>
      </c>
      <c r="P39" s="199">
        <v>3</v>
      </c>
      <c r="Q39" s="199">
        <v>110</v>
      </c>
      <c r="R39" s="201">
        <v>110</v>
      </c>
      <c r="S39" s="200"/>
      <c r="T39" s="201">
        <v>3</v>
      </c>
      <c r="U39" s="203">
        <v>3</v>
      </c>
    </row>
    <row r="40" spans="1:21" ht="18" customHeight="1">
      <c r="A40" s="232" t="s">
        <v>144</v>
      </c>
      <c r="B40" s="233"/>
      <c r="C40" s="197"/>
      <c r="D40" s="198" t="s">
        <v>137</v>
      </c>
      <c r="E40" s="199">
        <v>1</v>
      </c>
      <c r="F40" s="199">
        <v>2</v>
      </c>
      <c r="G40" s="201">
        <v>109</v>
      </c>
      <c r="H40" s="200">
        <f t="shared" si="2"/>
        <v>2</v>
      </c>
      <c r="I40" s="201">
        <v>109</v>
      </c>
      <c r="J40" s="200">
        <v>2</v>
      </c>
      <c r="K40" s="201"/>
      <c r="L40" s="200"/>
      <c r="M40" s="201">
        <v>5</v>
      </c>
      <c r="N40" s="201">
        <v>5</v>
      </c>
      <c r="O40" s="202"/>
      <c r="P40" s="199"/>
      <c r="Q40" s="199"/>
      <c r="R40" s="201"/>
      <c r="S40" s="200"/>
      <c r="T40" s="201"/>
      <c r="U40" s="203"/>
    </row>
    <row r="41" spans="1:21" ht="18" customHeight="1">
      <c r="A41" s="224"/>
      <c r="B41" s="225" t="s">
        <v>133</v>
      </c>
      <c r="C41" s="197"/>
      <c r="D41" s="200"/>
      <c r="E41" s="199"/>
      <c r="F41" s="199"/>
      <c r="G41" s="201"/>
      <c r="H41" s="200"/>
      <c r="I41" s="201"/>
      <c r="J41" s="200"/>
      <c r="K41" s="201"/>
      <c r="L41" s="200"/>
      <c r="M41" s="201"/>
      <c r="N41" s="201"/>
      <c r="O41" s="202"/>
      <c r="P41" s="199"/>
      <c r="Q41" s="199"/>
      <c r="R41" s="201"/>
      <c r="S41" s="200"/>
      <c r="T41" s="201"/>
      <c r="U41" s="203"/>
    </row>
    <row r="42" spans="1:21" ht="18" customHeight="1">
      <c r="A42" s="224"/>
      <c r="B42" s="226" t="s">
        <v>145</v>
      </c>
      <c r="C42" s="197"/>
      <c r="D42" s="200"/>
      <c r="E42" s="199"/>
      <c r="F42" s="199"/>
      <c r="G42" s="201"/>
      <c r="H42" s="200"/>
      <c r="I42" s="201"/>
      <c r="J42" s="200"/>
      <c r="K42" s="201"/>
      <c r="L42" s="200"/>
      <c r="M42" s="201"/>
      <c r="N42" s="201"/>
      <c r="O42" s="202">
        <v>2</v>
      </c>
      <c r="P42" s="199">
        <v>16</v>
      </c>
      <c r="Q42" s="199">
        <v>651</v>
      </c>
      <c r="R42" s="201">
        <v>648</v>
      </c>
      <c r="S42" s="200"/>
      <c r="T42" s="201">
        <v>16</v>
      </c>
      <c r="U42" s="203">
        <v>11</v>
      </c>
    </row>
    <row r="43" spans="1:21" ht="18" customHeight="1">
      <c r="A43" s="224"/>
      <c r="B43" s="226" t="s">
        <v>146</v>
      </c>
      <c r="C43" s="197"/>
      <c r="D43" s="200"/>
      <c r="E43" s="199"/>
      <c r="F43" s="199"/>
      <c r="G43" s="201"/>
      <c r="H43" s="200"/>
      <c r="I43" s="201"/>
      <c r="J43" s="200"/>
      <c r="K43" s="201"/>
      <c r="L43" s="200"/>
      <c r="M43" s="201"/>
      <c r="N43" s="201"/>
      <c r="O43" s="202">
        <v>1</v>
      </c>
      <c r="P43" s="199">
        <v>6</v>
      </c>
      <c r="Q43" s="199">
        <v>411</v>
      </c>
      <c r="R43" s="201">
        <v>405</v>
      </c>
      <c r="S43" s="200"/>
      <c r="T43" s="201">
        <v>8</v>
      </c>
      <c r="U43" s="203">
        <v>18</v>
      </c>
    </row>
    <row r="44" spans="1:21" ht="18" customHeight="1">
      <c r="A44" s="230" t="s">
        <v>147</v>
      </c>
      <c r="B44" s="231"/>
      <c r="C44" s="197"/>
      <c r="D44" s="198" t="s">
        <v>137</v>
      </c>
      <c r="E44" s="199">
        <v>2</v>
      </c>
      <c r="F44" s="199">
        <v>4</v>
      </c>
      <c r="G44" s="201">
        <v>165</v>
      </c>
      <c r="H44" s="200">
        <f>J44+L44</f>
        <v>4</v>
      </c>
      <c r="I44" s="201">
        <v>163</v>
      </c>
      <c r="J44" s="200">
        <v>2</v>
      </c>
      <c r="K44" s="201">
        <v>2</v>
      </c>
      <c r="L44" s="200">
        <v>2</v>
      </c>
      <c r="M44" s="201">
        <v>7</v>
      </c>
      <c r="N44" s="201">
        <v>6</v>
      </c>
      <c r="O44" s="202"/>
      <c r="P44" s="199"/>
      <c r="Q44" s="199"/>
      <c r="R44" s="201"/>
      <c r="S44" s="200"/>
      <c r="T44" s="201"/>
      <c r="U44" s="203"/>
    </row>
    <row r="45" spans="1:21" ht="18" customHeight="1">
      <c r="A45" s="224"/>
      <c r="B45" s="225" t="s">
        <v>133</v>
      </c>
      <c r="C45" s="197"/>
      <c r="D45" s="200"/>
      <c r="E45" s="199"/>
      <c r="F45" s="199"/>
      <c r="G45" s="201"/>
      <c r="H45" s="200"/>
      <c r="I45" s="201"/>
      <c r="J45" s="200"/>
      <c r="K45" s="201"/>
      <c r="L45" s="200"/>
      <c r="M45" s="201"/>
      <c r="N45" s="201"/>
      <c r="O45" s="202"/>
      <c r="P45" s="199"/>
      <c r="Q45" s="199"/>
      <c r="R45" s="201"/>
      <c r="S45" s="200"/>
      <c r="T45" s="201"/>
      <c r="U45" s="203"/>
    </row>
    <row r="46" spans="1:21" ht="18" customHeight="1">
      <c r="A46" s="224"/>
      <c r="B46" s="226" t="s">
        <v>148</v>
      </c>
      <c r="C46" s="197"/>
      <c r="D46" s="200"/>
      <c r="E46" s="199"/>
      <c r="F46" s="199"/>
      <c r="G46" s="201"/>
      <c r="H46" s="200"/>
      <c r="I46" s="201"/>
      <c r="J46" s="200"/>
      <c r="K46" s="201"/>
      <c r="L46" s="200"/>
      <c r="M46" s="201"/>
      <c r="N46" s="201"/>
      <c r="O46" s="202">
        <v>1</v>
      </c>
      <c r="P46" s="199">
        <v>14</v>
      </c>
      <c r="Q46" s="199">
        <v>781</v>
      </c>
      <c r="R46" s="201">
        <v>710</v>
      </c>
      <c r="S46" s="200"/>
      <c r="T46" s="201">
        <v>22</v>
      </c>
      <c r="U46" s="203">
        <v>77</v>
      </c>
    </row>
    <row r="47" spans="1:21" ht="18" customHeight="1">
      <c r="A47" s="224"/>
      <c r="B47" s="226" t="s">
        <v>149</v>
      </c>
      <c r="C47" s="197"/>
      <c r="D47" s="200"/>
      <c r="E47" s="199"/>
      <c r="F47" s="199"/>
      <c r="G47" s="201"/>
      <c r="H47" s="200"/>
      <c r="I47" s="201"/>
      <c r="J47" s="200"/>
      <c r="K47" s="201"/>
      <c r="L47" s="200"/>
      <c r="M47" s="201"/>
      <c r="N47" s="201"/>
      <c r="O47" s="202">
        <v>1</v>
      </c>
      <c r="P47" s="199">
        <v>20</v>
      </c>
      <c r="Q47" s="199">
        <v>527</v>
      </c>
      <c r="R47" s="201">
        <v>430</v>
      </c>
      <c r="S47" s="200"/>
      <c r="T47" s="201">
        <v>20</v>
      </c>
      <c r="U47" s="203">
        <v>12</v>
      </c>
    </row>
    <row r="48" spans="1:21" ht="18" customHeight="1">
      <c r="A48" s="234"/>
      <c r="B48" s="226" t="s">
        <v>150</v>
      </c>
      <c r="C48" s="197"/>
      <c r="D48" s="200"/>
      <c r="E48" s="199"/>
      <c r="F48" s="199"/>
      <c r="G48" s="201"/>
      <c r="H48" s="200"/>
      <c r="I48" s="201"/>
      <c r="J48" s="200"/>
      <c r="K48" s="201"/>
      <c r="L48" s="200"/>
      <c r="M48" s="201"/>
      <c r="N48" s="201"/>
      <c r="O48" s="202">
        <v>1</v>
      </c>
      <c r="P48" s="199">
        <v>5</v>
      </c>
      <c r="Q48" s="199">
        <v>181</v>
      </c>
      <c r="R48" s="201">
        <v>179</v>
      </c>
      <c r="S48" s="200"/>
      <c r="T48" s="201">
        <v>6</v>
      </c>
      <c r="U48" s="203">
        <v>7</v>
      </c>
    </row>
    <row r="49" spans="1:21" ht="18" customHeight="1">
      <c r="A49" s="235" t="s">
        <v>151</v>
      </c>
      <c r="B49" s="236"/>
      <c r="C49" s="197"/>
      <c r="D49" s="198" t="s">
        <v>152</v>
      </c>
      <c r="E49" s="199">
        <v>1</v>
      </c>
      <c r="F49" s="199"/>
      <c r="G49" s="201">
        <v>41</v>
      </c>
      <c r="H49" s="200">
        <f>J49+L49</f>
        <v>1</v>
      </c>
      <c r="I49" s="201">
        <v>41</v>
      </c>
      <c r="J49" s="200">
        <v>1</v>
      </c>
      <c r="K49" s="201"/>
      <c r="L49" s="200"/>
      <c r="M49" s="201">
        <v>2</v>
      </c>
      <c r="N49" s="201">
        <v>2</v>
      </c>
      <c r="O49" s="202"/>
      <c r="P49" s="199"/>
      <c r="Q49" s="199"/>
      <c r="R49" s="201"/>
      <c r="S49" s="200"/>
      <c r="T49" s="201"/>
      <c r="U49" s="203"/>
    </row>
    <row r="50" spans="1:21" ht="18" customHeight="1">
      <c r="A50" s="224"/>
      <c r="B50" s="225" t="s">
        <v>133</v>
      </c>
      <c r="C50" s="197"/>
      <c r="D50" s="200"/>
      <c r="E50" s="199"/>
      <c r="F50" s="199"/>
      <c r="G50" s="201"/>
      <c r="H50" s="200"/>
      <c r="I50" s="201"/>
      <c r="J50" s="200"/>
      <c r="K50" s="201"/>
      <c r="L50" s="200"/>
      <c r="M50" s="201"/>
      <c r="N50" s="201"/>
      <c r="O50" s="202"/>
      <c r="P50" s="199"/>
      <c r="Q50" s="199"/>
      <c r="R50" s="201"/>
      <c r="S50" s="200"/>
      <c r="T50" s="201"/>
      <c r="U50" s="203"/>
    </row>
    <row r="51" spans="1:21" ht="18" customHeight="1">
      <c r="A51" s="224"/>
      <c r="B51" s="226" t="s">
        <v>153</v>
      </c>
      <c r="C51" s="197"/>
      <c r="D51" s="200"/>
      <c r="E51" s="199"/>
      <c r="F51" s="199"/>
      <c r="G51" s="201"/>
      <c r="H51" s="200"/>
      <c r="I51" s="201"/>
      <c r="J51" s="200"/>
      <c r="K51" s="201"/>
      <c r="L51" s="200"/>
      <c r="M51" s="201"/>
      <c r="N51" s="201"/>
      <c r="O51" s="202">
        <v>1</v>
      </c>
      <c r="P51" s="199">
        <v>6</v>
      </c>
      <c r="Q51" s="199">
        <v>270</v>
      </c>
      <c r="R51" s="201">
        <v>269</v>
      </c>
      <c r="S51" s="200"/>
      <c r="T51" s="201">
        <v>4</v>
      </c>
      <c r="U51" s="203">
        <v>15</v>
      </c>
    </row>
    <row r="52" spans="1:21" ht="18" customHeight="1">
      <c r="A52" s="224"/>
      <c r="B52" s="226" t="s">
        <v>154</v>
      </c>
      <c r="C52" s="197"/>
      <c r="D52" s="200"/>
      <c r="E52" s="199"/>
      <c r="F52" s="199"/>
      <c r="G52" s="201"/>
      <c r="H52" s="200"/>
      <c r="I52" s="201"/>
      <c r="J52" s="200"/>
      <c r="K52" s="201"/>
      <c r="L52" s="200"/>
      <c r="M52" s="201"/>
      <c r="N52" s="201"/>
      <c r="O52" s="202">
        <v>1</v>
      </c>
      <c r="P52" s="199">
        <v>7</v>
      </c>
      <c r="Q52" s="199">
        <v>282</v>
      </c>
      <c r="R52" s="201">
        <v>282</v>
      </c>
      <c r="S52" s="200"/>
      <c r="T52" s="201">
        <v>7</v>
      </c>
      <c r="U52" s="203">
        <v>13</v>
      </c>
    </row>
    <row r="53" spans="1:21" ht="18" customHeight="1">
      <c r="A53" s="235" t="s">
        <v>155</v>
      </c>
      <c r="B53" s="236"/>
      <c r="C53" s="197"/>
      <c r="D53" s="198" t="s">
        <v>152</v>
      </c>
      <c r="E53" s="199">
        <v>2</v>
      </c>
      <c r="F53" s="199">
        <v>4</v>
      </c>
      <c r="G53" s="201">
        <v>163</v>
      </c>
      <c r="H53" s="200">
        <f>J53+L53</f>
        <v>4</v>
      </c>
      <c r="I53" s="201">
        <v>159</v>
      </c>
      <c r="J53" s="200"/>
      <c r="K53" s="201">
        <v>4</v>
      </c>
      <c r="L53" s="200">
        <v>4</v>
      </c>
      <c r="M53" s="201">
        <v>7</v>
      </c>
      <c r="N53" s="201">
        <v>6</v>
      </c>
      <c r="O53" s="202"/>
      <c r="P53" s="199"/>
      <c r="Q53" s="199"/>
      <c r="R53" s="201"/>
      <c r="S53" s="200"/>
      <c r="T53" s="201"/>
      <c r="U53" s="203"/>
    </row>
    <row r="54" spans="1:21" ht="18" customHeight="1">
      <c r="A54" s="224"/>
      <c r="B54" s="225" t="s">
        <v>133</v>
      </c>
      <c r="C54" s="197"/>
      <c r="D54" s="200"/>
      <c r="E54" s="199"/>
      <c r="F54" s="199"/>
      <c r="G54" s="201"/>
      <c r="H54" s="200"/>
      <c r="I54" s="201"/>
      <c r="J54" s="200"/>
      <c r="K54" s="201"/>
      <c r="L54" s="200"/>
      <c r="M54" s="201"/>
      <c r="N54" s="201"/>
      <c r="O54" s="202"/>
      <c r="P54" s="199"/>
      <c r="Q54" s="199"/>
      <c r="R54" s="201"/>
      <c r="S54" s="200"/>
      <c r="T54" s="206"/>
      <c r="U54" s="203"/>
    </row>
    <row r="55" spans="1:21" ht="18" customHeight="1">
      <c r="A55" s="224"/>
      <c r="B55" s="237" t="s">
        <v>156</v>
      </c>
      <c r="C55" s="197"/>
      <c r="D55" s="200"/>
      <c r="E55" s="199"/>
      <c r="F55" s="199"/>
      <c r="G55" s="201"/>
      <c r="H55" s="200"/>
      <c r="I55" s="201"/>
      <c r="J55" s="200"/>
      <c r="K55" s="201"/>
      <c r="L55" s="200"/>
      <c r="M55" s="201"/>
      <c r="N55" s="201"/>
      <c r="O55" s="202">
        <v>1</v>
      </c>
      <c r="P55" s="199">
        <v>22</v>
      </c>
      <c r="Q55" s="199">
        <v>650</v>
      </c>
      <c r="R55" s="201">
        <v>615</v>
      </c>
      <c r="S55" s="200">
        <v>9</v>
      </c>
      <c r="T55" s="201">
        <v>28</v>
      </c>
      <c r="U55" s="203">
        <v>27</v>
      </c>
    </row>
    <row r="56" spans="1:21" ht="18" customHeight="1">
      <c r="A56" s="229"/>
      <c r="B56" s="237" t="s">
        <v>157</v>
      </c>
      <c r="C56" s="197"/>
      <c r="D56" s="200"/>
      <c r="E56" s="199"/>
      <c r="F56" s="199"/>
      <c r="G56" s="201"/>
      <c r="H56" s="200"/>
      <c r="I56" s="201"/>
      <c r="J56" s="200"/>
      <c r="K56" s="201"/>
      <c r="L56" s="200"/>
      <c r="M56" s="201"/>
      <c r="N56" s="201"/>
      <c r="O56" s="202">
        <v>1</v>
      </c>
      <c r="P56" s="199">
        <v>6</v>
      </c>
      <c r="Q56" s="199">
        <v>184</v>
      </c>
      <c r="R56" s="201">
        <v>184</v>
      </c>
      <c r="S56" s="200"/>
      <c r="T56" s="201">
        <v>6</v>
      </c>
      <c r="U56" s="203">
        <v>2</v>
      </c>
    </row>
    <row r="57" spans="1:21" ht="18" customHeight="1">
      <c r="A57" s="238" t="s">
        <v>158</v>
      </c>
      <c r="B57" s="239"/>
      <c r="C57" s="197"/>
      <c r="D57" s="198" t="s">
        <v>152</v>
      </c>
      <c r="E57" s="199">
        <v>2</v>
      </c>
      <c r="F57" s="199">
        <v>4</v>
      </c>
      <c r="G57" s="201">
        <v>131</v>
      </c>
      <c r="H57" s="200">
        <f>J57+L57</f>
        <v>2</v>
      </c>
      <c r="I57" s="201">
        <v>130</v>
      </c>
      <c r="J57" s="200">
        <v>1</v>
      </c>
      <c r="K57" s="201">
        <v>1</v>
      </c>
      <c r="L57" s="200">
        <v>1</v>
      </c>
      <c r="M57" s="201">
        <v>7</v>
      </c>
      <c r="N57" s="201">
        <v>8</v>
      </c>
      <c r="O57" s="202"/>
      <c r="P57" s="199"/>
      <c r="Q57" s="199"/>
      <c r="R57" s="201"/>
      <c r="S57" s="200"/>
      <c r="T57" s="201"/>
      <c r="U57" s="203"/>
    </row>
    <row r="58" spans="1:21" ht="18" customHeight="1">
      <c r="A58" s="224"/>
      <c r="B58" s="225" t="s">
        <v>133</v>
      </c>
      <c r="C58" s="197"/>
      <c r="D58" s="200"/>
      <c r="E58" s="199"/>
      <c r="F58" s="199"/>
      <c r="G58" s="201"/>
      <c r="H58" s="200"/>
      <c r="I58" s="201"/>
      <c r="J58" s="200"/>
      <c r="K58" s="201"/>
      <c r="L58" s="200"/>
      <c r="M58" s="201"/>
      <c r="N58" s="201"/>
      <c r="O58" s="202"/>
      <c r="P58" s="199"/>
      <c r="Q58" s="199"/>
      <c r="R58" s="201"/>
      <c r="S58" s="200"/>
      <c r="T58" s="201"/>
      <c r="U58" s="203"/>
    </row>
    <row r="59" spans="1:21" ht="18" customHeight="1">
      <c r="A59" s="224"/>
      <c r="B59" s="226" t="s">
        <v>159</v>
      </c>
      <c r="C59" s="197"/>
      <c r="D59" s="200"/>
      <c r="E59" s="199"/>
      <c r="F59" s="199"/>
      <c r="G59" s="201"/>
      <c r="H59" s="200"/>
      <c r="I59" s="201"/>
      <c r="J59" s="200"/>
      <c r="K59" s="201"/>
      <c r="L59" s="200"/>
      <c r="M59" s="201"/>
      <c r="N59" s="201"/>
      <c r="O59" s="202">
        <v>1</v>
      </c>
      <c r="P59" s="199">
        <v>8</v>
      </c>
      <c r="Q59" s="199">
        <v>419</v>
      </c>
      <c r="R59" s="201">
        <v>407</v>
      </c>
      <c r="S59" s="200"/>
      <c r="T59" s="201">
        <v>17</v>
      </c>
      <c r="U59" s="203">
        <v>16</v>
      </c>
    </row>
    <row r="60" spans="1:21" ht="18" customHeight="1">
      <c r="A60" s="224"/>
      <c r="B60" s="226" t="s">
        <v>160</v>
      </c>
      <c r="C60" s="197"/>
      <c r="D60" s="200"/>
      <c r="E60" s="199"/>
      <c r="F60" s="199"/>
      <c r="G60" s="201"/>
      <c r="H60" s="200"/>
      <c r="I60" s="201"/>
      <c r="J60" s="200"/>
      <c r="K60" s="201"/>
      <c r="L60" s="200"/>
      <c r="M60" s="201"/>
      <c r="N60" s="201"/>
      <c r="O60" s="202">
        <v>1</v>
      </c>
      <c r="P60" s="199">
        <v>7</v>
      </c>
      <c r="Q60" s="199">
        <v>320</v>
      </c>
      <c r="R60" s="201">
        <v>260</v>
      </c>
      <c r="S60" s="200"/>
      <c r="T60" s="201">
        <v>10</v>
      </c>
      <c r="U60" s="203">
        <v>16</v>
      </c>
    </row>
    <row r="61" spans="1:21" ht="18" customHeight="1">
      <c r="A61" s="224"/>
      <c r="B61" s="226" t="s">
        <v>161</v>
      </c>
      <c r="C61" s="197"/>
      <c r="D61" s="200"/>
      <c r="E61" s="199"/>
      <c r="F61" s="199"/>
      <c r="G61" s="201"/>
      <c r="H61" s="200"/>
      <c r="I61" s="201"/>
      <c r="J61" s="200"/>
      <c r="K61" s="201"/>
      <c r="L61" s="200"/>
      <c r="M61" s="201"/>
      <c r="N61" s="201"/>
      <c r="O61" s="202">
        <v>1</v>
      </c>
      <c r="P61" s="199">
        <v>6</v>
      </c>
      <c r="Q61" s="199">
        <v>295</v>
      </c>
      <c r="R61" s="201">
        <v>254</v>
      </c>
      <c r="S61" s="200">
        <v>2</v>
      </c>
      <c r="T61" s="201">
        <v>7</v>
      </c>
      <c r="U61" s="203">
        <v>10</v>
      </c>
    </row>
    <row r="62" spans="1:21" ht="18" customHeight="1">
      <c r="A62" s="224"/>
      <c r="B62" s="226" t="s">
        <v>162</v>
      </c>
      <c r="C62" s="197"/>
      <c r="D62" s="200"/>
      <c r="E62" s="199"/>
      <c r="F62" s="199"/>
      <c r="G62" s="201"/>
      <c r="H62" s="200"/>
      <c r="I62" s="201"/>
      <c r="J62" s="200"/>
      <c r="K62" s="201"/>
      <c r="L62" s="200"/>
      <c r="M62" s="201"/>
      <c r="N62" s="201"/>
      <c r="O62" s="202">
        <v>1</v>
      </c>
      <c r="P62" s="199">
        <v>14</v>
      </c>
      <c r="Q62" s="199">
        <v>296</v>
      </c>
      <c r="R62" s="201">
        <v>246</v>
      </c>
      <c r="S62" s="200">
        <v>2</v>
      </c>
      <c r="T62" s="201">
        <v>4</v>
      </c>
      <c r="U62" s="203">
        <v>10</v>
      </c>
    </row>
    <row r="63" spans="1:21" ht="18" customHeight="1">
      <c r="A63" s="229"/>
      <c r="B63" s="226" t="s">
        <v>163</v>
      </c>
      <c r="C63" s="197"/>
      <c r="D63" s="200"/>
      <c r="E63" s="199"/>
      <c r="F63" s="199"/>
      <c r="G63" s="201"/>
      <c r="H63" s="200"/>
      <c r="I63" s="201"/>
      <c r="J63" s="200"/>
      <c r="K63" s="201"/>
      <c r="L63" s="200"/>
      <c r="M63" s="201"/>
      <c r="N63" s="201"/>
      <c r="O63" s="202">
        <v>1</v>
      </c>
      <c r="P63" s="199">
        <v>12</v>
      </c>
      <c r="Q63" s="199">
        <v>280</v>
      </c>
      <c r="R63" s="201">
        <v>200</v>
      </c>
      <c r="S63" s="200"/>
      <c r="T63" s="201">
        <v>5</v>
      </c>
      <c r="U63" s="203">
        <v>29</v>
      </c>
    </row>
    <row r="64" spans="1:21" ht="18" customHeight="1">
      <c r="A64" s="235" t="s">
        <v>164</v>
      </c>
      <c r="B64" s="236"/>
      <c r="C64" s="197"/>
      <c r="D64" s="198" t="s">
        <v>128</v>
      </c>
      <c r="E64" s="199">
        <v>1</v>
      </c>
      <c r="F64" s="199"/>
      <c r="G64" s="201">
        <v>57</v>
      </c>
      <c r="H64" s="200">
        <f>J64+L64</f>
        <v>1</v>
      </c>
      <c r="I64" s="201">
        <v>56</v>
      </c>
      <c r="J64" s="200"/>
      <c r="K64" s="201">
        <v>1</v>
      </c>
      <c r="L64" s="200">
        <v>1</v>
      </c>
      <c r="M64" s="201">
        <v>2</v>
      </c>
      <c r="N64" s="201">
        <v>3</v>
      </c>
      <c r="O64" s="202"/>
      <c r="P64" s="199"/>
      <c r="Q64" s="199"/>
      <c r="R64" s="201"/>
      <c r="S64" s="200"/>
      <c r="T64" s="201"/>
      <c r="U64" s="203"/>
    </row>
    <row r="65" spans="1:21" ht="18" customHeight="1">
      <c r="A65" s="224"/>
      <c r="B65" s="225" t="s">
        <v>133</v>
      </c>
      <c r="C65" s="197"/>
      <c r="D65" s="200"/>
      <c r="E65" s="199"/>
      <c r="F65" s="199"/>
      <c r="G65" s="201"/>
      <c r="H65" s="200"/>
      <c r="I65" s="201"/>
      <c r="J65" s="200"/>
      <c r="K65" s="201"/>
      <c r="L65" s="200"/>
      <c r="M65" s="201"/>
      <c r="N65" s="201"/>
      <c r="O65" s="202"/>
      <c r="P65" s="199"/>
      <c r="Q65" s="199"/>
      <c r="R65" s="201"/>
      <c r="S65" s="200"/>
      <c r="T65" s="206"/>
      <c r="U65" s="203"/>
    </row>
    <row r="66" spans="1:21" ht="18" customHeight="1">
      <c r="A66" s="224"/>
      <c r="B66" s="237" t="s">
        <v>165</v>
      </c>
      <c r="C66" s="197"/>
      <c r="D66" s="200"/>
      <c r="E66" s="199"/>
      <c r="F66" s="199"/>
      <c r="G66" s="201"/>
      <c r="H66" s="200"/>
      <c r="I66" s="201"/>
      <c r="J66" s="200"/>
      <c r="K66" s="201"/>
      <c r="L66" s="200"/>
      <c r="M66" s="201"/>
      <c r="N66" s="201"/>
      <c r="O66" s="202">
        <v>1</v>
      </c>
      <c r="P66" s="199">
        <v>6</v>
      </c>
      <c r="Q66" s="199">
        <v>332</v>
      </c>
      <c r="R66" s="201">
        <v>324</v>
      </c>
      <c r="S66" s="200"/>
      <c r="T66" s="201">
        <v>7</v>
      </c>
      <c r="U66" s="203">
        <v>9</v>
      </c>
    </row>
    <row r="67" spans="1:21" ht="18" customHeight="1">
      <c r="A67" s="229"/>
      <c r="B67" s="237" t="s">
        <v>166</v>
      </c>
      <c r="C67" s="197"/>
      <c r="D67" s="200"/>
      <c r="E67" s="199"/>
      <c r="F67" s="199"/>
      <c r="G67" s="201"/>
      <c r="H67" s="200"/>
      <c r="I67" s="201"/>
      <c r="J67" s="200"/>
      <c r="K67" s="201"/>
      <c r="L67" s="200"/>
      <c r="M67" s="201"/>
      <c r="N67" s="201"/>
      <c r="O67" s="202">
        <v>1</v>
      </c>
      <c r="P67" s="199">
        <v>4</v>
      </c>
      <c r="Q67" s="199">
        <v>210</v>
      </c>
      <c r="R67" s="201">
        <v>140</v>
      </c>
      <c r="S67" s="200"/>
      <c r="T67" s="201">
        <v>5</v>
      </c>
      <c r="U67" s="203">
        <v>10</v>
      </c>
    </row>
    <row r="68" spans="1:21" ht="18" customHeight="1">
      <c r="A68" s="230" t="s">
        <v>167</v>
      </c>
      <c r="B68" s="231"/>
      <c r="C68" s="197"/>
      <c r="D68" s="198" t="s">
        <v>152</v>
      </c>
      <c r="E68" s="199">
        <v>1</v>
      </c>
      <c r="F68" s="199">
        <v>2</v>
      </c>
      <c r="G68" s="201">
        <v>77</v>
      </c>
      <c r="H68" s="200">
        <f>J68+L68</f>
        <v>0</v>
      </c>
      <c r="I68" s="201">
        <v>77</v>
      </c>
      <c r="J68" s="200"/>
      <c r="K68" s="201"/>
      <c r="L68" s="200"/>
      <c r="M68" s="201">
        <v>4</v>
      </c>
      <c r="N68" s="201">
        <v>4</v>
      </c>
      <c r="O68" s="202"/>
      <c r="P68" s="199"/>
      <c r="Q68" s="199"/>
      <c r="R68" s="201"/>
      <c r="S68" s="200"/>
      <c r="T68" s="201"/>
      <c r="U68" s="203"/>
    </row>
    <row r="69" spans="1:21" ht="18" customHeight="1">
      <c r="A69" s="224"/>
      <c r="B69" s="225" t="s">
        <v>133</v>
      </c>
      <c r="C69" s="197"/>
      <c r="D69" s="200"/>
      <c r="E69" s="199"/>
      <c r="F69" s="199"/>
      <c r="G69" s="201"/>
      <c r="H69" s="200"/>
      <c r="I69" s="201"/>
      <c r="J69" s="200"/>
      <c r="K69" s="201"/>
      <c r="L69" s="200"/>
      <c r="M69" s="201"/>
      <c r="N69" s="201"/>
      <c r="O69" s="202"/>
      <c r="P69" s="199"/>
      <c r="Q69" s="199"/>
      <c r="R69" s="201"/>
      <c r="S69" s="200"/>
      <c r="T69" s="201"/>
      <c r="U69" s="203"/>
    </row>
    <row r="70" spans="1:21" ht="18" customHeight="1">
      <c r="A70" s="224"/>
      <c r="B70" s="226" t="s">
        <v>168</v>
      </c>
      <c r="C70" s="197"/>
      <c r="D70" s="200"/>
      <c r="E70" s="199"/>
      <c r="F70" s="199"/>
      <c r="G70" s="201"/>
      <c r="H70" s="200"/>
      <c r="I70" s="201"/>
      <c r="J70" s="200"/>
      <c r="K70" s="201"/>
      <c r="L70" s="200"/>
      <c r="M70" s="201"/>
      <c r="N70" s="201"/>
      <c r="O70" s="202">
        <v>1</v>
      </c>
      <c r="P70" s="199">
        <v>8</v>
      </c>
      <c r="Q70" s="199">
        <v>440</v>
      </c>
      <c r="R70" s="201">
        <v>429</v>
      </c>
      <c r="S70" s="200"/>
      <c r="T70" s="201">
        <v>14</v>
      </c>
      <c r="U70" s="203">
        <v>16</v>
      </c>
    </row>
    <row r="71" spans="1:21" ht="18" customHeight="1">
      <c r="A71" s="224"/>
      <c r="B71" s="226" t="s">
        <v>169</v>
      </c>
      <c r="C71" s="197"/>
      <c r="D71" s="200"/>
      <c r="E71" s="199"/>
      <c r="F71" s="199"/>
      <c r="G71" s="201"/>
      <c r="H71" s="200"/>
      <c r="I71" s="201"/>
      <c r="J71" s="200"/>
      <c r="K71" s="201"/>
      <c r="L71" s="200"/>
      <c r="M71" s="201"/>
      <c r="N71" s="201"/>
      <c r="O71" s="202">
        <v>1</v>
      </c>
      <c r="P71" s="199">
        <v>10</v>
      </c>
      <c r="Q71" s="199">
        <v>319</v>
      </c>
      <c r="R71" s="201">
        <v>319</v>
      </c>
      <c r="S71" s="200"/>
      <c r="T71" s="201">
        <v>8</v>
      </c>
      <c r="U71" s="203">
        <v>9</v>
      </c>
    </row>
    <row r="72" spans="1:21" ht="18" customHeight="1">
      <c r="A72" s="229"/>
      <c r="B72" s="226" t="s">
        <v>170</v>
      </c>
      <c r="C72" s="197"/>
      <c r="D72" s="200"/>
      <c r="E72" s="199"/>
      <c r="F72" s="199"/>
      <c r="G72" s="201"/>
      <c r="H72" s="200"/>
      <c r="I72" s="201"/>
      <c r="J72" s="200"/>
      <c r="K72" s="201"/>
      <c r="L72" s="200"/>
      <c r="M72" s="201"/>
      <c r="N72" s="201"/>
      <c r="O72" s="202">
        <v>1</v>
      </c>
      <c r="P72" s="199">
        <v>6</v>
      </c>
      <c r="Q72" s="199">
        <v>310</v>
      </c>
      <c r="R72" s="201">
        <v>309</v>
      </c>
      <c r="S72" s="200"/>
      <c r="T72" s="201">
        <v>5</v>
      </c>
      <c r="U72" s="203">
        <v>26</v>
      </c>
    </row>
    <row r="73" spans="1:21" ht="18" customHeight="1">
      <c r="A73" s="230" t="s">
        <v>171</v>
      </c>
      <c r="B73" s="231"/>
      <c r="C73" s="197"/>
      <c r="D73" s="198" t="s">
        <v>128</v>
      </c>
      <c r="E73" s="199">
        <v>1</v>
      </c>
      <c r="F73" s="199">
        <v>2</v>
      </c>
      <c r="G73" s="201">
        <v>86</v>
      </c>
      <c r="H73" s="200">
        <f>J73+L73</f>
        <v>0</v>
      </c>
      <c r="I73" s="201">
        <v>86</v>
      </c>
      <c r="J73" s="200"/>
      <c r="K73" s="201"/>
      <c r="L73" s="200"/>
      <c r="M73" s="201">
        <v>4</v>
      </c>
      <c r="N73" s="201">
        <v>4</v>
      </c>
      <c r="O73" s="202"/>
      <c r="P73" s="199"/>
      <c r="Q73" s="199"/>
      <c r="R73" s="201"/>
      <c r="S73" s="200"/>
      <c r="T73" s="201"/>
      <c r="U73" s="203"/>
    </row>
    <row r="74" spans="1:21" ht="18" customHeight="1">
      <c r="A74" s="240"/>
      <c r="B74" s="225" t="s">
        <v>133</v>
      </c>
      <c r="C74" s="197"/>
      <c r="D74" s="200"/>
      <c r="E74" s="199"/>
      <c r="F74" s="199"/>
      <c r="G74" s="201"/>
      <c r="H74" s="200"/>
      <c r="I74" s="201"/>
      <c r="J74" s="200"/>
      <c r="K74" s="201"/>
      <c r="L74" s="200"/>
      <c r="M74" s="201"/>
      <c r="N74" s="201"/>
      <c r="O74" s="202"/>
      <c r="P74" s="199"/>
      <c r="Q74" s="199"/>
      <c r="R74" s="201"/>
      <c r="S74" s="200"/>
      <c r="T74" s="201"/>
      <c r="U74" s="203"/>
    </row>
    <row r="75" spans="1:21" ht="18" customHeight="1">
      <c r="A75" s="224"/>
      <c r="B75" s="226" t="s">
        <v>172</v>
      </c>
      <c r="C75" s="197"/>
      <c r="D75" s="200"/>
      <c r="E75" s="199"/>
      <c r="F75" s="199"/>
      <c r="G75" s="201"/>
      <c r="H75" s="200"/>
      <c r="I75" s="201"/>
      <c r="J75" s="200"/>
      <c r="K75" s="201"/>
      <c r="L75" s="200"/>
      <c r="M75" s="201"/>
      <c r="N75" s="201"/>
      <c r="O75" s="202">
        <v>1</v>
      </c>
      <c r="P75" s="199">
        <v>4</v>
      </c>
      <c r="Q75" s="199">
        <v>175</v>
      </c>
      <c r="R75" s="201">
        <v>175</v>
      </c>
      <c r="S75" s="200"/>
      <c r="T75" s="201">
        <v>5</v>
      </c>
      <c r="U75" s="203">
        <v>12</v>
      </c>
    </row>
    <row r="76" spans="1:21" ht="18" customHeight="1">
      <c r="A76" s="224"/>
      <c r="B76" s="226" t="s">
        <v>173</v>
      </c>
      <c r="C76" s="197"/>
      <c r="D76" s="200"/>
      <c r="E76" s="199"/>
      <c r="F76" s="199"/>
      <c r="G76" s="201"/>
      <c r="H76" s="200"/>
      <c r="I76" s="201"/>
      <c r="J76" s="200"/>
      <c r="K76" s="201"/>
      <c r="L76" s="200"/>
      <c r="M76" s="201"/>
      <c r="N76" s="201"/>
      <c r="O76" s="202">
        <v>1</v>
      </c>
      <c r="P76" s="199">
        <v>4</v>
      </c>
      <c r="Q76" s="199">
        <v>200</v>
      </c>
      <c r="R76" s="201">
        <v>190</v>
      </c>
      <c r="S76" s="200"/>
      <c r="T76" s="201">
        <v>10</v>
      </c>
      <c r="U76" s="203">
        <v>6</v>
      </c>
    </row>
    <row r="77" spans="1:21" ht="18" customHeight="1">
      <c r="A77" s="229"/>
      <c r="B77" s="226" t="s">
        <v>174</v>
      </c>
      <c r="C77" s="197"/>
      <c r="D77" s="200"/>
      <c r="E77" s="199"/>
      <c r="F77" s="199"/>
      <c r="G77" s="201"/>
      <c r="H77" s="200"/>
      <c r="I77" s="201"/>
      <c r="J77" s="200"/>
      <c r="K77" s="201"/>
      <c r="L77" s="200"/>
      <c r="M77" s="201"/>
      <c r="N77" s="201"/>
      <c r="O77" s="202">
        <v>1</v>
      </c>
      <c r="P77" s="199">
        <v>4</v>
      </c>
      <c r="Q77" s="199">
        <v>220</v>
      </c>
      <c r="R77" s="201">
        <v>217</v>
      </c>
      <c r="S77" s="200"/>
      <c r="T77" s="201">
        <v>6</v>
      </c>
      <c r="U77" s="203">
        <v>1</v>
      </c>
    </row>
    <row r="78" spans="1:21" ht="18" customHeight="1">
      <c r="A78" s="230" t="s">
        <v>175</v>
      </c>
      <c r="B78" s="231"/>
      <c r="C78" s="197"/>
      <c r="D78" s="198" t="s">
        <v>152</v>
      </c>
      <c r="E78" s="199">
        <v>1</v>
      </c>
      <c r="F78" s="199">
        <v>2</v>
      </c>
      <c r="G78" s="201">
        <v>82</v>
      </c>
      <c r="H78" s="200">
        <f>J78+L78</f>
        <v>0</v>
      </c>
      <c r="I78" s="201">
        <v>82</v>
      </c>
      <c r="J78" s="200"/>
      <c r="K78" s="201"/>
      <c r="L78" s="200"/>
      <c r="M78" s="201">
        <v>4</v>
      </c>
      <c r="N78" s="201">
        <v>4</v>
      </c>
      <c r="O78" s="202"/>
      <c r="P78" s="199"/>
      <c r="Q78" s="199"/>
      <c r="R78" s="201"/>
      <c r="S78" s="200"/>
      <c r="T78" s="201"/>
      <c r="U78" s="203"/>
    </row>
    <row r="79" spans="1:21" ht="18" customHeight="1">
      <c r="A79" s="224"/>
      <c r="B79" s="225" t="s">
        <v>133</v>
      </c>
      <c r="C79" s="197"/>
      <c r="D79" s="200"/>
      <c r="E79" s="199"/>
      <c r="F79" s="199"/>
      <c r="G79" s="201"/>
      <c r="H79" s="200"/>
      <c r="I79" s="201"/>
      <c r="J79" s="200"/>
      <c r="K79" s="201"/>
      <c r="L79" s="200"/>
      <c r="M79" s="201"/>
      <c r="N79" s="201"/>
      <c r="O79" s="202"/>
      <c r="P79" s="199"/>
      <c r="Q79" s="199"/>
      <c r="R79" s="201"/>
      <c r="S79" s="200"/>
      <c r="T79" s="206"/>
      <c r="U79" s="203"/>
    </row>
    <row r="80" spans="1:21" ht="18" customHeight="1">
      <c r="A80" s="224"/>
      <c r="B80" s="226" t="s">
        <v>176</v>
      </c>
      <c r="C80" s="197"/>
      <c r="D80" s="200"/>
      <c r="E80" s="199"/>
      <c r="F80" s="199"/>
      <c r="G80" s="201"/>
      <c r="H80" s="200"/>
      <c r="I80" s="201"/>
      <c r="J80" s="200"/>
      <c r="K80" s="201"/>
      <c r="L80" s="200"/>
      <c r="M80" s="201"/>
      <c r="N80" s="201"/>
      <c r="O80" s="202">
        <v>1</v>
      </c>
      <c r="P80" s="199">
        <v>9</v>
      </c>
      <c r="Q80" s="199">
        <v>267</v>
      </c>
      <c r="R80" s="201">
        <v>261</v>
      </c>
      <c r="S80" s="200"/>
      <c r="T80" s="201">
        <v>9</v>
      </c>
      <c r="U80" s="203">
        <v>19</v>
      </c>
    </row>
    <row r="81" spans="1:21" ht="18" customHeight="1">
      <c r="A81" s="229"/>
      <c r="B81" s="226" t="s">
        <v>177</v>
      </c>
      <c r="C81" s="197"/>
      <c r="D81" s="200"/>
      <c r="E81" s="199"/>
      <c r="F81" s="199"/>
      <c r="G81" s="201"/>
      <c r="H81" s="200"/>
      <c r="I81" s="201"/>
      <c r="J81" s="200"/>
      <c r="K81" s="201"/>
      <c r="L81" s="200"/>
      <c r="M81" s="201"/>
      <c r="N81" s="201"/>
      <c r="O81" s="202">
        <v>1</v>
      </c>
      <c r="P81" s="199">
        <v>4</v>
      </c>
      <c r="Q81" s="199">
        <v>100</v>
      </c>
      <c r="R81" s="201">
        <v>93</v>
      </c>
      <c r="S81" s="200"/>
      <c r="T81" s="201">
        <v>4</v>
      </c>
      <c r="U81" s="203">
        <v>4</v>
      </c>
    </row>
    <row r="82" spans="1:21" ht="18" customHeight="1">
      <c r="A82" s="230" t="s">
        <v>178</v>
      </c>
      <c r="B82" s="231"/>
      <c r="C82" s="197"/>
      <c r="D82" s="198" t="s">
        <v>137</v>
      </c>
      <c r="E82" s="199">
        <v>1</v>
      </c>
      <c r="F82" s="199">
        <v>2</v>
      </c>
      <c r="G82" s="201">
        <v>83</v>
      </c>
      <c r="H82" s="200">
        <f>J82+L82</f>
        <v>0</v>
      </c>
      <c r="I82" s="201">
        <v>83</v>
      </c>
      <c r="J82" s="200"/>
      <c r="K82" s="201"/>
      <c r="L82" s="200"/>
      <c r="M82" s="201">
        <v>3</v>
      </c>
      <c r="N82" s="201">
        <v>6</v>
      </c>
      <c r="O82" s="202"/>
      <c r="P82" s="199"/>
      <c r="Q82" s="199"/>
      <c r="R82" s="201"/>
      <c r="S82" s="200"/>
      <c r="T82" s="201"/>
      <c r="U82" s="203"/>
    </row>
    <row r="83" spans="1:21" ht="18" customHeight="1">
      <c r="A83" s="224"/>
      <c r="B83" s="225" t="s">
        <v>133</v>
      </c>
      <c r="C83" s="197"/>
      <c r="D83" s="200"/>
      <c r="E83" s="199"/>
      <c r="F83" s="199"/>
      <c r="G83" s="201"/>
      <c r="H83" s="200"/>
      <c r="I83" s="201"/>
      <c r="J83" s="200"/>
      <c r="K83" s="201"/>
      <c r="L83" s="200"/>
      <c r="M83" s="206"/>
      <c r="N83" s="201"/>
      <c r="O83" s="202"/>
      <c r="P83" s="199"/>
      <c r="Q83" s="199"/>
      <c r="R83" s="201"/>
      <c r="S83" s="200"/>
      <c r="T83" s="206"/>
      <c r="U83" s="203"/>
    </row>
    <row r="84" spans="1:21" ht="18" customHeight="1">
      <c r="A84" s="224"/>
      <c r="B84" s="226" t="s">
        <v>179</v>
      </c>
      <c r="C84" s="197"/>
      <c r="D84" s="200"/>
      <c r="E84" s="199"/>
      <c r="F84" s="199"/>
      <c r="G84" s="201"/>
      <c r="H84" s="200"/>
      <c r="I84" s="201"/>
      <c r="J84" s="200"/>
      <c r="K84" s="201"/>
      <c r="L84" s="200"/>
      <c r="M84" s="201"/>
      <c r="N84" s="201"/>
      <c r="O84" s="202">
        <v>1</v>
      </c>
      <c r="P84" s="199">
        <v>6</v>
      </c>
      <c r="Q84" s="199">
        <v>700</v>
      </c>
      <c r="R84" s="201">
        <v>601</v>
      </c>
      <c r="S84" s="200"/>
      <c r="T84" s="201">
        <v>8</v>
      </c>
      <c r="U84" s="203">
        <v>29</v>
      </c>
    </row>
    <row r="85" spans="1:21" ht="18" customHeight="1">
      <c r="A85" s="224"/>
      <c r="B85" s="241" t="s">
        <v>180</v>
      </c>
      <c r="C85" s="174"/>
      <c r="D85" s="175"/>
      <c r="E85" s="179"/>
      <c r="F85" s="179"/>
      <c r="G85" s="206"/>
      <c r="H85" s="175"/>
      <c r="I85" s="206"/>
      <c r="J85" s="175"/>
      <c r="K85" s="206"/>
      <c r="L85" s="175"/>
      <c r="M85" s="206"/>
      <c r="N85" s="206"/>
      <c r="O85" s="207">
        <v>1</v>
      </c>
      <c r="P85" s="179">
        <v>3</v>
      </c>
      <c r="Q85" s="179">
        <v>220</v>
      </c>
      <c r="R85" s="206">
        <v>216</v>
      </c>
      <c r="S85" s="175"/>
      <c r="T85" s="206">
        <v>4</v>
      </c>
      <c r="U85" s="208">
        <v>6</v>
      </c>
    </row>
    <row r="86" spans="1:21" ht="18" customHeight="1">
      <c r="A86" s="224"/>
      <c r="B86" s="241" t="s">
        <v>181</v>
      </c>
      <c r="C86" s="174"/>
      <c r="D86" s="175"/>
      <c r="E86" s="179"/>
      <c r="F86" s="179"/>
      <c r="G86" s="206"/>
      <c r="H86" s="175"/>
      <c r="I86" s="206"/>
      <c r="J86" s="175"/>
      <c r="K86" s="206"/>
      <c r="L86" s="175"/>
      <c r="M86" s="206"/>
      <c r="N86" s="206"/>
      <c r="O86" s="207">
        <v>1</v>
      </c>
      <c r="P86" s="179">
        <v>1</v>
      </c>
      <c r="Q86" s="179">
        <v>65</v>
      </c>
      <c r="R86" s="206">
        <v>65</v>
      </c>
      <c r="S86" s="175"/>
      <c r="T86" s="206">
        <v>2</v>
      </c>
      <c r="U86" s="208">
        <v>6</v>
      </c>
    </row>
    <row r="87" spans="1:21" ht="18" customHeight="1">
      <c r="A87" s="224"/>
      <c r="B87" s="241" t="s">
        <v>182</v>
      </c>
      <c r="C87" s="174"/>
      <c r="D87" s="175"/>
      <c r="E87" s="179"/>
      <c r="F87" s="179"/>
      <c r="G87" s="206"/>
      <c r="H87" s="175"/>
      <c r="I87" s="206"/>
      <c r="J87" s="175"/>
      <c r="K87" s="206"/>
      <c r="L87" s="175"/>
      <c r="M87" s="206"/>
      <c r="N87" s="206"/>
      <c r="O87" s="207">
        <v>1</v>
      </c>
      <c r="P87" s="179">
        <v>4</v>
      </c>
      <c r="Q87" s="179">
        <v>200</v>
      </c>
      <c r="R87" s="206">
        <v>171</v>
      </c>
      <c r="S87" s="175"/>
      <c r="T87" s="206">
        <v>7</v>
      </c>
      <c r="U87" s="208">
        <v>28</v>
      </c>
    </row>
    <row r="88" spans="1:21" ht="18" customHeight="1" thickBot="1">
      <c r="A88" s="224"/>
      <c r="B88" s="241" t="s">
        <v>183</v>
      </c>
      <c r="C88" s="174"/>
      <c r="D88" s="175"/>
      <c r="E88" s="179"/>
      <c r="F88" s="179"/>
      <c r="G88" s="206"/>
      <c r="H88" s="172"/>
      <c r="I88" s="206"/>
      <c r="J88" s="175"/>
      <c r="K88" s="206"/>
      <c r="L88" s="175"/>
      <c r="M88" s="180"/>
      <c r="N88" s="206"/>
      <c r="O88" s="207">
        <v>1</v>
      </c>
      <c r="P88" s="179">
        <v>9</v>
      </c>
      <c r="Q88" s="179">
        <v>180</v>
      </c>
      <c r="R88" s="206">
        <v>150</v>
      </c>
      <c r="S88" s="175"/>
      <c r="T88" s="180">
        <v>4</v>
      </c>
      <c r="U88" s="208">
        <v>16</v>
      </c>
    </row>
    <row r="89" spans="1:21" ht="18" customHeight="1" thickBot="1" thickTop="1">
      <c r="A89" s="213" t="s">
        <v>184</v>
      </c>
      <c r="B89" s="214"/>
      <c r="C89" s="215">
        <f>+C90+C93+C95</f>
        <v>0</v>
      </c>
      <c r="D89" s="216">
        <f>+D90+D93+D95</f>
        <v>0</v>
      </c>
      <c r="E89" s="217">
        <v>0</v>
      </c>
      <c r="F89" s="217">
        <v>0</v>
      </c>
      <c r="G89" s="242">
        <f>+G90+G93+G95</f>
        <v>0</v>
      </c>
      <c r="H89" s="216">
        <f>+H90+H93+H95</f>
        <v>0</v>
      </c>
      <c r="I89" s="242">
        <v>0</v>
      </c>
      <c r="J89" s="216">
        <v>0</v>
      </c>
      <c r="K89" s="242">
        <v>0</v>
      </c>
      <c r="L89" s="216">
        <v>0</v>
      </c>
      <c r="M89" s="242">
        <v>0</v>
      </c>
      <c r="N89" s="242"/>
      <c r="O89" s="243">
        <f>+O90+O93+O95</f>
        <v>0</v>
      </c>
      <c r="P89" s="217"/>
      <c r="Q89" s="217"/>
      <c r="R89" s="242"/>
      <c r="S89" s="216">
        <f>S90+S93+S95</f>
        <v>0</v>
      </c>
      <c r="T89" s="217">
        <f>T90+T93+T95</f>
        <v>0</v>
      </c>
      <c r="U89" s="219"/>
    </row>
    <row r="90" spans="1:21" ht="18" customHeight="1" thickTop="1">
      <c r="A90" s="224" t="s">
        <v>185</v>
      </c>
      <c r="B90" s="244" t="s">
        <v>186</v>
      </c>
      <c r="C90" s="185"/>
      <c r="D90" s="186"/>
      <c r="E90" s="187"/>
      <c r="F90" s="187">
        <v>0</v>
      </c>
      <c r="G90" s="193"/>
      <c r="H90" s="186"/>
      <c r="I90" s="193">
        <v>0</v>
      </c>
      <c r="J90" s="186">
        <v>0</v>
      </c>
      <c r="K90" s="193">
        <v>0</v>
      </c>
      <c r="L90" s="186">
        <v>0</v>
      </c>
      <c r="M90" s="222">
        <v>0</v>
      </c>
      <c r="N90" s="193"/>
      <c r="O90" s="223"/>
      <c r="P90" s="187"/>
      <c r="Q90" s="187"/>
      <c r="R90" s="193"/>
      <c r="S90" s="186"/>
      <c r="T90" s="222"/>
      <c r="U90" s="194"/>
    </row>
    <row r="91" spans="1:21" ht="18" customHeight="1">
      <c r="A91" s="224"/>
      <c r="B91" s="226" t="s">
        <v>187</v>
      </c>
      <c r="C91" s="197"/>
      <c r="D91" s="200"/>
      <c r="E91" s="199"/>
      <c r="F91" s="199">
        <v>0</v>
      </c>
      <c r="G91" s="201"/>
      <c r="H91" s="200"/>
      <c r="I91" s="201">
        <v>0</v>
      </c>
      <c r="J91" s="200">
        <v>0</v>
      </c>
      <c r="K91" s="201">
        <v>0</v>
      </c>
      <c r="L91" s="200">
        <v>0</v>
      </c>
      <c r="M91" s="201">
        <v>0</v>
      </c>
      <c r="N91" s="201"/>
      <c r="O91" s="202">
        <v>1</v>
      </c>
      <c r="P91" s="199">
        <v>4</v>
      </c>
      <c r="Q91" s="199">
        <v>85</v>
      </c>
      <c r="R91" s="201">
        <v>77</v>
      </c>
      <c r="S91" s="200"/>
      <c r="T91" s="201">
        <v>4</v>
      </c>
      <c r="U91" s="203"/>
    </row>
    <row r="92" spans="1:21" ht="18" customHeight="1">
      <c r="A92" s="229"/>
      <c r="B92" s="226" t="s">
        <v>188</v>
      </c>
      <c r="C92" s="197"/>
      <c r="D92" s="200"/>
      <c r="E92" s="199"/>
      <c r="F92" s="199">
        <v>0</v>
      </c>
      <c r="G92" s="201"/>
      <c r="H92" s="200"/>
      <c r="I92" s="201">
        <v>0</v>
      </c>
      <c r="J92" s="200">
        <v>0</v>
      </c>
      <c r="K92" s="201">
        <v>0</v>
      </c>
      <c r="L92" s="200">
        <v>0</v>
      </c>
      <c r="M92" s="201">
        <v>0</v>
      </c>
      <c r="N92" s="201"/>
      <c r="O92" s="202">
        <v>1</v>
      </c>
      <c r="P92" s="199">
        <v>4</v>
      </c>
      <c r="Q92" s="199">
        <v>85</v>
      </c>
      <c r="R92" s="201">
        <v>85</v>
      </c>
      <c r="S92" s="200">
        <v>2</v>
      </c>
      <c r="T92" s="201">
        <v>4</v>
      </c>
      <c r="U92" s="203">
        <v>5</v>
      </c>
    </row>
    <row r="93" spans="1:21" ht="18" customHeight="1">
      <c r="A93" s="245" t="s">
        <v>189</v>
      </c>
      <c r="B93" s="246" t="s">
        <v>190</v>
      </c>
      <c r="C93" s="197"/>
      <c r="D93" s="200"/>
      <c r="E93" s="199"/>
      <c r="F93" s="199">
        <v>0</v>
      </c>
      <c r="G93" s="201"/>
      <c r="H93" s="200"/>
      <c r="I93" s="201">
        <v>0</v>
      </c>
      <c r="J93" s="200">
        <v>0</v>
      </c>
      <c r="K93" s="201">
        <v>0</v>
      </c>
      <c r="L93" s="200">
        <v>0</v>
      </c>
      <c r="M93" s="201">
        <v>0</v>
      </c>
      <c r="N93" s="201"/>
      <c r="O93" s="202"/>
      <c r="P93" s="199"/>
      <c r="Q93" s="199"/>
      <c r="R93" s="201"/>
      <c r="S93" s="200"/>
      <c r="T93" s="201"/>
      <c r="U93" s="203"/>
    </row>
    <row r="94" spans="1:21" ht="18" customHeight="1">
      <c r="A94" s="229"/>
      <c r="B94" s="226" t="s">
        <v>191</v>
      </c>
      <c r="C94" s="197"/>
      <c r="D94" s="200"/>
      <c r="E94" s="199"/>
      <c r="F94" s="199">
        <v>0</v>
      </c>
      <c r="G94" s="201"/>
      <c r="H94" s="200"/>
      <c r="I94" s="201">
        <v>0</v>
      </c>
      <c r="J94" s="200">
        <v>0</v>
      </c>
      <c r="K94" s="201">
        <v>0</v>
      </c>
      <c r="L94" s="200">
        <v>0</v>
      </c>
      <c r="M94" s="201">
        <v>0</v>
      </c>
      <c r="N94" s="201"/>
      <c r="O94" s="202">
        <v>1</v>
      </c>
      <c r="P94" s="199">
        <v>3</v>
      </c>
      <c r="Q94" s="199">
        <v>178</v>
      </c>
      <c r="R94" s="201">
        <v>174</v>
      </c>
      <c r="S94" s="200"/>
      <c r="T94" s="201">
        <v>6</v>
      </c>
      <c r="U94" s="203">
        <v>4</v>
      </c>
    </row>
    <row r="95" spans="1:21" ht="18" customHeight="1">
      <c r="A95" s="245" t="s">
        <v>192</v>
      </c>
      <c r="B95" s="246" t="s">
        <v>190</v>
      </c>
      <c r="C95" s="197"/>
      <c r="D95" s="200"/>
      <c r="E95" s="199"/>
      <c r="F95" s="199">
        <v>0</v>
      </c>
      <c r="G95" s="201"/>
      <c r="H95" s="200"/>
      <c r="I95" s="201">
        <v>0</v>
      </c>
      <c r="J95" s="200">
        <v>0</v>
      </c>
      <c r="K95" s="201">
        <v>0</v>
      </c>
      <c r="L95" s="200">
        <v>0</v>
      </c>
      <c r="M95" s="201">
        <v>0</v>
      </c>
      <c r="N95" s="201"/>
      <c r="O95" s="202"/>
      <c r="P95" s="199"/>
      <c r="Q95" s="199"/>
      <c r="R95" s="201"/>
      <c r="S95" s="200"/>
      <c r="T95" s="201"/>
      <c r="U95" s="203"/>
    </row>
    <row r="96" spans="1:21" ht="18" customHeight="1" thickBot="1">
      <c r="A96" s="247"/>
      <c r="B96" s="248" t="s">
        <v>193</v>
      </c>
      <c r="C96" s="249"/>
      <c r="D96" s="250"/>
      <c r="E96" s="251"/>
      <c r="F96" s="251">
        <v>0</v>
      </c>
      <c r="G96" s="252"/>
      <c r="H96" s="250"/>
      <c r="I96" s="252">
        <v>0</v>
      </c>
      <c r="J96" s="250">
        <v>0</v>
      </c>
      <c r="K96" s="252">
        <v>0</v>
      </c>
      <c r="L96" s="250">
        <v>0</v>
      </c>
      <c r="M96" s="252">
        <v>0</v>
      </c>
      <c r="N96" s="252"/>
      <c r="O96" s="253">
        <v>1</v>
      </c>
      <c r="P96" s="251">
        <v>6</v>
      </c>
      <c r="Q96" s="251">
        <v>155</v>
      </c>
      <c r="R96" s="252">
        <v>149</v>
      </c>
      <c r="S96" s="250"/>
      <c r="T96" s="252">
        <v>7</v>
      </c>
      <c r="U96" s="254">
        <v>10</v>
      </c>
    </row>
    <row r="97" ht="13.5">
      <c r="J97" s="128">
        <v>0</v>
      </c>
    </row>
    <row r="98" ht="13.5">
      <c r="J98" s="128">
        <v>0</v>
      </c>
    </row>
  </sheetData>
  <mergeCells count="38">
    <mergeCell ref="A89:B89"/>
    <mergeCell ref="A68:B68"/>
    <mergeCell ref="A73:B73"/>
    <mergeCell ref="A78:B78"/>
    <mergeCell ref="A82:B82"/>
    <mergeCell ref="A49:B49"/>
    <mergeCell ref="A53:B53"/>
    <mergeCell ref="A57:B57"/>
    <mergeCell ref="A64:B64"/>
    <mergeCell ref="A31:B31"/>
    <mergeCell ref="A35:B35"/>
    <mergeCell ref="A40:B40"/>
    <mergeCell ref="A44:B44"/>
    <mergeCell ref="A7:B7"/>
    <mergeCell ref="A8:B8"/>
    <mergeCell ref="A26:B26"/>
    <mergeCell ref="A27:B27"/>
    <mergeCell ref="U4:U6"/>
    <mergeCell ref="C5:C6"/>
    <mergeCell ref="D5:D6"/>
    <mergeCell ref="G5:G6"/>
    <mergeCell ref="I5:I6"/>
    <mergeCell ref="K5:K6"/>
    <mergeCell ref="R5:R6"/>
    <mergeCell ref="P4:P6"/>
    <mergeCell ref="Q4:Q6"/>
    <mergeCell ref="R4:S4"/>
    <mergeCell ref="T4:T6"/>
    <mergeCell ref="A3:B6"/>
    <mergeCell ref="C3:N3"/>
    <mergeCell ref="O3:U3"/>
    <mergeCell ref="C4:D4"/>
    <mergeCell ref="E4:E6"/>
    <mergeCell ref="F4:F6"/>
    <mergeCell ref="G4:L4"/>
    <mergeCell ref="M4:M6"/>
    <mergeCell ref="N4:N6"/>
    <mergeCell ref="O4:O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1">
      <selection activeCell="E13" sqref="E13"/>
    </sheetView>
  </sheetViews>
  <sheetFormatPr defaultColWidth="9.00390625" defaultRowHeight="13.5"/>
  <cols>
    <col min="1" max="1" width="15.125" style="128" customWidth="1"/>
    <col min="2" max="2" width="10.125" style="128" customWidth="1"/>
    <col min="3" max="3" width="9.125" style="128" customWidth="1"/>
    <col min="4" max="4" width="7.625" style="128" customWidth="1"/>
    <col min="5" max="6" width="6.625" style="128" customWidth="1"/>
    <col min="7" max="7" width="7.625" style="128" customWidth="1"/>
    <col min="8" max="9" width="6.625" style="128" customWidth="1"/>
    <col min="10" max="10" width="7.625" style="128" customWidth="1"/>
    <col min="11" max="12" width="6.625" style="128" customWidth="1"/>
    <col min="13" max="13" width="7.625" style="128" customWidth="1"/>
    <col min="14" max="15" width="6.625" style="128" customWidth="1"/>
    <col min="16" max="16" width="8.125" style="128" customWidth="1"/>
    <col min="17" max="16384" width="9.00390625" style="128" customWidth="1"/>
  </cols>
  <sheetData>
    <row r="1" spans="1:16" ht="17.25">
      <c r="A1" s="127" t="s">
        <v>267</v>
      </c>
      <c r="M1" s="255"/>
      <c r="N1" s="255"/>
      <c r="O1" s="255"/>
      <c r="P1" s="255"/>
    </row>
    <row r="2" spans="2:16" ht="14.25" thickBot="1"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 t="s">
        <v>195</v>
      </c>
      <c r="N2" s="256"/>
      <c r="O2" s="256"/>
      <c r="P2" s="256"/>
    </row>
    <row r="3" spans="1:16" s="261" customFormat="1" ht="15" customHeight="1">
      <c r="A3" s="257"/>
      <c r="B3" s="258" t="s">
        <v>196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0"/>
    </row>
    <row r="4" spans="1:16" s="261" customFormat="1" ht="15" customHeight="1">
      <c r="A4" s="262"/>
      <c r="B4" s="263" t="s">
        <v>197</v>
      </c>
      <c r="C4" s="264" t="s">
        <v>198</v>
      </c>
      <c r="D4" s="138" t="s">
        <v>199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39"/>
      <c r="P4" s="265" t="s">
        <v>200</v>
      </c>
    </row>
    <row r="5" spans="1:16" s="261" customFormat="1" ht="20.25" customHeight="1">
      <c r="A5" s="262"/>
      <c r="B5" s="263" t="s">
        <v>201</v>
      </c>
      <c r="C5" s="266"/>
      <c r="D5" s="267" t="s">
        <v>202</v>
      </c>
      <c r="E5" s="268"/>
      <c r="F5" s="269"/>
      <c r="G5" s="267" t="s">
        <v>203</v>
      </c>
      <c r="H5" s="268"/>
      <c r="I5" s="269"/>
      <c r="J5" s="267" t="s">
        <v>204</v>
      </c>
      <c r="K5" s="268"/>
      <c r="L5" s="269"/>
      <c r="M5" s="267" t="s">
        <v>205</v>
      </c>
      <c r="N5" s="268"/>
      <c r="O5" s="269"/>
      <c r="P5" s="270"/>
    </row>
    <row r="6" spans="1:16" s="261" customFormat="1" ht="15" customHeight="1">
      <c r="A6" s="271"/>
      <c r="B6" s="272"/>
      <c r="C6" s="273" t="s">
        <v>206</v>
      </c>
      <c r="D6" s="274"/>
      <c r="E6" s="275" t="s">
        <v>207</v>
      </c>
      <c r="F6" s="276" t="s">
        <v>208</v>
      </c>
      <c r="G6" s="274"/>
      <c r="H6" s="275" t="s">
        <v>207</v>
      </c>
      <c r="I6" s="276" t="s">
        <v>208</v>
      </c>
      <c r="J6" s="274"/>
      <c r="K6" s="275" t="s">
        <v>207</v>
      </c>
      <c r="L6" s="276" t="s">
        <v>208</v>
      </c>
      <c r="M6" s="274"/>
      <c r="N6" s="275" t="s">
        <v>207</v>
      </c>
      <c r="O6" s="276" t="s">
        <v>208</v>
      </c>
      <c r="P6" s="277" t="s">
        <v>209</v>
      </c>
    </row>
    <row r="7" spans="1:16" s="261" customFormat="1" ht="18" customHeight="1" thickBot="1">
      <c r="A7" s="278" t="s">
        <v>210</v>
      </c>
      <c r="B7" s="279">
        <f>C7+D7+G7+J7+M7+P7</f>
        <v>72245</v>
      </c>
      <c r="C7" s="280">
        <f>SUM(C8:C64)</f>
        <v>52455</v>
      </c>
      <c r="D7" s="281">
        <f>E7+F7</f>
        <v>1084</v>
      </c>
      <c r="E7" s="282">
        <f>SUM(E8:E64)</f>
        <v>1002</v>
      </c>
      <c r="F7" s="282">
        <f>SUM(F8:F64)</f>
        <v>82</v>
      </c>
      <c r="G7" s="283">
        <f>H7+I7</f>
        <v>1169</v>
      </c>
      <c r="H7" s="282">
        <f>SUM(H8:H64)</f>
        <v>1140</v>
      </c>
      <c r="I7" s="282">
        <f>SUM(I8:I64)</f>
        <v>29</v>
      </c>
      <c r="J7" s="281">
        <f>K7+L7</f>
        <v>11071</v>
      </c>
      <c r="K7" s="284">
        <f>SUM(K8:K64)</f>
        <v>10978</v>
      </c>
      <c r="L7" s="284">
        <f>SUM(L8:L64)</f>
        <v>93</v>
      </c>
      <c r="M7" s="283">
        <f>N7+O7</f>
        <v>3739</v>
      </c>
      <c r="N7" s="282">
        <f>SUM(N8:N64)</f>
        <v>3707</v>
      </c>
      <c r="O7" s="282">
        <f>SUM(O8:O64)</f>
        <v>32</v>
      </c>
      <c r="P7" s="285">
        <f>SUM(P8:P64)</f>
        <v>2727</v>
      </c>
    </row>
    <row r="8" spans="1:16" ht="15.75" customHeight="1" thickTop="1">
      <c r="A8" s="286" t="s">
        <v>211</v>
      </c>
      <c r="B8" s="287">
        <f>C8+D8+G8+J8+M8+P8</f>
        <v>13790</v>
      </c>
      <c r="C8" s="288">
        <v>11200</v>
      </c>
      <c r="D8" s="289">
        <f aca="true" t="shared" si="0" ref="D8:D64">E8+F8</f>
        <v>203</v>
      </c>
      <c r="E8" s="290">
        <v>177</v>
      </c>
      <c r="F8" s="291">
        <v>26</v>
      </c>
      <c r="G8" s="289">
        <f aca="true" t="shared" si="1" ref="G8:G64">H8+I8</f>
        <v>146</v>
      </c>
      <c r="H8" s="290">
        <v>145</v>
      </c>
      <c r="I8" s="292">
        <v>1</v>
      </c>
      <c r="J8" s="289">
        <f aca="true" t="shared" si="2" ref="J8:J64">K8+L8</f>
        <v>972</v>
      </c>
      <c r="K8" s="290">
        <v>972</v>
      </c>
      <c r="L8" s="291">
        <v>0</v>
      </c>
      <c r="M8" s="289">
        <f aca="true" t="shared" si="3" ref="M8:M64">N8+O8</f>
        <v>387</v>
      </c>
      <c r="N8" s="290">
        <v>387</v>
      </c>
      <c r="O8" s="291">
        <v>0</v>
      </c>
      <c r="P8" s="293">
        <v>882</v>
      </c>
    </row>
    <row r="9" spans="1:16" ht="15.75" customHeight="1">
      <c r="A9" s="294" t="s">
        <v>212</v>
      </c>
      <c r="B9" s="295">
        <f aca="true" t="shared" si="4" ref="B9:B64">C9+D9+G9+J9+M9+P9</f>
        <v>12472</v>
      </c>
      <c r="C9" s="296">
        <v>10179</v>
      </c>
      <c r="D9" s="297">
        <f t="shared" si="0"/>
        <v>146</v>
      </c>
      <c r="E9" s="298">
        <v>141</v>
      </c>
      <c r="F9" s="299">
        <v>5</v>
      </c>
      <c r="G9" s="297">
        <f t="shared" si="1"/>
        <v>134</v>
      </c>
      <c r="H9" s="298">
        <v>134</v>
      </c>
      <c r="I9" s="300">
        <v>0</v>
      </c>
      <c r="J9" s="297">
        <f t="shared" si="2"/>
        <v>1008</v>
      </c>
      <c r="K9" s="301">
        <v>1008</v>
      </c>
      <c r="L9" s="299">
        <v>0</v>
      </c>
      <c r="M9" s="297">
        <f t="shared" si="3"/>
        <v>187</v>
      </c>
      <c r="N9" s="298">
        <v>187</v>
      </c>
      <c r="O9" s="299">
        <v>0</v>
      </c>
      <c r="P9" s="302">
        <v>818</v>
      </c>
    </row>
    <row r="10" spans="1:16" ht="15.75" customHeight="1">
      <c r="A10" s="294" t="s">
        <v>213</v>
      </c>
      <c r="B10" s="295">
        <f t="shared" si="4"/>
        <v>3924</v>
      </c>
      <c r="C10" s="296">
        <v>3084</v>
      </c>
      <c r="D10" s="297"/>
      <c r="E10" s="298">
        <v>56</v>
      </c>
      <c r="F10" s="299">
        <v>0</v>
      </c>
      <c r="G10" s="297">
        <f t="shared" si="1"/>
        <v>1</v>
      </c>
      <c r="H10" s="298">
        <v>0</v>
      </c>
      <c r="I10" s="300">
        <v>1</v>
      </c>
      <c r="J10" s="297">
        <f t="shared" si="2"/>
        <v>469</v>
      </c>
      <c r="K10" s="298">
        <v>469</v>
      </c>
      <c r="L10" s="299">
        <v>0</v>
      </c>
      <c r="M10" s="297">
        <f t="shared" si="3"/>
        <v>196</v>
      </c>
      <c r="N10" s="298">
        <v>196</v>
      </c>
      <c r="O10" s="299">
        <v>0</v>
      </c>
      <c r="P10" s="302">
        <v>174</v>
      </c>
    </row>
    <row r="11" spans="1:16" ht="15.75" customHeight="1">
      <c r="A11" s="294" t="s">
        <v>214</v>
      </c>
      <c r="B11" s="295">
        <f t="shared" si="4"/>
        <v>1276</v>
      </c>
      <c r="C11" s="296">
        <v>1137</v>
      </c>
      <c r="D11" s="297"/>
      <c r="E11" s="298">
        <v>11</v>
      </c>
      <c r="F11" s="299">
        <v>0</v>
      </c>
      <c r="G11" s="297"/>
      <c r="H11" s="298">
        <v>2</v>
      </c>
      <c r="I11" s="300">
        <v>0</v>
      </c>
      <c r="J11" s="297">
        <f t="shared" si="2"/>
        <v>124</v>
      </c>
      <c r="K11" s="298">
        <v>124</v>
      </c>
      <c r="L11" s="299">
        <v>0</v>
      </c>
      <c r="M11" s="297">
        <f t="shared" si="3"/>
        <v>15</v>
      </c>
      <c r="N11" s="298">
        <v>15</v>
      </c>
      <c r="O11" s="299">
        <v>0</v>
      </c>
      <c r="P11" s="302">
        <v>0</v>
      </c>
    </row>
    <row r="12" spans="1:16" ht="15.75" customHeight="1">
      <c r="A12" s="294" t="s">
        <v>215</v>
      </c>
      <c r="B12" s="295">
        <f t="shared" si="4"/>
        <v>1703</v>
      </c>
      <c r="C12" s="296">
        <v>1356</v>
      </c>
      <c r="D12" s="297"/>
      <c r="E12" s="298">
        <v>20</v>
      </c>
      <c r="F12" s="299">
        <v>0</v>
      </c>
      <c r="G12" s="297"/>
      <c r="H12" s="298">
        <v>20</v>
      </c>
      <c r="I12" s="300">
        <v>0</v>
      </c>
      <c r="J12" s="297">
        <f t="shared" si="2"/>
        <v>299</v>
      </c>
      <c r="K12" s="298">
        <v>299</v>
      </c>
      <c r="L12" s="299">
        <v>0</v>
      </c>
      <c r="M12" s="297">
        <f t="shared" si="3"/>
        <v>48</v>
      </c>
      <c r="N12" s="298">
        <v>48</v>
      </c>
      <c r="O12" s="299">
        <v>0</v>
      </c>
      <c r="P12" s="302">
        <v>0</v>
      </c>
    </row>
    <row r="13" spans="1:16" ht="15.75" customHeight="1">
      <c r="A13" s="294" t="s">
        <v>216</v>
      </c>
      <c r="B13" s="295">
        <f t="shared" si="4"/>
        <v>2258</v>
      </c>
      <c r="C13" s="296">
        <v>1990</v>
      </c>
      <c r="D13" s="297"/>
      <c r="E13" s="298">
        <v>50</v>
      </c>
      <c r="F13" s="299">
        <v>0</v>
      </c>
      <c r="G13" s="297"/>
      <c r="H13" s="298">
        <v>30</v>
      </c>
      <c r="I13" s="300">
        <v>0</v>
      </c>
      <c r="J13" s="297">
        <f t="shared" si="2"/>
        <v>245</v>
      </c>
      <c r="K13" s="298">
        <v>245</v>
      </c>
      <c r="L13" s="299">
        <v>0</v>
      </c>
      <c r="M13" s="297">
        <f t="shared" si="3"/>
        <v>23</v>
      </c>
      <c r="N13" s="298">
        <v>23</v>
      </c>
      <c r="O13" s="299">
        <v>0</v>
      </c>
      <c r="P13" s="302">
        <v>0</v>
      </c>
    </row>
    <row r="14" spans="1:16" ht="15.75" customHeight="1">
      <c r="A14" s="294" t="s">
        <v>217</v>
      </c>
      <c r="B14" s="295">
        <f t="shared" si="4"/>
        <v>2640</v>
      </c>
      <c r="C14" s="296">
        <v>1760</v>
      </c>
      <c r="D14" s="297"/>
      <c r="E14" s="298">
        <v>91</v>
      </c>
      <c r="F14" s="299">
        <v>0</v>
      </c>
      <c r="G14" s="297">
        <f t="shared" si="1"/>
        <v>3</v>
      </c>
      <c r="H14" s="298">
        <v>3</v>
      </c>
      <c r="I14" s="300">
        <v>0</v>
      </c>
      <c r="J14" s="297">
        <f t="shared" si="2"/>
        <v>674</v>
      </c>
      <c r="K14" s="298">
        <v>674</v>
      </c>
      <c r="L14" s="299">
        <v>0</v>
      </c>
      <c r="M14" s="297">
        <f t="shared" si="3"/>
        <v>201</v>
      </c>
      <c r="N14" s="298">
        <v>201</v>
      </c>
      <c r="O14" s="299">
        <v>0</v>
      </c>
      <c r="P14" s="302">
        <v>2</v>
      </c>
    </row>
    <row r="15" spans="1:16" ht="15.75" customHeight="1">
      <c r="A15" s="294" t="s">
        <v>218</v>
      </c>
      <c r="B15" s="295">
        <f>C15+D15+G15+J15+M15+P15</f>
        <v>2909</v>
      </c>
      <c r="C15" s="296">
        <v>1082</v>
      </c>
      <c r="D15" s="297">
        <f>E15+F15</f>
        <v>80</v>
      </c>
      <c r="E15" s="298">
        <v>76</v>
      </c>
      <c r="F15" s="299">
        <v>4</v>
      </c>
      <c r="G15" s="297">
        <f>H15+I15</f>
        <v>76</v>
      </c>
      <c r="H15" s="298">
        <v>76</v>
      </c>
      <c r="I15" s="300">
        <v>0</v>
      </c>
      <c r="J15" s="297">
        <f>K15+L15</f>
        <v>926</v>
      </c>
      <c r="K15" s="298">
        <v>926</v>
      </c>
      <c r="L15" s="299">
        <v>0</v>
      </c>
      <c r="M15" s="297">
        <f>N15+O15</f>
        <v>431</v>
      </c>
      <c r="N15" s="298">
        <v>431</v>
      </c>
      <c r="O15" s="299">
        <v>0</v>
      </c>
      <c r="P15" s="302">
        <v>314</v>
      </c>
    </row>
    <row r="16" spans="1:16" ht="15.75" customHeight="1">
      <c r="A16" s="294" t="s">
        <v>219</v>
      </c>
      <c r="B16" s="295">
        <f t="shared" si="4"/>
        <v>1838</v>
      </c>
      <c r="C16" s="296">
        <v>1711</v>
      </c>
      <c r="D16" s="297"/>
      <c r="E16" s="298">
        <v>2</v>
      </c>
      <c r="F16" s="299">
        <v>2</v>
      </c>
      <c r="G16" s="297">
        <f t="shared" si="1"/>
        <v>18</v>
      </c>
      <c r="H16" s="298">
        <v>18</v>
      </c>
      <c r="I16" s="300">
        <v>0</v>
      </c>
      <c r="J16" s="297">
        <f t="shared" si="2"/>
        <v>45</v>
      </c>
      <c r="K16" s="298">
        <v>45</v>
      </c>
      <c r="L16" s="299">
        <v>0</v>
      </c>
      <c r="M16" s="297">
        <f t="shared" si="3"/>
        <v>17</v>
      </c>
      <c r="N16" s="298">
        <v>17</v>
      </c>
      <c r="O16" s="299">
        <v>0</v>
      </c>
      <c r="P16" s="302">
        <v>47</v>
      </c>
    </row>
    <row r="17" spans="1:16" ht="15.75" customHeight="1">
      <c r="A17" s="294" t="s">
        <v>220</v>
      </c>
      <c r="B17" s="295">
        <f t="shared" si="4"/>
        <v>1999</v>
      </c>
      <c r="C17" s="296">
        <v>1160</v>
      </c>
      <c r="D17" s="297">
        <f t="shared" si="0"/>
        <v>15</v>
      </c>
      <c r="E17" s="298">
        <v>8</v>
      </c>
      <c r="F17" s="299">
        <v>7</v>
      </c>
      <c r="G17" s="297">
        <f t="shared" si="1"/>
        <v>156</v>
      </c>
      <c r="H17" s="298">
        <v>153</v>
      </c>
      <c r="I17" s="300">
        <v>3</v>
      </c>
      <c r="J17" s="297">
        <f t="shared" si="2"/>
        <v>458</v>
      </c>
      <c r="K17" s="298">
        <v>458</v>
      </c>
      <c r="L17" s="299">
        <v>0</v>
      </c>
      <c r="M17" s="297">
        <f t="shared" si="3"/>
        <v>210</v>
      </c>
      <c r="N17" s="298">
        <v>210</v>
      </c>
      <c r="O17" s="299">
        <v>0</v>
      </c>
      <c r="P17" s="302">
        <v>0</v>
      </c>
    </row>
    <row r="18" spans="1:16" ht="15.75" customHeight="1">
      <c r="A18" s="294" t="s">
        <v>221</v>
      </c>
      <c r="B18" s="295">
        <f t="shared" si="4"/>
        <v>2445</v>
      </c>
      <c r="C18" s="296">
        <v>2111</v>
      </c>
      <c r="D18" s="297">
        <f t="shared" si="0"/>
        <v>31</v>
      </c>
      <c r="E18" s="298">
        <v>31</v>
      </c>
      <c r="F18" s="299">
        <v>0</v>
      </c>
      <c r="G18" s="297">
        <f t="shared" si="1"/>
        <v>9</v>
      </c>
      <c r="H18" s="298">
        <v>9</v>
      </c>
      <c r="I18" s="300">
        <v>0</v>
      </c>
      <c r="J18" s="297">
        <f t="shared" si="2"/>
        <v>159</v>
      </c>
      <c r="K18" s="298">
        <v>159</v>
      </c>
      <c r="L18" s="299">
        <v>0</v>
      </c>
      <c r="M18" s="297">
        <f t="shared" si="3"/>
        <v>39</v>
      </c>
      <c r="N18" s="298">
        <v>39</v>
      </c>
      <c r="O18" s="299">
        <v>0</v>
      </c>
      <c r="P18" s="302">
        <v>96</v>
      </c>
    </row>
    <row r="19" spans="1:16" ht="15.75" customHeight="1">
      <c r="A19" s="294" t="s">
        <v>222</v>
      </c>
      <c r="B19" s="295">
        <f t="shared" si="4"/>
        <v>1008</v>
      </c>
      <c r="C19" s="303">
        <v>454</v>
      </c>
      <c r="D19" s="297">
        <f t="shared" si="0"/>
        <v>15</v>
      </c>
      <c r="E19" s="298">
        <v>15</v>
      </c>
      <c r="F19" s="299">
        <v>0</v>
      </c>
      <c r="G19" s="297">
        <f t="shared" si="1"/>
        <v>2</v>
      </c>
      <c r="H19" s="298">
        <v>0</v>
      </c>
      <c r="I19" s="300">
        <v>2</v>
      </c>
      <c r="J19" s="297">
        <f t="shared" si="2"/>
        <v>337</v>
      </c>
      <c r="K19" s="298">
        <v>337</v>
      </c>
      <c r="L19" s="299">
        <v>0</v>
      </c>
      <c r="M19" s="297">
        <f t="shared" si="3"/>
        <v>87</v>
      </c>
      <c r="N19" s="298">
        <v>87</v>
      </c>
      <c r="O19" s="299">
        <v>0</v>
      </c>
      <c r="P19" s="302">
        <v>113</v>
      </c>
    </row>
    <row r="20" spans="1:16" ht="15.75" customHeight="1">
      <c r="A20" s="294" t="s">
        <v>223</v>
      </c>
      <c r="B20" s="295">
        <f t="shared" si="4"/>
        <v>984</v>
      </c>
      <c r="C20" s="303">
        <v>691</v>
      </c>
      <c r="D20" s="297">
        <f t="shared" si="0"/>
        <v>10</v>
      </c>
      <c r="E20" s="298">
        <v>10</v>
      </c>
      <c r="F20" s="299">
        <v>0</v>
      </c>
      <c r="G20" s="297">
        <f t="shared" si="1"/>
        <v>0</v>
      </c>
      <c r="H20" s="298">
        <v>0</v>
      </c>
      <c r="I20" s="300">
        <v>0</v>
      </c>
      <c r="J20" s="297">
        <f t="shared" si="2"/>
        <v>234</v>
      </c>
      <c r="K20" s="298">
        <v>234</v>
      </c>
      <c r="L20" s="299">
        <v>0</v>
      </c>
      <c r="M20" s="297">
        <f t="shared" si="3"/>
        <v>49</v>
      </c>
      <c r="N20" s="298">
        <v>49</v>
      </c>
      <c r="O20" s="299">
        <v>0</v>
      </c>
      <c r="P20" s="302">
        <v>0</v>
      </c>
    </row>
    <row r="21" spans="1:16" ht="15.75" customHeight="1">
      <c r="A21" s="294" t="s">
        <v>224</v>
      </c>
      <c r="B21" s="295">
        <f>C21+D21+G21+J21+M21+P21</f>
        <v>933</v>
      </c>
      <c r="C21" s="303">
        <v>598</v>
      </c>
      <c r="D21" s="297">
        <f>E21+F21</f>
        <v>7</v>
      </c>
      <c r="E21" s="298">
        <v>0</v>
      </c>
      <c r="F21" s="299">
        <v>7</v>
      </c>
      <c r="G21" s="297">
        <f>H21+I21</f>
        <v>9</v>
      </c>
      <c r="H21" s="298">
        <v>9</v>
      </c>
      <c r="I21" s="300">
        <v>0</v>
      </c>
      <c r="J21" s="297">
        <f>K21+L21</f>
        <v>291</v>
      </c>
      <c r="K21" s="298">
        <v>291</v>
      </c>
      <c r="L21" s="299">
        <v>0</v>
      </c>
      <c r="M21" s="297">
        <f>N21+O21</f>
        <v>28</v>
      </c>
      <c r="N21" s="298">
        <v>28</v>
      </c>
      <c r="O21" s="299">
        <v>0</v>
      </c>
      <c r="P21" s="302">
        <v>0</v>
      </c>
    </row>
    <row r="22" spans="1:16" ht="15.75" customHeight="1">
      <c r="A22" s="294" t="s">
        <v>225</v>
      </c>
      <c r="B22" s="295">
        <f t="shared" si="4"/>
        <v>381</v>
      </c>
      <c r="C22" s="303">
        <v>265</v>
      </c>
      <c r="D22" s="297">
        <f t="shared" si="0"/>
        <v>43</v>
      </c>
      <c r="E22" s="298">
        <v>43</v>
      </c>
      <c r="F22" s="299">
        <v>0</v>
      </c>
      <c r="G22" s="297">
        <f t="shared" si="1"/>
        <v>57</v>
      </c>
      <c r="H22" s="298">
        <v>47</v>
      </c>
      <c r="I22" s="300">
        <v>10</v>
      </c>
      <c r="J22" s="297">
        <f t="shared" si="2"/>
        <v>8</v>
      </c>
      <c r="K22" s="298">
        <v>8</v>
      </c>
      <c r="L22" s="299">
        <v>0</v>
      </c>
      <c r="M22" s="297">
        <f t="shared" si="3"/>
        <v>8</v>
      </c>
      <c r="N22" s="298">
        <v>8</v>
      </c>
      <c r="O22" s="299">
        <v>0</v>
      </c>
      <c r="P22" s="302">
        <v>0</v>
      </c>
    </row>
    <row r="23" spans="1:16" ht="15.75" customHeight="1">
      <c r="A23" s="294" t="s">
        <v>226</v>
      </c>
      <c r="B23" s="295">
        <f t="shared" si="4"/>
        <v>434</v>
      </c>
      <c r="C23" s="303">
        <v>270</v>
      </c>
      <c r="D23" s="297">
        <f t="shared" si="0"/>
        <v>4</v>
      </c>
      <c r="E23" s="298">
        <v>1</v>
      </c>
      <c r="F23" s="299">
        <v>3</v>
      </c>
      <c r="G23" s="297">
        <f t="shared" si="1"/>
        <v>4</v>
      </c>
      <c r="H23" s="298">
        <v>4</v>
      </c>
      <c r="I23" s="300">
        <v>0</v>
      </c>
      <c r="J23" s="297">
        <f t="shared" si="2"/>
        <v>138</v>
      </c>
      <c r="K23" s="298">
        <v>138</v>
      </c>
      <c r="L23" s="299">
        <v>0</v>
      </c>
      <c r="M23" s="297">
        <f t="shared" si="3"/>
        <v>13</v>
      </c>
      <c r="N23" s="298">
        <v>13</v>
      </c>
      <c r="O23" s="299">
        <v>0</v>
      </c>
      <c r="P23" s="302">
        <v>5</v>
      </c>
    </row>
    <row r="24" spans="1:16" ht="15.75" customHeight="1">
      <c r="A24" s="294" t="s">
        <v>227</v>
      </c>
      <c r="B24" s="295">
        <f t="shared" si="4"/>
        <v>635</v>
      </c>
      <c r="C24" s="303">
        <v>410</v>
      </c>
      <c r="D24" s="297">
        <f t="shared" si="0"/>
        <v>15</v>
      </c>
      <c r="E24" s="298">
        <v>15</v>
      </c>
      <c r="F24" s="299">
        <v>0</v>
      </c>
      <c r="G24" s="297">
        <f t="shared" si="1"/>
        <v>13</v>
      </c>
      <c r="H24" s="298">
        <v>13</v>
      </c>
      <c r="I24" s="300">
        <v>0</v>
      </c>
      <c r="J24" s="297">
        <f t="shared" si="2"/>
        <v>143</v>
      </c>
      <c r="K24" s="298">
        <v>143</v>
      </c>
      <c r="L24" s="299">
        <v>0</v>
      </c>
      <c r="M24" s="297">
        <f t="shared" si="3"/>
        <v>54</v>
      </c>
      <c r="N24" s="298">
        <v>54</v>
      </c>
      <c r="O24" s="299">
        <v>0</v>
      </c>
      <c r="P24" s="302">
        <v>0</v>
      </c>
    </row>
    <row r="25" spans="1:16" ht="15.75" customHeight="1">
      <c r="A25" s="294" t="s">
        <v>228</v>
      </c>
      <c r="B25" s="295">
        <f t="shared" si="4"/>
        <v>1094</v>
      </c>
      <c r="C25" s="303">
        <v>787</v>
      </c>
      <c r="D25" s="297">
        <f t="shared" si="0"/>
        <v>3</v>
      </c>
      <c r="E25" s="298">
        <v>0</v>
      </c>
      <c r="F25" s="299">
        <v>3</v>
      </c>
      <c r="G25" s="297">
        <f t="shared" si="1"/>
        <v>5</v>
      </c>
      <c r="H25" s="298">
        <v>1</v>
      </c>
      <c r="I25" s="300">
        <v>4</v>
      </c>
      <c r="J25" s="297">
        <f t="shared" si="2"/>
        <v>254</v>
      </c>
      <c r="K25" s="298">
        <v>254</v>
      </c>
      <c r="L25" s="299">
        <v>0</v>
      </c>
      <c r="M25" s="297">
        <f t="shared" si="3"/>
        <v>45</v>
      </c>
      <c r="N25" s="298">
        <v>45</v>
      </c>
      <c r="O25" s="299">
        <v>0</v>
      </c>
      <c r="P25" s="302">
        <v>0</v>
      </c>
    </row>
    <row r="26" spans="1:16" ht="15.75" customHeight="1">
      <c r="A26" s="286" t="s">
        <v>229</v>
      </c>
      <c r="B26" s="295">
        <f t="shared" si="4"/>
        <v>531</v>
      </c>
      <c r="C26" s="303">
        <v>316</v>
      </c>
      <c r="D26" s="297">
        <f t="shared" si="0"/>
        <v>4</v>
      </c>
      <c r="E26" s="298">
        <v>4</v>
      </c>
      <c r="F26" s="299">
        <v>0</v>
      </c>
      <c r="G26" s="297">
        <f t="shared" si="1"/>
        <v>7</v>
      </c>
      <c r="H26" s="298">
        <v>7</v>
      </c>
      <c r="I26" s="300">
        <v>0</v>
      </c>
      <c r="J26" s="297">
        <f t="shared" si="2"/>
        <v>164</v>
      </c>
      <c r="K26" s="298">
        <v>164</v>
      </c>
      <c r="L26" s="299">
        <v>0</v>
      </c>
      <c r="M26" s="297">
        <f t="shared" si="3"/>
        <v>40</v>
      </c>
      <c r="N26" s="298">
        <v>40</v>
      </c>
      <c r="O26" s="299">
        <v>0</v>
      </c>
      <c r="P26" s="302">
        <v>0</v>
      </c>
    </row>
    <row r="27" spans="1:16" ht="15.75" customHeight="1">
      <c r="A27" s="294" t="s">
        <v>230</v>
      </c>
      <c r="B27" s="295">
        <f t="shared" si="4"/>
        <v>1916</v>
      </c>
      <c r="C27" s="296">
        <v>1141</v>
      </c>
      <c r="D27" s="297">
        <f t="shared" si="0"/>
        <v>26</v>
      </c>
      <c r="E27" s="298">
        <v>17</v>
      </c>
      <c r="F27" s="299">
        <v>9</v>
      </c>
      <c r="G27" s="297">
        <f t="shared" si="1"/>
        <v>45</v>
      </c>
      <c r="H27" s="298">
        <v>44</v>
      </c>
      <c r="I27" s="300">
        <v>1</v>
      </c>
      <c r="J27" s="297">
        <f t="shared" si="2"/>
        <v>527</v>
      </c>
      <c r="K27" s="298">
        <v>527</v>
      </c>
      <c r="L27" s="299">
        <v>0</v>
      </c>
      <c r="M27" s="297">
        <f t="shared" si="3"/>
        <v>177</v>
      </c>
      <c r="N27" s="298">
        <v>177</v>
      </c>
      <c r="O27" s="299">
        <v>0</v>
      </c>
      <c r="P27" s="302">
        <v>0</v>
      </c>
    </row>
    <row r="28" spans="1:16" ht="15.75" customHeight="1">
      <c r="A28" s="294" t="s">
        <v>231</v>
      </c>
      <c r="B28" s="295">
        <f t="shared" si="4"/>
        <v>359</v>
      </c>
      <c r="C28" s="303">
        <v>187</v>
      </c>
      <c r="D28" s="297">
        <f t="shared" si="0"/>
        <v>0</v>
      </c>
      <c r="E28" s="298">
        <v>0</v>
      </c>
      <c r="F28" s="299">
        <v>0</v>
      </c>
      <c r="G28" s="297">
        <f t="shared" si="1"/>
        <v>2</v>
      </c>
      <c r="H28" s="298">
        <v>2</v>
      </c>
      <c r="I28" s="300">
        <v>0</v>
      </c>
      <c r="J28" s="297">
        <f t="shared" si="2"/>
        <v>156</v>
      </c>
      <c r="K28" s="298">
        <v>156</v>
      </c>
      <c r="L28" s="299">
        <v>0</v>
      </c>
      <c r="M28" s="297">
        <f t="shared" si="3"/>
        <v>14</v>
      </c>
      <c r="N28" s="298">
        <v>14</v>
      </c>
      <c r="O28" s="299">
        <v>0</v>
      </c>
      <c r="P28" s="302">
        <v>0</v>
      </c>
    </row>
    <row r="29" spans="1:16" ht="15.75" customHeight="1">
      <c r="A29" s="294" t="s">
        <v>232</v>
      </c>
      <c r="B29" s="295">
        <f t="shared" si="4"/>
        <v>443</v>
      </c>
      <c r="C29" s="303">
        <v>319</v>
      </c>
      <c r="D29" s="297">
        <f t="shared" si="0"/>
        <v>7</v>
      </c>
      <c r="E29" s="298">
        <v>7</v>
      </c>
      <c r="F29" s="299">
        <v>0</v>
      </c>
      <c r="G29" s="297">
        <f t="shared" si="1"/>
        <v>2</v>
      </c>
      <c r="H29" s="298">
        <v>2</v>
      </c>
      <c r="I29" s="300">
        <v>0</v>
      </c>
      <c r="J29" s="297">
        <f t="shared" si="2"/>
        <v>100</v>
      </c>
      <c r="K29" s="298">
        <v>100</v>
      </c>
      <c r="L29" s="299">
        <v>0</v>
      </c>
      <c r="M29" s="297">
        <f t="shared" si="3"/>
        <v>15</v>
      </c>
      <c r="N29" s="298">
        <v>14</v>
      </c>
      <c r="O29" s="299">
        <v>1</v>
      </c>
      <c r="P29" s="302">
        <v>0</v>
      </c>
    </row>
    <row r="30" spans="1:16" ht="15.75" customHeight="1">
      <c r="A30" s="286" t="s">
        <v>233</v>
      </c>
      <c r="B30" s="295">
        <f t="shared" si="4"/>
        <v>295</v>
      </c>
      <c r="C30" s="303">
        <v>219</v>
      </c>
      <c r="D30" s="297">
        <f t="shared" si="0"/>
        <v>10</v>
      </c>
      <c r="E30" s="298">
        <v>7</v>
      </c>
      <c r="F30" s="299">
        <v>3</v>
      </c>
      <c r="G30" s="297">
        <f t="shared" si="1"/>
        <v>9</v>
      </c>
      <c r="H30" s="298">
        <v>9</v>
      </c>
      <c r="I30" s="300">
        <v>0</v>
      </c>
      <c r="J30" s="297">
        <f t="shared" si="2"/>
        <v>43</v>
      </c>
      <c r="K30" s="298">
        <v>43</v>
      </c>
      <c r="L30" s="299">
        <v>0</v>
      </c>
      <c r="M30" s="297">
        <f t="shared" si="3"/>
        <v>13</v>
      </c>
      <c r="N30" s="298">
        <v>13</v>
      </c>
      <c r="O30" s="299">
        <v>0</v>
      </c>
      <c r="P30" s="302">
        <v>1</v>
      </c>
    </row>
    <row r="31" spans="1:16" ht="15.75" customHeight="1">
      <c r="A31" s="294" t="s">
        <v>234</v>
      </c>
      <c r="B31" s="295">
        <f t="shared" si="4"/>
        <v>212</v>
      </c>
      <c r="C31" s="303">
        <v>128</v>
      </c>
      <c r="D31" s="297">
        <f t="shared" si="0"/>
        <v>5</v>
      </c>
      <c r="E31" s="298">
        <v>4</v>
      </c>
      <c r="F31" s="299">
        <v>1</v>
      </c>
      <c r="G31" s="297">
        <f t="shared" si="1"/>
        <v>15</v>
      </c>
      <c r="H31" s="298">
        <v>13</v>
      </c>
      <c r="I31" s="300">
        <v>2</v>
      </c>
      <c r="J31" s="297">
        <f t="shared" si="2"/>
        <v>37</v>
      </c>
      <c r="K31" s="298">
        <v>37</v>
      </c>
      <c r="L31" s="299">
        <v>0</v>
      </c>
      <c r="M31" s="297">
        <f t="shared" si="3"/>
        <v>27</v>
      </c>
      <c r="N31" s="298">
        <v>27</v>
      </c>
      <c r="O31" s="299">
        <v>0</v>
      </c>
      <c r="P31" s="302">
        <v>0</v>
      </c>
    </row>
    <row r="32" spans="1:16" ht="15.75" customHeight="1">
      <c r="A32" s="294" t="s">
        <v>235</v>
      </c>
      <c r="B32" s="295">
        <f t="shared" si="4"/>
        <v>1751</v>
      </c>
      <c r="C32" s="296">
        <v>1036</v>
      </c>
      <c r="D32" s="297">
        <f t="shared" si="0"/>
        <v>39</v>
      </c>
      <c r="E32" s="298">
        <v>36</v>
      </c>
      <c r="F32" s="299">
        <v>3</v>
      </c>
      <c r="G32" s="297">
        <f t="shared" si="1"/>
        <v>15</v>
      </c>
      <c r="H32" s="298">
        <v>15</v>
      </c>
      <c r="I32" s="300">
        <v>0</v>
      </c>
      <c r="J32" s="297">
        <f t="shared" si="2"/>
        <v>364</v>
      </c>
      <c r="K32" s="298">
        <v>364</v>
      </c>
      <c r="L32" s="299">
        <v>0</v>
      </c>
      <c r="M32" s="297">
        <f t="shared" si="3"/>
        <v>268</v>
      </c>
      <c r="N32" s="298">
        <v>268</v>
      </c>
      <c r="O32" s="299">
        <v>0</v>
      </c>
      <c r="P32" s="302">
        <v>29</v>
      </c>
    </row>
    <row r="33" spans="1:16" ht="15.75" customHeight="1">
      <c r="A33" s="294" t="s">
        <v>236</v>
      </c>
      <c r="B33" s="295">
        <f t="shared" si="4"/>
        <v>350</v>
      </c>
      <c r="C33" s="303">
        <v>245</v>
      </c>
      <c r="D33" s="297">
        <f t="shared" si="0"/>
        <v>0</v>
      </c>
      <c r="E33" s="298">
        <v>0</v>
      </c>
      <c r="F33" s="299">
        <v>0</v>
      </c>
      <c r="G33" s="297">
        <f t="shared" si="1"/>
        <v>0</v>
      </c>
      <c r="H33" s="298">
        <v>0</v>
      </c>
      <c r="I33" s="300">
        <v>0</v>
      </c>
      <c r="J33" s="297">
        <f t="shared" si="2"/>
        <v>63</v>
      </c>
      <c r="K33" s="298">
        <v>63</v>
      </c>
      <c r="L33" s="299">
        <v>0</v>
      </c>
      <c r="M33" s="297">
        <f t="shared" si="3"/>
        <v>42</v>
      </c>
      <c r="N33" s="298">
        <v>42</v>
      </c>
      <c r="O33" s="299">
        <v>0</v>
      </c>
      <c r="P33" s="302">
        <v>0</v>
      </c>
    </row>
    <row r="34" spans="1:16" ht="15.75" customHeight="1">
      <c r="A34" s="294" t="s">
        <v>148</v>
      </c>
      <c r="B34" s="295">
        <f t="shared" si="4"/>
        <v>1403</v>
      </c>
      <c r="C34" s="296">
        <v>1202</v>
      </c>
      <c r="D34" s="297">
        <f t="shared" si="0"/>
        <v>7</v>
      </c>
      <c r="E34" s="298">
        <v>6</v>
      </c>
      <c r="F34" s="299">
        <v>1</v>
      </c>
      <c r="G34" s="297">
        <f t="shared" si="1"/>
        <v>17</v>
      </c>
      <c r="H34" s="298">
        <v>17</v>
      </c>
      <c r="I34" s="300">
        <v>0</v>
      </c>
      <c r="J34" s="297">
        <f t="shared" si="2"/>
        <v>66</v>
      </c>
      <c r="K34" s="298">
        <v>66</v>
      </c>
      <c r="L34" s="299">
        <v>0</v>
      </c>
      <c r="M34" s="297">
        <f t="shared" si="3"/>
        <v>111</v>
      </c>
      <c r="N34" s="298">
        <v>111</v>
      </c>
      <c r="O34" s="299">
        <v>0</v>
      </c>
      <c r="P34" s="302">
        <v>0</v>
      </c>
    </row>
    <row r="35" spans="1:16" ht="15.75" customHeight="1">
      <c r="A35" s="294" t="s">
        <v>237</v>
      </c>
      <c r="B35" s="295">
        <f t="shared" si="4"/>
        <v>1042</v>
      </c>
      <c r="C35" s="303">
        <v>746</v>
      </c>
      <c r="D35" s="297">
        <f t="shared" si="0"/>
        <v>24</v>
      </c>
      <c r="E35" s="298">
        <v>20</v>
      </c>
      <c r="F35" s="299">
        <v>4</v>
      </c>
      <c r="G35" s="297">
        <f t="shared" si="1"/>
        <v>114</v>
      </c>
      <c r="H35" s="298">
        <v>111</v>
      </c>
      <c r="I35" s="300">
        <v>3</v>
      </c>
      <c r="J35" s="297">
        <f t="shared" si="2"/>
        <v>147</v>
      </c>
      <c r="K35" s="298">
        <v>147</v>
      </c>
      <c r="L35" s="299">
        <v>0</v>
      </c>
      <c r="M35" s="297">
        <f t="shared" si="3"/>
        <v>11</v>
      </c>
      <c r="N35" s="298">
        <v>11</v>
      </c>
      <c r="O35" s="299">
        <v>0</v>
      </c>
      <c r="P35" s="302">
        <v>0</v>
      </c>
    </row>
    <row r="36" spans="1:16" ht="15.75" customHeight="1">
      <c r="A36" s="294" t="s">
        <v>238</v>
      </c>
      <c r="B36" s="295">
        <f t="shared" si="4"/>
        <v>455</v>
      </c>
      <c r="C36" s="303">
        <v>241</v>
      </c>
      <c r="D36" s="297">
        <f t="shared" si="0"/>
        <v>16</v>
      </c>
      <c r="E36" s="298">
        <v>16</v>
      </c>
      <c r="F36" s="299">
        <v>0</v>
      </c>
      <c r="G36" s="297">
        <f t="shared" si="1"/>
        <v>59</v>
      </c>
      <c r="H36" s="298">
        <v>58</v>
      </c>
      <c r="I36" s="300">
        <v>1</v>
      </c>
      <c r="J36" s="297">
        <f t="shared" si="2"/>
        <v>68</v>
      </c>
      <c r="K36" s="298">
        <v>68</v>
      </c>
      <c r="L36" s="299">
        <v>0</v>
      </c>
      <c r="M36" s="297">
        <f t="shared" si="3"/>
        <v>71</v>
      </c>
      <c r="N36" s="298">
        <v>71</v>
      </c>
      <c r="O36" s="299">
        <v>0</v>
      </c>
      <c r="P36" s="302">
        <v>0</v>
      </c>
    </row>
    <row r="37" spans="1:16" ht="15.75" customHeight="1">
      <c r="A37" s="294" t="s">
        <v>239</v>
      </c>
      <c r="B37" s="295">
        <f t="shared" si="4"/>
        <v>100</v>
      </c>
      <c r="C37" s="303">
        <v>85</v>
      </c>
      <c r="D37" s="297">
        <f t="shared" si="0"/>
        <v>1</v>
      </c>
      <c r="E37" s="298">
        <v>1</v>
      </c>
      <c r="F37" s="299">
        <v>0</v>
      </c>
      <c r="G37" s="297">
        <f t="shared" si="1"/>
        <v>0</v>
      </c>
      <c r="H37" s="298">
        <v>0</v>
      </c>
      <c r="I37" s="300">
        <v>0</v>
      </c>
      <c r="J37" s="297">
        <f t="shared" si="2"/>
        <v>13</v>
      </c>
      <c r="K37" s="298">
        <v>13</v>
      </c>
      <c r="L37" s="299">
        <v>0</v>
      </c>
      <c r="M37" s="297">
        <f t="shared" si="3"/>
        <v>1</v>
      </c>
      <c r="N37" s="298">
        <v>1</v>
      </c>
      <c r="O37" s="299">
        <v>0</v>
      </c>
      <c r="P37" s="302">
        <v>0</v>
      </c>
    </row>
    <row r="38" spans="1:16" ht="15.75" customHeight="1">
      <c r="A38" s="294" t="s">
        <v>240</v>
      </c>
      <c r="B38" s="295">
        <f t="shared" si="4"/>
        <v>281</v>
      </c>
      <c r="C38" s="303">
        <v>207</v>
      </c>
      <c r="D38" s="297">
        <f t="shared" si="0"/>
        <v>5</v>
      </c>
      <c r="E38" s="298">
        <v>5</v>
      </c>
      <c r="F38" s="299">
        <v>0</v>
      </c>
      <c r="G38" s="297">
        <f t="shared" si="1"/>
        <v>2</v>
      </c>
      <c r="H38" s="298">
        <v>2</v>
      </c>
      <c r="I38" s="300">
        <v>0</v>
      </c>
      <c r="J38" s="297">
        <f t="shared" si="2"/>
        <v>50</v>
      </c>
      <c r="K38" s="298">
        <v>50</v>
      </c>
      <c r="L38" s="299">
        <v>0</v>
      </c>
      <c r="M38" s="297">
        <f t="shared" si="3"/>
        <v>8</v>
      </c>
      <c r="N38" s="298">
        <v>8</v>
      </c>
      <c r="O38" s="299">
        <v>0</v>
      </c>
      <c r="P38" s="302">
        <v>9</v>
      </c>
    </row>
    <row r="39" spans="1:16" ht="15.75" customHeight="1">
      <c r="A39" s="294" t="s">
        <v>241</v>
      </c>
      <c r="B39" s="295">
        <f t="shared" si="4"/>
        <v>1655</v>
      </c>
      <c r="C39" s="303">
        <v>921</v>
      </c>
      <c r="D39" s="297">
        <f t="shared" si="0"/>
        <v>24</v>
      </c>
      <c r="E39" s="298">
        <v>24</v>
      </c>
      <c r="F39" s="299">
        <v>0</v>
      </c>
      <c r="G39" s="297">
        <f t="shared" si="1"/>
        <v>20</v>
      </c>
      <c r="H39" s="298">
        <v>20</v>
      </c>
      <c r="I39" s="300">
        <v>0</v>
      </c>
      <c r="J39" s="297">
        <f t="shared" si="2"/>
        <v>604</v>
      </c>
      <c r="K39" s="298">
        <v>604</v>
      </c>
      <c r="L39" s="299">
        <v>0</v>
      </c>
      <c r="M39" s="297">
        <f t="shared" si="3"/>
        <v>86</v>
      </c>
      <c r="N39" s="298">
        <v>86</v>
      </c>
      <c r="O39" s="299">
        <v>0</v>
      </c>
      <c r="P39" s="302">
        <v>0</v>
      </c>
    </row>
    <row r="40" spans="1:16" ht="15.75" customHeight="1">
      <c r="A40" s="294" t="s">
        <v>242</v>
      </c>
      <c r="B40" s="295">
        <f t="shared" si="4"/>
        <v>358</v>
      </c>
      <c r="C40" s="303">
        <v>232</v>
      </c>
      <c r="D40" s="297">
        <f t="shared" si="0"/>
        <v>0</v>
      </c>
      <c r="E40" s="298">
        <v>0</v>
      </c>
      <c r="F40" s="299">
        <v>0</v>
      </c>
      <c r="G40" s="297">
        <f t="shared" si="1"/>
        <v>1</v>
      </c>
      <c r="H40" s="298">
        <v>0</v>
      </c>
      <c r="I40" s="300">
        <v>1</v>
      </c>
      <c r="J40" s="297">
        <f t="shared" si="2"/>
        <v>99</v>
      </c>
      <c r="K40" s="298">
        <v>10</v>
      </c>
      <c r="L40" s="299">
        <v>89</v>
      </c>
      <c r="M40" s="297">
        <f t="shared" si="3"/>
        <v>26</v>
      </c>
      <c r="N40" s="298">
        <v>2</v>
      </c>
      <c r="O40" s="299">
        <v>24</v>
      </c>
      <c r="P40" s="302">
        <v>0</v>
      </c>
    </row>
    <row r="41" spans="1:16" ht="15.75" customHeight="1">
      <c r="A41" s="294" t="s">
        <v>243</v>
      </c>
      <c r="B41" s="295">
        <f t="shared" si="4"/>
        <v>1021</v>
      </c>
      <c r="C41" s="303">
        <v>790</v>
      </c>
      <c r="D41" s="297">
        <f t="shared" si="0"/>
        <v>29</v>
      </c>
      <c r="E41" s="298">
        <v>29</v>
      </c>
      <c r="F41" s="299">
        <v>0</v>
      </c>
      <c r="G41" s="297">
        <f t="shared" si="1"/>
        <v>5</v>
      </c>
      <c r="H41" s="298">
        <v>5</v>
      </c>
      <c r="I41" s="300">
        <v>0</v>
      </c>
      <c r="J41" s="297">
        <f t="shared" si="2"/>
        <v>90</v>
      </c>
      <c r="K41" s="298">
        <v>90</v>
      </c>
      <c r="L41" s="299">
        <v>0</v>
      </c>
      <c r="M41" s="297">
        <f t="shared" si="3"/>
        <v>107</v>
      </c>
      <c r="N41" s="298">
        <v>107</v>
      </c>
      <c r="O41" s="299">
        <v>0</v>
      </c>
      <c r="P41" s="302">
        <v>0</v>
      </c>
    </row>
    <row r="42" spans="1:16" ht="15.75" customHeight="1">
      <c r="A42" s="294" t="s">
        <v>244</v>
      </c>
      <c r="B42" s="295">
        <f t="shared" si="4"/>
        <v>358</v>
      </c>
      <c r="C42" s="303">
        <v>175</v>
      </c>
      <c r="D42" s="297">
        <f t="shared" si="0"/>
        <v>2</v>
      </c>
      <c r="E42" s="298">
        <v>2</v>
      </c>
      <c r="F42" s="299">
        <v>0</v>
      </c>
      <c r="G42" s="297">
        <f t="shared" si="1"/>
        <v>12</v>
      </c>
      <c r="H42" s="298">
        <v>12</v>
      </c>
      <c r="I42" s="300">
        <v>0</v>
      </c>
      <c r="J42" s="297">
        <f t="shared" si="2"/>
        <v>137</v>
      </c>
      <c r="K42" s="298">
        <v>137</v>
      </c>
      <c r="L42" s="299">
        <v>0</v>
      </c>
      <c r="M42" s="297">
        <f t="shared" si="3"/>
        <v>32</v>
      </c>
      <c r="N42" s="298">
        <v>32</v>
      </c>
      <c r="O42" s="299">
        <v>0</v>
      </c>
      <c r="P42" s="302">
        <v>0</v>
      </c>
    </row>
    <row r="43" spans="1:16" ht="15.75" customHeight="1">
      <c r="A43" s="294" t="s">
        <v>245</v>
      </c>
      <c r="B43" s="295">
        <f t="shared" si="4"/>
        <v>129</v>
      </c>
      <c r="C43" s="303">
        <v>0</v>
      </c>
      <c r="D43" s="297">
        <f t="shared" si="0"/>
        <v>0</v>
      </c>
      <c r="E43" s="298">
        <v>0</v>
      </c>
      <c r="F43" s="299">
        <v>0</v>
      </c>
      <c r="G43" s="297">
        <f t="shared" si="1"/>
        <v>0</v>
      </c>
      <c r="H43" s="298">
        <v>0</v>
      </c>
      <c r="I43" s="300">
        <v>0</v>
      </c>
      <c r="J43" s="297">
        <f t="shared" si="2"/>
        <v>91</v>
      </c>
      <c r="K43" s="298">
        <v>91</v>
      </c>
      <c r="L43" s="299">
        <v>0</v>
      </c>
      <c r="M43" s="297">
        <f t="shared" si="3"/>
        <v>38</v>
      </c>
      <c r="N43" s="298">
        <v>38</v>
      </c>
      <c r="O43" s="299">
        <v>0</v>
      </c>
      <c r="P43" s="302">
        <v>0</v>
      </c>
    </row>
    <row r="44" spans="1:16" ht="15.75" customHeight="1">
      <c r="A44" s="294" t="s">
        <v>246</v>
      </c>
      <c r="B44" s="295">
        <f t="shared" si="4"/>
        <v>177</v>
      </c>
      <c r="C44" s="303">
        <v>0</v>
      </c>
      <c r="D44" s="297">
        <f t="shared" si="0"/>
        <v>0</v>
      </c>
      <c r="E44" s="298">
        <v>0</v>
      </c>
      <c r="F44" s="299">
        <v>0</v>
      </c>
      <c r="G44" s="297">
        <f t="shared" si="1"/>
        <v>0</v>
      </c>
      <c r="H44" s="298">
        <v>0</v>
      </c>
      <c r="I44" s="300">
        <v>0</v>
      </c>
      <c r="J44" s="297">
        <f t="shared" si="2"/>
        <v>122</v>
      </c>
      <c r="K44" s="298">
        <v>122</v>
      </c>
      <c r="L44" s="299">
        <v>0</v>
      </c>
      <c r="M44" s="297">
        <f t="shared" si="3"/>
        <v>55</v>
      </c>
      <c r="N44" s="298">
        <v>55</v>
      </c>
      <c r="O44" s="299">
        <v>0</v>
      </c>
      <c r="P44" s="302">
        <v>0</v>
      </c>
    </row>
    <row r="45" spans="1:16" ht="15.75" customHeight="1">
      <c r="A45" s="294" t="s">
        <v>247</v>
      </c>
      <c r="B45" s="295">
        <f t="shared" si="4"/>
        <v>255</v>
      </c>
      <c r="C45" s="303">
        <v>140</v>
      </c>
      <c r="D45" s="297">
        <f t="shared" si="0"/>
        <v>6</v>
      </c>
      <c r="E45" s="298">
        <v>6</v>
      </c>
      <c r="F45" s="299">
        <v>0</v>
      </c>
      <c r="G45" s="297">
        <f t="shared" si="1"/>
        <v>22</v>
      </c>
      <c r="H45" s="298">
        <v>22</v>
      </c>
      <c r="I45" s="300">
        <v>0</v>
      </c>
      <c r="J45" s="297">
        <f t="shared" si="2"/>
        <v>47</v>
      </c>
      <c r="K45" s="298">
        <v>47</v>
      </c>
      <c r="L45" s="299">
        <v>0</v>
      </c>
      <c r="M45" s="297">
        <f t="shared" si="3"/>
        <v>40</v>
      </c>
      <c r="N45" s="298">
        <v>40</v>
      </c>
      <c r="O45" s="299">
        <v>0</v>
      </c>
      <c r="P45" s="302">
        <v>0</v>
      </c>
    </row>
    <row r="46" spans="1:16" ht="15.75" customHeight="1">
      <c r="A46" s="294" t="s">
        <v>248</v>
      </c>
      <c r="B46" s="295">
        <f t="shared" si="4"/>
        <v>622</v>
      </c>
      <c r="C46" s="303">
        <v>402</v>
      </c>
      <c r="D46" s="297">
        <f t="shared" si="0"/>
        <v>4</v>
      </c>
      <c r="E46" s="298">
        <v>4</v>
      </c>
      <c r="F46" s="299">
        <v>0</v>
      </c>
      <c r="G46" s="297">
        <f t="shared" si="1"/>
        <v>11</v>
      </c>
      <c r="H46" s="298">
        <v>11</v>
      </c>
      <c r="I46" s="300">
        <v>0</v>
      </c>
      <c r="J46" s="297">
        <f t="shared" si="2"/>
        <v>154</v>
      </c>
      <c r="K46" s="298">
        <v>154</v>
      </c>
      <c r="L46" s="299">
        <v>0</v>
      </c>
      <c r="M46" s="297">
        <f t="shared" si="3"/>
        <v>51</v>
      </c>
      <c r="N46" s="298">
        <v>51</v>
      </c>
      <c r="O46" s="299">
        <v>0</v>
      </c>
      <c r="P46" s="302">
        <v>0</v>
      </c>
    </row>
    <row r="47" spans="1:16" ht="15.75" customHeight="1">
      <c r="A47" s="294" t="s">
        <v>249</v>
      </c>
      <c r="B47" s="295">
        <f t="shared" si="4"/>
        <v>530</v>
      </c>
      <c r="C47" s="303">
        <v>466</v>
      </c>
      <c r="D47" s="297">
        <f t="shared" si="0"/>
        <v>0</v>
      </c>
      <c r="E47" s="298">
        <v>0</v>
      </c>
      <c r="F47" s="299">
        <v>0</v>
      </c>
      <c r="G47" s="297">
        <f t="shared" si="1"/>
        <v>0</v>
      </c>
      <c r="H47" s="298">
        <v>0</v>
      </c>
      <c r="I47" s="300">
        <v>0</v>
      </c>
      <c r="J47" s="297">
        <f t="shared" si="2"/>
        <v>18</v>
      </c>
      <c r="K47" s="298">
        <v>18</v>
      </c>
      <c r="L47" s="299">
        <v>0</v>
      </c>
      <c r="M47" s="297">
        <f t="shared" si="3"/>
        <v>7</v>
      </c>
      <c r="N47" s="298">
        <v>7</v>
      </c>
      <c r="O47" s="299">
        <v>0</v>
      </c>
      <c r="P47" s="302">
        <v>39</v>
      </c>
    </row>
    <row r="48" spans="1:16" ht="15.75" customHeight="1">
      <c r="A48" s="294" t="s">
        <v>250</v>
      </c>
      <c r="B48" s="295">
        <f t="shared" si="4"/>
        <v>360</v>
      </c>
      <c r="C48" s="303">
        <v>250</v>
      </c>
      <c r="D48" s="297">
        <f t="shared" si="0"/>
        <v>11</v>
      </c>
      <c r="E48" s="298">
        <v>11</v>
      </c>
      <c r="F48" s="299">
        <v>0</v>
      </c>
      <c r="G48" s="297">
        <f t="shared" si="1"/>
        <v>16</v>
      </c>
      <c r="H48" s="298">
        <v>16</v>
      </c>
      <c r="I48" s="300">
        <v>0</v>
      </c>
      <c r="J48" s="297">
        <f t="shared" si="2"/>
        <v>59</v>
      </c>
      <c r="K48" s="298">
        <v>59</v>
      </c>
      <c r="L48" s="299">
        <v>0</v>
      </c>
      <c r="M48" s="297">
        <f t="shared" si="3"/>
        <v>24</v>
      </c>
      <c r="N48" s="298">
        <v>24</v>
      </c>
      <c r="O48" s="299">
        <v>0</v>
      </c>
      <c r="P48" s="302">
        <v>0</v>
      </c>
    </row>
    <row r="49" spans="1:16" ht="15.75" customHeight="1">
      <c r="A49" s="294" t="s">
        <v>251</v>
      </c>
      <c r="B49" s="295">
        <f t="shared" si="4"/>
        <v>172</v>
      </c>
      <c r="C49" s="303">
        <v>117</v>
      </c>
      <c r="D49" s="297">
        <f t="shared" si="0"/>
        <v>7</v>
      </c>
      <c r="E49" s="298">
        <v>5</v>
      </c>
      <c r="F49" s="299">
        <v>2</v>
      </c>
      <c r="G49" s="297">
        <f t="shared" si="1"/>
        <v>3</v>
      </c>
      <c r="H49" s="298">
        <v>3</v>
      </c>
      <c r="I49" s="300">
        <v>0</v>
      </c>
      <c r="J49" s="297">
        <f t="shared" si="2"/>
        <v>36</v>
      </c>
      <c r="K49" s="298">
        <v>33</v>
      </c>
      <c r="L49" s="299">
        <v>3</v>
      </c>
      <c r="M49" s="297">
        <f t="shared" si="3"/>
        <v>9</v>
      </c>
      <c r="N49" s="298">
        <v>7</v>
      </c>
      <c r="O49" s="299">
        <v>2</v>
      </c>
      <c r="P49" s="302">
        <v>0</v>
      </c>
    </row>
    <row r="50" spans="1:16" ht="15.75" customHeight="1">
      <c r="A50" s="294" t="s">
        <v>252</v>
      </c>
      <c r="B50" s="295">
        <f t="shared" si="4"/>
        <v>110</v>
      </c>
      <c r="C50" s="303">
        <v>41</v>
      </c>
      <c r="D50" s="297">
        <f t="shared" si="0"/>
        <v>1</v>
      </c>
      <c r="E50" s="298">
        <v>1</v>
      </c>
      <c r="F50" s="299">
        <v>0</v>
      </c>
      <c r="G50" s="297">
        <f t="shared" si="1"/>
        <v>1</v>
      </c>
      <c r="H50" s="298">
        <v>1</v>
      </c>
      <c r="I50" s="300">
        <v>0</v>
      </c>
      <c r="J50" s="297">
        <f t="shared" si="2"/>
        <v>60</v>
      </c>
      <c r="K50" s="298">
        <v>60</v>
      </c>
      <c r="L50" s="299">
        <v>0</v>
      </c>
      <c r="M50" s="297">
        <f t="shared" si="3"/>
        <v>7</v>
      </c>
      <c r="N50" s="298">
        <v>7</v>
      </c>
      <c r="O50" s="299">
        <v>0</v>
      </c>
      <c r="P50" s="302">
        <v>0</v>
      </c>
    </row>
    <row r="51" spans="1:16" ht="15.75" customHeight="1">
      <c r="A51" s="294" t="s">
        <v>253</v>
      </c>
      <c r="B51" s="295">
        <f t="shared" si="4"/>
        <v>232</v>
      </c>
      <c r="C51" s="303">
        <v>116</v>
      </c>
      <c r="D51" s="297">
        <f t="shared" si="0"/>
        <v>0</v>
      </c>
      <c r="E51" s="298">
        <v>0</v>
      </c>
      <c r="F51" s="299">
        <v>0</v>
      </c>
      <c r="G51" s="297">
        <f t="shared" si="1"/>
        <v>0</v>
      </c>
      <c r="H51" s="298">
        <v>0</v>
      </c>
      <c r="I51" s="300">
        <v>0</v>
      </c>
      <c r="J51" s="297">
        <f t="shared" si="2"/>
        <v>59</v>
      </c>
      <c r="K51" s="298">
        <v>59</v>
      </c>
      <c r="L51" s="299">
        <v>0</v>
      </c>
      <c r="M51" s="297">
        <f t="shared" si="3"/>
        <v>57</v>
      </c>
      <c r="N51" s="298">
        <v>57</v>
      </c>
      <c r="O51" s="299">
        <v>0</v>
      </c>
      <c r="P51" s="302">
        <v>0</v>
      </c>
    </row>
    <row r="52" spans="1:16" ht="15.75" customHeight="1">
      <c r="A52" s="294" t="s">
        <v>254</v>
      </c>
      <c r="B52" s="295">
        <f t="shared" si="4"/>
        <v>224</v>
      </c>
      <c r="C52" s="303">
        <v>3</v>
      </c>
      <c r="D52" s="297">
        <f t="shared" si="0"/>
        <v>0</v>
      </c>
      <c r="E52" s="298">
        <v>0</v>
      </c>
      <c r="F52" s="299">
        <v>0</v>
      </c>
      <c r="G52" s="297">
        <f t="shared" si="1"/>
        <v>36</v>
      </c>
      <c r="H52" s="298">
        <v>36</v>
      </c>
      <c r="I52" s="300">
        <v>0</v>
      </c>
      <c r="J52" s="297">
        <f t="shared" si="2"/>
        <v>72</v>
      </c>
      <c r="K52" s="298">
        <v>72</v>
      </c>
      <c r="L52" s="299">
        <v>0</v>
      </c>
      <c r="M52" s="297">
        <f t="shared" si="3"/>
        <v>113</v>
      </c>
      <c r="N52" s="298">
        <v>113</v>
      </c>
      <c r="O52" s="299">
        <v>0</v>
      </c>
      <c r="P52" s="302">
        <v>0</v>
      </c>
    </row>
    <row r="53" spans="1:16" ht="15.75" customHeight="1">
      <c r="A53" s="294" t="s">
        <v>255</v>
      </c>
      <c r="B53" s="295">
        <f t="shared" si="4"/>
        <v>359</v>
      </c>
      <c r="C53" s="303">
        <v>109</v>
      </c>
      <c r="D53" s="297">
        <f t="shared" si="0"/>
        <v>0</v>
      </c>
      <c r="E53" s="298">
        <v>0</v>
      </c>
      <c r="F53" s="299">
        <v>0</v>
      </c>
      <c r="G53" s="297">
        <f t="shared" si="1"/>
        <v>0</v>
      </c>
      <c r="H53" s="298">
        <v>0</v>
      </c>
      <c r="I53" s="300">
        <v>0</v>
      </c>
      <c r="J53" s="297">
        <f t="shared" si="2"/>
        <v>218</v>
      </c>
      <c r="K53" s="298">
        <v>217</v>
      </c>
      <c r="L53" s="299">
        <v>1</v>
      </c>
      <c r="M53" s="297">
        <f t="shared" si="3"/>
        <v>32</v>
      </c>
      <c r="N53" s="298">
        <v>27</v>
      </c>
      <c r="O53" s="299">
        <v>5</v>
      </c>
      <c r="P53" s="302">
        <v>0</v>
      </c>
    </row>
    <row r="54" spans="1:16" ht="15.75" customHeight="1">
      <c r="A54" s="294" t="s">
        <v>256</v>
      </c>
      <c r="B54" s="295">
        <f t="shared" si="4"/>
        <v>451</v>
      </c>
      <c r="C54" s="303">
        <v>297</v>
      </c>
      <c r="D54" s="297">
        <f t="shared" si="0"/>
        <v>37</v>
      </c>
      <c r="E54" s="298">
        <v>36</v>
      </c>
      <c r="F54" s="299">
        <v>1</v>
      </c>
      <c r="G54" s="297">
        <f t="shared" si="1"/>
        <v>22</v>
      </c>
      <c r="H54" s="298">
        <v>22</v>
      </c>
      <c r="I54" s="300">
        <v>0</v>
      </c>
      <c r="J54" s="297">
        <f t="shared" si="2"/>
        <v>74</v>
      </c>
      <c r="K54" s="298">
        <v>74</v>
      </c>
      <c r="L54" s="299">
        <v>0</v>
      </c>
      <c r="M54" s="297">
        <f t="shared" si="3"/>
        <v>20</v>
      </c>
      <c r="N54" s="298">
        <v>20</v>
      </c>
      <c r="O54" s="299">
        <v>0</v>
      </c>
      <c r="P54" s="302">
        <v>1</v>
      </c>
    </row>
    <row r="55" spans="1:16" ht="15.75" customHeight="1">
      <c r="A55" s="294" t="s">
        <v>257</v>
      </c>
      <c r="B55" s="295">
        <f t="shared" si="4"/>
        <v>498</v>
      </c>
      <c r="C55" s="303">
        <v>464</v>
      </c>
      <c r="D55" s="297">
        <f t="shared" si="0"/>
        <v>1</v>
      </c>
      <c r="E55" s="298">
        <v>1</v>
      </c>
      <c r="F55" s="299">
        <v>0</v>
      </c>
      <c r="G55" s="297">
        <f t="shared" si="1"/>
        <v>0</v>
      </c>
      <c r="H55" s="298">
        <v>0</v>
      </c>
      <c r="I55" s="300">
        <v>0</v>
      </c>
      <c r="J55" s="297">
        <f t="shared" si="2"/>
        <v>33</v>
      </c>
      <c r="K55" s="298">
        <v>33</v>
      </c>
      <c r="L55" s="299">
        <v>0</v>
      </c>
      <c r="M55" s="297">
        <f t="shared" si="3"/>
        <v>0</v>
      </c>
      <c r="N55" s="298">
        <v>0</v>
      </c>
      <c r="O55" s="299">
        <v>0</v>
      </c>
      <c r="P55" s="302">
        <v>0</v>
      </c>
    </row>
    <row r="56" spans="1:16" ht="15.75" customHeight="1">
      <c r="A56" s="294" t="s">
        <v>258</v>
      </c>
      <c r="B56" s="295">
        <f t="shared" si="4"/>
        <v>408</v>
      </c>
      <c r="C56" s="303">
        <v>142</v>
      </c>
      <c r="D56" s="297">
        <f t="shared" si="0"/>
        <v>2</v>
      </c>
      <c r="E56" s="298">
        <v>1</v>
      </c>
      <c r="F56" s="299">
        <v>1</v>
      </c>
      <c r="G56" s="297">
        <f t="shared" si="1"/>
        <v>1</v>
      </c>
      <c r="H56" s="298">
        <v>1</v>
      </c>
      <c r="I56" s="300">
        <v>0</v>
      </c>
      <c r="J56" s="297">
        <f t="shared" si="2"/>
        <v>207</v>
      </c>
      <c r="K56" s="298">
        <v>207</v>
      </c>
      <c r="L56" s="299">
        <v>0</v>
      </c>
      <c r="M56" s="297">
        <f t="shared" si="3"/>
        <v>55</v>
      </c>
      <c r="N56" s="298">
        <v>55</v>
      </c>
      <c r="O56" s="299">
        <v>0</v>
      </c>
      <c r="P56" s="302">
        <v>1</v>
      </c>
    </row>
    <row r="57" spans="1:16" ht="15.75" customHeight="1">
      <c r="A57" s="294" t="s">
        <v>259</v>
      </c>
      <c r="B57" s="295">
        <f t="shared" si="4"/>
        <v>149</v>
      </c>
      <c r="C57" s="303">
        <v>0</v>
      </c>
      <c r="D57" s="297">
        <f t="shared" si="0"/>
        <v>0</v>
      </c>
      <c r="E57" s="298">
        <v>0</v>
      </c>
      <c r="F57" s="299">
        <v>0</v>
      </c>
      <c r="G57" s="297">
        <f t="shared" si="1"/>
        <v>0</v>
      </c>
      <c r="H57" s="298">
        <v>0</v>
      </c>
      <c r="I57" s="300">
        <v>0</v>
      </c>
      <c r="J57" s="297">
        <f t="shared" si="2"/>
        <v>100</v>
      </c>
      <c r="K57" s="298">
        <v>100</v>
      </c>
      <c r="L57" s="299">
        <v>0</v>
      </c>
      <c r="M57" s="297">
        <f t="shared" si="3"/>
        <v>49</v>
      </c>
      <c r="N57" s="298">
        <v>49</v>
      </c>
      <c r="O57" s="299">
        <v>0</v>
      </c>
      <c r="P57" s="302">
        <v>0</v>
      </c>
    </row>
    <row r="58" spans="1:16" ht="15.75" customHeight="1">
      <c r="A58" s="294" t="s">
        <v>260</v>
      </c>
      <c r="B58" s="295">
        <f t="shared" si="4"/>
        <v>46</v>
      </c>
      <c r="C58" s="303">
        <v>3</v>
      </c>
      <c r="D58" s="297">
        <f t="shared" si="0"/>
        <v>0</v>
      </c>
      <c r="E58" s="298">
        <v>0</v>
      </c>
      <c r="F58" s="299">
        <v>0</v>
      </c>
      <c r="G58" s="297">
        <f t="shared" si="1"/>
        <v>0</v>
      </c>
      <c r="H58" s="298">
        <v>0</v>
      </c>
      <c r="I58" s="300">
        <v>0</v>
      </c>
      <c r="J58" s="297">
        <f t="shared" si="2"/>
        <v>43</v>
      </c>
      <c r="K58" s="298">
        <v>43</v>
      </c>
      <c r="L58" s="299">
        <v>0</v>
      </c>
      <c r="M58" s="297">
        <f t="shared" si="3"/>
        <v>0</v>
      </c>
      <c r="N58" s="298">
        <v>0</v>
      </c>
      <c r="O58" s="299">
        <v>0</v>
      </c>
      <c r="P58" s="302">
        <v>0</v>
      </c>
    </row>
    <row r="59" spans="1:16" ht="15.75" customHeight="1">
      <c r="A59" s="294" t="s">
        <v>261</v>
      </c>
      <c r="B59" s="295">
        <f t="shared" si="4"/>
        <v>320</v>
      </c>
      <c r="C59" s="303">
        <v>253</v>
      </c>
      <c r="D59" s="297">
        <f t="shared" si="0"/>
        <v>5</v>
      </c>
      <c r="E59" s="298">
        <v>5</v>
      </c>
      <c r="F59" s="299">
        <v>0</v>
      </c>
      <c r="G59" s="297">
        <f t="shared" si="1"/>
        <v>9</v>
      </c>
      <c r="H59" s="298">
        <v>9</v>
      </c>
      <c r="I59" s="300">
        <v>0</v>
      </c>
      <c r="J59" s="297">
        <f t="shared" si="2"/>
        <v>23</v>
      </c>
      <c r="K59" s="298">
        <v>23</v>
      </c>
      <c r="L59" s="299">
        <v>0</v>
      </c>
      <c r="M59" s="297">
        <f t="shared" si="3"/>
        <v>30</v>
      </c>
      <c r="N59" s="298">
        <v>30</v>
      </c>
      <c r="O59" s="299">
        <v>0</v>
      </c>
      <c r="P59" s="302">
        <v>0</v>
      </c>
    </row>
    <row r="60" spans="1:16" ht="15.75" customHeight="1">
      <c r="A60" s="294" t="s">
        <v>262</v>
      </c>
      <c r="B60" s="295">
        <f t="shared" si="4"/>
        <v>82</v>
      </c>
      <c r="C60" s="303">
        <v>0</v>
      </c>
      <c r="D60" s="297">
        <f t="shared" si="0"/>
        <v>1</v>
      </c>
      <c r="E60" s="298">
        <v>1</v>
      </c>
      <c r="F60" s="299">
        <v>0</v>
      </c>
      <c r="G60" s="297">
        <f t="shared" si="1"/>
        <v>1</v>
      </c>
      <c r="H60" s="298">
        <v>1</v>
      </c>
      <c r="I60" s="300">
        <v>0</v>
      </c>
      <c r="J60" s="297">
        <f t="shared" si="2"/>
        <v>43</v>
      </c>
      <c r="K60" s="298">
        <v>43</v>
      </c>
      <c r="L60" s="299">
        <v>0</v>
      </c>
      <c r="M60" s="297">
        <f t="shared" si="3"/>
        <v>37</v>
      </c>
      <c r="N60" s="298">
        <v>37</v>
      </c>
      <c r="O60" s="299">
        <v>0</v>
      </c>
      <c r="P60" s="302">
        <v>0</v>
      </c>
    </row>
    <row r="61" spans="1:16" ht="15.75" customHeight="1">
      <c r="A61" s="294" t="s">
        <v>263</v>
      </c>
      <c r="B61" s="295">
        <f>C61+D61+G61+J61+M61+P61</f>
        <v>315</v>
      </c>
      <c r="C61" s="303">
        <v>211</v>
      </c>
      <c r="D61" s="297">
        <f>E61+F61</f>
        <v>0</v>
      </c>
      <c r="E61" s="298">
        <v>0</v>
      </c>
      <c r="F61" s="299">
        <v>0</v>
      </c>
      <c r="G61" s="297">
        <f>H61+I61</f>
        <v>3</v>
      </c>
      <c r="H61" s="298">
        <v>3</v>
      </c>
      <c r="I61" s="300">
        <v>0</v>
      </c>
      <c r="J61" s="297">
        <f>K61+L61</f>
        <v>0</v>
      </c>
      <c r="K61" s="298">
        <v>0</v>
      </c>
      <c r="L61" s="299">
        <v>0</v>
      </c>
      <c r="M61" s="297">
        <f>N61+O61</f>
        <v>2</v>
      </c>
      <c r="N61" s="298">
        <v>2</v>
      </c>
      <c r="O61" s="299">
        <v>0</v>
      </c>
      <c r="P61" s="302">
        <v>99</v>
      </c>
    </row>
    <row r="62" spans="1:16" ht="15.75" customHeight="1">
      <c r="A62" s="294" t="s">
        <v>264</v>
      </c>
      <c r="B62" s="295">
        <f>C62+D62+G62+J62+M62+P62</f>
        <v>491</v>
      </c>
      <c r="C62" s="303">
        <v>425</v>
      </c>
      <c r="D62" s="297">
        <f>E62+F62</f>
        <v>2</v>
      </c>
      <c r="E62" s="298">
        <v>2</v>
      </c>
      <c r="F62" s="299">
        <v>0</v>
      </c>
      <c r="G62" s="297">
        <f>H62+I62</f>
        <v>20</v>
      </c>
      <c r="H62" s="298">
        <v>20</v>
      </c>
      <c r="I62" s="300">
        <v>0</v>
      </c>
      <c r="J62" s="297">
        <f>K62+L62</f>
        <v>12</v>
      </c>
      <c r="K62" s="298">
        <v>12</v>
      </c>
      <c r="L62" s="299">
        <v>0</v>
      </c>
      <c r="M62" s="297">
        <f>N62+O62</f>
        <v>1</v>
      </c>
      <c r="N62" s="298">
        <v>1</v>
      </c>
      <c r="O62" s="299">
        <v>0</v>
      </c>
      <c r="P62" s="302">
        <v>31</v>
      </c>
    </row>
    <row r="63" spans="1:16" ht="15.75" customHeight="1">
      <c r="A63" s="286" t="s">
        <v>265</v>
      </c>
      <c r="B63" s="304">
        <f t="shared" si="4"/>
        <v>441</v>
      </c>
      <c r="C63" s="303">
        <v>338</v>
      </c>
      <c r="D63" s="289">
        <f t="shared" si="0"/>
        <v>4</v>
      </c>
      <c r="E63" s="298">
        <v>4</v>
      </c>
      <c r="F63" s="299">
        <v>0</v>
      </c>
      <c r="G63" s="289">
        <f t="shared" si="1"/>
        <v>9</v>
      </c>
      <c r="H63" s="298">
        <v>9</v>
      </c>
      <c r="I63" s="300">
        <v>0</v>
      </c>
      <c r="J63" s="289">
        <f t="shared" si="2"/>
        <v>17</v>
      </c>
      <c r="K63" s="298">
        <v>17</v>
      </c>
      <c r="L63" s="299">
        <v>0</v>
      </c>
      <c r="M63" s="289">
        <f t="shared" si="3"/>
        <v>11</v>
      </c>
      <c r="N63" s="298">
        <v>11</v>
      </c>
      <c r="O63" s="299">
        <v>0</v>
      </c>
      <c r="P63" s="302">
        <v>62</v>
      </c>
    </row>
    <row r="64" spans="1:16" ht="15.75" customHeight="1" thickBot="1">
      <c r="A64" s="305" t="s">
        <v>266</v>
      </c>
      <c r="B64" s="306">
        <f t="shared" si="4"/>
        <v>337</v>
      </c>
      <c r="C64" s="307">
        <v>243</v>
      </c>
      <c r="D64" s="308">
        <f t="shared" si="0"/>
        <v>0</v>
      </c>
      <c r="E64" s="309">
        <v>0</v>
      </c>
      <c r="F64" s="310">
        <v>0</v>
      </c>
      <c r="G64" s="308">
        <f t="shared" si="1"/>
        <v>5</v>
      </c>
      <c r="H64" s="309">
        <v>5</v>
      </c>
      <c r="I64" s="311">
        <v>0</v>
      </c>
      <c r="J64" s="308">
        <f t="shared" si="2"/>
        <v>71</v>
      </c>
      <c r="K64" s="309">
        <v>71</v>
      </c>
      <c r="L64" s="310">
        <v>0</v>
      </c>
      <c r="M64" s="308">
        <f t="shared" si="3"/>
        <v>14</v>
      </c>
      <c r="N64" s="309">
        <v>14</v>
      </c>
      <c r="O64" s="310">
        <v>0</v>
      </c>
      <c r="P64" s="312">
        <v>4</v>
      </c>
    </row>
  </sheetData>
  <mergeCells count="10">
    <mergeCell ref="M2:P2"/>
    <mergeCell ref="A3:A6"/>
    <mergeCell ref="B3:P3"/>
    <mergeCell ref="C4:C5"/>
    <mergeCell ref="D4:O4"/>
    <mergeCell ref="P4:P5"/>
    <mergeCell ref="D5:F5"/>
    <mergeCell ref="G5:I5"/>
    <mergeCell ref="J5:L5"/>
    <mergeCell ref="M5:O5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E12" sqref="E12"/>
    </sheetView>
  </sheetViews>
  <sheetFormatPr defaultColWidth="9.00390625" defaultRowHeight="13.5"/>
  <cols>
    <col min="1" max="1" width="22.50390625" style="316" customWidth="1"/>
    <col min="2" max="2" width="10.625" style="316" customWidth="1"/>
    <col min="3" max="3" width="10.125" style="316" customWidth="1"/>
    <col min="4" max="4" width="9.625" style="316" customWidth="1"/>
    <col min="5" max="11" width="7.625" style="316" customWidth="1"/>
    <col min="12" max="12" width="9.625" style="316" customWidth="1"/>
    <col min="13" max="18" width="7.625" style="316" customWidth="1"/>
    <col min="19" max="16384" width="9.00390625" style="316" customWidth="1"/>
  </cols>
  <sheetData>
    <row r="1" spans="1:5" ht="18.75">
      <c r="A1" s="313" t="s">
        <v>307</v>
      </c>
      <c r="B1" s="314"/>
      <c r="C1" s="315"/>
      <c r="D1" s="315"/>
      <c r="E1" s="315"/>
    </row>
    <row r="2" spans="1:18" ht="19.5" thickBot="1">
      <c r="A2" s="314"/>
      <c r="B2" s="315"/>
      <c r="C2" s="315"/>
      <c r="D2" s="315"/>
      <c r="E2" s="315"/>
      <c r="O2" s="317">
        <v>38077</v>
      </c>
      <c r="P2" s="318"/>
      <c r="Q2" s="318"/>
      <c r="R2" s="316" t="s">
        <v>268</v>
      </c>
    </row>
    <row r="3" spans="1:18" ht="18.75" customHeight="1">
      <c r="A3" s="319"/>
      <c r="B3" s="320" t="s">
        <v>11</v>
      </c>
      <c r="C3" s="320" t="s">
        <v>269</v>
      </c>
      <c r="D3" s="321" t="s">
        <v>270</v>
      </c>
      <c r="E3" s="322"/>
      <c r="F3" s="322"/>
      <c r="G3" s="322"/>
      <c r="H3" s="322"/>
      <c r="I3" s="322"/>
      <c r="J3" s="322"/>
      <c r="K3" s="323"/>
      <c r="L3" s="324" t="s">
        <v>271</v>
      </c>
      <c r="M3" s="324"/>
      <c r="N3" s="324"/>
      <c r="O3" s="324"/>
      <c r="P3" s="324"/>
      <c r="Q3" s="324"/>
      <c r="R3" s="325"/>
    </row>
    <row r="4" spans="1:18" ht="58.5" thickBot="1">
      <c r="A4" s="326"/>
      <c r="B4" s="327"/>
      <c r="C4" s="327"/>
      <c r="D4" s="328" t="s">
        <v>272</v>
      </c>
      <c r="E4" s="329" t="s">
        <v>273</v>
      </c>
      <c r="F4" s="329" t="s">
        <v>274</v>
      </c>
      <c r="G4" s="329" t="s">
        <v>275</v>
      </c>
      <c r="H4" s="329" t="s">
        <v>276</v>
      </c>
      <c r="I4" s="329" t="s">
        <v>277</v>
      </c>
      <c r="J4" s="329" t="s">
        <v>278</v>
      </c>
      <c r="K4" s="330" t="s">
        <v>279</v>
      </c>
      <c r="L4" s="328" t="s">
        <v>272</v>
      </c>
      <c r="M4" s="329" t="s">
        <v>280</v>
      </c>
      <c r="N4" s="329" t="s">
        <v>281</v>
      </c>
      <c r="O4" s="329" t="s">
        <v>282</v>
      </c>
      <c r="P4" s="329" t="s">
        <v>283</v>
      </c>
      <c r="Q4" s="329" t="s">
        <v>284</v>
      </c>
      <c r="R4" s="331" t="s">
        <v>285</v>
      </c>
    </row>
    <row r="5" spans="1:18" ht="14.25" customHeight="1">
      <c r="A5" s="332" t="s">
        <v>109</v>
      </c>
      <c r="B5" s="333">
        <f>'[1]入力用シート'!C5</f>
        <v>2676</v>
      </c>
      <c r="C5" s="333">
        <f>'[1]入力用シート'!D5</f>
        <v>35</v>
      </c>
      <c r="D5" s="334">
        <f>'[1]入力用シート'!E5</f>
        <v>1962</v>
      </c>
      <c r="E5" s="335">
        <f>'[1]入力用シート'!F5</f>
        <v>555</v>
      </c>
      <c r="F5" s="335">
        <f>'[1]入力用シート'!G5</f>
        <v>345</v>
      </c>
      <c r="G5" s="335">
        <f>'[1]入力用シート'!J5</f>
        <v>126</v>
      </c>
      <c r="H5" s="335">
        <f>'[1]入力用シート'!K5</f>
        <v>335</v>
      </c>
      <c r="I5" s="335">
        <f>'[1]入力用シート'!L5</f>
        <v>3</v>
      </c>
      <c r="J5" s="335">
        <f>'[1]入力用シート'!M5</f>
        <v>566</v>
      </c>
      <c r="K5" s="336">
        <f>'[1]入力用シート'!N5</f>
        <v>32</v>
      </c>
      <c r="L5" s="334">
        <f>'[1]入力用シート'!O5</f>
        <v>679</v>
      </c>
      <c r="M5" s="335">
        <f>'[1]入力用シート'!P5</f>
        <v>399</v>
      </c>
      <c r="N5" s="335">
        <f>'[1]入力用シート'!Q5</f>
        <v>16</v>
      </c>
      <c r="O5" s="335">
        <f>'[1]入力用シート'!R5</f>
        <v>2</v>
      </c>
      <c r="P5" s="335">
        <f>'[1]入力用シート'!S5</f>
        <v>5</v>
      </c>
      <c r="Q5" s="335">
        <f>'[1]入力用シート'!U5</f>
        <v>257</v>
      </c>
      <c r="R5" s="337">
        <f>'[1]入力用シート'!V5</f>
        <v>1333</v>
      </c>
    </row>
    <row r="6" spans="1:18" ht="14.25" customHeight="1">
      <c r="A6" s="338" t="s">
        <v>111</v>
      </c>
      <c r="B6" s="339">
        <f>'[1]入力用シート'!C6</f>
        <v>1810</v>
      </c>
      <c r="C6" s="339">
        <f>'[1]入力用シート'!D6</f>
        <v>4</v>
      </c>
      <c r="D6" s="340">
        <f>'[1]入力用シート'!E6</f>
        <v>1139</v>
      </c>
      <c r="E6" s="341">
        <f>'[1]入力用シート'!F6</f>
        <v>323</v>
      </c>
      <c r="F6" s="341">
        <f>'[1]入力用シート'!G6</f>
        <v>170</v>
      </c>
      <c r="G6" s="341">
        <f>'[1]入力用シート'!J6</f>
        <v>41</v>
      </c>
      <c r="H6" s="341">
        <f>'[1]入力用シート'!K6</f>
        <v>370</v>
      </c>
      <c r="I6" s="341">
        <f>'[1]入力用シート'!L6</f>
        <v>8</v>
      </c>
      <c r="J6" s="341">
        <f>'[1]入力用シート'!M6</f>
        <v>162</v>
      </c>
      <c r="K6" s="342">
        <f>'[1]入力用シート'!N6</f>
        <v>65</v>
      </c>
      <c r="L6" s="340">
        <f>'[1]入力用シート'!O6</f>
        <v>667</v>
      </c>
      <c r="M6" s="341">
        <f>'[1]入力用シート'!P6</f>
        <v>395</v>
      </c>
      <c r="N6" s="341">
        <f>'[1]入力用シート'!Q6</f>
        <v>6</v>
      </c>
      <c r="O6" s="341">
        <f>'[1]入力用シート'!R6</f>
        <v>0</v>
      </c>
      <c r="P6" s="341">
        <f>'[1]入力用シート'!S6</f>
        <v>0</v>
      </c>
      <c r="Q6" s="341">
        <f>'[1]入力用シート'!U6</f>
        <v>266</v>
      </c>
      <c r="R6" s="343">
        <f>'[1]入力用シート'!V6</f>
        <v>994</v>
      </c>
    </row>
    <row r="7" spans="1:18" ht="14.25" customHeight="1">
      <c r="A7" s="338" t="s">
        <v>286</v>
      </c>
      <c r="B7" s="339">
        <f>'[1]入力用シート'!C7</f>
        <v>724</v>
      </c>
      <c r="C7" s="339">
        <f>'[1]入力用シート'!D7</f>
        <v>6</v>
      </c>
      <c r="D7" s="340">
        <f>'[1]入力用シート'!E7</f>
        <v>500</v>
      </c>
      <c r="E7" s="341">
        <f>'[1]入力用シート'!F7</f>
        <v>118</v>
      </c>
      <c r="F7" s="341">
        <f>'[1]入力用シート'!G7</f>
        <v>57</v>
      </c>
      <c r="G7" s="341">
        <f>'[1]入力用シート'!J7</f>
        <v>38</v>
      </c>
      <c r="H7" s="341">
        <f>'[1]入力用シート'!K7</f>
        <v>143</v>
      </c>
      <c r="I7" s="341">
        <f>'[1]入力用シート'!L7</f>
        <v>4</v>
      </c>
      <c r="J7" s="341">
        <f>'[1]入力用シート'!M7</f>
        <v>109</v>
      </c>
      <c r="K7" s="342">
        <f>'[1]入力用シート'!N7</f>
        <v>31</v>
      </c>
      <c r="L7" s="340">
        <f>'[1]入力用シート'!O7</f>
        <v>218</v>
      </c>
      <c r="M7" s="341">
        <f>'[1]入力用シート'!P7</f>
        <v>123</v>
      </c>
      <c r="N7" s="341">
        <f>'[1]入力用シート'!Q7</f>
        <v>4</v>
      </c>
      <c r="O7" s="341">
        <f>'[1]入力用シート'!R7</f>
        <v>1</v>
      </c>
      <c r="P7" s="341">
        <f>'[1]入力用シート'!S7</f>
        <v>0</v>
      </c>
      <c r="Q7" s="341">
        <f>'[1]入力用シート'!U7</f>
        <v>90</v>
      </c>
      <c r="R7" s="343">
        <f>'[1]入力用シート'!V7</f>
        <v>388</v>
      </c>
    </row>
    <row r="8" spans="1:18" ht="14.25" customHeight="1">
      <c r="A8" s="338" t="s">
        <v>114</v>
      </c>
      <c r="B8" s="339">
        <f>'[1]入力用シート'!C8</f>
        <v>284</v>
      </c>
      <c r="C8" s="339">
        <f>'[1]入力用シート'!D8</f>
        <v>0</v>
      </c>
      <c r="D8" s="340">
        <f>'[1]入力用シート'!E8</f>
        <v>228</v>
      </c>
      <c r="E8" s="341">
        <f>'[1]入力用シート'!F8</f>
        <v>2</v>
      </c>
      <c r="F8" s="341">
        <f>'[1]入力用シート'!G8</f>
        <v>14</v>
      </c>
      <c r="G8" s="341">
        <f>'[1]入力用シート'!J8</f>
        <v>55</v>
      </c>
      <c r="H8" s="341">
        <f>'[1]入力用シート'!K8</f>
        <v>147</v>
      </c>
      <c r="I8" s="341">
        <f>'[1]入力用シート'!L8</f>
        <v>1</v>
      </c>
      <c r="J8" s="341">
        <f>'[1]入力用シート'!M8</f>
        <v>6</v>
      </c>
      <c r="K8" s="342">
        <f>'[1]入力用シート'!N8</f>
        <v>3</v>
      </c>
      <c r="L8" s="340">
        <f>'[1]入力用シート'!O8</f>
        <v>56</v>
      </c>
      <c r="M8" s="341">
        <f>'[1]入力用シート'!P8</f>
        <v>26</v>
      </c>
      <c r="N8" s="341">
        <f>'[1]入力用シート'!Q8</f>
        <v>0</v>
      </c>
      <c r="O8" s="341">
        <f>'[1]入力用シート'!R8</f>
        <v>0</v>
      </c>
      <c r="P8" s="341">
        <f>'[1]入力用シート'!S8</f>
        <v>0</v>
      </c>
      <c r="Q8" s="341">
        <f>'[1]入力用シート'!U8</f>
        <v>30</v>
      </c>
      <c r="R8" s="343">
        <f>'[1]入力用シート'!V8</f>
        <v>201</v>
      </c>
    </row>
    <row r="9" spans="1:18" ht="14.25" customHeight="1">
      <c r="A9" s="338" t="s">
        <v>115</v>
      </c>
      <c r="B9" s="339">
        <f>'[1]入力用シート'!C9</f>
        <v>222</v>
      </c>
      <c r="C9" s="339">
        <f>'[1]入力用シート'!D9</f>
        <v>0</v>
      </c>
      <c r="D9" s="340">
        <f>'[1]入力用シート'!E9</f>
        <v>143</v>
      </c>
      <c r="E9" s="341">
        <f>'[1]入力用シート'!F9</f>
        <v>42</v>
      </c>
      <c r="F9" s="341">
        <f>'[1]入力用シート'!G9</f>
        <v>15</v>
      </c>
      <c r="G9" s="341">
        <f>'[1]入力用シート'!J9</f>
        <v>6</v>
      </c>
      <c r="H9" s="341">
        <f>'[1]入力用シート'!K9</f>
        <v>68</v>
      </c>
      <c r="I9" s="341">
        <f>'[1]入力用シート'!L9</f>
        <v>1</v>
      </c>
      <c r="J9" s="341">
        <f>'[1]入力用シート'!M9</f>
        <v>8</v>
      </c>
      <c r="K9" s="342">
        <f>'[1]入力用シート'!N9</f>
        <v>3</v>
      </c>
      <c r="L9" s="340">
        <f>'[1]入力用シート'!O9</f>
        <v>79</v>
      </c>
      <c r="M9" s="341">
        <f>'[1]入力用シート'!P9</f>
        <v>52</v>
      </c>
      <c r="N9" s="341">
        <f>'[1]入力用シート'!Q9</f>
        <v>0</v>
      </c>
      <c r="O9" s="341">
        <f>'[1]入力用シート'!R9</f>
        <v>0</v>
      </c>
      <c r="P9" s="341">
        <f>'[1]入力用シート'!S9</f>
        <v>0</v>
      </c>
      <c r="Q9" s="341">
        <f>'[1]入力用シート'!U9</f>
        <v>27</v>
      </c>
      <c r="R9" s="343">
        <f>'[1]入力用シート'!V9</f>
        <v>151</v>
      </c>
    </row>
    <row r="10" spans="1:18" ht="14.25" customHeight="1">
      <c r="A10" s="338" t="s">
        <v>116</v>
      </c>
      <c r="B10" s="339">
        <f>'[1]入力用シート'!C10</f>
        <v>349</v>
      </c>
      <c r="C10" s="339">
        <f>'[1]入力用シート'!D10</f>
        <v>0</v>
      </c>
      <c r="D10" s="340">
        <f>'[1]入力用シート'!E10</f>
        <v>259</v>
      </c>
      <c r="E10" s="341">
        <f>'[1]入力用シート'!F10</f>
        <v>9</v>
      </c>
      <c r="F10" s="341">
        <f>'[1]入力用シート'!G10</f>
        <v>28</v>
      </c>
      <c r="G10" s="341">
        <f>'[1]入力用シート'!J10</f>
        <v>13</v>
      </c>
      <c r="H10" s="341">
        <f>'[1]入力用シート'!K10</f>
        <v>178</v>
      </c>
      <c r="I10" s="341">
        <f>'[1]入力用シート'!L10</f>
        <v>1</v>
      </c>
      <c r="J10" s="341">
        <f>'[1]入力用シート'!M10</f>
        <v>29</v>
      </c>
      <c r="K10" s="342">
        <f>'[1]入力用シート'!N10</f>
        <v>1</v>
      </c>
      <c r="L10" s="340">
        <f>'[1]入力用シート'!O10</f>
        <v>90</v>
      </c>
      <c r="M10" s="341">
        <f>'[1]入力用シート'!P10</f>
        <v>56</v>
      </c>
      <c r="N10" s="341">
        <f>'[1]入力用シート'!Q10</f>
        <v>3</v>
      </c>
      <c r="O10" s="341">
        <f>'[1]入力用シート'!R10</f>
        <v>0</v>
      </c>
      <c r="P10" s="341">
        <f>'[1]入力用シート'!S10</f>
        <v>0</v>
      </c>
      <c r="Q10" s="341">
        <f>'[1]入力用シート'!U10</f>
        <v>31</v>
      </c>
      <c r="R10" s="343">
        <f>'[1]入力用シート'!V10</f>
        <v>215</v>
      </c>
    </row>
    <row r="11" spans="1:18" ht="14.25" customHeight="1">
      <c r="A11" s="338" t="s">
        <v>117</v>
      </c>
      <c r="B11" s="339">
        <f>'[1]入力用シート'!C11</f>
        <v>1777</v>
      </c>
      <c r="C11" s="339">
        <f>'[1]入力用シート'!D11</f>
        <v>14</v>
      </c>
      <c r="D11" s="340">
        <f>'[1]入力用シート'!E11</f>
        <v>1213</v>
      </c>
      <c r="E11" s="341">
        <f>'[1]入力用シート'!F11</f>
        <v>201</v>
      </c>
      <c r="F11" s="341">
        <f>'[1]入力用シート'!G11</f>
        <v>364</v>
      </c>
      <c r="G11" s="341">
        <f>'[1]入力用シート'!J11</f>
        <v>102</v>
      </c>
      <c r="H11" s="341">
        <f>'[1]入力用シート'!K11</f>
        <v>163</v>
      </c>
      <c r="I11" s="341">
        <f>'[1]入力用シート'!L11</f>
        <v>0</v>
      </c>
      <c r="J11" s="341">
        <f>'[1]入力用シート'!M11</f>
        <v>350</v>
      </c>
      <c r="K11" s="342">
        <f>'[1]入力用シート'!N11</f>
        <v>33</v>
      </c>
      <c r="L11" s="340">
        <f>'[1]入力用シート'!O11</f>
        <v>550</v>
      </c>
      <c r="M11" s="341">
        <f>'[1]入力用シート'!P11</f>
        <v>234</v>
      </c>
      <c r="N11" s="341">
        <f>'[1]入力用シート'!Q11</f>
        <v>2</v>
      </c>
      <c r="O11" s="341">
        <f>'[1]入力用シート'!R11</f>
        <v>2</v>
      </c>
      <c r="P11" s="341">
        <f>'[1]入力用シート'!S11</f>
        <v>6</v>
      </c>
      <c r="Q11" s="341">
        <f>'[1]入力用シート'!U11</f>
        <v>306</v>
      </c>
      <c r="R11" s="343">
        <f>'[1]入力用シート'!V11</f>
        <v>580</v>
      </c>
    </row>
    <row r="12" spans="1:18" ht="14.25" customHeight="1">
      <c r="A12" s="338" t="s">
        <v>120</v>
      </c>
      <c r="B12" s="339">
        <f>'[1]入力用シート'!C12</f>
        <v>727</v>
      </c>
      <c r="C12" s="339">
        <f>'[1]入力用シート'!D12</f>
        <v>4</v>
      </c>
      <c r="D12" s="340">
        <f>'[1]入力用シート'!E12</f>
        <v>539</v>
      </c>
      <c r="E12" s="341">
        <f>'[1]入力用シート'!F12</f>
        <v>104</v>
      </c>
      <c r="F12" s="341">
        <f>'[1]入力用シート'!G12</f>
        <v>138</v>
      </c>
      <c r="G12" s="341">
        <f>'[1]入力用シート'!J12</f>
        <v>15</v>
      </c>
      <c r="H12" s="341">
        <f>'[1]入力用シート'!K12</f>
        <v>78</v>
      </c>
      <c r="I12" s="341">
        <f>'[1]入力用シート'!L12</f>
        <v>1</v>
      </c>
      <c r="J12" s="341">
        <f>'[1]入力用シート'!M12</f>
        <v>180</v>
      </c>
      <c r="K12" s="342">
        <f>'[1]入力用シート'!N12</f>
        <v>23</v>
      </c>
      <c r="L12" s="340">
        <f>'[1]入力用シート'!O12</f>
        <v>184</v>
      </c>
      <c r="M12" s="341">
        <f>'[1]入力用シート'!P12</f>
        <v>105</v>
      </c>
      <c r="N12" s="341">
        <f>'[1]入力用シート'!Q12</f>
        <v>2</v>
      </c>
      <c r="O12" s="341">
        <f>'[1]入力用シート'!R12</f>
        <v>0</v>
      </c>
      <c r="P12" s="341">
        <f>'[1]入力用シート'!S12</f>
        <v>0</v>
      </c>
      <c r="Q12" s="341">
        <f>'[1]入力用シート'!U12</f>
        <v>77</v>
      </c>
      <c r="R12" s="343">
        <f>'[1]入力用シート'!V12</f>
        <v>314</v>
      </c>
    </row>
    <row r="13" spans="1:18" ht="14.25" customHeight="1">
      <c r="A13" s="338" t="s">
        <v>121</v>
      </c>
      <c r="B13" s="339">
        <f>'[1]入力用シート'!C13</f>
        <v>364</v>
      </c>
      <c r="C13" s="339">
        <f>'[1]入力用シート'!D13</f>
        <v>6</v>
      </c>
      <c r="D13" s="340">
        <f>'[1]入力用シート'!E13</f>
        <v>233</v>
      </c>
      <c r="E13" s="341">
        <f>'[1]入力用シート'!F13</f>
        <v>77</v>
      </c>
      <c r="F13" s="341">
        <f>'[1]入力用シート'!G13</f>
        <v>60</v>
      </c>
      <c r="G13" s="341">
        <f>'[1]入力用シート'!J13</f>
        <v>15</v>
      </c>
      <c r="H13" s="341">
        <f>'[1]入力用シート'!K13</f>
        <v>58</v>
      </c>
      <c r="I13" s="341">
        <f>'[1]入力用シート'!L13</f>
        <v>3</v>
      </c>
      <c r="J13" s="341">
        <f>'[1]入力用シート'!M13</f>
        <v>18</v>
      </c>
      <c r="K13" s="342">
        <f>'[1]入力用シート'!N13</f>
        <v>2</v>
      </c>
      <c r="L13" s="340">
        <f>'[1]入力用シート'!O13</f>
        <v>125</v>
      </c>
      <c r="M13" s="341">
        <f>'[1]入力用シート'!P13</f>
        <v>62</v>
      </c>
      <c r="N13" s="341">
        <f>'[1]入力用シート'!Q13</f>
        <v>0</v>
      </c>
      <c r="O13" s="341">
        <f>'[1]入力用シート'!R13</f>
        <v>0</v>
      </c>
      <c r="P13" s="341">
        <f>'[1]入力用シート'!S13</f>
        <v>0</v>
      </c>
      <c r="Q13" s="341">
        <f>'[1]入力用シート'!U13</f>
        <v>63</v>
      </c>
      <c r="R13" s="343">
        <f>'[1]入力用シート'!V13</f>
        <v>188</v>
      </c>
    </row>
    <row r="14" spans="1:18" ht="14.25" customHeight="1">
      <c r="A14" s="338" t="s">
        <v>122</v>
      </c>
      <c r="B14" s="339">
        <f>'[1]入力用シート'!C14</f>
        <v>570</v>
      </c>
      <c r="C14" s="339">
        <f>'[1]入力用シート'!D14</f>
        <v>8</v>
      </c>
      <c r="D14" s="340">
        <f>'[1]入力用シート'!E14</f>
        <v>399</v>
      </c>
      <c r="E14" s="341">
        <f>'[1]入力用シート'!F14</f>
        <v>115</v>
      </c>
      <c r="F14" s="341">
        <f>'[1]入力用シート'!G14</f>
        <v>159</v>
      </c>
      <c r="G14" s="341">
        <f>'[1]入力用シート'!J14</f>
        <v>15</v>
      </c>
      <c r="H14" s="341">
        <f>'[1]入力用シート'!K14</f>
        <v>52</v>
      </c>
      <c r="I14" s="341">
        <f>'[1]入力用シート'!L14</f>
        <v>0</v>
      </c>
      <c r="J14" s="341">
        <f>'[1]入力用シート'!M14</f>
        <v>51</v>
      </c>
      <c r="K14" s="342">
        <f>'[1]入力用シート'!N14</f>
        <v>7</v>
      </c>
      <c r="L14" s="340">
        <f>'[1]入力用シート'!O14</f>
        <v>163</v>
      </c>
      <c r="M14" s="341">
        <f>'[1]入力用シート'!P14</f>
        <v>84</v>
      </c>
      <c r="N14" s="341">
        <f>'[1]入力用シート'!Q14</f>
        <v>3</v>
      </c>
      <c r="O14" s="341">
        <f>'[1]入力用シート'!R14</f>
        <v>0</v>
      </c>
      <c r="P14" s="341">
        <f>'[1]入力用シート'!S14</f>
        <v>0</v>
      </c>
      <c r="Q14" s="341">
        <f>'[1]入力用シート'!U14</f>
        <v>76</v>
      </c>
      <c r="R14" s="343">
        <f>'[1]入力用シート'!V14</f>
        <v>236</v>
      </c>
    </row>
    <row r="15" spans="1:18" ht="14.25" customHeight="1">
      <c r="A15" s="338" t="s">
        <v>123</v>
      </c>
      <c r="B15" s="339">
        <f>'[1]入力用シート'!C15</f>
        <v>254</v>
      </c>
      <c r="C15" s="339">
        <f>'[1]入力用シート'!D15</f>
        <v>0</v>
      </c>
      <c r="D15" s="340">
        <f>'[1]入力用シート'!E15</f>
        <v>152</v>
      </c>
      <c r="E15" s="341">
        <f>'[1]入力用シート'!F15</f>
        <v>45</v>
      </c>
      <c r="F15" s="341">
        <f>'[1]入力用シート'!G15</f>
        <v>16</v>
      </c>
      <c r="G15" s="341">
        <f>'[1]入力用シート'!J15</f>
        <v>1</v>
      </c>
      <c r="H15" s="341">
        <f>'[1]入力用シート'!K15</f>
        <v>61</v>
      </c>
      <c r="I15" s="341">
        <f>'[1]入力用シート'!L15</f>
        <v>0</v>
      </c>
      <c r="J15" s="341">
        <f>'[1]入力用シート'!M15</f>
        <v>26</v>
      </c>
      <c r="K15" s="342">
        <f>'[1]入力用シート'!N15</f>
        <v>3</v>
      </c>
      <c r="L15" s="340">
        <f>'[1]入力用シート'!O15</f>
        <v>102</v>
      </c>
      <c r="M15" s="341">
        <f>'[1]入力用シート'!P15</f>
        <v>56</v>
      </c>
      <c r="N15" s="341">
        <f>'[1]入力用シート'!Q15</f>
        <v>1</v>
      </c>
      <c r="O15" s="341">
        <f>'[1]入力用シート'!R15</f>
        <v>0</v>
      </c>
      <c r="P15" s="341">
        <f>'[1]入力用シート'!S15</f>
        <v>0</v>
      </c>
      <c r="Q15" s="341">
        <f>'[1]入力用シート'!U15</f>
        <v>45</v>
      </c>
      <c r="R15" s="343">
        <f>'[1]入力用シート'!V15</f>
        <v>140</v>
      </c>
    </row>
    <row r="16" spans="1:18" ht="14.25" customHeight="1">
      <c r="A16" s="338" t="s">
        <v>124</v>
      </c>
      <c r="B16" s="339">
        <f>'[1]入力用シート'!C16</f>
        <v>287</v>
      </c>
      <c r="C16" s="339">
        <f>'[1]入力用シート'!D16</f>
        <v>2</v>
      </c>
      <c r="D16" s="340">
        <f>'[1]入力用シート'!E16</f>
        <v>165</v>
      </c>
      <c r="E16" s="341">
        <f>'[1]入力用シート'!F16</f>
        <v>32</v>
      </c>
      <c r="F16" s="341">
        <f>'[1]入力用シート'!G16</f>
        <v>49</v>
      </c>
      <c r="G16" s="341">
        <f>'[1]入力用シート'!J16</f>
        <v>6</v>
      </c>
      <c r="H16" s="341">
        <f>'[1]入力用シート'!K16</f>
        <v>60</v>
      </c>
      <c r="I16" s="341">
        <f>'[1]入力用シート'!L16</f>
        <v>3</v>
      </c>
      <c r="J16" s="341">
        <f>'[1]入力用シート'!M16</f>
        <v>13</v>
      </c>
      <c r="K16" s="342">
        <f>'[1]入力用シート'!N16</f>
        <v>2</v>
      </c>
      <c r="L16" s="340">
        <f>'[1]入力用シート'!O16</f>
        <v>120</v>
      </c>
      <c r="M16" s="341">
        <f>'[1]入力用シート'!P16</f>
        <v>44</v>
      </c>
      <c r="N16" s="341">
        <f>'[1]入力用シート'!Q16</f>
        <v>0</v>
      </c>
      <c r="O16" s="341">
        <f>'[1]入力用シート'!R16</f>
        <v>0</v>
      </c>
      <c r="P16" s="341">
        <f>'[1]入力用シート'!S16</f>
        <v>0</v>
      </c>
      <c r="Q16" s="341">
        <f>'[1]入力用シート'!U16</f>
        <v>76</v>
      </c>
      <c r="R16" s="343">
        <f>'[1]入力用シート'!V16</f>
        <v>119</v>
      </c>
    </row>
    <row r="17" spans="1:18" ht="14.25" customHeight="1">
      <c r="A17" s="338" t="s">
        <v>287</v>
      </c>
      <c r="B17" s="339">
        <f>'[1]入力用シート'!C17</f>
        <v>869</v>
      </c>
      <c r="C17" s="339">
        <f>'[1]入力用シート'!D17</f>
        <v>11</v>
      </c>
      <c r="D17" s="340">
        <f>'[1]入力用シート'!E17</f>
        <v>578</v>
      </c>
      <c r="E17" s="341">
        <f>'[1]入力用シート'!F17</f>
        <v>115</v>
      </c>
      <c r="F17" s="341">
        <f>'[1]入力用シート'!G17</f>
        <v>178</v>
      </c>
      <c r="G17" s="341">
        <f>'[1]入力用シート'!J17</f>
        <v>12</v>
      </c>
      <c r="H17" s="341">
        <f>'[1]入力用シート'!K17</f>
        <v>207</v>
      </c>
      <c r="I17" s="341">
        <f>'[1]入力用シート'!L17</f>
        <v>1</v>
      </c>
      <c r="J17" s="341">
        <f>'[1]入力用シート'!M17</f>
        <v>35</v>
      </c>
      <c r="K17" s="342">
        <f>'[1]入力用シート'!N17</f>
        <v>30</v>
      </c>
      <c r="L17" s="340">
        <f>'[1]入力用シート'!O17</f>
        <v>280</v>
      </c>
      <c r="M17" s="341">
        <f>'[1]入力用シート'!P17</f>
        <v>120</v>
      </c>
      <c r="N17" s="341">
        <f>'[1]入力用シート'!Q17</f>
        <v>3</v>
      </c>
      <c r="O17" s="341">
        <f>'[1]入力用シート'!R17</f>
        <v>1</v>
      </c>
      <c r="P17" s="341">
        <f>'[1]入力用シート'!S17</f>
        <v>0</v>
      </c>
      <c r="Q17" s="341">
        <f>'[1]入力用シート'!U17</f>
        <v>156</v>
      </c>
      <c r="R17" s="343">
        <f>'[1]入力用シート'!V17</f>
        <v>381</v>
      </c>
    </row>
    <row r="18" spans="1:18" ht="14.25" customHeight="1">
      <c r="A18" s="338" t="s">
        <v>288</v>
      </c>
      <c r="B18" s="339">
        <f>'[1]入力用シート'!C18</f>
        <v>1133</v>
      </c>
      <c r="C18" s="339">
        <f>'[1]入力用シート'!D18</f>
        <v>35</v>
      </c>
      <c r="D18" s="340">
        <f>'[1]入力用シート'!E18</f>
        <v>753</v>
      </c>
      <c r="E18" s="341">
        <f>'[1]入力用シート'!F18</f>
        <v>168</v>
      </c>
      <c r="F18" s="341">
        <f>'[1]入力用シート'!G18</f>
        <v>258</v>
      </c>
      <c r="G18" s="341">
        <f>'[1]入力用シート'!J18</f>
        <v>18</v>
      </c>
      <c r="H18" s="341">
        <f>'[1]入力用シート'!K18</f>
        <v>143</v>
      </c>
      <c r="I18" s="341">
        <f>'[1]入力用シート'!L18</f>
        <v>8</v>
      </c>
      <c r="J18" s="341">
        <f>'[1]入力用シート'!M18</f>
        <v>81</v>
      </c>
      <c r="K18" s="342">
        <f>'[1]入力用シート'!N18</f>
        <v>77</v>
      </c>
      <c r="L18" s="340">
        <f>'[1]入力用シート'!O18</f>
        <v>345</v>
      </c>
      <c r="M18" s="341">
        <f>'[1]入力用シート'!P18</f>
        <v>127</v>
      </c>
      <c r="N18" s="341">
        <f>'[1]入力用シート'!Q18</f>
        <v>1</v>
      </c>
      <c r="O18" s="341">
        <f>'[1]入力用シート'!R18</f>
        <v>0</v>
      </c>
      <c r="P18" s="341">
        <f>'[1]入力用シート'!S18</f>
        <v>0</v>
      </c>
      <c r="Q18" s="341">
        <f>'[1]入力用シート'!U18</f>
        <v>217</v>
      </c>
      <c r="R18" s="343">
        <f>'[1]入力用シート'!V18</f>
        <v>374</v>
      </c>
    </row>
    <row r="19" spans="1:18" ht="14.25" customHeight="1">
      <c r="A19" s="338" t="s">
        <v>289</v>
      </c>
      <c r="B19" s="339">
        <f>'[1]入力用シート'!C19</f>
        <v>614</v>
      </c>
      <c r="C19" s="339">
        <f>'[1]入力用シート'!D19</f>
        <v>7</v>
      </c>
      <c r="D19" s="340">
        <f>'[1]入力用シート'!E19</f>
        <v>412</v>
      </c>
      <c r="E19" s="341">
        <f>'[1]入力用シート'!F19</f>
        <v>97</v>
      </c>
      <c r="F19" s="341">
        <f>'[1]入力用シート'!G19</f>
        <v>167</v>
      </c>
      <c r="G19" s="341">
        <f>'[1]入力用シート'!J19</f>
        <v>7</v>
      </c>
      <c r="H19" s="341">
        <f>'[1]入力用シート'!K19</f>
        <v>80</v>
      </c>
      <c r="I19" s="341">
        <f>'[1]入力用シート'!L19</f>
        <v>4</v>
      </c>
      <c r="J19" s="341">
        <f>'[1]入力用シート'!M19</f>
        <v>45</v>
      </c>
      <c r="K19" s="342">
        <f>'[1]入力用シート'!N19</f>
        <v>12</v>
      </c>
      <c r="L19" s="340">
        <f>'[1]入力用シート'!O19</f>
        <v>195</v>
      </c>
      <c r="M19" s="341">
        <f>'[1]入力用シート'!P19</f>
        <v>90</v>
      </c>
      <c r="N19" s="341">
        <f>'[1]入力用シート'!Q19</f>
        <v>0</v>
      </c>
      <c r="O19" s="341">
        <f>'[1]入力用シート'!R19</f>
        <v>0</v>
      </c>
      <c r="P19" s="341">
        <f>'[1]入力用シート'!S19</f>
        <v>0</v>
      </c>
      <c r="Q19" s="341">
        <f>'[1]入力用シート'!U19</f>
        <v>105</v>
      </c>
      <c r="R19" s="343">
        <f>'[1]入力用シート'!V19</f>
        <v>246</v>
      </c>
    </row>
    <row r="20" spans="1:18" ht="14.25" customHeight="1">
      <c r="A20" s="338" t="s">
        <v>290</v>
      </c>
      <c r="B20" s="339">
        <f>'[1]入力用シート'!C20</f>
        <v>527</v>
      </c>
      <c r="C20" s="339">
        <f>'[1]入力用シート'!D20</f>
        <v>2</v>
      </c>
      <c r="D20" s="340">
        <f>'[1]入力用シート'!E20</f>
        <v>346</v>
      </c>
      <c r="E20" s="341">
        <f>'[1]入力用シート'!F20</f>
        <v>64</v>
      </c>
      <c r="F20" s="341">
        <f>'[1]入力用シート'!G20</f>
        <v>107</v>
      </c>
      <c r="G20" s="341">
        <f>'[1]入力用シート'!J20</f>
        <v>21</v>
      </c>
      <c r="H20" s="341">
        <f>'[1]入力用シート'!K20</f>
        <v>100</v>
      </c>
      <c r="I20" s="341">
        <f>'[1]入力用シート'!L20</f>
        <v>1</v>
      </c>
      <c r="J20" s="341">
        <f>'[1]入力用シート'!M20</f>
        <v>44</v>
      </c>
      <c r="K20" s="342">
        <f>'[1]入力用シート'!N20</f>
        <v>9</v>
      </c>
      <c r="L20" s="340">
        <f>'[1]入力用シート'!O20</f>
        <v>179</v>
      </c>
      <c r="M20" s="341">
        <f>'[1]入力用シート'!P20</f>
        <v>91</v>
      </c>
      <c r="N20" s="341">
        <f>'[1]入力用シート'!Q20</f>
        <v>4</v>
      </c>
      <c r="O20" s="341">
        <f>'[1]入力用シート'!R20</f>
        <v>0</v>
      </c>
      <c r="P20" s="341">
        <f>'[1]入力用シート'!S20</f>
        <v>0</v>
      </c>
      <c r="Q20" s="341">
        <f>'[1]入力用シート'!U20</f>
        <v>84</v>
      </c>
      <c r="R20" s="343">
        <f>'[1]入力用シート'!V20</f>
        <v>332</v>
      </c>
    </row>
    <row r="21" spans="1:18" ht="14.25" customHeight="1">
      <c r="A21" s="338" t="s">
        <v>291</v>
      </c>
      <c r="B21" s="339">
        <f>'[1]入力用シート'!C21</f>
        <v>604</v>
      </c>
      <c r="C21" s="339">
        <f>'[1]入力用シート'!D21</f>
        <v>2</v>
      </c>
      <c r="D21" s="340">
        <f>'[1]入力用シート'!E21</f>
        <v>412</v>
      </c>
      <c r="E21" s="341">
        <f>'[1]入力用シート'!F21</f>
        <v>84</v>
      </c>
      <c r="F21" s="341">
        <f>'[1]入力用シート'!G21</f>
        <v>126</v>
      </c>
      <c r="G21" s="341">
        <f>'[1]入力用シート'!J21</f>
        <v>47</v>
      </c>
      <c r="H21" s="341">
        <f>'[1]入力用シート'!K21</f>
        <v>76</v>
      </c>
      <c r="I21" s="341">
        <f>'[1]入力用シート'!L21</f>
        <v>0</v>
      </c>
      <c r="J21" s="341">
        <f>'[1]入力用シート'!M21</f>
        <v>75</v>
      </c>
      <c r="K21" s="342">
        <f>'[1]入力用シート'!N21</f>
        <v>4</v>
      </c>
      <c r="L21" s="340">
        <f>'[1]入力用シート'!O21</f>
        <v>190</v>
      </c>
      <c r="M21" s="341">
        <f>'[1]入力用シート'!P21</f>
        <v>94</v>
      </c>
      <c r="N21" s="341">
        <f>'[1]入力用シート'!Q21</f>
        <v>3</v>
      </c>
      <c r="O21" s="341">
        <f>'[1]入力用シート'!R21</f>
        <v>1</v>
      </c>
      <c r="P21" s="341">
        <f>'[1]入力用シート'!S21</f>
        <v>0</v>
      </c>
      <c r="Q21" s="341">
        <f>'[1]入力用シート'!U21</f>
        <v>92</v>
      </c>
      <c r="R21" s="343">
        <f>'[1]入力用シート'!V21</f>
        <v>317</v>
      </c>
    </row>
    <row r="22" spans="1:18" ht="14.25" customHeight="1">
      <c r="A22" s="338" t="s">
        <v>292</v>
      </c>
      <c r="B22" s="339">
        <f>'[1]入力用シート'!C22</f>
        <v>185</v>
      </c>
      <c r="C22" s="339">
        <f>'[1]入力用シート'!D22</f>
        <v>0</v>
      </c>
      <c r="D22" s="340">
        <f>'[1]入力用シート'!E22</f>
        <v>113</v>
      </c>
      <c r="E22" s="341">
        <f>'[1]入力用シート'!F22</f>
        <v>7</v>
      </c>
      <c r="F22" s="341">
        <f>'[1]入力用シート'!G22</f>
        <v>23</v>
      </c>
      <c r="G22" s="341">
        <f>'[1]入力用シート'!J22</f>
        <v>9</v>
      </c>
      <c r="H22" s="341">
        <f>'[1]入力用シート'!K22</f>
        <v>51</v>
      </c>
      <c r="I22" s="341">
        <f>'[1]入力用シート'!L22</f>
        <v>0</v>
      </c>
      <c r="J22" s="341">
        <f>'[1]入力用シート'!M22</f>
        <v>23</v>
      </c>
      <c r="K22" s="342">
        <f>'[1]入力用シート'!N22</f>
        <v>0</v>
      </c>
      <c r="L22" s="340">
        <f>'[1]入力用シート'!O22</f>
        <v>72</v>
      </c>
      <c r="M22" s="341">
        <f>'[1]入力用シート'!P22</f>
        <v>46</v>
      </c>
      <c r="N22" s="341">
        <f>'[1]入力用シート'!Q22</f>
        <v>1</v>
      </c>
      <c r="O22" s="341">
        <f>'[1]入力用シート'!R22</f>
        <v>0</v>
      </c>
      <c r="P22" s="341">
        <f>'[1]入力用シート'!S22</f>
        <v>0</v>
      </c>
      <c r="Q22" s="341">
        <f>'[1]入力用シート'!U22</f>
        <v>25</v>
      </c>
      <c r="R22" s="343">
        <f>'[1]入力用シート'!V22</f>
        <v>123</v>
      </c>
    </row>
    <row r="23" spans="1:18" ht="14.25" customHeight="1">
      <c r="A23" s="338" t="s">
        <v>293</v>
      </c>
      <c r="B23" s="339">
        <f>'[1]入力用シート'!C23</f>
        <v>310</v>
      </c>
      <c r="C23" s="339">
        <f>'[1]入力用シート'!D23</f>
        <v>0</v>
      </c>
      <c r="D23" s="340">
        <f>'[1]入力用シート'!E23</f>
        <v>199</v>
      </c>
      <c r="E23" s="341">
        <f>'[1]入力用シート'!F23</f>
        <v>42</v>
      </c>
      <c r="F23" s="341">
        <f>'[1]入力用シート'!G23</f>
        <v>53</v>
      </c>
      <c r="G23" s="341">
        <f>'[1]入力用シート'!J23</f>
        <v>3</v>
      </c>
      <c r="H23" s="341">
        <f>'[1]入力用シート'!K23</f>
        <v>58</v>
      </c>
      <c r="I23" s="341">
        <f>'[1]入力用シート'!L23</f>
        <v>8</v>
      </c>
      <c r="J23" s="341">
        <f>'[1]入力用シート'!M23</f>
        <v>28</v>
      </c>
      <c r="K23" s="342">
        <f>'[1]入力用シート'!N23</f>
        <v>7</v>
      </c>
      <c r="L23" s="340">
        <f>'[1]入力用シート'!O23</f>
        <v>111</v>
      </c>
      <c r="M23" s="341">
        <f>'[1]入力用シート'!P23</f>
        <v>45</v>
      </c>
      <c r="N23" s="341">
        <f>'[1]入力用シート'!Q23</f>
        <v>0</v>
      </c>
      <c r="O23" s="341">
        <f>'[1]入力用シート'!R23</f>
        <v>0</v>
      </c>
      <c r="P23" s="341">
        <f>'[1]入力用シート'!S23</f>
        <v>0</v>
      </c>
      <c r="Q23" s="341">
        <f>'[1]入力用シート'!U23</f>
        <v>66</v>
      </c>
      <c r="R23" s="343">
        <f>'[1]入力用シート'!V23</f>
        <v>122</v>
      </c>
    </row>
    <row r="24" spans="1:18" ht="14.25" customHeight="1" thickBot="1">
      <c r="A24" s="344" t="s">
        <v>294</v>
      </c>
      <c r="B24" s="345">
        <f>'[1]入力用シート'!C24</f>
        <v>144</v>
      </c>
      <c r="C24" s="345">
        <f>'[1]入力用シート'!D24</f>
        <v>0</v>
      </c>
      <c r="D24" s="346">
        <f>'[1]入力用シート'!E24</f>
        <v>87</v>
      </c>
      <c r="E24" s="347">
        <f>'[1]入力用シート'!F24</f>
        <v>9</v>
      </c>
      <c r="F24" s="347">
        <f>'[1]入力用シート'!G24</f>
        <v>22</v>
      </c>
      <c r="G24" s="347">
        <f>'[1]入力用シート'!J24</f>
        <v>6</v>
      </c>
      <c r="H24" s="347">
        <f>'[1]入力用シート'!K24</f>
        <v>36</v>
      </c>
      <c r="I24" s="347">
        <f>'[1]入力用シート'!L24</f>
        <v>0</v>
      </c>
      <c r="J24" s="347">
        <f>'[1]入力用シート'!M24</f>
        <v>13</v>
      </c>
      <c r="K24" s="348">
        <f>'[1]入力用シート'!N24</f>
        <v>1</v>
      </c>
      <c r="L24" s="346">
        <f>'[1]入力用シート'!O24</f>
        <v>57</v>
      </c>
      <c r="M24" s="347">
        <f>'[1]入力用シート'!P24</f>
        <v>42</v>
      </c>
      <c r="N24" s="347">
        <f>'[1]入力用シート'!Q24</f>
        <v>0</v>
      </c>
      <c r="O24" s="347">
        <f>'[1]入力用シート'!R24</f>
        <v>0</v>
      </c>
      <c r="P24" s="347">
        <f>'[1]入力用シート'!S24</f>
        <v>0</v>
      </c>
      <c r="Q24" s="347">
        <f>'[1]入力用シート'!U24</f>
        <v>15</v>
      </c>
      <c r="R24" s="349">
        <f>'[1]入力用シート'!V24</f>
        <v>98</v>
      </c>
    </row>
    <row r="25" spans="1:18" ht="14.25" customHeight="1" thickBot="1">
      <c r="A25" s="350" t="s">
        <v>295</v>
      </c>
      <c r="B25" s="351">
        <f>'[1]入力用シート'!C25</f>
        <v>14430</v>
      </c>
      <c r="C25" s="351">
        <f>'[1]入力用シート'!D25</f>
        <v>136</v>
      </c>
      <c r="D25" s="352">
        <f>'[1]入力用シート'!E25</f>
        <v>9832</v>
      </c>
      <c r="E25" s="353">
        <f>'[1]入力用シート'!F25</f>
        <v>2209</v>
      </c>
      <c r="F25" s="353">
        <f>'[1]入力用シート'!G25</f>
        <v>2349</v>
      </c>
      <c r="G25" s="353">
        <f>'[1]入力用シート'!J25</f>
        <v>556</v>
      </c>
      <c r="H25" s="353">
        <f>'[1]入力用シート'!K25</f>
        <v>2464</v>
      </c>
      <c r="I25" s="353">
        <f>'[1]入力用シート'!L25</f>
        <v>47</v>
      </c>
      <c r="J25" s="353">
        <f>'[1]入力用シート'!M25</f>
        <v>1862</v>
      </c>
      <c r="K25" s="354">
        <f>'[1]入力用シート'!N25</f>
        <v>345</v>
      </c>
      <c r="L25" s="352">
        <f>'[1]入力用シート'!O25</f>
        <v>4462</v>
      </c>
      <c r="M25" s="353">
        <f>'[1]入力用シート'!P25</f>
        <v>2291</v>
      </c>
      <c r="N25" s="353">
        <f>'[1]入力用シート'!Q25</f>
        <v>49</v>
      </c>
      <c r="O25" s="353">
        <f>'[1]入力用シート'!R25</f>
        <v>7</v>
      </c>
      <c r="P25" s="353">
        <f>'[1]入力用シート'!S25</f>
        <v>11</v>
      </c>
      <c r="Q25" s="353">
        <f>'[1]入力用シート'!U25</f>
        <v>2104</v>
      </c>
      <c r="R25" s="355">
        <f>'[1]入力用シート'!V25</f>
        <v>6852</v>
      </c>
    </row>
    <row r="26" spans="1:18" ht="14.25" customHeight="1">
      <c r="A26" s="332" t="s">
        <v>127</v>
      </c>
      <c r="B26" s="333">
        <f>'[1]入力用シート'!C26</f>
        <v>95</v>
      </c>
      <c r="C26" s="333">
        <f>'[1]入力用シート'!D26</f>
        <v>0</v>
      </c>
      <c r="D26" s="334">
        <f>'[1]入力用シート'!E26</f>
        <v>73</v>
      </c>
      <c r="E26" s="335">
        <f>'[1]入力用シート'!F26</f>
        <v>2</v>
      </c>
      <c r="F26" s="335">
        <f>'[1]入力用シート'!G26</f>
        <v>12</v>
      </c>
      <c r="G26" s="335">
        <f>'[1]入力用シート'!J26</f>
        <v>5</v>
      </c>
      <c r="H26" s="335">
        <f>'[1]入力用シート'!K26</f>
        <v>42</v>
      </c>
      <c r="I26" s="335">
        <f>'[1]入力用シート'!L26</f>
        <v>0</v>
      </c>
      <c r="J26" s="335">
        <f>'[1]入力用シート'!M26</f>
        <v>12</v>
      </c>
      <c r="K26" s="336">
        <f>'[1]入力用シート'!N26</f>
        <v>0</v>
      </c>
      <c r="L26" s="334">
        <f>'[1]入力用シート'!O26</f>
        <v>22</v>
      </c>
      <c r="M26" s="335">
        <f>'[1]入力用シート'!P26</f>
        <v>17</v>
      </c>
      <c r="N26" s="335">
        <f>'[1]入力用シート'!Q26</f>
        <v>0</v>
      </c>
      <c r="O26" s="335">
        <f>'[1]入力用シート'!R26</f>
        <v>0</v>
      </c>
      <c r="P26" s="335">
        <f>'[1]入力用シート'!S26</f>
        <v>0</v>
      </c>
      <c r="Q26" s="335">
        <f>'[1]入力用シート'!U26</f>
        <v>5</v>
      </c>
      <c r="R26" s="337">
        <f>'[1]入力用シート'!V26</f>
        <v>56</v>
      </c>
    </row>
    <row r="27" spans="1:18" ht="14.25" customHeight="1">
      <c r="A27" s="338" t="s">
        <v>129</v>
      </c>
      <c r="B27" s="339">
        <f>'[1]入力用シート'!C27</f>
        <v>54</v>
      </c>
      <c r="C27" s="339">
        <f>'[1]入力用シート'!D27</f>
        <v>0</v>
      </c>
      <c r="D27" s="340">
        <f>'[1]入力用シート'!E27</f>
        <v>29</v>
      </c>
      <c r="E27" s="341">
        <f>'[1]入力用シート'!F27</f>
        <v>7</v>
      </c>
      <c r="F27" s="341">
        <f>'[1]入力用シート'!G27</f>
        <v>5</v>
      </c>
      <c r="G27" s="341">
        <f>'[1]入力用シート'!J27</f>
        <v>1</v>
      </c>
      <c r="H27" s="341">
        <f>'[1]入力用シート'!K27</f>
        <v>12</v>
      </c>
      <c r="I27" s="341">
        <f>'[1]入力用シート'!L27</f>
        <v>0</v>
      </c>
      <c r="J27" s="341">
        <f>'[1]入力用シート'!M27</f>
        <v>3</v>
      </c>
      <c r="K27" s="342">
        <f>'[1]入力用シート'!N27</f>
        <v>1</v>
      </c>
      <c r="L27" s="340">
        <f>'[1]入力用シート'!O27</f>
        <v>25</v>
      </c>
      <c r="M27" s="341">
        <f>'[1]入力用シート'!P27</f>
        <v>18</v>
      </c>
      <c r="N27" s="341">
        <f>'[1]入力用シート'!Q27</f>
        <v>0</v>
      </c>
      <c r="O27" s="341">
        <f>'[1]入力用シート'!R27</f>
        <v>0</v>
      </c>
      <c r="P27" s="341">
        <f>'[1]入力用シート'!S27</f>
        <v>0</v>
      </c>
      <c r="Q27" s="341">
        <f>'[1]入力用シート'!U27</f>
        <v>7</v>
      </c>
      <c r="R27" s="343">
        <f>'[1]入力用シート'!V27</f>
        <v>40</v>
      </c>
    </row>
    <row r="28" spans="1:18" ht="14.25" customHeight="1">
      <c r="A28" s="338" t="s">
        <v>130</v>
      </c>
      <c r="B28" s="339">
        <f>'[1]入力用シート'!C28</f>
        <v>198</v>
      </c>
      <c r="C28" s="339">
        <f>'[1]入力用シート'!D28</f>
        <v>0</v>
      </c>
      <c r="D28" s="340">
        <f>'[1]入力用シート'!E28</f>
        <v>132</v>
      </c>
      <c r="E28" s="341">
        <f>'[1]入力用シート'!F28</f>
        <v>31</v>
      </c>
      <c r="F28" s="341">
        <f>'[1]入力用シート'!G28</f>
        <v>54</v>
      </c>
      <c r="G28" s="341">
        <f>'[1]入力用シート'!J28</f>
        <v>3</v>
      </c>
      <c r="H28" s="341">
        <f>'[1]入力用シート'!K28</f>
        <v>37</v>
      </c>
      <c r="I28" s="341">
        <f>'[1]入力用シート'!L28</f>
        <v>1</v>
      </c>
      <c r="J28" s="341">
        <f>'[1]入力用シート'!M28</f>
        <v>1</v>
      </c>
      <c r="K28" s="342">
        <f>'[1]入力用シート'!N28</f>
        <v>5</v>
      </c>
      <c r="L28" s="340">
        <f>'[1]入力用シート'!O28</f>
        <v>66</v>
      </c>
      <c r="M28" s="341">
        <f>'[1]入力用シート'!P28</f>
        <v>27</v>
      </c>
      <c r="N28" s="341">
        <f>'[1]入力用シート'!Q28</f>
        <v>0</v>
      </c>
      <c r="O28" s="341">
        <f>'[1]入力用シート'!R28</f>
        <v>0</v>
      </c>
      <c r="P28" s="341">
        <f>'[1]入力用シート'!S28</f>
        <v>0</v>
      </c>
      <c r="Q28" s="341">
        <f>'[1]入力用シート'!U28</f>
        <v>39</v>
      </c>
      <c r="R28" s="343">
        <f>'[1]入力用シート'!V28</f>
        <v>65</v>
      </c>
    </row>
    <row r="29" spans="1:18" ht="14.25" customHeight="1">
      <c r="A29" s="338" t="s">
        <v>296</v>
      </c>
      <c r="B29" s="339">
        <f>'[1]入力用シート'!C29</f>
        <v>629</v>
      </c>
      <c r="C29" s="339">
        <f>'[1]入力用シート'!D29</f>
        <v>11</v>
      </c>
      <c r="D29" s="340">
        <f>'[1]入力用シート'!E29</f>
        <v>460</v>
      </c>
      <c r="E29" s="341">
        <f>'[1]入力用シート'!F29</f>
        <v>86</v>
      </c>
      <c r="F29" s="341">
        <f>'[1]入力用シート'!G29</f>
        <v>189</v>
      </c>
      <c r="G29" s="341">
        <f>'[1]入力用シート'!J29</f>
        <v>32</v>
      </c>
      <c r="H29" s="341">
        <f>'[1]入力用シート'!K29</f>
        <v>52</v>
      </c>
      <c r="I29" s="341">
        <f>'[1]入力用シート'!L29</f>
        <v>3</v>
      </c>
      <c r="J29" s="341">
        <f>'[1]入力用シート'!M29</f>
        <v>39</v>
      </c>
      <c r="K29" s="342">
        <f>'[1]入力用シート'!N29</f>
        <v>59</v>
      </c>
      <c r="L29" s="340">
        <f>'[1]入力用シート'!O29</f>
        <v>158</v>
      </c>
      <c r="M29" s="341">
        <f>'[1]入力用シート'!P29</f>
        <v>65</v>
      </c>
      <c r="N29" s="341">
        <f>'[1]入力用シート'!Q29</f>
        <v>1</v>
      </c>
      <c r="O29" s="341">
        <f>'[1]入力用シート'!R29</f>
        <v>0</v>
      </c>
      <c r="P29" s="341">
        <f>'[1]入力用シート'!S29</f>
        <v>1</v>
      </c>
      <c r="Q29" s="341">
        <f>'[1]入力用シート'!U29</f>
        <v>91</v>
      </c>
      <c r="R29" s="343">
        <f>'[1]入力用シート'!V29</f>
        <v>191</v>
      </c>
    </row>
    <row r="30" spans="1:18" ht="14.25" customHeight="1">
      <c r="A30" s="338" t="s">
        <v>297</v>
      </c>
      <c r="B30" s="339">
        <f>'[1]入力用シート'!C30</f>
        <v>416</v>
      </c>
      <c r="C30" s="339">
        <f>'[1]入力用シート'!D30</f>
        <v>17</v>
      </c>
      <c r="D30" s="340">
        <f>'[1]入力用シート'!E30</f>
        <v>283</v>
      </c>
      <c r="E30" s="341">
        <f>'[1]入力用シート'!F30</f>
        <v>44</v>
      </c>
      <c r="F30" s="341">
        <f>'[1]入力用シート'!G30</f>
        <v>141</v>
      </c>
      <c r="G30" s="341">
        <f>'[1]入力用シート'!J30</f>
        <v>4</v>
      </c>
      <c r="H30" s="341">
        <f>'[1]入力用シート'!K30</f>
        <v>41</v>
      </c>
      <c r="I30" s="341">
        <f>'[1]入力用シート'!L30</f>
        <v>2</v>
      </c>
      <c r="J30" s="341">
        <f>'[1]入力用シート'!M30</f>
        <v>33</v>
      </c>
      <c r="K30" s="342">
        <f>'[1]入力用シート'!N30</f>
        <v>18</v>
      </c>
      <c r="L30" s="340">
        <f>'[1]入力用シート'!O30</f>
        <v>116</v>
      </c>
      <c r="M30" s="341">
        <f>'[1]入力用シート'!P30</f>
        <v>49</v>
      </c>
      <c r="N30" s="341">
        <f>'[1]入力用シート'!Q30</f>
        <v>0</v>
      </c>
      <c r="O30" s="341">
        <f>'[1]入力用シート'!R30</f>
        <v>0</v>
      </c>
      <c r="P30" s="341">
        <f>'[1]入力用シート'!S30</f>
        <v>0</v>
      </c>
      <c r="Q30" s="341">
        <f>'[1]入力用シート'!U30</f>
        <v>67</v>
      </c>
      <c r="R30" s="343">
        <f>'[1]入力用シート'!V30</f>
        <v>80</v>
      </c>
    </row>
    <row r="31" spans="1:18" ht="14.25" customHeight="1">
      <c r="A31" s="338" t="s">
        <v>298</v>
      </c>
      <c r="B31" s="339">
        <f>'[1]入力用シート'!C31</f>
        <v>528</v>
      </c>
      <c r="C31" s="339">
        <f>'[1]入力用シート'!D31</f>
        <v>2</v>
      </c>
      <c r="D31" s="340">
        <f>'[1]入力用シート'!E31</f>
        <v>370</v>
      </c>
      <c r="E31" s="341">
        <f>'[1]入力用シート'!F31</f>
        <v>37</v>
      </c>
      <c r="F31" s="341">
        <f>'[1]入力用シート'!G31</f>
        <v>38</v>
      </c>
      <c r="G31" s="341">
        <f>'[1]入力用シート'!J31</f>
        <v>20</v>
      </c>
      <c r="H31" s="341">
        <f>'[1]入力用シート'!K31</f>
        <v>222</v>
      </c>
      <c r="I31" s="341">
        <f>'[1]入力用シート'!L31</f>
        <v>3</v>
      </c>
      <c r="J31" s="341">
        <f>'[1]入力用シート'!M31</f>
        <v>49</v>
      </c>
      <c r="K31" s="342">
        <f>'[1]入力用シート'!N31</f>
        <v>1</v>
      </c>
      <c r="L31" s="340">
        <f>'[1]入力用シート'!O31</f>
        <v>156</v>
      </c>
      <c r="M31" s="341">
        <f>'[1]入力用シート'!P31</f>
        <v>87</v>
      </c>
      <c r="N31" s="341">
        <f>'[1]入力用シート'!Q31</f>
        <v>1</v>
      </c>
      <c r="O31" s="341">
        <f>'[1]入力用シート'!R31</f>
        <v>0</v>
      </c>
      <c r="P31" s="341">
        <f>'[1]入力用シート'!S31</f>
        <v>0</v>
      </c>
      <c r="Q31" s="341">
        <f>'[1]入力用シート'!U31</f>
        <v>68</v>
      </c>
      <c r="R31" s="343">
        <f>'[1]入力用シート'!V31</f>
        <v>307</v>
      </c>
    </row>
    <row r="32" spans="1:18" ht="14.25" customHeight="1">
      <c r="A32" s="338" t="s">
        <v>299</v>
      </c>
      <c r="B32" s="339">
        <f>'[1]入力用シート'!C32</f>
        <v>780</v>
      </c>
      <c r="C32" s="339">
        <f>'[1]入力用シート'!D32</f>
        <v>33</v>
      </c>
      <c r="D32" s="340">
        <f>'[1]入力用シート'!E32</f>
        <v>527</v>
      </c>
      <c r="E32" s="341">
        <f>'[1]入力用シート'!F32</f>
        <v>132</v>
      </c>
      <c r="F32" s="341">
        <f>'[1]入力用シート'!G32</f>
        <v>195</v>
      </c>
      <c r="G32" s="341">
        <f>'[1]入力用シート'!J32</f>
        <v>41</v>
      </c>
      <c r="H32" s="341">
        <f>'[1]入力用シート'!K32</f>
        <v>90</v>
      </c>
      <c r="I32" s="341">
        <f>'[1]入力用シート'!L32</f>
        <v>4</v>
      </c>
      <c r="J32" s="341">
        <f>'[1]入力用シート'!M32</f>
        <v>41</v>
      </c>
      <c r="K32" s="342">
        <f>'[1]入力用シート'!N32</f>
        <v>24</v>
      </c>
      <c r="L32" s="340">
        <f>'[1]入力用シート'!O32</f>
        <v>220</v>
      </c>
      <c r="M32" s="341">
        <f>'[1]入力用シート'!P32</f>
        <v>68</v>
      </c>
      <c r="N32" s="341">
        <f>'[1]入力用シート'!Q32</f>
        <v>1</v>
      </c>
      <c r="O32" s="341">
        <f>'[1]入力用シート'!R32</f>
        <v>0</v>
      </c>
      <c r="P32" s="341">
        <f>'[1]入力用シート'!S32</f>
        <v>0</v>
      </c>
      <c r="Q32" s="341">
        <f>'[1]入力用シート'!U32</f>
        <v>151</v>
      </c>
      <c r="R32" s="343">
        <f>'[1]入力用シート'!V32</f>
        <v>293</v>
      </c>
    </row>
    <row r="33" spans="1:18" ht="14.25" customHeight="1">
      <c r="A33" s="338" t="s">
        <v>151</v>
      </c>
      <c r="B33" s="339">
        <f>'[1]入力用シート'!C33</f>
        <v>118</v>
      </c>
      <c r="C33" s="339">
        <f>'[1]入力用シート'!D33</f>
        <v>0</v>
      </c>
      <c r="D33" s="340">
        <f>'[1]入力用シート'!E33</f>
        <v>62</v>
      </c>
      <c r="E33" s="341">
        <f>'[1]入力用シート'!F33</f>
        <v>4</v>
      </c>
      <c r="F33" s="341">
        <f>'[1]入力用シート'!G33</f>
        <v>9</v>
      </c>
      <c r="G33" s="341">
        <f>'[1]入力用シート'!J33</f>
        <v>4</v>
      </c>
      <c r="H33" s="341">
        <f>'[1]入力用シート'!K33</f>
        <v>36</v>
      </c>
      <c r="I33" s="341">
        <f>'[1]入力用シート'!L33</f>
        <v>0</v>
      </c>
      <c r="J33" s="341">
        <f>'[1]入力用シート'!M33</f>
        <v>6</v>
      </c>
      <c r="K33" s="342">
        <f>'[1]入力用シート'!N33</f>
        <v>3</v>
      </c>
      <c r="L33" s="340">
        <f>'[1]入力用シート'!O33</f>
        <v>56</v>
      </c>
      <c r="M33" s="341">
        <f>'[1]入力用シート'!P33</f>
        <v>37</v>
      </c>
      <c r="N33" s="341">
        <f>'[1]入力用シート'!Q33</f>
        <v>1</v>
      </c>
      <c r="O33" s="341">
        <f>'[1]入力用シート'!R33</f>
        <v>0</v>
      </c>
      <c r="P33" s="341">
        <f>'[1]入力用シート'!S33</f>
        <v>0</v>
      </c>
      <c r="Q33" s="341">
        <f>'[1]入力用シート'!U33</f>
        <v>18</v>
      </c>
      <c r="R33" s="343">
        <f>'[1]入力用シート'!V33</f>
        <v>92</v>
      </c>
    </row>
    <row r="34" spans="1:18" ht="14.25" customHeight="1">
      <c r="A34" s="338" t="s">
        <v>300</v>
      </c>
      <c r="B34" s="339">
        <f>'[1]入力用シート'!C34</f>
        <v>545</v>
      </c>
      <c r="C34" s="339">
        <f>'[1]入力用シート'!D34</f>
        <v>20</v>
      </c>
      <c r="D34" s="340">
        <f>'[1]入力用シート'!E34</f>
        <v>384</v>
      </c>
      <c r="E34" s="341">
        <f>'[1]入力用シート'!F34</f>
        <v>84</v>
      </c>
      <c r="F34" s="341">
        <f>'[1]入力用シート'!G34</f>
        <v>164</v>
      </c>
      <c r="G34" s="341">
        <f>'[1]入力用シート'!J34</f>
        <v>35</v>
      </c>
      <c r="H34" s="341">
        <f>'[1]入力用シート'!K34</f>
        <v>48</v>
      </c>
      <c r="I34" s="341">
        <f>'[1]入力用シート'!L34</f>
        <v>0</v>
      </c>
      <c r="J34" s="341">
        <f>'[1]入力用シート'!M34</f>
        <v>39</v>
      </c>
      <c r="K34" s="342">
        <f>'[1]入力用シート'!N34</f>
        <v>14</v>
      </c>
      <c r="L34" s="340">
        <f>'[1]入力用シート'!O34</f>
        <v>141</v>
      </c>
      <c r="M34" s="341">
        <f>'[1]入力用シート'!P34</f>
        <v>61</v>
      </c>
      <c r="N34" s="341">
        <f>'[1]入力用シート'!Q34</f>
        <v>0</v>
      </c>
      <c r="O34" s="341">
        <f>'[1]入力用シート'!R34</f>
        <v>0</v>
      </c>
      <c r="P34" s="341">
        <f>'[1]入力用シート'!S34</f>
        <v>0</v>
      </c>
      <c r="Q34" s="341">
        <f>'[1]入力用シート'!U34</f>
        <v>80</v>
      </c>
      <c r="R34" s="343">
        <f>'[1]入力用シート'!V34</f>
        <v>248</v>
      </c>
    </row>
    <row r="35" spans="1:18" ht="14.25" customHeight="1" thickBot="1">
      <c r="A35" s="344" t="s">
        <v>301</v>
      </c>
      <c r="B35" s="345">
        <f>'[1]入力用シート'!C35</f>
        <v>255</v>
      </c>
      <c r="C35" s="345">
        <f>'[1]入力用シート'!D35</f>
        <v>3</v>
      </c>
      <c r="D35" s="346">
        <f>'[1]入力用シート'!E35</f>
        <v>175</v>
      </c>
      <c r="E35" s="347">
        <f>'[1]入力用シート'!F35</f>
        <v>47</v>
      </c>
      <c r="F35" s="347">
        <f>'[1]入力用シート'!G35</f>
        <v>45</v>
      </c>
      <c r="G35" s="347">
        <f>'[1]入力用シート'!J35</f>
        <v>9</v>
      </c>
      <c r="H35" s="347">
        <f>'[1]入力用シート'!K35</f>
        <v>48</v>
      </c>
      <c r="I35" s="347">
        <f>'[1]入力用シート'!L35</f>
        <v>4</v>
      </c>
      <c r="J35" s="347">
        <f>'[1]入力用シート'!M35</f>
        <v>11</v>
      </c>
      <c r="K35" s="348">
        <f>'[1]入力用シート'!N35</f>
        <v>11</v>
      </c>
      <c r="L35" s="346">
        <f>'[1]入力用シート'!O35</f>
        <v>77</v>
      </c>
      <c r="M35" s="347">
        <f>'[1]入力用シート'!P35</f>
        <v>46</v>
      </c>
      <c r="N35" s="347">
        <f>'[1]入力用シート'!Q35</f>
        <v>0</v>
      </c>
      <c r="O35" s="347">
        <f>'[1]入力用シート'!R35</f>
        <v>0</v>
      </c>
      <c r="P35" s="347">
        <f>'[1]入力用シート'!S35</f>
        <v>0</v>
      </c>
      <c r="Q35" s="347">
        <f>'[1]入力用シート'!U35</f>
        <v>31</v>
      </c>
      <c r="R35" s="349">
        <f>'[1]入力用シート'!V35</f>
        <v>141</v>
      </c>
    </row>
    <row r="36" spans="1:18" ht="14.25" customHeight="1" thickBot="1">
      <c r="A36" s="356" t="s">
        <v>302</v>
      </c>
      <c r="B36" s="351">
        <f>'[1]入力用シート'!C36</f>
        <v>3618</v>
      </c>
      <c r="C36" s="351">
        <f>'[1]入力用シート'!D36</f>
        <v>86</v>
      </c>
      <c r="D36" s="352">
        <f>'[1]入力用シート'!E36</f>
        <v>2495</v>
      </c>
      <c r="E36" s="353">
        <f>'[1]入力用シート'!F36</f>
        <v>474</v>
      </c>
      <c r="F36" s="353">
        <f>'[1]入力用シート'!G36</f>
        <v>852</v>
      </c>
      <c r="G36" s="353">
        <f>'[1]入力用シート'!J36</f>
        <v>154</v>
      </c>
      <c r="H36" s="353">
        <f>'[1]入力用シート'!K36</f>
        <v>628</v>
      </c>
      <c r="I36" s="353">
        <f>'[1]入力用シート'!L36</f>
        <v>17</v>
      </c>
      <c r="J36" s="353">
        <f>'[1]入力用シート'!M36</f>
        <v>234</v>
      </c>
      <c r="K36" s="354">
        <f>'[1]入力用シート'!N36</f>
        <v>136</v>
      </c>
      <c r="L36" s="352">
        <f>'[1]入力用シート'!O36</f>
        <v>1037</v>
      </c>
      <c r="M36" s="353">
        <f>'[1]入力用シート'!P36</f>
        <v>475</v>
      </c>
      <c r="N36" s="353">
        <f>'[1]入力用シート'!Q36</f>
        <v>4</v>
      </c>
      <c r="O36" s="353">
        <f>'[1]入力用シート'!R36</f>
        <v>0</v>
      </c>
      <c r="P36" s="353">
        <f>'[1]入力用シート'!S36</f>
        <v>1</v>
      </c>
      <c r="Q36" s="353">
        <f>'[1]入力用シート'!U36</f>
        <v>557</v>
      </c>
      <c r="R36" s="355">
        <f>'[1]入力用シート'!V36</f>
        <v>1513</v>
      </c>
    </row>
    <row r="37" spans="1:18" ht="14.25" customHeight="1">
      <c r="A37" s="332" t="s">
        <v>303</v>
      </c>
      <c r="B37" s="333">
        <f>'[1]入力用シート'!C37</f>
        <v>0</v>
      </c>
      <c r="C37" s="333">
        <f>'[1]入力用シート'!D37</f>
        <v>0</v>
      </c>
      <c r="D37" s="334">
        <f>'[1]入力用シート'!E37</f>
        <v>0</v>
      </c>
      <c r="E37" s="335">
        <f>'[1]入力用シート'!F37</f>
        <v>0</v>
      </c>
      <c r="F37" s="335">
        <f>'[1]入力用シート'!G37</f>
        <v>0</v>
      </c>
      <c r="G37" s="335">
        <f>'[1]入力用シート'!J37</f>
        <v>0</v>
      </c>
      <c r="H37" s="335">
        <f>'[1]入力用シート'!K37</f>
        <v>0</v>
      </c>
      <c r="I37" s="335">
        <f>'[1]入力用シート'!L37</f>
        <v>0</v>
      </c>
      <c r="J37" s="335">
        <f>'[1]入力用シート'!M37</f>
        <v>0</v>
      </c>
      <c r="K37" s="336">
        <f>'[1]入力用シート'!N37</f>
        <v>0</v>
      </c>
      <c r="L37" s="334">
        <f>'[1]入力用シート'!O37</f>
        <v>0</v>
      </c>
      <c r="M37" s="335">
        <f>'[1]入力用シート'!P37</f>
        <v>0</v>
      </c>
      <c r="N37" s="335">
        <f>'[1]入力用シート'!Q37</f>
        <v>0</v>
      </c>
      <c r="O37" s="335">
        <f>'[1]入力用シート'!R37</f>
        <v>0</v>
      </c>
      <c r="P37" s="335">
        <f>'[1]入力用シート'!S37</f>
        <v>0</v>
      </c>
      <c r="Q37" s="335">
        <f>'[1]入力用シート'!U37</f>
        <v>0</v>
      </c>
      <c r="R37" s="337">
        <f>'[1]入力用シート'!V37</f>
        <v>0</v>
      </c>
    </row>
    <row r="38" spans="1:18" ht="14.25" customHeight="1">
      <c r="A38" s="338" t="s">
        <v>304</v>
      </c>
      <c r="B38" s="339">
        <f>'[1]入力用シート'!C38</f>
        <v>0</v>
      </c>
      <c r="C38" s="339">
        <f>'[1]入力用シート'!D38</f>
        <v>0</v>
      </c>
      <c r="D38" s="340">
        <f>'[1]入力用シート'!E38</f>
        <v>0</v>
      </c>
      <c r="E38" s="341">
        <f>'[1]入力用シート'!F38</f>
        <v>0</v>
      </c>
      <c r="F38" s="341">
        <f>'[1]入力用シート'!G38</f>
        <v>0</v>
      </c>
      <c r="G38" s="341">
        <f>'[1]入力用シート'!J38</f>
        <v>0</v>
      </c>
      <c r="H38" s="341">
        <f>'[1]入力用シート'!K38</f>
        <v>0</v>
      </c>
      <c r="I38" s="341">
        <f>'[1]入力用シート'!L38</f>
        <v>0</v>
      </c>
      <c r="J38" s="341">
        <f>'[1]入力用シート'!M38</f>
        <v>0</v>
      </c>
      <c r="K38" s="342">
        <f>'[1]入力用シート'!N38</f>
        <v>0</v>
      </c>
      <c r="L38" s="340">
        <f>'[1]入力用シート'!O38</f>
        <v>0</v>
      </c>
      <c r="M38" s="341">
        <f>'[1]入力用シート'!P38</f>
        <v>0</v>
      </c>
      <c r="N38" s="341">
        <f>'[1]入力用シート'!Q38</f>
        <v>0</v>
      </c>
      <c r="O38" s="341">
        <f>'[1]入力用シート'!R38</f>
        <v>0</v>
      </c>
      <c r="P38" s="341">
        <f>'[1]入力用シート'!S38</f>
        <v>0</v>
      </c>
      <c r="Q38" s="341">
        <f>'[1]入力用シート'!U38</f>
        <v>0</v>
      </c>
      <c r="R38" s="343">
        <f>'[1]入力用シート'!V38</f>
        <v>0</v>
      </c>
    </row>
    <row r="39" spans="1:18" ht="14.25" customHeight="1" thickBot="1">
      <c r="A39" s="344" t="s">
        <v>305</v>
      </c>
      <c r="B39" s="345">
        <f>'[1]入力用シート'!C39</f>
        <v>0</v>
      </c>
      <c r="C39" s="345">
        <f>'[1]入力用シート'!D39</f>
        <v>0</v>
      </c>
      <c r="D39" s="346">
        <f>'[1]入力用シート'!E39</f>
        <v>0</v>
      </c>
      <c r="E39" s="347">
        <f>'[1]入力用シート'!F39</f>
        <v>0</v>
      </c>
      <c r="F39" s="347">
        <f>'[1]入力用シート'!G39</f>
        <v>0</v>
      </c>
      <c r="G39" s="347">
        <f>'[1]入力用シート'!J39</f>
        <v>0</v>
      </c>
      <c r="H39" s="347">
        <f>'[1]入力用シート'!K39</f>
        <v>0</v>
      </c>
      <c r="I39" s="347">
        <f>'[1]入力用シート'!L39</f>
        <v>0</v>
      </c>
      <c r="J39" s="347">
        <f>'[1]入力用シート'!M39</f>
        <v>0</v>
      </c>
      <c r="K39" s="348">
        <f>'[1]入力用シート'!N39</f>
        <v>0</v>
      </c>
      <c r="L39" s="346">
        <f>'[1]入力用シート'!O39</f>
        <v>0</v>
      </c>
      <c r="M39" s="347">
        <f>'[1]入力用シート'!P39</f>
        <v>0</v>
      </c>
      <c r="N39" s="347">
        <f>'[1]入力用シート'!Q39</f>
        <v>0</v>
      </c>
      <c r="O39" s="347">
        <f>'[1]入力用シート'!R39</f>
        <v>0</v>
      </c>
      <c r="P39" s="347">
        <f>'[1]入力用シート'!S39</f>
        <v>0</v>
      </c>
      <c r="Q39" s="347">
        <f>'[1]入力用シート'!U39</f>
        <v>0</v>
      </c>
      <c r="R39" s="349">
        <f>'[1]入力用シート'!V39</f>
        <v>0</v>
      </c>
    </row>
    <row r="40" spans="1:18" ht="14.25" customHeight="1" thickBot="1">
      <c r="A40" s="350" t="s">
        <v>306</v>
      </c>
      <c r="B40" s="351">
        <f>'[1]入力用シート'!C40</f>
        <v>0</v>
      </c>
      <c r="C40" s="351">
        <f>'[1]入力用シート'!D40</f>
        <v>0</v>
      </c>
      <c r="D40" s="352">
        <f>'[1]入力用シート'!E40</f>
        <v>0</v>
      </c>
      <c r="E40" s="353">
        <f>'[1]入力用シート'!F40</f>
        <v>0</v>
      </c>
      <c r="F40" s="353">
        <f>'[1]入力用シート'!G40</f>
        <v>0</v>
      </c>
      <c r="G40" s="353">
        <f>'[1]入力用シート'!J40</f>
        <v>0</v>
      </c>
      <c r="H40" s="353">
        <f>'[1]入力用シート'!K40</f>
        <v>0</v>
      </c>
      <c r="I40" s="353">
        <f>'[1]入力用シート'!L40</f>
        <v>0</v>
      </c>
      <c r="J40" s="353">
        <f>'[1]入力用シート'!M40</f>
        <v>0</v>
      </c>
      <c r="K40" s="354">
        <f>'[1]入力用シート'!N40</f>
        <v>0</v>
      </c>
      <c r="L40" s="352">
        <f>'[1]入力用シート'!O40</f>
        <v>0</v>
      </c>
      <c r="M40" s="353">
        <f>'[1]入力用シート'!P40</f>
        <v>0</v>
      </c>
      <c r="N40" s="353">
        <f>'[1]入力用シート'!Q40</f>
        <v>0</v>
      </c>
      <c r="O40" s="353">
        <f>'[1]入力用シート'!R40</f>
        <v>0</v>
      </c>
      <c r="P40" s="353">
        <f>'[1]入力用シート'!S40</f>
        <v>0</v>
      </c>
      <c r="Q40" s="353">
        <f>'[1]入力用シート'!U40</f>
        <v>0</v>
      </c>
      <c r="R40" s="355">
        <f>'[1]入力用シート'!V40</f>
        <v>0</v>
      </c>
    </row>
    <row r="41" spans="1:18" ht="17.25" customHeight="1" thickBot="1">
      <c r="A41" s="357" t="s">
        <v>11</v>
      </c>
      <c r="B41" s="358">
        <f>'[1]入力用シート'!C41</f>
        <v>18048</v>
      </c>
      <c r="C41" s="358">
        <f>'[1]入力用シート'!D41</f>
        <v>222</v>
      </c>
      <c r="D41" s="359">
        <f>'[1]入力用シート'!E41</f>
        <v>12327</v>
      </c>
      <c r="E41" s="360">
        <f>'[1]入力用シート'!F41</f>
        <v>2683</v>
      </c>
      <c r="F41" s="360">
        <f>'[1]入力用シート'!G41</f>
        <v>3201</v>
      </c>
      <c r="G41" s="360">
        <f>'[1]入力用シート'!J41</f>
        <v>710</v>
      </c>
      <c r="H41" s="360">
        <f>'[1]入力用シート'!K41</f>
        <v>3092</v>
      </c>
      <c r="I41" s="360">
        <f>'[1]入力用シート'!L41</f>
        <v>64</v>
      </c>
      <c r="J41" s="360">
        <f>'[1]入力用シート'!M41</f>
        <v>2096</v>
      </c>
      <c r="K41" s="361">
        <f>'[1]入力用シート'!N41</f>
        <v>481</v>
      </c>
      <c r="L41" s="359">
        <f>'[1]入力用シート'!O41</f>
        <v>5499</v>
      </c>
      <c r="M41" s="360">
        <f>'[1]入力用シート'!P41</f>
        <v>2766</v>
      </c>
      <c r="N41" s="360">
        <f>'[1]入力用シート'!Q41</f>
        <v>53</v>
      </c>
      <c r="O41" s="360">
        <f>'[1]入力用シート'!R41</f>
        <v>7</v>
      </c>
      <c r="P41" s="360">
        <f>'[1]入力用シート'!S41</f>
        <v>12</v>
      </c>
      <c r="Q41" s="360">
        <f>'[1]入力用シート'!U41</f>
        <v>2661</v>
      </c>
      <c r="R41" s="362">
        <f>'[1]入力用シート'!V41</f>
        <v>8365</v>
      </c>
    </row>
  </sheetData>
  <mergeCells count="6">
    <mergeCell ref="O2:Q2"/>
    <mergeCell ref="A3:A4"/>
    <mergeCell ref="B3:B4"/>
    <mergeCell ref="C3:C4"/>
    <mergeCell ref="D3:K3"/>
    <mergeCell ref="L3:R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dcterms:created xsi:type="dcterms:W3CDTF">2006-11-17T05:48:27Z</dcterms:created>
  <dcterms:modified xsi:type="dcterms:W3CDTF">2006-11-17T05:56:56Z</dcterms:modified>
  <cp:category/>
  <cp:version/>
  <cp:contentType/>
  <cp:contentStatus/>
</cp:coreProperties>
</file>