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7"/>
  </bookViews>
  <sheets>
    <sheet name="全県" sheetId="1" r:id="rId1"/>
    <sheet name="全県（年次推移）" sheetId="2" r:id="rId2"/>
    <sheet name="東部" sheetId="3" r:id="rId3"/>
    <sheet name="東部（年次推移）" sheetId="4" r:id="rId4"/>
    <sheet name="中部（公表）" sheetId="5" r:id="rId5"/>
    <sheet name="中部（年次推移）" sheetId="6" r:id="rId6"/>
    <sheet name="西部" sheetId="7" r:id="rId7"/>
    <sheet name="西部（年次推移）" sheetId="8" r:id="rId8"/>
  </sheets>
  <definedNames/>
  <calcPr fullCalcOnLoad="1"/>
</workbook>
</file>

<file path=xl/sharedStrings.xml><?xml version="1.0" encoding="utf-8"?>
<sst xmlns="http://schemas.openxmlformats.org/spreadsheetml/2006/main" count="1465" uniqueCount="159">
  <si>
    <t>平成23年　夏季一時金要求・妥結速報(最終結果)</t>
  </si>
  <si>
    <t>静岡県経済産業部労働政策課</t>
  </si>
  <si>
    <t>要求状況</t>
  </si>
  <si>
    <t>妥結状況</t>
  </si>
  <si>
    <t>参考</t>
  </si>
  <si>
    <t>平均
年齢</t>
  </si>
  <si>
    <t>平均賃金（円）</t>
  </si>
  <si>
    <t>労組数</t>
  </si>
  <si>
    <t>平均
要求額（円）</t>
  </si>
  <si>
    <t>支給月数
（か月）</t>
  </si>
  <si>
    <t>前年
要求額（円）</t>
  </si>
  <si>
    <t>対前年比（％）</t>
  </si>
  <si>
    <t>平均
妥結額（円）</t>
  </si>
  <si>
    <t>前年
妥結額（円）</t>
  </si>
  <si>
    <t>製造業</t>
  </si>
  <si>
    <t>繊維工業</t>
  </si>
  <si>
    <t>パルプ･紙･紙加工品</t>
  </si>
  <si>
    <t>印刷・同関連</t>
  </si>
  <si>
    <t>化 学</t>
  </si>
  <si>
    <t>-</t>
  </si>
  <si>
    <t>プラスチック製品</t>
  </si>
  <si>
    <t>ゴム、皮革製品</t>
  </si>
  <si>
    <t>窯業･土石製品</t>
  </si>
  <si>
    <t>鉄 鋼</t>
  </si>
  <si>
    <t>業</t>
  </si>
  <si>
    <t>非鉄金属</t>
  </si>
  <si>
    <t>金属製品</t>
  </si>
  <si>
    <t>電子部品･デバイス・電子回路</t>
  </si>
  <si>
    <t>電気機械器具</t>
  </si>
  <si>
    <t>情報通信機械器具</t>
  </si>
  <si>
    <t>輸送用機械器具</t>
  </si>
  <si>
    <t>種</t>
  </si>
  <si>
    <t>農林水産業</t>
  </si>
  <si>
    <t>鉱業,採石業,砂利採取業</t>
  </si>
  <si>
    <t>建設業</t>
  </si>
  <si>
    <t>電気・ガス・熱供給・水道業</t>
  </si>
  <si>
    <t>情報通信業</t>
  </si>
  <si>
    <t>運輸業,郵便業</t>
  </si>
  <si>
    <t>道路旅客運送業</t>
  </si>
  <si>
    <t>別</t>
  </si>
  <si>
    <t>道路貨物運送業</t>
  </si>
  <si>
    <t>水運業</t>
  </si>
  <si>
    <t>X</t>
  </si>
  <si>
    <t>航空運輸業</t>
  </si>
  <si>
    <t>倉庫業</t>
  </si>
  <si>
    <t>運輸に付帯するｻｰﾋﾞｽ業</t>
  </si>
  <si>
    <t>郵便業（信書便事業を含む）</t>
  </si>
  <si>
    <t>卸売業,小売業</t>
  </si>
  <si>
    <t>金融業,保険業、不動産業,物品賃貸業</t>
  </si>
  <si>
    <t>学術研究,専門・技術サービス業</t>
  </si>
  <si>
    <t>宿泊業、飲食サービス業</t>
  </si>
  <si>
    <t>生活関連サービス業,娯楽業</t>
  </si>
  <si>
    <t>教育,学習支援業、医療,福祉</t>
  </si>
  <si>
    <t>複合サービス事業、サービス業</t>
  </si>
  <si>
    <t>大</t>
  </si>
  <si>
    <t>5,000人以上</t>
  </si>
  <si>
    <t>規</t>
  </si>
  <si>
    <t>1,000～4,999人</t>
  </si>
  <si>
    <t>企</t>
  </si>
  <si>
    <t>500～999人</t>
  </si>
  <si>
    <t>300～499人</t>
  </si>
  <si>
    <t>模</t>
  </si>
  <si>
    <t>平    均</t>
  </si>
  <si>
    <t>中</t>
  </si>
  <si>
    <t>100～299人</t>
  </si>
  <si>
    <t>小</t>
  </si>
  <si>
    <t>30～99人</t>
  </si>
  <si>
    <t>29人以下</t>
  </si>
  <si>
    <t>その他(合同労組)</t>
  </si>
  <si>
    <t>時期別</t>
  </si>
  <si>
    <t>夏　冬　型</t>
  </si>
  <si>
    <t>冬　夏　型</t>
  </si>
  <si>
    <t>各　期　型</t>
  </si>
  <si>
    <t>２期分以上</t>
  </si>
  <si>
    <t>地</t>
  </si>
  <si>
    <t>東            部</t>
  </si>
  <si>
    <t>域</t>
  </si>
  <si>
    <t>中            部</t>
  </si>
  <si>
    <t>西            部</t>
  </si>
  <si>
    <t>全     平     均</t>
  </si>
  <si>
    <t>● 夏季一時金要求・妥結結果の推移（加重平均）</t>
  </si>
  <si>
    <t>静岡県</t>
  </si>
  <si>
    <t xml:space="preserve"> 年          次</t>
  </si>
  <si>
    <t>要求状況</t>
  </si>
  <si>
    <t xml:space="preserve">
前年
要求額（円）</t>
  </si>
  <si>
    <t xml:space="preserve"> 14 年 最 終 集 計</t>
  </si>
  <si>
    <t xml:space="preserve"> 15 年 最 終 集 計</t>
  </si>
  <si>
    <t xml:space="preserve"> 16 年 最 終 集 計</t>
  </si>
  <si>
    <t>23年 最終集計（A）</t>
  </si>
  <si>
    <t>22年 最終集計（B）</t>
  </si>
  <si>
    <t xml:space="preserve">  (A)   －    (B)</t>
  </si>
  <si>
    <t>　＊賃上げ一時金情報は、インターネットのホームページでご利用いただけます。</t>
  </si>
  <si>
    <t xml:space="preserve">  　　　　　　　　　   労働政策課ホームページ「しずおか労働福祉情報」のＵＲＬは下記のとおりです。</t>
  </si>
  <si>
    <t>　　　　　　　　　     ホームページにおいては東部・中部・西部地区別、加重平均・単純平均別の情報も掲載しています。</t>
  </si>
  <si>
    <t xml:space="preserve">      　　　　　　　http://www.pref.shizuoka.jp/sangyou/sa-210/index.html</t>
  </si>
  <si>
    <t>賃上げ一時金情報ホームページ掲載（更新）予定日</t>
  </si>
  <si>
    <t>　　　　春季賃上げ情報：平成２３年３月３０日、４月１３日、４月２７日、５月２５日、７月７日</t>
  </si>
  <si>
    <t>　　　　夏季一時金情報：６月２日、６月１６日、６月３０日、７月１４日、８月１２日</t>
  </si>
  <si>
    <t>　　　　年末一時金情報：１１月４日、１２月１日、１２月１５日、平成 ２４年１月６日</t>
  </si>
  <si>
    <t>　　　　※予定日は変更される場合があります。</t>
  </si>
  <si>
    <t>　　　　　　　　＊労働関係業務を担当する県の機関</t>
  </si>
  <si>
    <r>
      <t xml:space="preserve"> </t>
    </r>
    <r>
      <rPr>
        <sz val="11"/>
        <rFont val="ＭＳ Ｐゴシック"/>
        <family val="3"/>
      </rPr>
      <t xml:space="preserve">                  静岡県経済産業部労働政策課</t>
    </r>
  </si>
  <si>
    <r>
      <t>〒</t>
    </r>
    <r>
      <rPr>
        <sz val="11"/>
        <rFont val="ＭＳ Ｐゴシック"/>
        <family val="3"/>
      </rPr>
      <t>420-8601</t>
    </r>
    <r>
      <rPr>
        <sz val="11"/>
        <rFont val="ＭＳ Ｐゴシック"/>
        <family val="3"/>
      </rPr>
      <t xml:space="preserve">  静岡市葵区追手町</t>
    </r>
    <r>
      <rPr>
        <sz val="11"/>
        <rFont val="ＭＳ Ｐゴシック"/>
        <family val="3"/>
      </rPr>
      <t>9番6号</t>
    </r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</si>
  <si>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54-221-2338</t>
    </r>
  </si>
  <si>
    <r>
      <t xml:space="preserve"> </t>
    </r>
    <r>
      <rPr>
        <sz val="11"/>
        <rFont val="ＭＳ Ｐゴシック"/>
        <family val="3"/>
      </rPr>
      <t xml:space="preserve">                  </t>
    </r>
    <r>
      <rPr>
        <sz val="11"/>
        <rFont val="ＭＳ Ｐゴシック"/>
        <family val="3"/>
      </rPr>
      <t>東部県民生活センター　賀茂県民相談室</t>
    </r>
  </si>
  <si>
    <r>
      <t>〒415-0016  下田市中</t>
    </r>
    <r>
      <rPr>
        <sz val="11"/>
        <rFont val="ＭＳ Ｐゴシック"/>
        <family val="3"/>
      </rPr>
      <t>531-1</t>
    </r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</si>
  <si>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558-24-2206</t>
    </r>
  </si>
  <si>
    <r>
      <t xml:space="preserve"> </t>
    </r>
    <r>
      <rPr>
        <sz val="11"/>
        <rFont val="ＭＳ Ｐゴシック"/>
        <family val="3"/>
      </rPr>
      <t xml:space="preserve">                  </t>
    </r>
    <r>
      <rPr>
        <sz val="11"/>
        <rFont val="ＭＳ Ｐゴシック"/>
        <family val="3"/>
      </rPr>
      <t>東部県民生活センター</t>
    </r>
  </si>
  <si>
    <r>
      <t>〒410-0801  沼津市大手町</t>
    </r>
    <r>
      <rPr>
        <sz val="11"/>
        <rFont val="ＭＳ Ｐゴシック"/>
        <family val="3"/>
      </rPr>
      <t>1-1-3</t>
    </r>
    <r>
      <rPr>
        <sz val="11"/>
        <rFont val="ＭＳ Ｐゴシック"/>
        <family val="3"/>
      </rPr>
      <t>　沼津商連会館ビル</t>
    </r>
    <r>
      <rPr>
        <sz val="11"/>
        <rFont val="ＭＳ Ｐゴシック"/>
        <family val="3"/>
      </rPr>
      <t>2階</t>
    </r>
  </si>
  <si>
    <t xml:space="preserve">  電話　055-951-8209</t>
  </si>
  <si>
    <r>
      <t xml:space="preserve"> </t>
    </r>
    <r>
      <rPr>
        <sz val="11"/>
        <rFont val="ＭＳ Ｐゴシック"/>
        <family val="3"/>
      </rPr>
      <t xml:space="preserve">                  </t>
    </r>
    <r>
      <rPr>
        <sz val="11"/>
        <rFont val="ＭＳ Ｐゴシック"/>
        <family val="3"/>
      </rPr>
      <t>中部県民生活センター</t>
    </r>
  </si>
  <si>
    <r>
      <t>〒422-8067　静岡市駿河区南町</t>
    </r>
    <r>
      <rPr>
        <sz val="11"/>
        <rFont val="ＭＳ Ｐゴシック"/>
        <family val="3"/>
      </rPr>
      <t>14-1</t>
    </r>
    <r>
      <rPr>
        <sz val="11"/>
        <rFont val="ＭＳ Ｐゴシック"/>
        <family val="3"/>
      </rPr>
      <t>　水の森ビル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階</t>
    </r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</si>
  <si>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54-202-6013</t>
    </r>
  </si>
  <si>
    <r>
      <t xml:space="preserve"> </t>
    </r>
    <r>
      <rPr>
        <sz val="11"/>
        <rFont val="ＭＳ Ｐゴシック"/>
        <family val="3"/>
      </rPr>
      <t xml:space="preserve">                  西</t>
    </r>
    <r>
      <rPr>
        <sz val="11"/>
        <rFont val="ＭＳ Ｐゴシック"/>
        <family val="3"/>
      </rPr>
      <t>部県民生活センター</t>
    </r>
  </si>
  <si>
    <r>
      <t>〒430-0933　浜松市中区鍛冶町</t>
    </r>
    <r>
      <rPr>
        <sz val="11"/>
        <rFont val="ＭＳ Ｐゴシック"/>
        <family val="3"/>
      </rPr>
      <t>100-1</t>
    </r>
    <r>
      <rPr>
        <sz val="11"/>
        <rFont val="ＭＳ Ｐゴシック"/>
        <family val="3"/>
      </rPr>
      <t>　ザザシティ浜松中央館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階</t>
    </r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</si>
  <si>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53-458-7243</t>
    </r>
  </si>
  <si>
    <t>　　　　　　　　　　　　＊電話による労働相談のお知らせ</t>
  </si>
  <si>
    <t>フリーアクセス番号 ： ０１２０－９－３９６１０　(携帯電話、ＩＰ電話等からはかけられません。)</t>
  </si>
  <si>
    <r>
      <t>受付時間　9:00～12:00　13:00～16:00（土日祝日、年末年始12</t>
    </r>
    <r>
      <rPr>
        <sz val="11"/>
        <rFont val="ＭＳ Ｐゴシック"/>
        <family val="3"/>
      </rPr>
      <t>/29～1/3を除く）</t>
    </r>
  </si>
  <si>
    <t>・電話による相談は、上記フリーアクセス（通信料着信払いサービス）をご利用ください。</t>
  </si>
  <si>
    <t>　その場合はご相談者の最寄りのセンターにて電話を受け付け致します。</t>
  </si>
  <si>
    <t>・携帯電話、IP電話等からのご利用の場合は下記最寄りのセンターまでお掛けください。</t>
  </si>
  <si>
    <r>
      <t>　（東部）0</t>
    </r>
    <r>
      <rPr>
        <sz val="11"/>
        <rFont val="ＭＳ Ｐゴシック"/>
        <family val="3"/>
      </rPr>
      <t>55-951-9144　　　　　</t>
    </r>
    <r>
      <rPr>
        <sz val="11"/>
        <rFont val="ＭＳ Ｐゴシック"/>
        <family val="3"/>
      </rPr>
      <t>（中部）</t>
    </r>
    <r>
      <rPr>
        <sz val="11"/>
        <rFont val="ＭＳ Ｐゴシック"/>
        <family val="3"/>
      </rPr>
      <t>054-286-3208　　　　　</t>
    </r>
    <r>
      <rPr>
        <sz val="11"/>
        <rFont val="ＭＳ Ｐゴシック"/>
        <family val="3"/>
      </rPr>
      <t>（西部）</t>
    </r>
    <r>
      <rPr>
        <sz val="11"/>
        <rFont val="ＭＳ Ｐゴシック"/>
        <family val="3"/>
      </rPr>
      <t>053-452-0144</t>
    </r>
  </si>
  <si>
    <t>（　加　重　平　均　）</t>
  </si>
  <si>
    <t>【公表資料用】</t>
  </si>
  <si>
    <t>食料品･たばこ</t>
  </si>
  <si>
    <t>木材、家具･装備品</t>
  </si>
  <si>
    <t>X</t>
  </si>
  <si>
    <t>石油･石炭製品</t>
  </si>
  <si>
    <t>X</t>
  </si>
  <si>
    <t>機械器具</t>
  </si>
  <si>
    <t>X</t>
  </si>
  <si>
    <t>その他の製造業</t>
  </si>
  <si>
    <t>鉄道業</t>
  </si>
  <si>
    <t>X</t>
  </si>
  <si>
    <t>X</t>
  </si>
  <si>
    <t xml:space="preserve"> 17 年 最 終 集 計</t>
  </si>
  <si>
    <t xml:space="preserve"> 18 年 最 終 集 計</t>
  </si>
  <si>
    <t xml:space="preserve"> 19 年 最 終 集 計</t>
  </si>
  <si>
    <t xml:space="preserve"> 20 年 最 終 集 計</t>
  </si>
  <si>
    <t xml:space="preserve"> 21 年 最 終 集 計</t>
  </si>
  <si>
    <t xml:space="preserve"> 22 年 最 終 集 計</t>
  </si>
  <si>
    <t>静岡県東部県民生活センター</t>
  </si>
  <si>
    <t>東部</t>
  </si>
  <si>
    <t>食料品･たばこ</t>
  </si>
  <si>
    <t>X</t>
  </si>
  <si>
    <t>X</t>
  </si>
  <si>
    <t>X</t>
  </si>
  <si>
    <t xml:space="preserve"> 19 年 最 終 集 計</t>
  </si>
  <si>
    <t xml:space="preserve"> 20 年 最 終 集 計</t>
  </si>
  <si>
    <t xml:space="preserve"> 21 年 最 終 集 計</t>
  </si>
  <si>
    <t xml:space="preserve"> 22 年 最 終 集 計</t>
  </si>
  <si>
    <t>平成23年　夏季一時金要求・妥結速報（最終結果)</t>
  </si>
  <si>
    <t>静岡県中部県民生活センター</t>
  </si>
  <si>
    <t>中部</t>
  </si>
  <si>
    <t>X</t>
  </si>
  <si>
    <t>静岡県西部県民生活センター</t>
  </si>
  <si>
    <t>西部</t>
  </si>
  <si>
    <t>X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</si>
</sst>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);[Red]\(0.0\)"/>
    <numFmt numFmtId="180" formatCode="#,##0_);[Red]\(#,##0\)"/>
    <numFmt numFmtId="181" formatCode="0.00_);[Red]\(0.00\)"/>
    <numFmt numFmtId="182" formatCode="0.00;&quot;▲ &quot;0.00"/>
    <numFmt numFmtId="183" formatCode="0.0"/>
    <numFmt numFmtId="184" formatCode="#,##0.00;&quot;▲ &quot;#,##0.00"/>
    <numFmt numFmtId="185" formatCode="0.0;&quot;▲ &quot;0.0"/>
    <numFmt numFmtId="186" formatCode="#,##0;&quot;▲ &quot;#,##0"/>
    <numFmt numFmtId="187" formatCode="#,##0.0_);[Red]\(#,##0.0\)"/>
    <numFmt numFmtId="188" formatCode="#,##0_ "/>
    <numFmt numFmtId="189" formatCode="0.0_ "/>
    <numFmt numFmtId="190" formatCode="0.0;&quot;△ &quot;0.0"/>
    <numFmt numFmtId="191" formatCode="0;&quot;△ &quot;0"/>
    <numFmt numFmtId="192" formatCode="0;&quot;▲ &quot;0"/>
    <numFmt numFmtId="193" formatCode="0_ "/>
    <numFmt numFmtId="194" formatCode="0_);[Red]\(0\)"/>
    <numFmt numFmtId="195" formatCode="#,##0.0;&quot;▲ &quot;#,##0.0"/>
    <numFmt numFmtId="196" formatCode="#,##0.0;[Red]\-#,##0.0"/>
    <numFmt numFmtId="197" formatCode="#,##0;&quot;△ &quot;#,##0"/>
    <numFmt numFmtId="198" formatCode="0.00;&quot;△ &quot;0.00"/>
  </numFmts>
  <fonts count="25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i/>
      <sz val="10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i/>
      <u val="single"/>
      <sz val="10"/>
      <name val="ＭＳ 明朝"/>
      <family val="1"/>
    </font>
    <font>
      <sz val="12"/>
      <name val="ＭＳ Ｐゴシック"/>
      <family val="3"/>
    </font>
    <font>
      <u val="single"/>
      <sz val="10"/>
      <name val="ＭＳ 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Continuous" vertical="center"/>
    </xf>
    <xf numFmtId="0" fontId="10" fillId="0" borderId="6" xfId="0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horizontal="centerContinuous" vertical="center"/>
    </xf>
    <xf numFmtId="0" fontId="10" fillId="0" borderId="7" xfId="0" applyFont="1" applyFill="1" applyBorder="1" applyAlignment="1">
      <alignment horizontal="centerContinuous" vertical="center"/>
    </xf>
    <xf numFmtId="0" fontId="10" fillId="0" borderId="8" xfId="0" applyFont="1" applyFill="1" applyBorder="1" applyAlignment="1">
      <alignment horizontal="centerContinuous" vertical="center"/>
    </xf>
    <xf numFmtId="0" fontId="10" fillId="0" borderId="9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179" fontId="9" fillId="0" borderId="23" xfId="0" applyNumberFormat="1" applyFont="1" applyFill="1" applyBorder="1" applyAlignment="1">
      <alignment horizontal="right"/>
    </xf>
    <xf numFmtId="188" fontId="9" fillId="0" borderId="23" xfId="0" applyNumberFormat="1" applyFont="1" applyFill="1" applyBorder="1" applyAlignment="1">
      <alignment horizontal="right"/>
    </xf>
    <xf numFmtId="193" fontId="9" fillId="0" borderId="23" xfId="0" applyNumberFormat="1" applyFont="1" applyFill="1" applyBorder="1" applyAlignment="1">
      <alignment horizontal="right"/>
    </xf>
    <xf numFmtId="184" fontId="9" fillId="0" borderId="21" xfId="0" applyNumberFormat="1" applyFont="1" applyFill="1" applyBorder="1" applyAlignment="1">
      <alignment horizontal="right"/>
    </xf>
    <xf numFmtId="188" fontId="9" fillId="0" borderId="20" xfId="0" applyNumberFormat="1" applyFont="1" applyFill="1" applyBorder="1" applyAlignment="1">
      <alignment horizontal="right"/>
    </xf>
    <xf numFmtId="184" fontId="9" fillId="0" borderId="24" xfId="0" applyNumberFormat="1" applyFont="1" applyFill="1" applyBorder="1" applyAlignment="1">
      <alignment horizontal="right" vertical="center"/>
    </xf>
    <xf numFmtId="194" fontId="9" fillId="0" borderId="23" xfId="0" applyNumberFormat="1" applyFont="1" applyFill="1" applyBorder="1" applyAlignment="1">
      <alignment horizontal="right"/>
    </xf>
    <xf numFmtId="0" fontId="10" fillId="0" borderId="2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shrinkToFit="1"/>
    </xf>
    <xf numFmtId="179" fontId="9" fillId="0" borderId="26" xfId="0" applyNumberFormat="1" applyFont="1" applyFill="1" applyBorder="1" applyAlignment="1">
      <alignment horizontal="right"/>
    </xf>
    <xf numFmtId="188" fontId="9" fillId="0" borderId="26" xfId="0" applyNumberFormat="1" applyFont="1" applyFill="1" applyBorder="1" applyAlignment="1">
      <alignment horizontal="right"/>
    </xf>
    <xf numFmtId="193" fontId="9" fillId="0" borderId="26" xfId="0" applyNumberFormat="1" applyFont="1" applyFill="1" applyBorder="1" applyAlignment="1">
      <alignment horizontal="right"/>
    </xf>
    <xf numFmtId="184" fontId="9" fillId="0" borderId="27" xfId="0" applyNumberFormat="1" applyFont="1" applyFill="1" applyBorder="1" applyAlignment="1">
      <alignment horizontal="right"/>
    </xf>
    <xf numFmtId="188" fontId="9" fillId="0" borderId="25" xfId="0" applyNumberFormat="1" applyFont="1" applyFill="1" applyBorder="1" applyAlignment="1">
      <alignment horizontal="right"/>
    </xf>
    <xf numFmtId="184" fontId="9" fillId="0" borderId="28" xfId="0" applyNumberFormat="1" applyFont="1" applyFill="1" applyBorder="1" applyAlignment="1">
      <alignment horizontal="right" vertical="center"/>
    </xf>
    <xf numFmtId="194" fontId="9" fillId="0" borderId="26" xfId="0" applyNumberFormat="1" applyFont="1" applyFill="1" applyBorder="1" applyAlignment="1">
      <alignment horizontal="right"/>
    </xf>
    <xf numFmtId="184" fontId="9" fillId="0" borderId="29" xfId="0" applyNumberFormat="1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left" vertical="center" shrinkToFit="1"/>
    </xf>
    <xf numFmtId="0" fontId="10" fillId="0" borderId="31" xfId="0" applyFont="1" applyFill="1" applyBorder="1" applyAlignment="1">
      <alignment horizontal="left" vertical="center" shrinkToFit="1"/>
    </xf>
    <xf numFmtId="179" fontId="9" fillId="0" borderId="32" xfId="0" applyNumberFormat="1" applyFont="1" applyFill="1" applyBorder="1" applyAlignment="1">
      <alignment horizontal="right"/>
    </xf>
    <xf numFmtId="188" fontId="9" fillId="0" borderId="32" xfId="0" applyNumberFormat="1" applyFont="1" applyFill="1" applyBorder="1" applyAlignment="1">
      <alignment horizontal="right"/>
    </xf>
    <xf numFmtId="193" fontId="9" fillId="0" borderId="32" xfId="0" applyNumberFormat="1" applyFont="1" applyFill="1" applyBorder="1" applyAlignment="1">
      <alignment horizontal="right"/>
    </xf>
    <xf numFmtId="184" fontId="9" fillId="0" borderId="11" xfId="0" applyNumberFormat="1" applyFont="1" applyFill="1" applyBorder="1" applyAlignment="1">
      <alignment horizontal="right"/>
    </xf>
    <xf numFmtId="188" fontId="9" fillId="0" borderId="33" xfId="0" applyNumberFormat="1" applyFont="1" applyFill="1" applyBorder="1" applyAlignment="1">
      <alignment horizontal="right"/>
    </xf>
    <xf numFmtId="184" fontId="9" fillId="0" borderId="34" xfId="0" applyNumberFormat="1" applyFont="1" applyFill="1" applyBorder="1" applyAlignment="1">
      <alignment horizontal="right" vertical="center"/>
    </xf>
    <xf numFmtId="194" fontId="9" fillId="0" borderId="32" xfId="0" applyNumberFormat="1" applyFont="1" applyFill="1" applyBorder="1" applyAlignment="1">
      <alignment horizontal="right"/>
    </xf>
    <xf numFmtId="179" fontId="9" fillId="0" borderId="35" xfId="0" applyNumberFormat="1" applyFont="1" applyFill="1" applyBorder="1" applyAlignment="1">
      <alignment horizontal="right"/>
    </xf>
    <xf numFmtId="188" fontId="9" fillId="0" borderId="35" xfId="0" applyNumberFormat="1" applyFont="1" applyFill="1" applyBorder="1" applyAlignment="1">
      <alignment horizontal="right"/>
    </xf>
    <xf numFmtId="193" fontId="9" fillId="0" borderId="35" xfId="0" applyNumberFormat="1" applyFont="1" applyFill="1" applyBorder="1" applyAlignment="1">
      <alignment horizontal="right"/>
    </xf>
    <xf numFmtId="184" fontId="9" fillId="0" borderId="30" xfId="0" applyNumberFormat="1" applyFont="1" applyFill="1" applyBorder="1" applyAlignment="1">
      <alignment horizontal="right"/>
    </xf>
    <xf numFmtId="188" fontId="9" fillId="0" borderId="36" xfId="0" applyNumberFormat="1" applyFont="1" applyFill="1" applyBorder="1" applyAlignment="1">
      <alignment horizontal="right"/>
    </xf>
    <xf numFmtId="194" fontId="9" fillId="0" borderId="35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left" vertical="center" shrinkToFit="1"/>
    </xf>
    <xf numFmtId="0" fontId="10" fillId="0" borderId="37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left" vertical="center" shrinkToFit="1"/>
    </xf>
    <xf numFmtId="0" fontId="10" fillId="0" borderId="39" xfId="0" applyFont="1" applyFill="1" applyBorder="1" applyAlignment="1">
      <alignment horizontal="left" vertical="center" shrinkToFit="1"/>
    </xf>
    <xf numFmtId="0" fontId="10" fillId="0" borderId="16" xfId="0" applyFont="1" applyFill="1" applyBorder="1" applyAlignment="1">
      <alignment horizontal="left" vertical="center" shrinkToFit="1"/>
    </xf>
    <xf numFmtId="0" fontId="10" fillId="0" borderId="2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179" fontId="9" fillId="0" borderId="4" xfId="0" applyNumberFormat="1" applyFont="1" applyFill="1" applyBorder="1" applyAlignment="1">
      <alignment horizontal="right"/>
    </xf>
    <xf numFmtId="188" fontId="9" fillId="0" borderId="4" xfId="0" applyNumberFormat="1" applyFont="1" applyFill="1" applyBorder="1" applyAlignment="1">
      <alignment horizontal="right"/>
    </xf>
    <xf numFmtId="193" fontId="9" fillId="0" borderId="4" xfId="0" applyNumberFormat="1" applyFont="1" applyFill="1" applyBorder="1" applyAlignment="1">
      <alignment horizontal="right"/>
    </xf>
    <xf numFmtId="184" fontId="9" fillId="0" borderId="6" xfId="0" applyNumberFormat="1" applyFont="1" applyFill="1" applyBorder="1" applyAlignment="1">
      <alignment horizontal="right"/>
    </xf>
    <xf numFmtId="188" fontId="9" fillId="0" borderId="40" xfId="0" applyNumberFormat="1" applyFont="1" applyFill="1" applyBorder="1" applyAlignment="1">
      <alignment horizontal="right"/>
    </xf>
    <xf numFmtId="184" fontId="9" fillId="0" borderId="41" xfId="0" applyNumberFormat="1" applyFont="1" applyFill="1" applyBorder="1" applyAlignment="1">
      <alignment horizontal="right" vertical="center"/>
    </xf>
    <xf numFmtId="194" fontId="9" fillId="0" borderId="4" xfId="0" applyNumberFormat="1" applyFont="1" applyFill="1" applyBorder="1" applyAlignment="1">
      <alignment horizontal="right"/>
    </xf>
    <xf numFmtId="0" fontId="10" fillId="0" borderId="42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179" fontId="9" fillId="0" borderId="14" xfId="0" applyNumberFormat="1" applyFont="1" applyFill="1" applyBorder="1" applyAlignment="1">
      <alignment horizontal="right"/>
    </xf>
    <xf numFmtId="188" fontId="9" fillId="0" borderId="14" xfId="0" applyNumberFormat="1" applyFont="1" applyFill="1" applyBorder="1" applyAlignment="1">
      <alignment horizontal="right"/>
    </xf>
    <xf numFmtId="193" fontId="9" fillId="0" borderId="14" xfId="0" applyNumberFormat="1" applyFont="1" applyFill="1" applyBorder="1" applyAlignment="1">
      <alignment horizontal="right"/>
    </xf>
    <xf numFmtId="184" fontId="9" fillId="0" borderId="39" xfId="0" applyNumberFormat="1" applyFont="1" applyFill="1" applyBorder="1" applyAlignment="1">
      <alignment horizontal="right"/>
    </xf>
    <xf numFmtId="188" fontId="9" fillId="0" borderId="17" xfId="0" applyNumberFormat="1" applyFont="1" applyFill="1" applyBorder="1" applyAlignment="1">
      <alignment horizontal="right"/>
    </xf>
    <xf numFmtId="184" fontId="9" fillId="0" borderId="18" xfId="0" applyNumberFormat="1" applyFont="1" applyFill="1" applyBorder="1" applyAlignment="1">
      <alignment horizontal="right" vertical="center"/>
    </xf>
    <xf numFmtId="194" fontId="9" fillId="0" borderId="14" xfId="0" applyNumberFormat="1" applyFont="1" applyFill="1" applyBorder="1" applyAlignment="1">
      <alignment horizontal="right"/>
    </xf>
    <xf numFmtId="0" fontId="11" fillId="0" borderId="20" xfId="0" applyFont="1" applyFill="1" applyBorder="1" applyAlignment="1">
      <alignment vertical="center" textRotation="255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 textRotation="255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 textRotation="255"/>
    </xf>
    <xf numFmtId="0" fontId="10" fillId="0" borderId="3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Continuous" vertical="center"/>
    </xf>
    <xf numFmtId="179" fontId="9" fillId="0" borderId="46" xfId="0" applyNumberFormat="1" applyFont="1" applyFill="1" applyBorder="1" applyAlignment="1">
      <alignment horizontal="right"/>
    </xf>
    <xf numFmtId="188" fontId="9" fillId="0" borderId="46" xfId="0" applyNumberFormat="1" applyFont="1" applyFill="1" applyBorder="1" applyAlignment="1">
      <alignment horizontal="right"/>
    </xf>
    <xf numFmtId="193" fontId="9" fillId="0" borderId="46" xfId="0" applyNumberFormat="1" applyFont="1" applyFill="1" applyBorder="1" applyAlignment="1">
      <alignment horizontal="right"/>
    </xf>
    <xf numFmtId="184" fontId="9" fillId="0" borderId="46" xfId="0" applyNumberFormat="1" applyFont="1" applyFill="1" applyBorder="1" applyAlignment="1">
      <alignment horizontal="right"/>
    </xf>
    <xf numFmtId="188" fontId="9" fillId="0" borderId="13" xfId="0" applyNumberFormat="1" applyFont="1" applyFill="1" applyBorder="1" applyAlignment="1">
      <alignment horizontal="right"/>
    </xf>
    <xf numFmtId="184" fontId="9" fillId="0" borderId="47" xfId="0" applyNumberFormat="1" applyFont="1" applyFill="1" applyBorder="1" applyAlignment="1">
      <alignment horizontal="right" vertical="center"/>
    </xf>
    <xf numFmtId="194" fontId="9" fillId="0" borderId="46" xfId="0" applyNumberFormat="1" applyFont="1" applyFill="1" applyBorder="1" applyAlignment="1">
      <alignment horizontal="right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9" fillId="0" borderId="2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48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9" fillId="0" borderId="4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0" fillId="0" borderId="36" xfId="0" applyFont="1" applyFill="1" applyBorder="1" applyAlignment="1">
      <alignment horizontal="center"/>
    </xf>
    <xf numFmtId="183" fontId="10" fillId="0" borderId="35" xfId="0" applyNumberFormat="1" applyFont="1" applyFill="1" applyBorder="1" applyAlignment="1" applyProtection="1">
      <alignment/>
      <protection locked="0"/>
    </xf>
    <xf numFmtId="38" fontId="10" fillId="0" borderId="35" xfId="17" applyFont="1" applyFill="1" applyBorder="1" applyAlignment="1" applyProtection="1">
      <alignment/>
      <protection locked="0"/>
    </xf>
    <xf numFmtId="182" fontId="10" fillId="0" borderId="30" xfId="0" applyNumberFormat="1" applyFont="1" applyFill="1" applyBorder="1" applyAlignment="1" applyProtection="1">
      <alignment/>
      <protection locked="0"/>
    </xf>
    <xf numFmtId="38" fontId="10" fillId="0" borderId="36" xfId="17" applyFont="1" applyFill="1" applyBorder="1" applyAlignment="1" applyProtection="1">
      <alignment horizontal="right"/>
      <protection locked="0"/>
    </xf>
    <xf numFmtId="182" fontId="10" fillId="0" borderId="34" xfId="17" applyNumberFormat="1" applyFont="1" applyFill="1" applyBorder="1" applyAlignment="1">
      <alignment horizontal="center"/>
    </xf>
    <xf numFmtId="189" fontId="10" fillId="0" borderId="31" xfId="17" applyNumberFormat="1" applyFont="1" applyFill="1" applyBorder="1" applyAlignment="1" applyProtection="1">
      <alignment horizontal="center"/>
      <protection locked="0"/>
    </xf>
    <xf numFmtId="38" fontId="10" fillId="0" borderId="30" xfId="17" applyFont="1" applyFill="1" applyBorder="1" applyAlignment="1" applyProtection="1">
      <alignment horizontal="center"/>
      <protection locked="0"/>
    </xf>
    <xf numFmtId="0" fontId="10" fillId="0" borderId="35" xfId="0" applyFont="1" applyFill="1" applyBorder="1" applyAlignment="1" applyProtection="1">
      <alignment/>
      <protection locked="0"/>
    </xf>
    <xf numFmtId="40" fontId="10" fillId="0" borderId="30" xfId="17" applyNumberFormat="1" applyFont="1" applyFill="1" applyBorder="1" applyAlignment="1" applyProtection="1">
      <alignment/>
      <protection locked="0"/>
    </xf>
    <xf numFmtId="182" fontId="10" fillId="0" borderId="34" xfId="0" applyNumberFormat="1" applyFont="1" applyFill="1" applyBorder="1" applyAlignment="1">
      <alignment horizontal="center"/>
    </xf>
    <xf numFmtId="183" fontId="10" fillId="0" borderId="49" xfId="0" applyNumberFormat="1" applyFont="1" applyFill="1" applyBorder="1" applyAlignment="1" applyProtection="1">
      <alignment/>
      <protection locked="0"/>
    </xf>
    <xf numFmtId="38" fontId="10" fillId="0" borderId="49" xfId="17" applyFont="1" applyFill="1" applyBorder="1" applyAlignment="1" applyProtection="1">
      <alignment/>
      <protection locked="0"/>
    </xf>
    <xf numFmtId="3" fontId="10" fillId="0" borderId="49" xfId="0" applyNumberFormat="1" applyFont="1" applyFill="1" applyBorder="1" applyAlignment="1" applyProtection="1">
      <alignment/>
      <protection locked="0"/>
    </xf>
    <xf numFmtId="182" fontId="10" fillId="0" borderId="50" xfId="0" applyNumberFormat="1" applyFont="1" applyFill="1" applyBorder="1" applyAlignment="1" applyProtection="1">
      <alignment/>
      <protection locked="0"/>
    </xf>
    <xf numFmtId="38" fontId="10" fillId="0" borderId="51" xfId="17" applyFont="1" applyFill="1" applyBorder="1" applyAlignment="1" applyProtection="1">
      <alignment horizontal="right"/>
      <protection locked="0"/>
    </xf>
    <xf numFmtId="182" fontId="10" fillId="0" borderId="52" xfId="17" applyNumberFormat="1" applyFont="1" applyFill="1" applyBorder="1" applyAlignment="1">
      <alignment horizontal="center"/>
    </xf>
    <xf numFmtId="189" fontId="10" fillId="0" borderId="43" xfId="17" applyNumberFormat="1" applyFont="1" applyFill="1" applyBorder="1" applyAlignment="1" applyProtection="1">
      <alignment horizontal="center"/>
      <protection locked="0"/>
    </xf>
    <xf numFmtId="38" fontId="10" fillId="0" borderId="50" xfId="17" applyFont="1" applyFill="1" applyBorder="1" applyAlignment="1" applyProtection="1">
      <alignment horizontal="center"/>
      <protection locked="0"/>
    </xf>
    <xf numFmtId="0" fontId="10" fillId="0" borderId="49" xfId="0" applyFont="1" applyFill="1" applyBorder="1" applyAlignment="1" applyProtection="1">
      <alignment/>
      <protection locked="0"/>
    </xf>
    <xf numFmtId="40" fontId="10" fillId="0" borderId="50" xfId="17" applyNumberFormat="1" applyFont="1" applyFill="1" applyBorder="1" applyAlignment="1" applyProtection="1">
      <alignment/>
      <protection locked="0"/>
    </xf>
    <xf numFmtId="190" fontId="10" fillId="0" borderId="35" xfId="0" applyNumberFormat="1" applyFont="1" applyFill="1" applyBorder="1" applyAlignment="1" applyProtection="1">
      <alignment/>
      <protection locked="0"/>
    </xf>
    <xf numFmtId="185" fontId="10" fillId="0" borderId="31" xfId="17" applyNumberFormat="1" applyFont="1" applyFill="1" applyBorder="1" applyAlignment="1" applyProtection="1">
      <alignment horizontal="right"/>
      <protection locked="0"/>
    </xf>
    <xf numFmtId="38" fontId="10" fillId="0" borderId="30" xfId="17" applyFont="1" applyFill="1" applyBorder="1" applyAlignment="1" applyProtection="1">
      <alignment horizontal="right"/>
      <protection locked="0"/>
    </xf>
    <xf numFmtId="191" fontId="10" fillId="0" borderId="35" xfId="0" applyNumberFormat="1" applyFont="1" applyFill="1" applyBorder="1" applyAlignment="1" applyProtection="1">
      <alignment/>
      <protection locked="0"/>
    </xf>
    <xf numFmtId="190" fontId="10" fillId="0" borderId="32" xfId="0" applyNumberFormat="1" applyFont="1" applyFill="1" applyBorder="1" applyAlignment="1" applyProtection="1">
      <alignment/>
      <protection locked="0"/>
    </xf>
    <xf numFmtId="38" fontId="10" fillId="0" borderId="32" xfId="17" applyFont="1" applyFill="1" applyBorder="1" applyAlignment="1" applyProtection="1">
      <alignment/>
      <protection locked="0"/>
    </xf>
    <xf numFmtId="182" fontId="10" fillId="0" borderId="11" xfId="0" applyNumberFormat="1" applyFont="1" applyFill="1" applyBorder="1" applyAlignment="1" applyProtection="1">
      <alignment/>
      <protection locked="0"/>
    </xf>
    <xf numFmtId="38" fontId="10" fillId="0" borderId="33" xfId="17" applyFont="1" applyFill="1" applyBorder="1" applyAlignment="1" applyProtection="1">
      <alignment horizontal="right"/>
      <protection locked="0"/>
    </xf>
    <xf numFmtId="182" fontId="10" fillId="0" borderId="53" xfId="17" applyNumberFormat="1" applyFont="1" applyFill="1" applyBorder="1" applyAlignment="1">
      <alignment horizontal="center"/>
    </xf>
    <xf numFmtId="185" fontId="10" fillId="0" borderId="37" xfId="17" applyNumberFormat="1" applyFont="1" applyFill="1" applyBorder="1" applyAlignment="1" applyProtection="1">
      <alignment horizontal="right"/>
      <protection locked="0"/>
    </xf>
    <xf numFmtId="38" fontId="10" fillId="0" borderId="11" xfId="17" applyFont="1" applyFill="1" applyBorder="1" applyAlignment="1" applyProtection="1">
      <alignment horizontal="right"/>
      <protection locked="0"/>
    </xf>
    <xf numFmtId="191" fontId="10" fillId="0" borderId="32" xfId="0" applyNumberFormat="1" applyFont="1" applyFill="1" applyBorder="1" applyAlignment="1" applyProtection="1">
      <alignment/>
      <protection locked="0"/>
    </xf>
    <xf numFmtId="40" fontId="10" fillId="0" borderId="11" xfId="17" applyNumberFormat="1" applyFont="1" applyFill="1" applyBorder="1" applyAlignment="1" applyProtection="1">
      <alignment/>
      <protection locked="0"/>
    </xf>
    <xf numFmtId="182" fontId="10" fillId="0" borderId="53" xfId="0" applyNumberFormat="1" applyFont="1" applyFill="1" applyBorder="1" applyAlignment="1">
      <alignment horizontal="center"/>
    </xf>
    <xf numFmtId="185" fontId="10" fillId="0" borderId="35" xfId="0" applyNumberFormat="1" applyFont="1" applyFill="1" applyBorder="1" applyAlignment="1" applyProtection="1">
      <alignment/>
      <protection locked="0"/>
    </xf>
    <xf numFmtId="184" fontId="10" fillId="0" borderId="34" xfId="17" applyNumberFormat="1" applyFont="1" applyFill="1" applyBorder="1" applyAlignment="1">
      <alignment horizontal="center"/>
    </xf>
    <xf numFmtId="190" fontId="10" fillId="0" borderId="30" xfId="0" applyNumberFormat="1" applyFont="1" applyFill="1" applyBorder="1" applyAlignment="1">
      <alignment horizontal="right"/>
    </xf>
    <xf numFmtId="38" fontId="10" fillId="0" borderId="30" xfId="17" applyFont="1" applyFill="1" applyBorder="1" applyAlignment="1">
      <alignment horizontal="right"/>
    </xf>
    <xf numFmtId="184" fontId="10" fillId="0" borderId="34" xfId="0" applyNumberFormat="1" applyFont="1" applyFill="1" applyBorder="1" applyAlignment="1">
      <alignment horizontal="right"/>
    </xf>
    <xf numFmtId="38" fontId="10" fillId="0" borderId="31" xfId="17" applyFont="1" applyFill="1" applyBorder="1" applyAlignment="1" applyProtection="1">
      <alignment/>
      <protection locked="0"/>
    </xf>
    <xf numFmtId="185" fontId="10" fillId="0" borderId="54" xfId="0" applyNumberFormat="1" applyFont="1" applyFill="1" applyBorder="1" applyAlignment="1">
      <alignment horizontal="right"/>
    </xf>
    <xf numFmtId="0" fontId="10" fillId="0" borderId="25" xfId="0" applyFont="1" applyFill="1" applyBorder="1" applyAlignment="1">
      <alignment horizontal="center"/>
    </xf>
    <xf numFmtId="185" fontId="10" fillId="0" borderId="39" xfId="0" applyNumberFormat="1" applyFont="1" applyFill="1" applyBorder="1" applyAlignment="1">
      <alignment horizontal="right"/>
    </xf>
    <xf numFmtId="186" fontId="10" fillId="0" borderId="39" xfId="0" applyNumberFormat="1" applyFont="1" applyFill="1" applyBorder="1" applyAlignment="1">
      <alignment horizontal="right"/>
    </xf>
    <xf numFmtId="192" fontId="10" fillId="0" borderId="39" xfId="0" applyNumberFormat="1" applyFont="1" applyFill="1" applyBorder="1" applyAlignment="1">
      <alignment horizontal="right"/>
    </xf>
    <xf numFmtId="184" fontId="10" fillId="0" borderId="18" xfId="0" applyNumberFormat="1" applyFont="1" applyFill="1" applyBorder="1" applyAlignment="1">
      <alignment horizontal="right"/>
    </xf>
    <xf numFmtId="186" fontId="10" fillId="0" borderId="16" xfId="0" applyNumberFormat="1" applyFont="1" applyFill="1" applyBorder="1" applyAlignment="1">
      <alignment horizontal="right"/>
    </xf>
    <xf numFmtId="184" fontId="10" fillId="0" borderId="18" xfId="17" applyNumberFormat="1" applyFont="1" applyFill="1" applyBorder="1" applyAlignment="1">
      <alignment horizontal="center"/>
    </xf>
    <xf numFmtId="182" fontId="10" fillId="0" borderId="18" xfId="0" applyNumberFormat="1" applyFont="1" applyFill="1" applyBorder="1" applyAlignment="1">
      <alignment horizontal="center"/>
    </xf>
    <xf numFmtId="0" fontId="10" fillId="0" borderId="40" xfId="0" applyFont="1" applyFill="1" applyBorder="1" applyAlignment="1" applyProtection="1">
      <alignment horizontal="center"/>
      <protection locked="0"/>
    </xf>
    <xf numFmtId="195" fontId="10" fillId="0" borderId="6" xfId="17" applyNumberFormat="1" applyFont="1" applyFill="1" applyBorder="1" applyAlignment="1">
      <alignment horizontal="right"/>
    </xf>
    <xf numFmtId="186" fontId="10" fillId="0" borderId="6" xfId="17" applyNumberFormat="1" applyFont="1" applyFill="1" applyBorder="1" applyAlignment="1">
      <alignment horizontal="right"/>
    </xf>
    <xf numFmtId="184" fontId="10" fillId="0" borderId="41" xfId="17" applyNumberFormat="1" applyFont="1" applyFill="1" applyBorder="1" applyAlignment="1">
      <alignment horizontal="right"/>
    </xf>
    <xf numFmtId="186" fontId="10" fillId="0" borderId="5" xfId="17" applyNumberFormat="1" applyFont="1" applyFill="1" applyBorder="1" applyAlignment="1">
      <alignment horizontal="right"/>
    </xf>
    <xf numFmtId="184" fontId="10" fillId="0" borderId="41" xfId="17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 applyProtection="1">
      <alignment horizontal="center"/>
      <protection locked="0"/>
    </xf>
    <xf numFmtId="185" fontId="10" fillId="0" borderId="46" xfId="0" applyNumberFormat="1" applyFont="1" applyFill="1" applyBorder="1" applyAlignment="1">
      <alignment horizontal="right"/>
    </xf>
    <xf numFmtId="186" fontId="10" fillId="0" borderId="46" xfId="0" applyNumberFormat="1" applyFont="1" applyFill="1" applyBorder="1" applyAlignment="1">
      <alignment horizontal="right"/>
    </xf>
    <xf numFmtId="192" fontId="10" fillId="0" borderId="46" xfId="0" applyNumberFormat="1" applyFont="1" applyFill="1" applyBorder="1" applyAlignment="1">
      <alignment horizontal="right"/>
    </xf>
    <xf numFmtId="184" fontId="10" fillId="0" borderId="47" xfId="0" applyNumberFormat="1" applyFont="1" applyFill="1" applyBorder="1" applyAlignment="1">
      <alignment horizontal="right"/>
    </xf>
    <xf numFmtId="186" fontId="10" fillId="0" borderId="1" xfId="0" applyNumberFormat="1" applyFont="1" applyFill="1" applyBorder="1" applyAlignment="1">
      <alignment horizontal="right"/>
    </xf>
    <xf numFmtId="184" fontId="10" fillId="0" borderId="47" xfId="17" applyNumberFormat="1" applyFont="1" applyFill="1" applyBorder="1" applyAlignment="1">
      <alignment horizontal="center"/>
    </xf>
    <xf numFmtId="182" fontId="10" fillId="0" borderId="47" xfId="0" applyNumberFormat="1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185" fontId="10" fillId="0" borderId="55" xfId="0" applyNumberFormat="1" applyFont="1" applyFill="1" applyBorder="1" applyAlignment="1">
      <alignment/>
    </xf>
    <xf numFmtId="186" fontId="10" fillId="0" borderId="55" xfId="17" applyNumberFormat="1" applyFont="1" applyFill="1" applyBorder="1" applyAlignment="1">
      <alignment/>
    </xf>
    <xf numFmtId="186" fontId="10" fillId="0" borderId="55" xfId="0" applyNumberFormat="1" applyFont="1" applyFill="1" applyBorder="1" applyAlignment="1">
      <alignment/>
    </xf>
    <xf numFmtId="182" fontId="10" fillId="0" borderId="46" xfId="0" applyNumberFormat="1" applyFont="1" applyFill="1" applyBorder="1" applyAlignment="1">
      <alignment/>
    </xf>
    <xf numFmtId="186" fontId="10" fillId="0" borderId="44" xfId="17" applyNumberFormat="1" applyFont="1" applyFill="1" applyBorder="1" applyAlignment="1">
      <alignment horizontal="right"/>
    </xf>
    <xf numFmtId="185" fontId="10" fillId="0" borderId="56" xfId="0" applyNumberFormat="1" applyFont="1" applyFill="1" applyBorder="1" applyAlignment="1">
      <alignment horizontal="right"/>
    </xf>
    <xf numFmtId="186" fontId="10" fillId="0" borderId="55" xfId="17" applyNumberFormat="1" applyFont="1" applyFill="1" applyBorder="1" applyAlignment="1">
      <alignment horizontal="right"/>
    </xf>
    <xf numFmtId="0" fontId="13" fillId="0" borderId="0" xfId="0" applyFont="1" applyFill="1" applyAlignment="1" applyProtection="1">
      <alignment/>
      <protection locked="0"/>
    </xf>
    <xf numFmtId="0" fontId="13" fillId="0" borderId="2" xfId="22" applyFont="1" applyFill="1" applyBorder="1" applyProtection="1">
      <alignment/>
      <protection locked="0"/>
    </xf>
    <xf numFmtId="0" fontId="13" fillId="0" borderId="3" xfId="22" applyFont="1" applyFill="1" applyBorder="1" applyProtection="1">
      <alignment/>
      <protection locked="0"/>
    </xf>
    <xf numFmtId="0" fontId="0" fillId="0" borderId="3" xfId="22" applyFont="1" applyFill="1" applyBorder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48" xfId="0" applyFont="1" applyFill="1" applyBorder="1" applyAlignment="1" applyProtection="1">
      <alignment/>
      <protection locked="0"/>
    </xf>
    <xf numFmtId="0" fontId="15" fillId="0" borderId="10" xfId="22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/>
      <protection locked="0"/>
    </xf>
    <xf numFmtId="0" fontId="16" fillId="0" borderId="29" xfId="0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/>
      <protection locked="0"/>
    </xf>
    <xf numFmtId="0" fontId="17" fillId="0" borderId="10" xfId="22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Alignment="1" applyProtection="1">
      <alignment horizontal="left"/>
      <protection locked="0"/>
    </xf>
    <xf numFmtId="0" fontId="16" fillId="0" borderId="29" xfId="0" applyFont="1" applyFill="1" applyBorder="1" applyAlignment="1" applyProtection="1">
      <alignment horizontal="left"/>
      <protection locked="0"/>
    </xf>
    <xf numFmtId="0" fontId="15" fillId="0" borderId="10" xfId="22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29" xfId="0" applyFill="1" applyBorder="1" applyAlignment="1" applyProtection="1">
      <alignment horizontal="left"/>
      <protection locked="0"/>
    </xf>
    <xf numFmtId="0" fontId="18" fillId="0" borderId="10" xfId="22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29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5" fillId="0" borderId="10" xfId="22" applyFont="1" applyFill="1" applyBorder="1" applyProtection="1">
      <alignment/>
      <protection locked="0"/>
    </xf>
    <xf numFmtId="0" fontId="0" fillId="0" borderId="0" xfId="22" applyFont="1" applyFill="1" applyBorder="1" applyAlignment="1" applyProtection="1">
      <alignment horizontal="left"/>
      <protection locked="0"/>
    </xf>
    <xf numFmtId="0" fontId="5" fillId="0" borderId="0" xfId="22" applyFont="1" applyFill="1" applyBorder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/>
      <protection locked="0"/>
    </xf>
    <xf numFmtId="0" fontId="15" fillId="0" borderId="10" xfId="22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Alignment="1" applyProtection="1">
      <alignment horizontal="left"/>
      <protection locked="0"/>
    </xf>
    <xf numFmtId="0" fontId="16" fillId="0" borderId="29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 indent="5"/>
      <protection locked="0"/>
    </xf>
    <xf numFmtId="0" fontId="0" fillId="0" borderId="0" xfId="0" applyFont="1" applyFill="1" applyBorder="1" applyAlignment="1" applyProtection="1">
      <alignment horizontal="left" indent="3"/>
      <protection locked="0"/>
    </xf>
    <xf numFmtId="0" fontId="18" fillId="0" borderId="1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29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 indent="3"/>
      <protection locked="0"/>
    </xf>
    <xf numFmtId="0" fontId="18" fillId="0" borderId="0" xfId="0" applyFont="1" applyFill="1" applyBorder="1" applyAlignment="1" applyProtection="1">
      <alignment horizontal="left" indent="3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1" xfId="21" applyFont="1" applyFill="1" applyBorder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57" xfId="0" applyFont="1" applyFill="1" applyBorder="1" applyAlignment="1" applyProtection="1">
      <alignment/>
      <protection locked="0"/>
    </xf>
    <xf numFmtId="185" fontId="10" fillId="0" borderId="30" xfId="0" applyNumberFormat="1" applyFont="1" applyFill="1" applyBorder="1" applyAlignment="1">
      <alignment horizontal="right"/>
    </xf>
    <xf numFmtId="186" fontId="10" fillId="0" borderId="30" xfId="0" applyNumberFormat="1" applyFont="1" applyFill="1" applyBorder="1" applyAlignment="1">
      <alignment horizontal="right"/>
    </xf>
    <xf numFmtId="192" fontId="10" fillId="0" borderId="30" xfId="0" applyNumberFormat="1" applyFont="1" applyFill="1" applyBorder="1" applyAlignment="1">
      <alignment horizontal="right"/>
    </xf>
    <xf numFmtId="186" fontId="10" fillId="0" borderId="38" xfId="0" applyNumberFormat="1" applyFont="1" applyFill="1" applyBorder="1" applyAlignment="1" applyProtection="1">
      <alignment horizontal="right" vertical="center"/>
      <protection locked="0"/>
    </xf>
    <xf numFmtId="0" fontId="10" fillId="0" borderId="33" xfId="0" applyFont="1" applyFill="1" applyBorder="1" applyAlignment="1">
      <alignment horizontal="center"/>
    </xf>
    <xf numFmtId="185" fontId="10" fillId="0" borderId="32" xfId="0" applyNumberFormat="1" applyFont="1" applyFill="1" applyBorder="1" applyAlignment="1">
      <alignment horizontal="right"/>
    </xf>
    <xf numFmtId="186" fontId="10" fillId="0" borderId="11" xfId="0" applyNumberFormat="1" applyFont="1" applyFill="1" applyBorder="1" applyAlignment="1">
      <alignment horizontal="right"/>
    </xf>
    <xf numFmtId="192" fontId="10" fillId="0" borderId="11" xfId="0" applyNumberFormat="1" applyFont="1" applyFill="1" applyBorder="1" applyAlignment="1">
      <alignment horizontal="right"/>
    </xf>
    <xf numFmtId="184" fontId="10" fillId="0" borderId="53" xfId="0" applyNumberFormat="1" applyFont="1" applyFill="1" applyBorder="1" applyAlignment="1">
      <alignment horizontal="right"/>
    </xf>
    <xf numFmtId="186" fontId="10" fillId="0" borderId="58" xfId="0" applyNumberFormat="1" applyFont="1" applyFill="1" applyBorder="1" applyAlignment="1">
      <alignment horizontal="right"/>
    </xf>
    <xf numFmtId="184" fontId="10" fillId="0" borderId="53" xfId="17" applyNumberFormat="1" applyFont="1" applyFill="1" applyBorder="1" applyAlignment="1">
      <alignment horizontal="center"/>
    </xf>
    <xf numFmtId="185" fontId="10" fillId="0" borderId="11" xfId="0" applyNumberFormat="1" applyFont="1" applyFill="1" applyBorder="1" applyAlignment="1">
      <alignment horizontal="right"/>
    </xf>
    <xf numFmtId="186" fontId="10" fillId="0" borderId="37" xfId="0" applyNumberFormat="1" applyFont="1" applyFill="1" applyBorder="1" applyAlignment="1">
      <alignment horizontal="right"/>
    </xf>
    <xf numFmtId="182" fontId="10" fillId="0" borderId="28" xfId="0" applyNumberFormat="1" applyFont="1" applyFill="1" applyBorder="1" applyAlignment="1">
      <alignment horizontal="center"/>
    </xf>
    <xf numFmtId="186" fontId="10" fillId="0" borderId="56" xfId="0" applyNumberFormat="1" applyFont="1" applyFill="1" applyBorder="1" applyAlignment="1">
      <alignment horizontal="right"/>
    </xf>
    <xf numFmtId="0" fontId="10" fillId="0" borderId="58" xfId="0" applyFont="1" applyFill="1" applyBorder="1" applyAlignment="1">
      <alignment horizontal="center"/>
    </xf>
    <xf numFmtId="188" fontId="9" fillId="0" borderId="44" xfId="0" applyNumberFormat="1" applyFont="1" applyFill="1" applyBorder="1" applyAlignment="1">
      <alignment horizontal="right"/>
    </xf>
    <xf numFmtId="0" fontId="10" fillId="0" borderId="51" xfId="0" applyFont="1" applyFill="1" applyBorder="1" applyAlignment="1">
      <alignment horizontal="center"/>
    </xf>
    <xf numFmtId="40" fontId="10" fillId="0" borderId="34" xfId="17" applyNumberFormat="1" applyFont="1" applyFill="1" applyBorder="1" applyAlignment="1" applyProtection="1">
      <alignment/>
      <protection locked="0"/>
    </xf>
    <xf numFmtId="38" fontId="10" fillId="0" borderId="31" xfId="17" applyFont="1" applyFill="1" applyBorder="1" applyAlignment="1" applyProtection="1">
      <alignment horizontal="right"/>
      <protection locked="0"/>
    </xf>
    <xf numFmtId="186" fontId="10" fillId="0" borderId="38" xfId="0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 horizontal="center"/>
    </xf>
    <xf numFmtId="186" fontId="10" fillId="0" borderId="15" xfId="0" applyNumberFormat="1" applyFont="1" applyFill="1" applyBorder="1" applyAlignment="1">
      <alignment horizontal="right"/>
    </xf>
    <xf numFmtId="195" fontId="10" fillId="0" borderId="21" xfId="17" applyNumberFormat="1" applyFont="1" applyFill="1" applyBorder="1" applyAlignment="1">
      <alignment horizontal="right"/>
    </xf>
    <xf numFmtId="186" fontId="10" fillId="0" borderId="21" xfId="17" applyNumberFormat="1" applyFont="1" applyFill="1" applyBorder="1" applyAlignment="1">
      <alignment horizontal="right"/>
    </xf>
    <xf numFmtId="186" fontId="10" fillId="0" borderId="22" xfId="17" applyNumberFormat="1" applyFont="1" applyFill="1" applyBorder="1" applyAlignment="1">
      <alignment horizontal="right"/>
    </xf>
    <xf numFmtId="184" fontId="10" fillId="0" borderId="24" xfId="17" applyNumberFormat="1" applyFont="1" applyFill="1" applyBorder="1" applyAlignment="1">
      <alignment horizontal="center" vertical="center"/>
    </xf>
    <xf numFmtId="186" fontId="10" fillId="0" borderId="3" xfId="17" applyNumberFormat="1" applyFont="1" applyFill="1" applyBorder="1" applyAlignment="1">
      <alignment horizontal="right"/>
    </xf>
    <xf numFmtId="182" fontId="10" fillId="0" borderId="34" xfId="0" applyNumberFormat="1" applyFont="1" applyFill="1" applyBorder="1" applyAlignment="1" applyProtection="1">
      <alignment/>
      <protection locked="0"/>
    </xf>
    <xf numFmtId="185" fontId="10" fillId="0" borderId="36" xfId="17" applyNumberFormat="1" applyFont="1" applyFill="1" applyBorder="1" applyAlignment="1" applyProtection="1">
      <alignment horizontal="right"/>
      <protection locked="0"/>
    </xf>
    <xf numFmtId="182" fontId="10" fillId="0" borderId="52" xfId="0" applyNumberFormat="1" applyFont="1" applyFill="1" applyBorder="1" applyAlignment="1">
      <alignment horizontal="center"/>
    </xf>
    <xf numFmtId="186" fontId="10" fillId="0" borderId="0" xfId="0" applyNumberFormat="1" applyFont="1" applyFill="1" applyBorder="1" applyAlignment="1">
      <alignment horizontal="right"/>
    </xf>
    <xf numFmtId="182" fontId="10" fillId="0" borderId="55" xfId="0" applyNumberFormat="1" applyFont="1" applyFill="1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⑭夏季推移1報" xfId="21"/>
    <cellStyle name="標準_⑭中部夏季第1報推移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66</xdr:row>
      <xdr:rowOff>104775</xdr:rowOff>
    </xdr:from>
    <xdr:to>
      <xdr:col>17</xdr:col>
      <xdr:colOff>419100</xdr:colOff>
      <xdr:row>75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3350" y="10801350"/>
          <a:ext cx="935355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金額は労働組合員平均である。（加重平均とは組合員1人当たりの平均である。）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製造業の「機械器具」は改定前の「一般機械器具」と｢精密機械器具」を統合したものである。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486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600950" y="0"/>
          <a:ext cx="14859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086850" y="0"/>
          <a:ext cx="1323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600950" y="0"/>
          <a:ext cx="14859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600950" y="0"/>
          <a:ext cx="14859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086850" y="0"/>
          <a:ext cx="1323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086850" y="0"/>
          <a:ext cx="1323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248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2006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2006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248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10210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10210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10210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10210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10210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10210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10210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10210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10210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10210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10210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639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1021080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24</xdr:row>
      <xdr:rowOff>0</xdr:rowOff>
    </xdr:from>
    <xdr:to>
      <xdr:col>13</xdr:col>
      <xdr:colOff>228600</xdr:colOff>
      <xdr:row>24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4667250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24</xdr:row>
      <xdr:rowOff>0</xdr:rowOff>
    </xdr:from>
    <xdr:to>
      <xdr:col>12</xdr:col>
      <xdr:colOff>590550</xdr:colOff>
      <xdr:row>24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4667250"/>
          <a:ext cx="821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4667250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4667250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4667250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4667250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4667250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4667250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4667250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4667250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4667250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4667250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4667250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28575</xdr:colOff>
      <xdr:row>24</xdr:row>
      <xdr:rowOff>0</xdr:rowOff>
    </xdr:from>
    <xdr:to>
      <xdr:col>7</xdr:col>
      <xdr:colOff>161925</xdr:colOff>
      <xdr:row>24</xdr:row>
      <xdr:rowOff>0</xdr:rowOff>
    </xdr:to>
    <xdr:sp>
      <xdr:nvSpPr>
        <xdr:cNvPr id="54" name="Oval 54"/>
        <xdr:cNvSpPr>
          <a:spLocks/>
        </xdr:cNvSpPr>
      </xdr:nvSpPr>
      <xdr:spPr>
        <a:xfrm flipV="1">
          <a:off x="3914775" y="4667250"/>
          <a:ext cx="144780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1</xdr:col>
      <xdr:colOff>447675</xdr:colOff>
      <xdr:row>24</xdr:row>
      <xdr:rowOff>0</xdr:rowOff>
    </xdr:from>
    <xdr:to>
      <xdr:col>12</xdr:col>
      <xdr:colOff>104775</xdr:colOff>
      <xdr:row>24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1819275" y="4667250"/>
          <a:ext cx="67151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609725" y="1180147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590550</xdr:colOff>
      <xdr:row>54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809625" y="11801475"/>
          <a:ext cx="821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69" name="AutoShape 69"/>
        <xdr:cNvSpPr>
          <a:spLocks/>
        </xdr:cNvSpPr>
      </xdr:nvSpPr>
      <xdr:spPr>
        <a:xfrm>
          <a:off x="2143125" y="6438900"/>
          <a:ext cx="64198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1609725" y="1163002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590550</xdr:colOff>
      <xdr:row>53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809625" y="11630025"/>
          <a:ext cx="821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45</xdr:row>
      <xdr:rowOff>0</xdr:rowOff>
    </xdr:from>
    <xdr:to>
      <xdr:col>7</xdr:col>
      <xdr:colOff>19050</xdr:colOff>
      <xdr:row>47</xdr:row>
      <xdr:rowOff>0</xdr:rowOff>
    </xdr:to>
    <xdr:sp>
      <xdr:nvSpPr>
        <xdr:cNvPr id="83" name="Oval 83"/>
        <xdr:cNvSpPr>
          <a:spLocks/>
        </xdr:cNvSpPr>
      </xdr:nvSpPr>
      <xdr:spPr>
        <a:xfrm flipV="1">
          <a:off x="3905250" y="9934575"/>
          <a:ext cx="1314450" cy="5143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84" name="AutoShape 84"/>
        <xdr:cNvSpPr>
          <a:spLocks/>
        </xdr:cNvSpPr>
      </xdr:nvSpPr>
      <xdr:spPr>
        <a:xfrm>
          <a:off x="2143125" y="6438900"/>
          <a:ext cx="64198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1609725" y="1163002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590550</xdr:colOff>
      <xdr:row>53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809625" y="11630025"/>
          <a:ext cx="821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98" name="AutoShape 98"/>
        <xdr:cNvSpPr>
          <a:spLocks/>
        </xdr:cNvSpPr>
      </xdr:nvSpPr>
      <xdr:spPr>
        <a:xfrm>
          <a:off x="2143125" y="6438900"/>
          <a:ext cx="64198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1609725" y="1163002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590550</xdr:colOff>
      <xdr:row>53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809625" y="11630025"/>
          <a:ext cx="821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12" name="AutoShape 112"/>
        <xdr:cNvSpPr>
          <a:spLocks/>
        </xdr:cNvSpPr>
      </xdr:nvSpPr>
      <xdr:spPr>
        <a:xfrm>
          <a:off x="2143125" y="6438900"/>
          <a:ext cx="64198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13" name="AutoShape 113"/>
        <xdr:cNvSpPr>
          <a:spLocks/>
        </xdr:cNvSpPr>
      </xdr:nvSpPr>
      <xdr:spPr>
        <a:xfrm>
          <a:off x="2143125" y="6438900"/>
          <a:ext cx="64198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14" name="AutoShape 114"/>
        <xdr:cNvSpPr>
          <a:spLocks/>
        </xdr:cNvSpPr>
      </xdr:nvSpPr>
      <xdr:spPr>
        <a:xfrm>
          <a:off x="2143125" y="6438900"/>
          <a:ext cx="64198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1609725" y="1180147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590550</xdr:colOff>
      <xdr:row>54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809625" y="11801475"/>
          <a:ext cx="821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28" name="AutoShape 128"/>
        <xdr:cNvSpPr>
          <a:spLocks/>
        </xdr:cNvSpPr>
      </xdr:nvSpPr>
      <xdr:spPr>
        <a:xfrm>
          <a:off x="2143125" y="6438900"/>
          <a:ext cx="64198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1609725" y="1180147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590550</xdr:colOff>
      <xdr:row>54</xdr:row>
      <xdr:rowOff>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809625" y="11801475"/>
          <a:ext cx="821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42" name="AutoShape 142"/>
        <xdr:cNvSpPr>
          <a:spLocks/>
        </xdr:cNvSpPr>
      </xdr:nvSpPr>
      <xdr:spPr>
        <a:xfrm>
          <a:off x="2143125" y="6438900"/>
          <a:ext cx="64198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43" name="AutoShape 143"/>
        <xdr:cNvSpPr>
          <a:spLocks/>
        </xdr:cNvSpPr>
      </xdr:nvSpPr>
      <xdr:spPr>
        <a:xfrm>
          <a:off x="2143125" y="6438900"/>
          <a:ext cx="64198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44" name="AutoShape 144"/>
        <xdr:cNvSpPr>
          <a:spLocks/>
        </xdr:cNvSpPr>
      </xdr:nvSpPr>
      <xdr:spPr>
        <a:xfrm>
          <a:off x="2143125" y="6438900"/>
          <a:ext cx="64198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1609725" y="1197292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590550</xdr:colOff>
      <xdr:row>55</xdr:row>
      <xdr:rowOff>0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809625" y="11972925"/>
          <a:ext cx="821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7" name="TextBox 157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58" name="AutoShape 158"/>
        <xdr:cNvSpPr>
          <a:spLocks/>
        </xdr:cNvSpPr>
      </xdr:nvSpPr>
      <xdr:spPr>
        <a:xfrm>
          <a:off x="2143125" y="6438900"/>
          <a:ext cx="64198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1609725" y="1197292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590550</xdr:colOff>
      <xdr:row>55</xdr:row>
      <xdr:rowOff>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809625" y="11972925"/>
          <a:ext cx="821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3" name="TextBox 163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4" name="TextBox 164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72" name="AutoShape 172"/>
        <xdr:cNvSpPr>
          <a:spLocks/>
        </xdr:cNvSpPr>
      </xdr:nvSpPr>
      <xdr:spPr>
        <a:xfrm>
          <a:off x="2143125" y="6438900"/>
          <a:ext cx="64198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73" name="AutoShape 173"/>
        <xdr:cNvSpPr>
          <a:spLocks/>
        </xdr:cNvSpPr>
      </xdr:nvSpPr>
      <xdr:spPr>
        <a:xfrm>
          <a:off x="2143125" y="6438900"/>
          <a:ext cx="64198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74" name="AutoShape 174"/>
        <xdr:cNvSpPr>
          <a:spLocks/>
        </xdr:cNvSpPr>
      </xdr:nvSpPr>
      <xdr:spPr>
        <a:xfrm>
          <a:off x="2143125" y="6438900"/>
          <a:ext cx="64198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46</xdr:row>
      <xdr:rowOff>38100</xdr:rowOff>
    </xdr:from>
    <xdr:to>
      <xdr:col>8</xdr:col>
      <xdr:colOff>161925</xdr:colOff>
      <xdr:row>48</xdr:row>
      <xdr:rowOff>38100</xdr:rowOff>
    </xdr:to>
    <xdr:sp>
      <xdr:nvSpPr>
        <xdr:cNvPr id="175" name="Oval 175"/>
        <xdr:cNvSpPr>
          <a:spLocks/>
        </xdr:cNvSpPr>
      </xdr:nvSpPr>
      <xdr:spPr>
        <a:xfrm flipV="1">
          <a:off x="4705350" y="10315575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ｻﾝｷｭ-ﾛｰﾄﾞｰ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66</xdr:row>
      <xdr:rowOff>104775</xdr:rowOff>
    </xdr:from>
    <xdr:to>
      <xdr:col>17</xdr:col>
      <xdr:colOff>419100</xdr:colOff>
      <xdr:row>75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3350" y="10801350"/>
          <a:ext cx="935355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金額は労働組合員平均である。（加重平均とは組合員1人当たりの平均である。）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製造業の「機械器具」は改定前の「一般機械器具」と｢精密機械器具」を統合したものである。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552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667625" y="0"/>
          <a:ext cx="1543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210675" y="0"/>
          <a:ext cx="1314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667625" y="0"/>
          <a:ext cx="1543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667625" y="0"/>
          <a:ext cx="1543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210675" y="0"/>
          <a:ext cx="1314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210675" y="0"/>
          <a:ext cx="1314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314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267325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267325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314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10325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10325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10325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10325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10325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10325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10325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10325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10325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10325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10325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753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1032510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23</xdr:row>
      <xdr:rowOff>0</xdr:rowOff>
    </xdr:from>
    <xdr:to>
      <xdr:col>13</xdr:col>
      <xdr:colOff>228600</xdr:colOff>
      <xdr:row>23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44862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23</xdr:row>
      <xdr:rowOff>0</xdr:rowOff>
    </xdr:from>
    <xdr:to>
      <xdr:col>12</xdr:col>
      <xdr:colOff>600075</xdr:colOff>
      <xdr:row>23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4486275"/>
          <a:ext cx="827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44862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44862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44862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44862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44862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44862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44862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44862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44862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44862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44862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23</xdr:row>
      <xdr:rowOff>0</xdr:rowOff>
    </xdr:from>
    <xdr:to>
      <xdr:col>7</xdr:col>
      <xdr:colOff>19050</xdr:colOff>
      <xdr:row>23</xdr:row>
      <xdr:rowOff>0</xdr:rowOff>
    </xdr:to>
    <xdr:sp>
      <xdr:nvSpPr>
        <xdr:cNvPr id="54" name="Oval 54"/>
        <xdr:cNvSpPr>
          <a:spLocks/>
        </xdr:cNvSpPr>
      </xdr:nvSpPr>
      <xdr:spPr>
        <a:xfrm flipV="1">
          <a:off x="3914775" y="4486275"/>
          <a:ext cx="137160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1</xdr:col>
      <xdr:colOff>238125</xdr:colOff>
      <xdr:row>23</xdr:row>
      <xdr:rowOff>0</xdr:rowOff>
    </xdr:from>
    <xdr:to>
      <xdr:col>13</xdr:col>
      <xdr:colOff>228600</xdr:colOff>
      <xdr:row>23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609725" y="44862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23</xdr:row>
      <xdr:rowOff>0</xdr:rowOff>
    </xdr:from>
    <xdr:to>
      <xdr:col>12</xdr:col>
      <xdr:colOff>600075</xdr:colOff>
      <xdr:row>23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809625" y="4486275"/>
          <a:ext cx="827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085975" y="44862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44862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44862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44862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44862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44862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44862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44862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44862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44862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085975" y="44862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28575</xdr:colOff>
      <xdr:row>23</xdr:row>
      <xdr:rowOff>0</xdr:rowOff>
    </xdr:from>
    <xdr:to>
      <xdr:col>12</xdr:col>
      <xdr:colOff>266700</xdr:colOff>
      <xdr:row>23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1981200" y="4486275"/>
          <a:ext cx="67722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24</xdr:row>
      <xdr:rowOff>0</xdr:rowOff>
    </xdr:from>
    <xdr:to>
      <xdr:col>13</xdr:col>
      <xdr:colOff>228600</xdr:colOff>
      <xdr:row>24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1609725" y="4667250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24</xdr:row>
      <xdr:rowOff>0</xdr:rowOff>
    </xdr:from>
    <xdr:to>
      <xdr:col>12</xdr:col>
      <xdr:colOff>600075</xdr:colOff>
      <xdr:row>24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809625" y="4667250"/>
          <a:ext cx="827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2085975" y="4667250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085975" y="4667250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085975" y="4667250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085975" y="4667250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085975" y="4667250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085975" y="4667250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085975" y="4667250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085975" y="4667250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085975" y="4667250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085975" y="4667250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2085975" y="4667250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28575</xdr:colOff>
      <xdr:row>24</xdr:row>
      <xdr:rowOff>0</xdr:rowOff>
    </xdr:from>
    <xdr:to>
      <xdr:col>7</xdr:col>
      <xdr:colOff>161925</xdr:colOff>
      <xdr:row>24</xdr:row>
      <xdr:rowOff>0</xdr:rowOff>
    </xdr:to>
    <xdr:sp>
      <xdr:nvSpPr>
        <xdr:cNvPr id="82" name="Oval 82"/>
        <xdr:cNvSpPr>
          <a:spLocks/>
        </xdr:cNvSpPr>
      </xdr:nvSpPr>
      <xdr:spPr>
        <a:xfrm flipV="1">
          <a:off x="3924300" y="4667250"/>
          <a:ext cx="150495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1</xdr:col>
      <xdr:colOff>447675</xdr:colOff>
      <xdr:row>24</xdr:row>
      <xdr:rowOff>0</xdr:rowOff>
    </xdr:from>
    <xdr:to>
      <xdr:col>12</xdr:col>
      <xdr:colOff>104775</xdr:colOff>
      <xdr:row>24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1819275" y="4667250"/>
          <a:ext cx="67722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1609725" y="118014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809625" y="11801475"/>
          <a:ext cx="827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97" name="AutoShape 97"/>
        <xdr:cNvSpPr>
          <a:spLocks/>
        </xdr:cNvSpPr>
      </xdr:nvSpPr>
      <xdr:spPr>
        <a:xfrm>
          <a:off x="2143125" y="6438900"/>
          <a:ext cx="64770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1609725" y="116300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809625" y="11630025"/>
          <a:ext cx="827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45</xdr:row>
      <xdr:rowOff>0</xdr:rowOff>
    </xdr:from>
    <xdr:to>
      <xdr:col>7</xdr:col>
      <xdr:colOff>19050</xdr:colOff>
      <xdr:row>47</xdr:row>
      <xdr:rowOff>0</xdr:rowOff>
    </xdr:to>
    <xdr:sp>
      <xdr:nvSpPr>
        <xdr:cNvPr id="111" name="Oval 111"/>
        <xdr:cNvSpPr>
          <a:spLocks/>
        </xdr:cNvSpPr>
      </xdr:nvSpPr>
      <xdr:spPr>
        <a:xfrm flipV="1">
          <a:off x="3914775" y="9934575"/>
          <a:ext cx="1371600" cy="5143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12" name="AutoShape 112"/>
        <xdr:cNvSpPr>
          <a:spLocks/>
        </xdr:cNvSpPr>
      </xdr:nvSpPr>
      <xdr:spPr>
        <a:xfrm>
          <a:off x="2143125" y="6438900"/>
          <a:ext cx="64770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1609725" y="116300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809625" y="11630025"/>
          <a:ext cx="827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26" name="AutoShape 126"/>
        <xdr:cNvSpPr>
          <a:spLocks/>
        </xdr:cNvSpPr>
      </xdr:nvSpPr>
      <xdr:spPr>
        <a:xfrm>
          <a:off x="2143125" y="6438900"/>
          <a:ext cx="64770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1609725" y="116300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809625" y="11630025"/>
          <a:ext cx="827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40" name="AutoShape 140"/>
        <xdr:cNvSpPr>
          <a:spLocks/>
        </xdr:cNvSpPr>
      </xdr:nvSpPr>
      <xdr:spPr>
        <a:xfrm>
          <a:off x="2143125" y="6438900"/>
          <a:ext cx="64770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41" name="AutoShape 141"/>
        <xdr:cNvSpPr>
          <a:spLocks/>
        </xdr:cNvSpPr>
      </xdr:nvSpPr>
      <xdr:spPr>
        <a:xfrm>
          <a:off x="2143125" y="6438900"/>
          <a:ext cx="64770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42" name="AutoShape 142"/>
        <xdr:cNvSpPr>
          <a:spLocks/>
        </xdr:cNvSpPr>
      </xdr:nvSpPr>
      <xdr:spPr>
        <a:xfrm>
          <a:off x="2143125" y="6438900"/>
          <a:ext cx="64770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1609725" y="118014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809625" y="11801475"/>
          <a:ext cx="827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56" name="AutoShape 156"/>
        <xdr:cNvSpPr>
          <a:spLocks/>
        </xdr:cNvSpPr>
      </xdr:nvSpPr>
      <xdr:spPr>
        <a:xfrm>
          <a:off x="2143125" y="6438900"/>
          <a:ext cx="64770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57" name="TextBox 157"/>
        <xdr:cNvSpPr txBox="1">
          <a:spLocks noChangeArrowheads="1"/>
        </xdr:cNvSpPr>
      </xdr:nvSpPr>
      <xdr:spPr>
        <a:xfrm>
          <a:off x="1609725" y="118014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809625" y="11801475"/>
          <a:ext cx="827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3" name="TextBox 163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4" name="TextBox 164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70" name="AutoShape 170"/>
        <xdr:cNvSpPr>
          <a:spLocks/>
        </xdr:cNvSpPr>
      </xdr:nvSpPr>
      <xdr:spPr>
        <a:xfrm>
          <a:off x="2143125" y="6438900"/>
          <a:ext cx="64770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71" name="AutoShape 171"/>
        <xdr:cNvSpPr>
          <a:spLocks/>
        </xdr:cNvSpPr>
      </xdr:nvSpPr>
      <xdr:spPr>
        <a:xfrm>
          <a:off x="2143125" y="6438900"/>
          <a:ext cx="64770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72" name="AutoShape 172"/>
        <xdr:cNvSpPr>
          <a:spLocks/>
        </xdr:cNvSpPr>
      </xdr:nvSpPr>
      <xdr:spPr>
        <a:xfrm>
          <a:off x="2143125" y="6438900"/>
          <a:ext cx="64770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1609725" y="119729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809625" y="11972925"/>
          <a:ext cx="827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7" name="TextBox 177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4" name="TextBox 184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86" name="AutoShape 186"/>
        <xdr:cNvSpPr>
          <a:spLocks/>
        </xdr:cNvSpPr>
      </xdr:nvSpPr>
      <xdr:spPr>
        <a:xfrm>
          <a:off x="2143125" y="6438900"/>
          <a:ext cx="64770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1609725" y="119729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809625" y="11972925"/>
          <a:ext cx="827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2085975" y="6124575"/>
          <a:ext cx="788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00" name="AutoShape 200"/>
        <xdr:cNvSpPr>
          <a:spLocks/>
        </xdr:cNvSpPr>
      </xdr:nvSpPr>
      <xdr:spPr>
        <a:xfrm>
          <a:off x="2143125" y="6438900"/>
          <a:ext cx="64770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01" name="AutoShape 201"/>
        <xdr:cNvSpPr>
          <a:spLocks/>
        </xdr:cNvSpPr>
      </xdr:nvSpPr>
      <xdr:spPr>
        <a:xfrm>
          <a:off x="2143125" y="6438900"/>
          <a:ext cx="64770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02" name="AutoShape 202"/>
        <xdr:cNvSpPr>
          <a:spLocks/>
        </xdr:cNvSpPr>
      </xdr:nvSpPr>
      <xdr:spPr>
        <a:xfrm>
          <a:off x="2143125" y="6438900"/>
          <a:ext cx="64770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46</xdr:row>
      <xdr:rowOff>38100</xdr:rowOff>
    </xdr:from>
    <xdr:to>
      <xdr:col>8</xdr:col>
      <xdr:colOff>161925</xdr:colOff>
      <xdr:row>48</xdr:row>
      <xdr:rowOff>38100</xdr:rowOff>
    </xdr:to>
    <xdr:sp>
      <xdr:nvSpPr>
        <xdr:cNvPr id="203" name="Oval 203"/>
        <xdr:cNvSpPr>
          <a:spLocks/>
        </xdr:cNvSpPr>
      </xdr:nvSpPr>
      <xdr:spPr>
        <a:xfrm flipV="1">
          <a:off x="4714875" y="10315575"/>
          <a:ext cx="137160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ｻﾝｷｭ-ﾛｰﾄﾞｰ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66</xdr:row>
      <xdr:rowOff>104775</xdr:rowOff>
    </xdr:from>
    <xdr:to>
      <xdr:col>17</xdr:col>
      <xdr:colOff>419100</xdr:colOff>
      <xdr:row>75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3350" y="10801350"/>
          <a:ext cx="935355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金額は労働組合員平均である。（加重平均とは組合員1人当たりの平均である。）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製造業の「機械器具」は改定前の「一般機械器具」と｢精密機械器具」を統合したものである。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486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600950" y="0"/>
          <a:ext cx="15525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15352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600950" y="0"/>
          <a:ext cx="15525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600950" y="0"/>
          <a:ext cx="15525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15352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15352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248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2006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2006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248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629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102012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23</xdr:row>
      <xdr:rowOff>0</xdr:rowOff>
    </xdr:from>
    <xdr:to>
      <xdr:col>13</xdr:col>
      <xdr:colOff>228600</xdr:colOff>
      <xdr:row>23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4486275"/>
          <a:ext cx="7705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23</xdr:row>
      <xdr:rowOff>0</xdr:rowOff>
    </xdr:from>
    <xdr:to>
      <xdr:col>12</xdr:col>
      <xdr:colOff>600075</xdr:colOff>
      <xdr:row>23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4486275"/>
          <a:ext cx="822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44862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44862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44862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44862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44862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44862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44862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44862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44862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44862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44862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133350</xdr:colOff>
      <xdr:row>23</xdr:row>
      <xdr:rowOff>0</xdr:rowOff>
    </xdr:from>
    <xdr:to>
      <xdr:col>7</xdr:col>
      <xdr:colOff>133350</xdr:colOff>
      <xdr:row>23</xdr:row>
      <xdr:rowOff>0</xdr:rowOff>
    </xdr:to>
    <xdr:sp>
      <xdr:nvSpPr>
        <xdr:cNvPr id="54" name="Oval 54"/>
        <xdr:cNvSpPr>
          <a:spLocks/>
        </xdr:cNvSpPr>
      </xdr:nvSpPr>
      <xdr:spPr>
        <a:xfrm flipV="1">
          <a:off x="4019550" y="4486275"/>
          <a:ext cx="131445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12</xdr:col>
      <xdr:colOff>76200</xdr:colOff>
      <xdr:row>23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2085975" y="4486275"/>
          <a:ext cx="6419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23</xdr:row>
      <xdr:rowOff>0</xdr:rowOff>
    </xdr:from>
    <xdr:to>
      <xdr:col>13</xdr:col>
      <xdr:colOff>228600</xdr:colOff>
      <xdr:row>23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609725" y="4486275"/>
          <a:ext cx="7705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23</xdr:row>
      <xdr:rowOff>0</xdr:rowOff>
    </xdr:from>
    <xdr:to>
      <xdr:col>12</xdr:col>
      <xdr:colOff>600075</xdr:colOff>
      <xdr:row>23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809625" y="4486275"/>
          <a:ext cx="822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44862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44862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44862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44862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44862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44862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44862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44862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44862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085975" y="44862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2085975" y="44862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1</xdr:col>
      <xdr:colOff>238125</xdr:colOff>
      <xdr:row>24</xdr:row>
      <xdr:rowOff>0</xdr:rowOff>
    </xdr:from>
    <xdr:to>
      <xdr:col>13</xdr:col>
      <xdr:colOff>228600</xdr:colOff>
      <xdr:row>24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1609725" y="4667250"/>
          <a:ext cx="7705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24</xdr:row>
      <xdr:rowOff>0</xdr:rowOff>
    </xdr:from>
    <xdr:to>
      <xdr:col>12</xdr:col>
      <xdr:colOff>600075</xdr:colOff>
      <xdr:row>24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809625" y="4667250"/>
          <a:ext cx="822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2085975" y="4667250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085975" y="4667250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085975" y="4667250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085975" y="4667250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085975" y="4667250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085975" y="4667250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085975" y="4667250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085975" y="4667250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085975" y="4667250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085975" y="4667250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2085975" y="4667250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28575</xdr:colOff>
      <xdr:row>24</xdr:row>
      <xdr:rowOff>0</xdr:rowOff>
    </xdr:from>
    <xdr:to>
      <xdr:col>7</xdr:col>
      <xdr:colOff>161925</xdr:colOff>
      <xdr:row>24</xdr:row>
      <xdr:rowOff>0</xdr:rowOff>
    </xdr:to>
    <xdr:sp>
      <xdr:nvSpPr>
        <xdr:cNvPr id="82" name="Oval 82"/>
        <xdr:cNvSpPr>
          <a:spLocks/>
        </xdr:cNvSpPr>
      </xdr:nvSpPr>
      <xdr:spPr>
        <a:xfrm flipV="1">
          <a:off x="3914775" y="4667250"/>
          <a:ext cx="144780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1</xdr:col>
      <xdr:colOff>447675</xdr:colOff>
      <xdr:row>24</xdr:row>
      <xdr:rowOff>0</xdr:rowOff>
    </xdr:from>
    <xdr:to>
      <xdr:col>12</xdr:col>
      <xdr:colOff>104775</xdr:colOff>
      <xdr:row>24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1819275" y="4667250"/>
          <a:ext cx="67151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1609725" y="11801475"/>
          <a:ext cx="7705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809625" y="11801475"/>
          <a:ext cx="822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97" name="AutoShape 97"/>
        <xdr:cNvSpPr>
          <a:spLocks/>
        </xdr:cNvSpPr>
      </xdr:nvSpPr>
      <xdr:spPr>
        <a:xfrm>
          <a:off x="2143125" y="6438900"/>
          <a:ext cx="64198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1609725" y="11630025"/>
          <a:ext cx="7705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809625" y="11630025"/>
          <a:ext cx="822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45</xdr:row>
      <xdr:rowOff>0</xdr:rowOff>
    </xdr:from>
    <xdr:to>
      <xdr:col>7</xdr:col>
      <xdr:colOff>19050</xdr:colOff>
      <xdr:row>47</xdr:row>
      <xdr:rowOff>0</xdr:rowOff>
    </xdr:to>
    <xdr:sp>
      <xdr:nvSpPr>
        <xdr:cNvPr id="111" name="Oval 111"/>
        <xdr:cNvSpPr>
          <a:spLocks/>
        </xdr:cNvSpPr>
      </xdr:nvSpPr>
      <xdr:spPr>
        <a:xfrm flipV="1">
          <a:off x="3905250" y="9934575"/>
          <a:ext cx="1314450" cy="5143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12" name="AutoShape 112"/>
        <xdr:cNvSpPr>
          <a:spLocks/>
        </xdr:cNvSpPr>
      </xdr:nvSpPr>
      <xdr:spPr>
        <a:xfrm>
          <a:off x="2143125" y="6438900"/>
          <a:ext cx="64198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1609725" y="11630025"/>
          <a:ext cx="7705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809625" y="11630025"/>
          <a:ext cx="822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26" name="AutoShape 126"/>
        <xdr:cNvSpPr>
          <a:spLocks/>
        </xdr:cNvSpPr>
      </xdr:nvSpPr>
      <xdr:spPr>
        <a:xfrm>
          <a:off x="2143125" y="6438900"/>
          <a:ext cx="64198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1609725" y="11630025"/>
          <a:ext cx="7705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809625" y="11630025"/>
          <a:ext cx="822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40" name="AutoShape 140"/>
        <xdr:cNvSpPr>
          <a:spLocks/>
        </xdr:cNvSpPr>
      </xdr:nvSpPr>
      <xdr:spPr>
        <a:xfrm>
          <a:off x="2143125" y="6438900"/>
          <a:ext cx="64198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41" name="AutoShape 141"/>
        <xdr:cNvSpPr>
          <a:spLocks/>
        </xdr:cNvSpPr>
      </xdr:nvSpPr>
      <xdr:spPr>
        <a:xfrm>
          <a:off x="2143125" y="6438900"/>
          <a:ext cx="64198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42" name="AutoShape 142"/>
        <xdr:cNvSpPr>
          <a:spLocks/>
        </xdr:cNvSpPr>
      </xdr:nvSpPr>
      <xdr:spPr>
        <a:xfrm>
          <a:off x="2143125" y="6438900"/>
          <a:ext cx="64198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1609725" y="11801475"/>
          <a:ext cx="7705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809625" y="11801475"/>
          <a:ext cx="822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56" name="AutoShape 156"/>
        <xdr:cNvSpPr>
          <a:spLocks/>
        </xdr:cNvSpPr>
      </xdr:nvSpPr>
      <xdr:spPr>
        <a:xfrm>
          <a:off x="2143125" y="6438900"/>
          <a:ext cx="64198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57" name="TextBox 157"/>
        <xdr:cNvSpPr txBox="1">
          <a:spLocks noChangeArrowheads="1"/>
        </xdr:cNvSpPr>
      </xdr:nvSpPr>
      <xdr:spPr>
        <a:xfrm>
          <a:off x="1609725" y="11801475"/>
          <a:ext cx="7705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809625" y="11801475"/>
          <a:ext cx="822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3" name="TextBox 163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4" name="TextBox 164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70" name="AutoShape 170"/>
        <xdr:cNvSpPr>
          <a:spLocks/>
        </xdr:cNvSpPr>
      </xdr:nvSpPr>
      <xdr:spPr>
        <a:xfrm>
          <a:off x="2143125" y="6438900"/>
          <a:ext cx="64198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71" name="AutoShape 171"/>
        <xdr:cNvSpPr>
          <a:spLocks/>
        </xdr:cNvSpPr>
      </xdr:nvSpPr>
      <xdr:spPr>
        <a:xfrm>
          <a:off x="2143125" y="6438900"/>
          <a:ext cx="64198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72" name="AutoShape 172"/>
        <xdr:cNvSpPr>
          <a:spLocks/>
        </xdr:cNvSpPr>
      </xdr:nvSpPr>
      <xdr:spPr>
        <a:xfrm>
          <a:off x="2143125" y="6438900"/>
          <a:ext cx="64198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1609725" y="11972925"/>
          <a:ext cx="7705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809625" y="11972925"/>
          <a:ext cx="822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7" name="TextBox 177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4" name="TextBox 184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86" name="AutoShape 186"/>
        <xdr:cNvSpPr>
          <a:spLocks/>
        </xdr:cNvSpPr>
      </xdr:nvSpPr>
      <xdr:spPr>
        <a:xfrm>
          <a:off x="2143125" y="6438900"/>
          <a:ext cx="64198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1609725" y="11972925"/>
          <a:ext cx="7705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809625" y="11972925"/>
          <a:ext cx="822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00" name="AutoShape 200"/>
        <xdr:cNvSpPr>
          <a:spLocks/>
        </xdr:cNvSpPr>
      </xdr:nvSpPr>
      <xdr:spPr>
        <a:xfrm>
          <a:off x="2143125" y="6438900"/>
          <a:ext cx="64198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01" name="AutoShape 201"/>
        <xdr:cNvSpPr>
          <a:spLocks/>
        </xdr:cNvSpPr>
      </xdr:nvSpPr>
      <xdr:spPr>
        <a:xfrm>
          <a:off x="2143125" y="6438900"/>
          <a:ext cx="64198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02" name="AutoShape 202"/>
        <xdr:cNvSpPr>
          <a:spLocks/>
        </xdr:cNvSpPr>
      </xdr:nvSpPr>
      <xdr:spPr>
        <a:xfrm>
          <a:off x="2143125" y="6438900"/>
          <a:ext cx="64198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46</xdr:row>
      <xdr:rowOff>38100</xdr:rowOff>
    </xdr:from>
    <xdr:to>
      <xdr:col>8</xdr:col>
      <xdr:colOff>161925</xdr:colOff>
      <xdr:row>48</xdr:row>
      <xdr:rowOff>38100</xdr:rowOff>
    </xdr:to>
    <xdr:sp>
      <xdr:nvSpPr>
        <xdr:cNvPr id="203" name="Oval 203"/>
        <xdr:cNvSpPr>
          <a:spLocks/>
        </xdr:cNvSpPr>
      </xdr:nvSpPr>
      <xdr:spPr>
        <a:xfrm flipV="1">
          <a:off x="4705350" y="10315575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ｻﾝｷｭ-ﾛｰﾄﾞｰ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66</xdr:row>
      <xdr:rowOff>104775</xdr:rowOff>
    </xdr:from>
    <xdr:to>
      <xdr:col>17</xdr:col>
      <xdr:colOff>419100</xdr:colOff>
      <xdr:row>75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3350" y="10801350"/>
          <a:ext cx="935355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金額は労働組合員平均である。（加重平均とは組合員1人当たりの平均である。）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製造業の「機械器具」は改定前の「一般機械器具」と｢精密機械器具」を統合したものである。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486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600950" y="0"/>
          <a:ext cx="1543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144000" y="0"/>
          <a:ext cx="1323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600950" y="0"/>
          <a:ext cx="1543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600950" y="0"/>
          <a:ext cx="1543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144000" y="0"/>
          <a:ext cx="1323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144000" y="0"/>
          <a:ext cx="1323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248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2006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2006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248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10267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10267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10267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10267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10267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10267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10267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10267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10267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10267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10267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696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102679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23</xdr:row>
      <xdr:rowOff>0</xdr:rowOff>
    </xdr:from>
    <xdr:to>
      <xdr:col>13</xdr:col>
      <xdr:colOff>228600</xdr:colOff>
      <xdr:row>23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4486275"/>
          <a:ext cx="7696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23</xdr:row>
      <xdr:rowOff>0</xdr:rowOff>
    </xdr:from>
    <xdr:to>
      <xdr:col>12</xdr:col>
      <xdr:colOff>600075</xdr:colOff>
      <xdr:row>23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4486275"/>
          <a:ext cx="821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44862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44862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44862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44862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44862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44862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44862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44862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44862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44862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44862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123825</xdr:colOff>
      <xdr:row>23</xdr:row>
      <xdr:rowOff>0</xdr:rowOff>
    </xdr:from>
    <xdr:to>
      <xdr:col>7</xdr:col>
      <xdr:colOff>123825</xdr:colOff>
      <xdr:row>23</xdr:row>
      <xdr:rowOff>0</xdr:rowOff>
    </xdr:to>
    <xdr:sp>
      <xdr:nvSpPr>
        <xdr:cNvPr id="54" name="Oval 54"/>
        <xdr:cNvSpPr>
          <a:spLocks/>
        </xdr:cNvSpPr>
      </xdr:nvSpPr>
      <xdr:spPr>
        <a:xfrm flipV="1">
          <a:off x="4010025" y="4486275"/>
          <a:ext cx="131445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85725</xdr:colOff>
      <xdr:row>23</xdr:row>
      <xdr:rowOff>0</xdr:rowOff>
    </xdr:from>
    <xdr:to>
      <xdr:col>12</xdr:col>
      <xdr:colOff>28575</xdr:colOff>
      <xdr:row>23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2038350" y="4486275"/>
          <a:ext cx="6410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23</xdr:row>
      <xdr:rowOff>0</xdr:rowOff>
    </xdr:from>
    <xdr:to>
      <xdr:col>13</xdr:col>
      <xdr:colOff>228600</xdr:colOff>
      <xdr:row>23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609725" y="4486275"/>
          <a:ext cx="7696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23</xdr:row>
      <xdr:rowOff>0</xdr:rowOff>
    </xdr:from>
    <xdr:to>
      <xdr:col>12</xdr:col>
      <xdr:colOff>600075</xdr:colOff>
      <xdr:row>23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809625" y="4486275"/>
          <a:ext cx="821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44862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44862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44862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44862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44862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44862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44862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44862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44862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085975" y="44862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2085975" y="44862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1</xdr:col>
      <xdr:colOff>238125</xdr:colOff>
      <xdr:row>24</xdr:row>
      <xdr:rowOff>0</xdr:rowOff>
    </xdr:from>
    <xdr:to>
      <xdr:col>13</xdr:col>
      <xdr:colOff>228600</xdr:colOff>
      <xdr:row>24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1609725" y="4667250"/>
          <a:ext cx="7696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24</xdr:row>
      <xdr:rowOff>0</xdr:rowOff>
    </xdr:from>
    <xdr:to>
      <xdr:col>12</xdr:col>
      <xdr:colOff>600075</xdr:colOff>
      <xdr:row>24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809625" y="4667250"/>
          <a:ext cx="821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2085975" y="4667250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085975" y="4667250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085975" y="4667250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085975" y="4667250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085975" y="4667250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085975" y="4667250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085975" y="4667250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085975" y="4667250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085975" y="4667250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085975" y="4667250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2085975" y="4667250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28575</xdr:colOff>
      <xdr:row>24</xdr:row>
      <xdr:rowOff>0</xdr:rowOff>
    </xdr:from>
    <xdr:to>
      <xdr:col>7</xdr:col>
      <xdr:colOff>161925</xdr:colOff>
      <xdr:row>24</xdr:row>
      <xdr:rowOff>0</xdr:rowOff>
    </xdr:to>
    <xdr:sp>
      <xdr:nvSpPr>
        <xdr:cNvPr id="82" name="Oval 82"/>
        <xdr:cNvSpPr>
          <a:spLocks/>
        </xdr:cNvSpPr>
      </xdr:nvSpPr>
      <xdr:spPr>
        <a:xfrm flipV="1">
          <a:off x="3914775" y="4667250"/>
          <a:ext cx="144780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1</xdr:col>
      <xdr:colOff>447675</xdr:colOff>
      <xdr:row>24</xdr:row>
      <xdr:rowOff>0</xdr:rowOff>
    </xdr:from>
    <xdr:to>
      <xdr:col>12</xdr:col>
      <xdr:colOff>104775</xdr:colOff>
      <xdr:row>24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1819275" y="4667250"/>
          <a:ext cx="67056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1609725" y="11801475"/>
          <a:ext cx="7696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809625" y="11801475"/>
          <a:ext cx="821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97" name="AutoShape 97"/>
        <xdr:cNvSpPr>
          <a:spLocks/>
        </xdr:cNvSpPr>
      </xdr:nvSpPr>
      <xdr:spPr>
        <a:xfrm>
          <a:off x="2143125" y="6438900"/>
          <a:ext cx="64103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1609725" y="11630025"/>
          <a:ext cx="7696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809625" y="11630025"/>
          <a:ext cx="821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45</xdr:row>
      <xdr:rowOff>0</xdr:rowOff>
    </xdr:from>
    <xdr:to>
      <xdr:col>7</xdr:col>
      <xdr:colOff>19050</xdr:colOff>
      <xdr:row>47</xdr:row>
      <xdr:rowOff>0</xdr:rowOff>
    </xdr:to>
    <xdr:sp>
      <xdr:nvSpPr>
        <xdr:cNvPr id="111" name="Oval 111"/>
        <xdr:cNvSpPr>
          <a:spLocks/>
        </xdr:cNvSpPr>
      </xdr:nvSpPr>
      <xdr:spPr>
        <a:xfrm flipV="1">
          <a:off x="3905250" y="9934575"/>
          <a:ext cx="1314450" cy="5143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12" name="AutoShape 112"/>
        <xdr:cNvSpPr>
          <a:spLocks/>
        </xdr:cNvSpPr>
      </xdr:nvSpPr>
      <xdr:spPr>
        <a:xfrm>
          <a:off x="2143125" y="6438900"/>
          <a:ext cx="64103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1609725" y="11630025"/>
          <a:ext cx="7696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809625" y="11630025"/>
          <a:ext cx="821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26" name="AutoShape 126"/>
        <xdr:cNvSpPr>
          <a:spLocks/>
        </xdr:cNvSpPr>
      </xdr:nvSpPr>
      <xdr:spPr>
        <a:xfrm>
          <a:off x="2143125" y="6438900"/>
          <a:ext cx="64103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1609725" y="11630025"/>
          <a:ext cx="7696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809625" y="11630025"/>
          <a:ext cx="821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40" name="AutoShape 140"/>
        <xdr:cNvSpPr>
          <a:spLocks/>
        </xdr:cNvSpPr>
      </xdr:nvSpPr>
      <xdr:spPr>
        <a:xfrm>
          <a:off x="2143125" y="6438900"/>
          <a:ext cx="64103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41" name="AutoShape 141"/>
        <xdr:cNvSpPr>
          <a:spLocks/>
        </xdr:cNvSpPr>
      </xdr:nvSpPr>
      <xdr:spPr>
        <a:xfrm>
          <a:off x="2143125" y="6438900"/>
          <a:ext cx="64103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42" name="AutoShape 142"/>
        <xdr:cNvSpPr>
          <a:spLocks/>
        </xdr:cNvSpPr>
      </xdr:nvSpPr>
      <xdr:spPr>
        <a:xfrm>
          <a:off x="2143125" y="6438900"/>
          <a:ext cx="64103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1609725" y="11801475"/>
          <a:ext cx="7696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809625" y="11801475"/>
          <a:ext cx="821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56" name="AutoShape 156"/>
        <xdr:cNvSpPr>
          <a:spLocks/>
        </xdr:cNvSpPr>
      </xdr:nvSpPr>
      <xdr:spPr>
        <a:xfrm>
          <a:off x="2143125" y="6438900"/>
          <a:ext cx="64103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57" name="TextBox 157"/>
        <xdr:cNvSpPr txBox="1">
          <a:spLocks noChangeArrowheads="1"/>
        </xdr:cNvSpPr>
      </xdr:nvSpPr>
      <xdr:spPr>
        <a:xfrm>
          <a:off x="1609725" y="11801475"/>
          <a:ext cx="7696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809625" y="11801475"/>
          <a:ext cx="821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3" name="TextBox 163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4" name="TextBox 164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70" name="AutoShape 170"/>
        <xdr:cNvSpPr>
          <a:spLocks/>
        </xdr:cNvSpPr>
      </xdr:nvSpPr>
      <xdr:spPr>
        <a:xfrm>
          <a:off x="2143125" y="6438900"/>
          <a:ext cx="64103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71" name="AutoShape 171"/>
        <xdr:cNvSpPr>
          <a:spLocks/>
        </xdr:cNvSpPr>
      </xdr:nvSpPr>
      <xdr:spPr>
        <a:xfrm>
          <a:off x="2143125" y="6438900"/>
          <a:ext cx="64103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72" name="AutoShape 172"/>
        <xdr:cNvSpPr>
          <a:spLocks/>
        </xdr:cNvSpPr>
      </xdr:nvSpPr>
      <xdr:spPr>
        <a:xfrm>
          <a:off x="2143125" y="6438900"/>
          <a:ext cx="64103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1609725" y="11972925"/>
          <a:ext cx="7696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809625" y="11972925"/>
          <a:ext cx="821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7" name="TextBox 177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4" name="TextBox 184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86" name="AutoShape 186"/>
        <xdr:cNvSpPr>
          <a:spLocks/>
        </xdr:cNvSpPr>
      </xdr:nvSpPr>
      <xdr:spPr>
        <a:xfrm>
          <a:off x="2143125" y="6438900"/>
          <a:ext cx="64103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1609725" y="11972925"/>
          <a:ext cx="7696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809625" y="11972925"/>
          <a:ext cx="821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2085975" y="6124575"/>
          <a:ext cx="782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00" name="AutoShape 200"/>
        <xdr:cNvSpPr>
          <a:spLocks/>
        </xdr:cNvSpPr>
      </xdr:nvSpPr>
      <xdr:spPr>
        <a:xfrm>
          <a:off x="2143125" y="6438900"/>
          <a:ext cx="64103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01" name="AutoShape 201"/>
        <xdr:cNvSpPr>
          <a:spLocks/>
        </xdr:cNvSpPr>
      </xdr:nvSpPr>
      <xdr:spPr>
        <a:xfrm>
          <a:off x="2143125" y="6438900"/>
          <a:ext cx="64103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02" name="AutoShape 202"/>
        <xdr:cNvSpPr>
          <a:spLocks/>
        </xdr:cNvSpPr>
      </xdr:nvSpPr>
      <xdr:spPr>
        <a:xfrm>
          <a:off x="2143125" y="6438900"/>
          <a:ext cx="64103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46</xdr:row>
      <xdr:rowOff>38100</xdr:rowOff>
    </xdr:from>
    <xdr:to>
      <xdr:col>8</xdr:col>
      <xdr:colOff>161925</xdr:colOff>
      <xdr:row>48</xdr:row>
      <xdr:rowOff>38100</xdr:rowOff>
    </xdr:to>
    <xdr:sp>
      <xdr:nvSpPr>
        <xdr:cNvPr id="203" name="Oval 203"/>
        <xdr:cNvSpPr>
          <a:spLocks/>
        </xdr:cNvSpPr>
      </xdr:nvSpPr>
      <xdr:spPr>
        <a:xfrm flipV="1">
          <a:off x="4705350" y="10315575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ｻﾝｷｭ-ﾛｰﾄﾞｰ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zoomScale="95" zoomScaleNormal="95" workbookViewId="0" topLeftCell="A35">
      <selection activeCell="R68" sqref="R68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121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122" customWidth="1"/>
    <col min="12" max="12" width="5.625" style="3" customWidth="1"/>
    <col min="13" max="13" width="7.625" style="3" customWidth="1"/>
    <col min="14" max="14" width="4.625" style="3" customWidth="1"/>
    <col min="15" max="15" width="8.125" style="122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8.75">
      <c r="B3" s="4" t="s">
        <v>123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2.75" thickBot="1">
      <c r="B4" s="5" t="s">
        <v>124</v>
      </c>
      <c r="C4" s="5"/>
      <c r="D4" s="5"/>
      <c r="E4" s="6"/>
      <c r="F4" s="6"/>
      <c r="G4" s="6"/>
      <c r="H4" s="6"/>
      <c r="I4" s="6"/>
      <c r="J4" s="6"/>
      <c r="K4" s="7"/>
      <c r="L4" s="6"/>
      <c r="M4" s="6"/>
      <c r="N4" s="6"/>
      <c r="O4" s="8" t="s">
        <v>1</v>
      </c>
      <c r="P4" s="8"/>
      <c r="Q4" s="8"/>
      <c r="R4" s="8"/>
    </row>
    <row r="5" spans="2:18" s="9" customFormat="1" ht="12.75" thickBot="1">
      <c r="B5" s="10"/>
      <c r="C5" s="11"/>
      <c r="D5" s="12"/>
      <c r="E5" s="13" t="s">
        <v>2</v>
      </c>
      <c r="F5" s="14"/>
      <c r="G5" s="13"/>
      <c r="H5" s="15"/>
      <c r="I5" s="16"/>
      <c r="J5" s="17"/>
      <c r="K5" s="18"/>
      <c r="L5" s="15" t="s">
        <v>3</v>
      </c>
      <c r="M5" s="16"/>
      <c r="N5" s="16"/>
      <c r="O5" s="16"/>
      <c r="P5" s="16"/>
      <c r="Q5" s="16"/>
      <c r="R5" s="19"/>
    </row>
    <row r="6" spans="2:18" s="9" customFormat="1" ht="12">
      <c r="B6" s="20"/>
      <c r="C6" s="21"/>
      <c r="D6" s="22"/>
      <c r="E6" s="23"/>
      <c r="F6" s="24"/>
      <c r="G6" s="24"/>
      <c r="H6" s="24"/>
      <c r="I6" s="24"/>
      <c r="J6" s="25" t="s">
        <v>4</v>
      </c>
      <c r="K6" s="26"/>
      <c r="L6" s="24"/>
      <c r="M6" s="24"/>
      <c r="N6" s="24"/>
      <c r="O6" s="24"/>
      <c r="P6" s="24"/>
      <c r="Q6" s="25" t="s">
        <v>4</v>
      </c>
      <c r="R6" s="26"/>
    </row>
    <row r="7" spans="2:18" s="9" customFormat="1" ht="42" customHeight="1" thickBot="1">
      <c r="B7" s="27"/>
      <c r="C7" s="28"/>
      <c r="D7" s="29"/>
      <c r="E7" s="30" t="s">
        <v>5</v>
      </c>
      <c r="F7" s="31" t="s">
        <v>6</v>
      </c>
      <c r="G7" s="31" t="s">
        <v>7</v>
      </c>
      <c r="H7" s="31" t="s">
        <v>8</v>
      </c>
      <c r="I7" s="32" t="s">
        <v>9</v>
      </c>
      <c r="J7" s="33" t="s">
        <v>10</v>
      </c>
      <c r="K7" s="34" t="s">
        <v>11</v>
      </c>
      <c r="L7" s="31" t="s">
        <v>5</v>
      </c>
      <c r="M7" s="31" t="s">
        <v>6</v>
      </c>
      <c r="N7" s="31" t="s">
        <v>7</v>
      </c>
      <c r="O7" s="31" t="s">
        <v>12</v>
      </c>
      <c r="P7" s="32" t="s">
        <v>9</v>
      </c>
      <c r="Q7" s="33" t="s">
        <v>13</v>
      </c>
      <c r="R7" s="35" t="s">
        <v>11</v>
      </c>
    </row>
    <row r="8" spans="2:23" s="36" customFormat="1" ht="12">
      <c r="B8" s="37"/>
      <c r="C8" s="38" t="s">
        <v>14</v>
      </c>
      <c r="D8" s="39"/>
      <c r="E8" s="40">
        <v>38.2</v>
      </c>
      <c r="F8" s="41">
        <v>291713</v>
      </c>
      <c r="G8" s="42">
        <v>293</v>
      </c>
      <c r="H8" s="41">
        <v>726065</v>
      </c>
      <c r="I8" s="43">
        <v>2.49</v>
      </c>
      <c r="J8" s="44">
        <v>697898</v>
      </c>
      <c r="K8" s="45">
        <f>IF(U8=TRUE,"-",ROUND((H8-J8)/J8*100,2))</f>
        <v>4.04</v>
      </c>
      <c r="L8" s="40">
        <v>38.2</v>
      </c>
      <c r="M8" s="41">
        <v>291696</v>
      </c>
      <c r="N8" s="46">
        <v>291</v>
      </c>
      <c r="O8" s="41">
        <v>683755</v>
      </c>
      <c r="P8" s="43">
        <v>2.34</v>
      </c>
      <c r="Q8" s="44">
        <v>637498</v>
      </c>
      <c r="R8" s="45">
        <f>IF(W8=TRUE,"-",ROUND((O8-Q8)/Q8*100,2))</f>
        <v>7.26</v>
      </c>
      <c r="T8" s="36">
        <f>ROUND((H8-J8)/J8*100,2)</f>
        <v>4.04</v>
      </c>
      <c r="U8" s="36" t="b">
        <f>ISERROR(T8)</f>
        <v>0</v>
      </c>
      <c r="V8" s="36">
        <f>ROUND((O8-Q8)/Q8*100,2)</f>
        <v>7.26</v>
      </c>
      <c r="W8" s="36" t="b">
        <f>ISERROR(V8)</f>
        <v>0</v>
      </c>
    </row>
    <row r="9" spans="2:23" s="36" customFormat="1" ht="12">
      <c r="B9" s="47"/>
      <c r="C9" s="48"/>
      <c r="D9" s="49" t="s">
        <v>125</v>
      </c>
      <c r="E9" s="50">
        <v>38.2</v>
      </c>
      <c r="F9" s="51">
        <v>288593</v>
      </c>
      <c r="G9" s="52">
        <v>23</v>
      </c>
      <c r="H9" s="51">
        <v>662478</v>
      </c>
      <c r="I9" s="53">
        <v>2.3</v>
      </c>
      <c r="J9" s="54">
        <v>651284</v>
      </c>
      <c r="K9" s="55">
        <f>IF(U9=TRUE,"-",ROUND((H9-J9)/J9*100,2))</f>
        <v>1.72</v>
      </c>
      <c r="L9" s="50">
        <v>38.2</v>
      </c>
      <c r="M9" s="51">
        <v>288593</v>
      </c>
      <c r="N9" s="56">
        <v>23</v>
      </c>
      <c r="O9" s="51">
        <v>642129</v>
      </c>
      <c r="P9" s="53">
        <v>2.23</v>
      </c>
      <c r="Q9" s="54">
        <v>611663</v>
      </c>
      <c r="R9" s="57">
        <f>IF(W9=TRUE,"-",ROUND((O9-Q9)/Q9*100,2))</f>
        <v>4.98</v>
      </c>
      <c r="T9" s="36">
        <f aca="true" t="shared" si="0" ref="T9:T66">ROUND((H9-J9)/J9*100,2)</f>
        <v>1.72</v>
      </c>
      <c r="U9" s="36" t="b">
        <f aca="true" t="shared" si="1" ref="U9:U66">ISERROR(T9)</f>
        <v>0</v>
      </c>
      <c r="V9" s="36">
        <f aca="true" t="shared" si="2" ref="V9:V66">ROUND((O9-Q9)/Q9*100,2)</f>
        <v>4.98</v>
      </c>
      <c r="W9" s="36" t="b">
        <f aca="true" t="shared" si="3" ref="W9:W66">ISERROR(V9)</f>
        <v>0</v>
      </c>
    </row>
    <row r="10" spans="2:23" s="36" customFormat="1" ht="12">
      <c r="B10" s="47"/>
      <c r="C10" s="48"/>
      <c r="D10" s="49" t="s">
        <v>15</v>
      </c>
      <c r="E10" s="50">
        <v>37.9</v>
      </c>
      <c r="F10" s="51">
        <v>274842</v>
      </c>
      <c r="G10" s="52">
        <v>9</v>
      </c>
      <c r="H10" s="51">
        <v>618258</v>
      </c>
      <c r="I10" s="53">
        <v>2.25</v>
      </c>
      <c r="J10" s="54">
        <v>497811</v>
      </c>
      <c r="K10" s="55">
        <f aca="true" t="shared" si="4" ref="K10:K66">IF(U10=TRUE,"-",ROUND((H10-J10)/J10*100,2))</f>
        <v>24.2</v>
      </c>
      <c r="L10" s="50">
        <v>37.9</v>
      </c>
      <c r="M10" s="51">
        <v>274842</v>
      </c>
      <c r="N10" s="56">
        <v>9</v>
      </c>
      <c r="O10" s="51">
        <v>475456</v>
      </c>
      <c r="P10" s="53">
        <v>1.73</v>
      </c>
      <c r="Q10" s="54">
        <v>441225</v>
      </c>
      <c r="R10" s="57">
        <f aca="true" t="shared" si="5" ref="R10:R66">IF(W10=TRUE,"-",ROUND((O10-Q10)/Q10*100,2))</f>
        <v>7.76</v>
      </c>
      <c r="T10" s="36">
        <f t="shared" si="0"/>
        <v>24.2</v>
      </c>
      <c r="U10" s="36" t="b">
        <f t="shared" si="1"/>
        <v>0</v>
      </c>
      <c r="V10" s="36">
        <f t="shared" si="2"/>
        <v>7.76</v>
      </c>
      <c r="W10" s="36" t="b">
        <f t="shared" si="3"/>
        <v>0</v>
      </c>
    </row>
    <row r="11" spans="2:23" s="36" customFormat="1" ht="12">
      <c r="B11" s="47"/>
      <c r="C11" s="48"/>
      <c r="D11" s="49" t="s">
        <v>126</v>
      </c>
      <c r="E11" s="50">
        <v>37.8</v>
      </c>
      <c r="F11" s="51">
        <v>257391</v>
      </c>
      <c r="G11" s="52" t="s">
        <v>127</v>
      </c>
      <c r="H11" s="51">
        <v>293984</v>
      </c>
      <c r="I11" s="53">
        <v>1.14</v>
      </c>
      <c r="J11" s="54">
        <v>302954</v>
      </c>
      <c r="K11" s="55">
        <f t="shared" si="4"/>
        <v>-2.96</v>
      </c>
      <c r="L11" s="50">
        <v>37.8</v>
      </c>
      <c r="M11" s="51">
        <v>257391</v>
      </c>
      <c r="N11" s="56" t="s">
        <v>127</v>
      </c>
      <c r="O11" s="51">
        <v>277855</v>
      </c>
      <c r="P11" s="53">
        <v>1.08</v>
      </c>
      <c r="Q11" s="54">
        <v>104122</v>
      </c>
      <c r="R11" s="57">
        <f t="shared" si="5"/>
        <v>166.86</v>
      </c>
      <c r="T11" s="36">
        <f t="shared" si="0"/>
        <v>-2.96</v>
      </c>
      <c r="U11" s="36" t="b">
        <f t="shared" si="1"/>
        <v>0</v>
      </c>
      <c r="V11" s="36">
        <f t="shared" si="2"/>
        <v>166.86</v>
      </c>
      <c r="W11" s="36" t="b">
        <f t="shared" si="3"/>
        <v>0</v>
      </c>
    </row>
    <row r="12" spans="2:23" s="36" customFormat="1" ht="12">
      <c r="B12" s="47"/>
      <c r="C12" s="48"/>
      <c r="D12" s="49" t="s">
        <v>16</v>
      </c>
      <c r="E12" s="50">
        <v>38.5</v>
      </c>
      <c r="F12" s="51">
        <v>280838</v>
      </c>
      <c r="G12" s="52">
        <v>33</v>
      </c>
      <c r="H12" s="51">
        <v>702446</v>
      </c>
      <c r="I12" s="53">
        <v>2.5</v>
      </c>
      <c r="J12" s="54">
        <v>696540</v>
      </c>
      <c r="K12" s="55">
        <f t="shared" si="4"/>
        <v>0.85</v>
      </c>
      <c r="L12" s="50">
        <v>38.5</v>
      </c>
      <c r="M12" s="51">
        <v>280838</v>
      </c>
      <c r="N12" s="56">
        <v>33</v>
      </c>
      <c r="O12" s="51">
        <v>628630</v>
      </c>
      <c r="P12" s="53">
        <v>2.24</v>
      </c>
      <c r="Q12" s="54">
        <v>604023</v>
      </c>
      <c r="R12" s="57">
        <f t="shared" si="5"/>
        <v>4.07</v>
      </c>
      <c r="T12" s="36">
        <f t="shared" si="0"/>
        <v>0.85</v>
      </c>
      <c r="U12" s="36" t="b">
        <f t="shared" si="1"/>
        <v>0</v>
      </c>
      <c r="V12" s="36">
        <f t="shared" si="2"/>
        <v>4.07</v>
      </c>
      <c r="W12" s="36" t="b">
        <f t="shared" si="3"/>
        <v>0</v>
      </c>
    </row>
    <row r="13" spans="2:23" s="36" customFormat="1" ht="12">
      <c r="B13" s="47"/>
      <c r="C13" s="48"/>
      <c r="D13" s="49" t="s">
        <v>17</v>
      </c>
      <c r="E13" s="50">
        <v>37.9</v>
      </c>
      <c r="F13" s="51">
        <v>244879</v>
      </c>
      <c r="G13" s="52">
        <v>6</v>
      </c>
      <c r="H13" s="51">
        <v>462012</v>
      </c>
      <c r="I13" s="53">
        <v>1.89</v>
      </c>
      <c r="J13" s="54">
        <v>441369</v>
      </c>
      <c r="K13" s="55">
        <f t="shared" si="4"/>
        <v>4.68</v>
      </c>
      <c r="L13" s="50">
        <v>37.9</v>
      </c>
      <c r="M13" s="51">
        <v>244879</v>
      </c>
      <c r="N13" s="56">
        <v>6</v>
      </c>
      <c r="O13" s="51">
        <v>440762</v>
      </c>
      <c r="P13" s="53">
        <v>1.8</v>
      </c>
      <c r="Q13" s="54">
        <v>424093</v>
      </c>
      <c r="R13" s="57">
        <f t="shared" si="5"/>
        <v>3.93</v>
      </c>
      <c r="T13" s="36">
        <f t="shared" si="0"/>
        <v>4.68</v>
      </c>
      <c r="U13" s="36" t="b">
        <f t="shared" si="1"/>
        <v>0</v>
      </c>
      <c r="V13" s="36">
        <f t="shared" si="2"/>
        <v>3.93</v>
      </c>
      <c r="W13" s="36" t="b">
        <f t="shared" si="3"/>
        <v>0</v>
      </c>
    </row>
    <row r="14" spans="2:23" s="36" customFormat="1" ht="12">
      <c r="B14" s="47"/>
      <c r="C14" s="48"/>
      <c r="D14" s="49" t="s">
        <v>18</v>
      </c>
      <c r="E14" s="50">
        <v>37.4</v>
      </c>
      <c r="F14" s="51">
        <v>305549</v>
      </c>
      <c r="G14" s="52">
        <v>30</v>
      </c>
      <c r="H14" s="51">
        <v>802059</v>
      </c>
      <c r="I14" s="53">
        <v>2.62</v>
      </c>
      <c r="J14" s="54">
        <v>790433</v>
      </c>
      <c r="K14" s="55">
        <f t="shared" si="4"/>
        <v>1.47</v>
      </c>
      <c r="L14" s="50">
        <v>37.4</v>
      </c>
      <c r="M14" s="51">
        <v>305549</v>
      </c>
      <c r="N14" s="56">
        <v>30</v>
      </c>
      <c r="O14" s="51">
        <v>780503</v>
      </c>
      <c r="P14" s="53">
        <v>2.55</v>
      </c>
      <c r="Q14" s="54">
        <v>764574</v>
      </c>
      <c r="R14" s="57">
        <f t="shared" si="5"/>
        <v>2.08</v>
      </c>
      <c r="T14" s="36">
        <f t="shared" si="0"/>
        <v>1.47</v>
      </c>
      <c r="U14" s="36" t="b">
        <f t="shared" si="1"/>
        <v>0</v>
      </c>
      <c r="V14" s="36">
        <f t="shared" si="2"/>
        <v>2.08</v>
      </c>
      <c r="W14" s="36" t="b">
        <f t="shared" si="3"/>
        <v>0</v>
      </c>
    </row>
    <row r="15" spans="2:23" s="36" customFormat="1" ht="12">
      <c r="B15" s="58"/>
      <c r="C15" s="48"/>
      <c r="D15" s="49" t="s">
        <v>128</v>
      </c>
      <c r="E15" s="50" t="s">
        <v>19</v>
      </c>
      <c r="F15" s="51" t="s">
        <v>19</v>
      </c>
      <c r="G15" s="52" t="s">
        <v>19</v>
      </c>
      <c r="H15" s="51" t="s">
        <v>19</v>
      </c>
      <c r="I15" s="53" t="s">
        <v>19</v>
      </c>
      <c r="J15" s="54" t="s">
        <v>19</v>
      </c>
      <c r="K15" s="55" t="str">
        <f t="shared" si="4"/>
        <v>-</v>
      </c>
      <c r="L15" s="50" t="s">
        <v>19</v>
      </c>
      <c r="M15" s="51" t="s">
        <v>19</v>
      </c>
      <c r="N15" s="56" t="s">
        <v>19</v>
      </c>
      <c r="O15" s="51" t="s">
        <v>19</v>
      </c>
      <c r="P15" s="53" t="s">
        <v>19</v>
      </c>
      <c r="Q15" s="54" t="s">
        <v>19</v>
      </c>
      <c r="R15" s="57" t="str">
        <f t="shared" si="5"/>
        <v>-</v>
      </c>
      <c r="T15" s="36" t="e">
        <f t="shared" si="0"/>
        <v>#VALUE!</v>
      </c>
      <c r="U15" s="36" t="b">
        <f t="shared" si="1"/>
        <v>1</v>
      </c>
      <c r="V15" s="36" t="e">
        <f t="shared" si="2"/>
        <v>#VALUE!</v>
      </c>
      <c r="W15" s="36" t="b">
        <f t="shared" si="3"/>
        <v>1</v>
      </c>
    </row>
    <row r="16" spans="2:23" s="36" customFormat="1" ht="12">
      <c r="B16" s="58"/>
      <c r="C16" s="48"/>
      <c r="D16" s="49" t="s">
        <v>20</v>
      </c>
      <c r="E16" s="50">
        <v>37.1</v>
      </c>
      <c r="F16" s="51">
        <v>292261</v>
      </c>
      <c r="G16" s="52">
        <v>7</v>
      </c>
      <c r="H16" s="51">
        <v>739963</v>
      </c>
      <c r="I16" s="53">
        <v>2.53</v>
      </c>
      <c r="J16" s="54">
        <v>712883</v>
      </c>
      <c r="K16" s="55">
        <f t="shared" si="4"/>
        <v>3.8</v>
      </c>
      <c r="L16" s="50">
        <v>37</v>
      </c>
      <c r="M16" s="51">
        <v>291304</v>
      </c>
      <c r="N16" s="56">
        <v>6</v>
      </c>
      <c r="O16" s="51">
        <v>724837</v>
      </c>
      <c r="P16" s="53">
        <v>2.49</v>
      </c>
      <c r="Q16" s="54">
        <v>677155</v>
      </c>
      <c r="R16" s="57">
        <f t="shared" si="5"/>
        <v>7.04</v>
      </c>
      <c r="T16" s="36">
        <f t="shared" si="0"/>
        <v>3.8</v>
      </c>
      <c r="U16" s="36" t="b">
        <f t="shared" si="1"/>
        <v>0</v>
      </c>
      <c r="V16" s="36">
        <f t="shared" si="2"/>
        <v>7.04</v>
      </c>
      <c r="W16" s="36" t="b">
        <f t="shared" si="3"/>
        <v>0</v>
      </c>
    </row>
    <row r="17" spans="2:23" s="36" customFormat="1" ht="12">
      <c r="B17" s="58"/>
      <c r="C17" s="48"/>
      <c r="D17" s="49" t="s">
        <v>21</v>
      </c>
      <c r="E17" s="50">
        <v>37.2</v>
      </c>
      <c r="F17" s="51">
        <v>269802</v>
      </c>
      <c r="G17" s="52">
        <v>8</v>
      </c>
      <c r="H17" s="51">
        <v>642208</v>
      </c>
      <c r="I17" s="53">
        <v>2.38</v>
      </c>
      <c r="J17" s="54">
        <v>611368</v>
      </c>
      <c r="K17" s="55">
        <f t="shared" si="4"/>
        <v>5.04</v>
      </c>
      <c r="L17" s="50">
        <v>37.2</v>
      </c>
      <c r="M17" s="51">
        <v>269802</v>
      </c>
      <c r="N17" s="56">
        <v>8</v>
      </c>
      <c r="O17" s="51">
        <v>623507</v>
      </c>
      <c r="P17" s="53">
        <v>2.31</v>
      </c>
      <c r="Q17" s="54">
        <v>597512</v>
      </c>
      <c r="R17" s="57">
        <f t="shared" si="5"/>
        <v>4.35</v>
      </c>
      <c r="T17" s="36">
        <f t="shared" si="0"/>
        <v>5.04</v>
      </c>
      <c r="U17" s="36" t="b">
        <f t="shared" si="1"/>
        <v>0</v>
      </c>
      <c r="V17" s="36">
        <f t="shared" si="2"/>
        <v>4.35</v>
      </c>
      <c r="W17" s="36" t="b">
        <f t="shared" si="3"/>
        <v>0</v>
      </c>
    </row>
    <row r="18" spans="2:23" s="36" customFormat="1" ht="12">
      <c r="B18" s="58"/>
      <c r="C18" s="48"/>
      <c r="D18" s="49" t="s">
        <v>22</v>
      </c>
      <c r="E18" s="50">
        <v>38.9</v>
      </c>
      <c r="F18" s="51">
        <v>276418</v>
      </c>
      <c r="G18" s="52">
        <v>9</v>
      </c>
      <c r="H18" s="51">
        <v>625478</v>
      </c>
      <c r="I18" s="53">
        <v>2.26</v>
      </c>
      <c r="J18" s="54">
        <v>558425</v>
      </c>
      <c r="K18" s="55">
        <f t="shared" si="4"/>
        <v>12.01</v>
      </c>
      <c r="L18" s="50">
        <v>38.9</v>
      </c>
      <c r="M18" s="51">
        <v>276418</v>
      </c>
      <c r="N18" s="56">
        <v>9</v>
      </c>
      <c r="O18" s="51">
        <v>583611</v>
      </c>
      <c r="P18" s="53">
        <v>2.11</v>
      </c>
      <c r="Q18" s="54">
        <v>546407</v>
      </c>
      <c r="R18" s="57">
        <f t="shared" si="5"/>
        <v>6.81</v>
      </c>
      <c r="T18" s="36">
        <f t="shared" si="0"/>
        <v>12.01</v>
      </c>
      <c r="U18" s="36" t="b">
        <f t="shared" si="1"/>
        <v>0</v>
      </c>
      <c r="V18" s="36">
        <f t="shared" si="2"/>
        <v>6.81</v>
      </c>
      <c r="W18" s="36" t="b">
        <f t="shared" si="3"/>
        <v>0</v>
      </c>
    </row>
    <row r="19" spans="2:23" s="36" customFormat="1" ht="12">
      <c r="B19" s="58"/>
      <c r="C19" s="48"/>
      <c r="D19" s="49" t="s">
        <v>23</v>
      </c>
      <c r="E19" s="50">
        <v>39</v>
      </c>
      <c r="F19" s="51">
        <v>246430</v>
      </c>
      <c r="G19" s="52" t="s">
        <v>129</v>
      </c>
      <c r="H19" s="51">
        <v>500000</v>
      </c>
      <c r="I19" s="53">
        <v>2.03</v>
      </c>
      <c r="J19" s="54">
        <v>500000</v>
      </c>
      <c r="K19" s="55">
        <f t="shared" si="4"/>
        <v>0</v>
      </c>
      <c r="L19" s="50">
        <v>39</v>
      </c>
      <c r="M19" s="51">
        <v>246430</v>
      </c>
      <c r="N19" s="56" t="s">
        <v>129</v>
      </c>
      <c r="O19" s="51">
        <v>438000</v>
      </c>
      <c r="P19" s="53">
        <v>1.78</v>
      </c>
      <c r="Q19" s="54">
        <v>366000</v>
      </c>
      <c r="R19" s="57">
        <f t="shared" si="5"/>
        <v>19.67</v>
      </c>
      <c r="T19" s="36">
        <f t="shared" si="0"/>
        <v>0</v>
      </c>
      <c r="U19" s="36" t="b">
        <f t="shared" si="1"/>
        <v>0</v>
      </c>
      <c r="V19" s="36">
        <f t="shared" si="2"/>
        <v>19.67</v>
      </c>
      <c r="W19" s="36" t="b">
        <f t="shared" si="3"/>
        <v>0</v>
      </c>
    </row>
    <row r="20" spans="2:23" s="36" customFormat="1" ht="12">
      <c r="B20" s="58" t="s">
        <v>24</v>
      </c>
      <c r="C20" s="48"/>
      <c r="D20" s="49" t="s">
        <v>25</v>
      </c>
      <c r="E20" s="50">
        <v>38.5</v>
      </c>
      <c r="F20" s="51">
        <v>279640</v>
      </c>
      <c r="G20" s="52">
        <v>10</v>
      </c>
      <c r="H20" s="51">
        <v>671920</v>
      </c>
      <c r="I20" s="53">
        <v>2.4</v>
      </c>
      <c r="J20" s="54">
        <v>609836</v>
      </c>
      <c r="K20" s="55">
        <f t="shared" si="4"/>
        <v>10.18</v>
      </c>
      <c r="L20" s="50">
        <v>38.5</v>
      </c>
      <c r="M20" s="51">
        <v>279640</v>
      </c>
      <c r="N20" s="56">
        <v>10</v>
      </c>
      <c r="O20" s="51">
        <v>598058</v>
      </c>
      <c r="P20" s="53">
        <v>2.14</v>
      </c>
      <c r="Q20" s="54">
        <v>538778</v>
      </c>
      <c r="R20" s="57">
        <f t="shared" si="5"/>
        <v>11</v>
      </c>
      <c r="T20" s="36">
        <f t="shared" si="0"/>
        <v>10.18</v>
      </c>
      <c r="U20" s="36" t="b">
        <f t="shared" si="1"/>
        <v>0</v>
      </c>
      <c r="V20" s="36">
        <f t="shared" si="2"/>
        <v>11</v>
      </c>
      <c r="W20" s="36" t="b">
        <f t="shared" si="3"/>
        <v>0</v>
      </c>
    </row>
    <row r="21" spans="2:23" s="36" customFormat="1" ht="12">
      <c r="B21" s="58"/>
      <c r="C21" s="48"/>
      <c r="D21" s="49" t="s">
        <v>26</v>
      </c>
      <c r="E21" s="50">
        <v>38.9</v>
      </c>
      <c r="F21" s="51">
        <v>286670</v>
      </c>
      <c r="G21" s="52">
        <v>14</v>
      </c>
      <c r="H21" s="51">
        <v>682260</v>
      </c>
      <c r="I21" s="53">
        <v>2.38</v>
      </c>
      <c r="J21" s="54">
        <v>676066</v>
      </c>
      <c r="K21" s="55">
        <f t="shared" si="4"/>
        <v>0.92</v>
      </c>
      <c r="L21" s="50">
        <v>38.9</v>
      </c>
      <c r="M21" s="51">
        <v>286670</v>
      </c>
      <c r="N21" s="56">
        <v>14</v>
      </c>
      <c r="O21" s="51">
        <v>648583</v>
      </c>
      <c r="P21" s="53">
        <v>2.26</v>
      </c>
      <c r="Q21" s="54">
        <v>593721</v>
      </c>
      <c r="R21" s="57">
        <f t="shared" si="5"/>
        <v>9.24</v>
      </c>
      <c r="T21" s="36">
        <f t="shared" si="0"/>
        <v>0.92</v>
      </c>
      <c r="U21" s="36" t="b">
        <f t="shared" si="1"/>
        <v>0</v>
      </c>
      <c r="V21" s="36">
        <f t="shared" si="2"/>
        <v>9.24</v>
      </c>
      <c r="W21" s="36" t="b">
        <f t="shared" si="3"/>
        <v>0</v>
      </c>
    </row>
    <row r="22" spans="2:23" s="36" customFormat="1" ht="12">
      <c r="B22" s="58"/>
      <c r="C22" s="48"/>
      <c r="D22" s="49" t="s">
        <v>130</v>
      </c>
      <c r="E22" s="50">
        <v>38.7</v>
      </c>
      <c r="F22" s="51">
        <v>291247</v>
      </c>
      <c r="G22" s="52">
        <v>29</v>
      </c>
      <c r="H22" s="51">
        <v>726693</v>
      </c>
      <c r="I22" s="53">
        <v>2.5</v>
      </c>
      <c r="J22" s="54">
        <v>707899</v>
      </c>
      <c r="K22" s="55">
        <f t="shared" si="4"/>
        <v>2.65</v>
      </c>
      <c r="L22" s="50">
        <v>38.6</v>
      </c>
      <c r="M22" s="51">
        <v>291178</v>
      </c>
      <c r="N22" s="56">
        <v>28</v>
      </c>
      <c r="O22" s="51">
        <v>659447</v>
      </c>
      <c r="P22" s="53">
        <v>2.26</v>
      </c>
      <c r="Q22" s="54">
        <v>612378</v>
      </c>
      <c r="R22" s="57">
        <f t="shared" si="5"/>
        <v>7.69</v>
      </c>
      <c r="T22" s="36">
        <f t="shared" si="0"/>
        <v>2.65</v>
      </c>
      <c r="U22" s="36" t="b">
        <f t="shared" si="1"/>
        <v>0</v>
      </c>
      <c r="V22" s="36">
        <f t="shared" si="2"/>
        <v>7.69</v>
      </c>
      <c r="W22" s="36" t="b">
        <f t="shared" si="3"/>
        <v>0</v>
      </c>
    </row>
    <row r="23" spans="2:23" s="36" customFormat="1" ht="12">
      <c r="B23" s="58"/>
      <c r="C23" s="48"/>
      <c r="D23" s="49" t="s">
        <v>27</v>
      </c>
      <c r="E23" s="50">
        <v>39.2</v>
      </c>
      <c r="F23" s="51">
        <v>292514</v>
      </c>
      <c r="G23" s="52">
        <v>7</v>
      </c>
      <c r="H23" s="51">
        <v>673875</v>
      </c>
      <c r="I23" s="53">
        <v>2.3</v>
      </c>
      <c r="J23" s="54">
        <v>642054</v>
      </c>
      <c r="K23" s="55">
        <f t="shared" si="4"/>
        <v>4.96</v>
      </c>
      <c r="L23" s="50">
        <v>39.2</v>
      </c>
      <c r="M23" s="51">
        <v>292514</v>
      </c>
      <c r="N23" s="56">
        <v>7</v>
      </c>
      <c r="O23" s="51">
        <v>548520</v>
      </c>
      <c r="P23" s="53">
        <v>1.88</v>
      </c>
      <c r="Q23" s="54">
        <v>472792</v>
      </c>
      <c r="R23" s="57">
        <f t="shared" si="5"/>
        <v>16.02</v>
      </c>
      <c r="T23" s="36">
        <f t="shared" si="0"/>
        <v>4.96</v>
      </c>
      <c r="U23" s="36" t="b">
        <f t="shared" si="1"/>
        <v>0</v>
      </c>
      <c r="V23" s="36">
        <f t="shared" si="2"/>
        <v>16.02</v>
      </c>
      <c r="W23" s="36" t="b">
        <f t="shared" si="3"/>
        <v>0</v>
      </c>
    </row>
    <row r="24" spans="2:23" s="36" customFormat="1" ht="12">
      <c r="B24" s="58"/>
      <c r="C24" s="48"/>
      <c r="D24" s="49" t="s">
        <v>28</v>
      </c>
      <c r="E24" s="50">
        <v>38.7</v>
      </c>
      <c r="F24" s="51">
        <v>298346</v>
      </c>
      <c r="G24" s="52">
        <v>18</v>
      </c>
      <c r="H24" s="51">
        <v>711932</v>
      </c>
      <c r="I24" s="53">
        <v>2.39</v>
      </c>
      <c r="J24" s="54">
        <v>714157</v>
      </c>
      <c r="K24" s="55">
        <f t="shared" si="4"/>
        <v>-0.31</v>
      </c>
      <c r="L24" s="50">
        <v>38.7</v>
      </c>
      <c r="M24" s="51">
        <v>298346</v>
      </c>
      <c r="N24" s="56">
        <v>18</v>
      </c>
      <c r="O24" s="51">
        <v>704515</v>
      </c>
      <c r="P24" s="53">
        <v>2.36</v>
      </c>
      <c r="Q24" s="54">
        <v>701685</v>
      </c>
      <c r="R24" s="57">
        <f t="shared" si="5"/>
        <v>0.4</v>
      </c>
      <c r="T24" s="36">
        <f t="shared" si="0"/>
        <v>-0.31</v>
      </c>
      <c r="U24" s="36" t="b">
        <f t="shared" si="1"/>
        <v>0</v>
      </c>
      <c r="V24" s="36">
        <f t="shared" si="2"/>
        <v>0.4</v>
      </c>
      <c r="W24" s="36" t="b">
        <f t="shared" si="3"/>
        <v>0</v>
      </c>
    </row>
    <row r="25" spans="2:23" s="36" customFormat="1" ht="12">
      <c r="B25" s="58"/>
      <c r="C25" s="48"/>
      <c r="D25" s="49" t="s">
        <v>29</v>
      </c>
      <c r="E25" s="50">
        <v>40</v>
      </c>
      <c r="F25" s="51">
        <v>341539</v>
      </c>
      <c r="G25" s="52" t="s">
        <v>131</v>
      </c>
      <c r="H25" s="51">
        <v>793213</v>
      </c>
      <c r="I25" s="53">
        <v>2.32</v>
      </c>
      <c r="J25" s="54">
        <v>748147</v>
      </c>
      <c r="K25" s="55">
        <f t="shared" si="4"/>
        <v>6.02</v>
      </c>
      <c r="L25" s="50">
        <v>40</v>
      </c>
      <c r="M25" s="51">
        <v>341539</v>
      </c>
      <c r="N25" s="56" t="s">
        <v>131</v>
      </c>
      <c r="O25" s="51">
        <v>759013</v>
      </c>
      <c r="P25" s="53">
        <v>2.22</v>
      </c>
      <c r="Q25" s="54">
        <v>742751</v>
      </c>
      <c r="R25" s="57">
        <f t="shared" si="5"/>
        <v>2.19</v>
      </c>
      <c r="T25" s="36">
        <f t="shared" si="0"/>
        <v>6.02</v>
      </c>
      <c r="U25" s="36" t="b">
        <f t="shared" si="1"/>
        <v>0</v>
      </c>
      <c r="V25" s="36">
        <f t="shared" si="2"/>
        <v>2.19</v>
      </c>
      <c r="W25" s="36" t="b">
        <f t="shared" si="3"/>
        <v>0</v>
      </c>
    </row>
    <row r="26" spans="2:23" s="36" customFormat="1" ht="12">
      <c r="B26" s="58"/>
      <c r="C26" s="48"/>
      <c r="D26" s="49" t="s">
        <v>30</v>
      </c>
      <c r="E26" s="50">
        <v>37.9</v>
      </c>
      <c r="F26" s="51">
        <v>288839</v>
      </c>
      <c r="G26" s="52">
        <v>75</v>
      </c>
      <c r="H26" s="51">
        <v>745006</v>
      </c>
      <c r="I26" s="53">
        <v>2.58</v>
      </c>
      <c r="J26" s="54">
        <v>708890</v>
      </c>
      <c r="K26" s="55">
        <f t="shared" si="4"/>
        <v>5.09</v>
      </c>
      <c r="L26" s="50">
        <v>37.9</v>
      </c>
      <c r="M26" s="51">
        <v>288839</v>
      </c>
      <c r="N26" s="56">
        <v>75</v>
      </c>
      <c r="O26" s="51">
        <v>698692</v>
      </c>
      <c r="P26" s="53">
        <v>2.42</v>
      </c>
      <c r="Q26" s="54">
        <v>640176</v>
      </c>
      <c r="R26" s="57">
        <f t="shared" si="5"/>
        <v>9.14</v>
      </c>
      <c r="T26" s="36">
        <f t="shared" si="0"/>
        <v>5.09</v>
      </c>
      <c r="U26" s="36" t="b">
        <f t="shared" si="1"/>
        <v>0</v>
      </c>
      <c r="V26" s="36">
        <f t="shared" si="2"/>
        <v>9.14</v>
      </c>
      <c r="W26" s="36" t="b">
        <f t="shared" si="3"/>
        <v>0</v>
      </c>
    </row>
    <row r="27" spans="2:23" s="36" customFormat="1" ht="12">
      <c r="B27" s="58"/>
      <c r="C27" s="48"/>
      <c r="D27" s="49" t="s">
        <v>132</v>
      </c>
      <c r="E27" s="50">
        <v>39.9</v>
      </c>
      <c r="F27" s="51">
        <v>316269</v>
      </c>
      <c r="G27" s="52">
        <v>8</v>
      </c>
      <c r="H27" s="51">
        <v>706056</v>
      </c>
      <c r="I27" s="53">
        <v>2.23</v>
      </c>
      <c r="J27" s="54">
        <v>677182</v>
      </c>
      <c r="K27" s="55">
        <f t="shared" si="4"/>
        <v>4.26</v>
      </c>
      <c r="L27" s="50">
        <v>39.9</v>
      </c>
      <c r="M27" s="51">
        <v>316269</v>
      </c>
      <c r="N27" s="56">
        <v>8</v>
      </c>
      <c r="O27" s="51">
        <v>692695</v>
      </c>
      <c r="P27" s="53">
        <v>2.19</v>
      </c>
      <c r="Q27" s="54">
        <v>660163</v>
      </c>
      <c r="R27" s="57">
        <f t="shared" si="5"/>
        <v>4.93</v>
      </c>
      <c r="T27" s="36">
        <f t="shared" si="0"/>
        <v>4.26</v>
      </c>
      <c r="U27" s="36" t="b">
        <f t="shared" si="1"/>
        <v>0</v>
      </c>
      <c r="V27" s="36">
        <f t="shared" si="2"/>
        <v>4.93</v>
      </c>
      <c r="W27" s="36" t="b">
        <f t="shared" si="3"/>
        <v>0</v>
      </c>
    </row>
    <row r="28" spans="2:23" s="36" customFormat="1" ht="12">
      <c r="B28" s="58" t="s">
        <v>31</v>
      </c>
      <c r="C28" s="59" t="s">
        <v>32</v>
      </c>
      <c r="D28" s="60"/>
      <c r="E28" s="61" t="s">
        <v>19</v>
      </c>
      <c r="F28" s="62" t="s">
        <v>19</v>
      </c>
      <c r="G28" s="63" t="s">
        <v>19</v>
      </c>
      <c r="H28" s="62" t="s">
        <v>19</v>
      </c>
      <c r="I28" s="64" t="s">
        <v>19</v>
      </c>
      <c r="J28" s="65" t="s">
        <v>19</v>
      </c>
      <c r="K28" s="66" t="str">
        <f t="shared" si="4"/>
        <v>-</v>
      </c>
      <c r="L28" s="61" t="s">
        <v>19</v>
      </c>
      <c r="M28" s="62" t="s">
        <v>19</v>
      </c>
      <c r="N28" s="67" t="s">
        <v>19</v>
      </c>
      <c r="O28" s="62" t="s">
        <v>19</v>
      </c>
      <c r="P28" s="64" t="s">
        <v>19</v>
      </c>
      <c r="Q28" s="65" t="s">
        <v>19</v>
      </c>
      <c r="R28" s="66" t="str">
        <f t="shared" si="5"/>
        <v>-</v>
      </c>
      <c r="T28" s="36" t="e">
        <f t="shared" si="0"/>
        <v>#VALUE!</v>
      </c>
      <c r="U28" s="36" t="b">
        <f t="shared" si="1"/>
        <v>1</v>
      </c>
      <c r="V28" s="36" t="e">
        <f t="shared" si="2"/>
        <v>#VALUE!</v>
      </c>
      <c r="W28" s="36" t="b">
        <f t="shared" si="3"/>
        <v>1</v>
      </c>
    </row>
    <row r="29" spans="2:23" s="36" customFormat="1" ht="12">
      <c r="B29" s="58"/>
      <c r="C29" s="59" t="s">
        <v>33</v>
      </c>
      <c r="D29" s="60"/>
      <c r="E29" s="68">
        <v>44.8</v>
      </c>
      <c r="F29" s="69">
        <v>288464</v>
      </c>
      <c r="G29" s="70" t="s">
        <v>131</v>
      </c>
      <c r="H29" s="69">
        <v>575000</v>
      </c>
      <c r="I29" s="71">
        <v>1.99</v>
      </c>
      <c r="J29" s="72">
        <v>600000</v>
      </c>
      <c r="K29" s="66">
        <f t="shared" si="4"/>
        <v>-4.17</v>
      </c>
      <c r="L29" s="68">
        <v>44.8</v>
      </c>
      <c r="M29" s="69">
        <v>288464</v>
      </c>
      <c r="N29" s="73" t="s">
        <v>131</v>
      </c>
      <c r="O29" s="69">
        <v>552978</v>
      </c>
      <c r="P29" s="71">
        <v>1.92</v>
      </c>
      <c r="Q29" s="72">
        <v>540714</v>
      </c>
      <c r="R29" s="66">
        <f t="shared" si="5"/>
        <v>2.27</v>
      </c>
      <c r="T29" s="36">
        <f t="shared" si="0"/>
        <v>-4.17</v>
      </c>
      <c r="U29" s="36" t="b">
        <f t="shared" si="1"/>
        <v>0</v>
      </c>
      <c r="V29" s="36">
        <f t="shared" si="2"/>
        <v>2.27</v>
      </c>
      <c r="W29" s="36" t="b">
        <f t="shared" si="3"/>
        <v>0</v>
      </c>
    </row>
    <row r="30" spans="2:23" s="36" customFormat="1" ht="12">
      <c r="B30" s="58"/>
      <c r="C30" s="59" t="s">
        <v>34</v>
      </c>
      <c r="D30" s="60"/>
      <c r="E30" s="68">
        <v>36.8</v>
      </c>
      <c r="F30" s="69">
        <v>295124</v>
      </c>
      <c r="G30" s="70">
        <v>13</v>
      </c>
      <c r="H30" s="69">
        <v>637576</v>
      </c>
      <c r="I30" s="71">
        <v>2.16</v>
      </c>
      <c r="J30" s="72">
        <v>709920</v>
      </c>
      <c r="K30" s="66">
        <f t="shared" si="4"/>
        <v>-10.19</v>
      </c>
      <c r="L30" s="68">
        <v>36.8</v>
      </c>
      <c r="M30" s="69">
        <v>295124</v>
      </c>
      <c r="N30" s="73">
        <v>13</v>
      </c>
      <c r="O30" s="69">
        <v>555801</v>
      </c>
      <c r="P30" s="71">
        <v>1.88</v>
      </c>
      <c r="Q30" s="72">
        <v>584320</v>
      </c>
      <c r="R30" s="66">
        <f t="shared" si="5"/>
        <v>-4.88</v>
      </c>
      <c r="T30" s="36">
        <f t="shared" si="0"/>
        <v>-10.19</v>
      </c>
      <c r="U30" s="36" t="b">
        <f t="shared" si="1"/>
        <v>0</v>
      </c>
      <c r="V30" s="36">
        <f t="shared" si="2"/>
        <v>-4.88</v>
      </c>
      <c r="W30" s="36" t="b">
        <f t="shared" si="3"/>
        <v>0</v>
      </c>
    </row>
    <row r="31" spans="2:23" s="36" customFormat="1" ht="12">
      <c r="B31" s="58"/>
      <c r="C31" s="59" t="s">
        <v>35</v>
      </c>
      <c r="D31" s="60"/>
      <c r="E31" s="68">
        <v>35.1</v>
      </c>
      <c r="F31" s="69">
        <v>292395</v>
      </c>
      <c r="G31" s="70">
        <v>6</v>
      </c>
      <c r="H31" s="69">
        <v>721128</v>
      </c>
      <c r="I31" s="71">
        <v>2.47</v>
      </c>
      <c r="J31" s="72">
        <v>714154</v>
      </c>
      <c r="K31" s="66">
        <f t="shared" si="4"/>
        <v>0.98</v>
      </c>
      <c r="L31" s="68">
        <v>35.1</v>
      </c>
      <c r="M31" s="69">
        <v>292395</v>
      </c>
      <c r="N31" s="73">
        <v>6</v>
      </c>
      <c r="O31" s="69">
        <v>591096</v>
      </c>
      <c r="P31" s="71">
        <v>2.02</v>
      </c>
      <c r="Q31" s="72">
        <v>657479</v>
      </c>
      <c r="R31" s="66">
        <f t="shared" si="5"/>
        <v>-10.1</v>
      </c>
      <c r="T31" s="36">
        <f t="shared" si="0"/>
        <v>0.98</v>
      </c>
      <c r="U31" s="36" t="b">
        <f t="shared" si="1"/>
        <v>0</v>
      </c>
      <c r="V31" s="36">
        <f t="shared" si="2"/>
        <v>-10.1</v>
      </c>
      <c r="W31" s="36" t="b">
        <f t="shared" si="3"/>
        <v>0</v>
      </c>
    </row>
    <row r="32" spans="2:23" s="36" customFormat="1" ht="12">
      <c r="B32" s="58"/>
      <c r="C32" s="59" t="s">
        <v>36</v>
      </c>
      <c r="D32" s="60"/>
      <c r="E32" s="68">
        <v>35.9</v>
      </c>
      <c r="F32" s="69">
        <v>292396</v>
      </c>
      <c r="G32" s="70" t="s">
        <v>131</v>
      </c>
      <c r="H32" s="69">
        <v>656483</v>
      </c>
      <c r="I32" s="71">
        <v>2.25</v>
      </c>
      <c r="J32" s="72">
        <v>531708</v>
      </c>
      <c r="K32" s="66">
        <f t="shared" si="4"/>
        <v>23.47</v>
      </c>
      <c r="L32" s="68">
        <v>35.9</v>
      </c>
      <c r="M32" s="69">
        <v>292396</v>
      </c>
      <c r="N32" s="73" t="s">
        <v>131</v>
      </c>
      <c r="O32" s="69">
        <v>496146</v>
      </c>
      <c r="P32" s="71">
        <v>1.7</v>
      </c>
      <c r="Q32" s="72">
        <v>479850</v>
      </c>
      <c r="R32" s="66">
        <f t="shared" si="5"/>
        <v>3.4</v>
      </c>
      <c r="T32" s="36">
        <f t="shared" si="0"/>
        <v>23.47</v>
      </c>
      <c r="U32" s="36" t="b">
        <f t="shared" si="1"/>
        <v>0</v>
      </c>
      <c r="V32" s="36">
        <f t="shared" si="2"/>
        <v>3.4</v>
      </c>
      <c r="W32" s="36" t="b">
        <f t="shared" si="3"/>
        <v>0</v>
      </c>
    </row>
    <row r="33" spans="2:23" s="36" customFormat="1" ht="12">
      <c r="B33" s="58"/>
      <c r="C33" s="74" t="s">
        <v>37</v>
      </c>
      <c r="D33" s="75"/>
      <c r="E33" s="61">
        <v>40.3</v>
      </c>
      <c r="F33" s="62">
        <v>246428</v>
      </c>
      <c r="G33" s="63">
        <v>45</v>
      </c>
      <c r="H33" s="62">
        <v>497630</v>
      </c>
      <c r="I33" s="64">
        <v>2.02</v>
      </c>
      <c r="J33" s="65">
        <v>470340</v>
      </c>
      <c r="K33" s="55">
        <f t="shared" si="4"/>
        <v>5.8</v>
      </c>
      <c r="L33" s="61">
        <v>40.3</v>
      </c>
      <c r="M33" s="62">
        <v>246428</v>
      </c>
      <c r="N33" s="67">
        <v>45</v>
      </c>
      <c r="O33" s="62">
        <v>353211</v>
      </c>
      <c r="P33" s="64">
        <v>1.43</v>
      </c>
      <c r="Q33" s="65">
        <v>346915</v>
      </c>
      <c r="R33" s="57">
        <f t="shared" si="5"/>
        <v>1.81</v>
      </c>
      <c r="T33" s="36">
        <f t="shared" si="0"/>
        <v>5.8</v>
      </c>
      <c r="U33" s="36" t="b">
        <f t="shared" si="1"/>
        <v>0</v>
      </c>
      <c r="V33" s="36">
        <f t="shared" si="2"/>
        <v>1.81</v>
      </c>
      <c r="W33" s="36" t="b">
        <f t="shared" si="3"/>
        <v>0</v>
      </c>
    </row>
    <row r="34" spans="2:23" s="36" customFormat="1" ht="12">
      <c r="B34" s="58"/>
      <c r="C34" s="48"/>
      <c r="D34" s="76" t="s">
        <v>133</v>
      </c>
      <c r="E34" s="50">
        <v>38</v>
      </c>
      <c r="F34" s="51">
        <v>230536</v>
      </c>
      <c r="G34" s="52">
        <v>6</v>
      </c>
      <c r="H34" s="51">
        <v>426505</v>
      </c>
      <c r="I34" s="53">
        <v>1.85</v>
      </c>
      <c r="J34" s="54">
        <v>382450</v>
      </c>
      <c r="K34" s="55">
        <f t="shared" si="4"/>
        <v>11.52</v>
      </c>
      <c r="L34" s="50">
        <v>38</v>
      </c>
      <c r="M34" s="51">
        <v>230536</v>
      </c>
      <c r="N34" s="56">
        <v>6</v>
      </c>
      <c r="O34" s="51">
        <v>286550</v>
      </c>
      <c r="P34" s="53">
        <v>1.24</v>
      </c>
      <c r="Q34" s="54">
        <v>308908</v>
      </c>
      <c r="R34" s="57">
        <f t="shared" si="5"/>
        <v>-7.24</v>
      </c>
      <c r="T34" s="36">
        <f t="shared" si="0"/>
        <v>11.52</v>
      </c>
      <c r="U34" s="36" t="b">
        <f t="shared" si="1"/>
        <v>0</v>
      </c>
      <c r="V34" s="36">
        <f t="shared" si="2"/>
        <v>-7.24</v>
      </c>
      <c r="W34" s="36" t="b">
        <f t="shared" si="3"/>
        <v>0</v>
      </c>
    </row>
    <row r="35" spans="2:23" s="36" customFormat="1" ht="12">
      <c r="B35" s="58"/>
      <c r="C35" s="48"/>
      <c r="D35" s="76" t="s">
        <v>38</v>
      </c>
      <c r="E35" s="50">
        <v>42</v>
      </c>
      <c r="F35" s="51">
        <v>234768</v>
      </c>
      <c r="G35" s="52">
        <v>4</v>
      </c>
      <c r="H35" s="51">
        <v>440254</v>
      </c>
      <c r="I35" s="53">
        <v>1.88</v>
      </c>
      <c r="J35" s="54">
        <v>450598</v>
      </c>
      <c r="K35" s="55">
        <f t="shared" si="4"/>
        <v>-2.3</v>
      </c>
      <c r="L35" s="50">
        <v>42</v>
      </c>
      <c r="M35" s="51">
        <v>234768</v>
      </c>
      <c r="N35" s="56">
        <v>4</v>
      </c>
      <c r="O35" s="51">
        <v>391047</v>
      </c>
      <c r="P35" s="53">
        <v>1.67</v>
      </c>
      <c r="Q35" s="54">
        <v>423404</v>
      </c>
      <c r="R35" s="57">
        <f t="shared" si="5"/>
        <v>-7.64</v>
      </c>
      <c r="T35" s="36">
        <f t="shared" si="0"/>
        <v>-2.3</v>
      </c>
      <c r="U35" s="36" t="b">
        <f t="shared" si="1"/>
        <v>0</v>
      </c>
      <c r="V35" s="36">
        <f t="shared" si="2"/>
        <v>-7.64</v>
      </c>
      <c r="W35" s="36" t="b">
        <f t="shared" si="3"/>
        <v>0</v>
      </c>
    </row>
    <row r="36" spans="2:23" s="36" customFormat="1" ht="12">
      <c r="B36" s="58" t="s">
        <v>39</v>
      </c>
      <c r="C36" s="48"/>
      <c r="D36" s="76" t="s">
        <v>40</v>
      </c>
      <c r="E36" s="50">
        <v>41.9</v>
      </c>
      <c r="F36" s="51">
        <v>251421</v>
      </c>
      <c r="G36" s="52">
        <v>26</v>
      </c>
      <c r="H36" s="51">
        <v>521740</v>
      </c>
      <c r="I36" s="53">
        <v>2.08</v>
      </c>
      <c r="J36" s="54">
        <v>490742</v>
      </c>
      <c r="K36" s="55">
        <f t="shared" si="4"/>
        <v>6.32</v>
      </c>
      <c r="L36" s="50">
        <v>41.9</v>
      </c>
      <c r="M36" s="51">
        <v>251421</v>
      </c>
      <c r="N36" s="56">
        <v>26</v>
      </c>
      <c r="O36" s="51">
        <v>290002</v>
      </c>
      <c r="P36" s="53">
        <v>1.15</v>
      </c>
      <c r="Q36" s="54">
        <v>264819</v>
      </c>
      <c r="R36" s="57">
        <f t="shared" si="5"/>
        <v>9.51</v>
      </c>
      <c r="T36" s="36">
        <f t="shared" si="0"/>
        <v>6.32</v>
      </c>
      <c r="U36" s="36" t="b">
        <f t="shared" si="1"/>
        <v>0</v>
      </c>
      <c r="V36" s="36">
        <f t="shared" si="2"/>
        <v>9.51</v>
      </c>
      <c r="W36" s="36" t="b">
        <f t="shared" si="3"/>
        <v>0</v>
      </c>
    </row>
    <row r="37" spans="2:23" s="36" customFormat="1" ht="12">
      <c r="B37" s="58"/>
      <c r="C37" s="48"/>
      <c r="D37" s="76" t="s">
        <v>41</v>
      </c>
      <c r="E37" s="50">
        <v>32</v>
      </c>
      <c r="F37" s="51">
        <v>262973</v>
      </c>
      <c r="G37" s="52" t="s">
        <v>131</v>
      </c>
      <c r="H37" s="51">
        <v>666441</v>
      </c>
      <c r="I37" s="53">
        <v>2.53</v>
      </c>
      <c r="J37" s="54">
        <v>664198</v>
      </c>
      <c r="K37" s="55">
        <f t="shared" si="4"/>
        <v>0.34</v>
      </c>
      <c r="L37" s="50">
        <v>32</v>
      </c>
      <c r="M37" s="51">
        <v>262973</v>
      </c>
      <c r="N37" s="56" t="s">
        <v>42</v>
      </c>
      <c r="O37" s="51">
        <v>666229</v>
      </c>
      <c r="P37" s="53">
        <v>2.53</v>
      </c>
      <c r="Q37" s="54">
        <v>653527</v>
      </c>
      <c r="R37" s="57">
        <f t="shared" si="5"/>
        <v>1.94</v>
      </c>
      <c r="T37" s="36">
        <f t="shared" si="0"/>
        <v>0.34</v>
      </c>
      <c r="U37" s="36" t="b">
        <f t="shared" si="1"/>
        <v>0</v>
      </c>
      <c r="V37" s="36">
        <f t="shared" si="2"/>
        <v>1.94</v>
      </c>
      <c r="W37" s="36" t="b">
        <f t="shared" si="3"/>
        <v>0</v>
      </c>
    </row>
    <row r="38" spans="2:23" s="36" customFormat="1" ht="12">
      <c r="B38" s="58"/>
      <c r="C38" s="48"/>
      <c r="D38" s="76" t="s">
        <v>43</v>
      </c>
      <c r="E38" s="50" t="s">
        <v>19</v>
      </c>
      <c r="F38" s="51" t="s">
        <v>19</v>
      </c>
      <c r="G38" s="52" t="s">
        <v>19</v>
      </c>
      <c r="H38" s="51" t="s">
        <v>19</v>
      </c>
      <c r="I38" s="53" t="s">
        <v>19</v>
      </c>
      <c r="J38" s="54" t="s">
        <v>19</v>
      </c>
      <c r="K38" s="55" t="str">
        <f t="shared" si="4"/>
        <v>-</v>
      </c>
      <c r="L38" s="50" t="s">
        <v>19</v>
      </c>
      <c r="M38" s="51" t="s">
        <v>19</v>
      </c>
      <c r="N38" s="56" t="s">
        <v>19</v>
      </c>
      <c r="O38" s="51" t="s">
        <v>19</v>
      </c>
      <c r="P38" s="53" t="s">
        <v>19</v>
      </c>
      <c r="Q38" s="54" t="s">
        <v>19</v>
      </c>
      <c r="R38" s="57" t="str">
        <f t="shared" si="5"/>
        <v>-</v>
      </c>
      <c r="T38" s="36" t="e">
        <f t="shared" si="0"/>
        <v>#VALUE!</v>
      </c>
      <c r="U38" s="36" t="b">
        <f t="shared" si="1"/>
        <v>1</v>
      </c>
      <c r="V38" s="36" t="e">
        <f t="shared" si="2"/>
        <v>#VALUE!</v>
      </c>
      <c r="W38" s="36" t="b">
        <f t="shared" si="3"/>
        <v>1</v>
      </c>
    </row>
    <row r="39" spans="2:23" s="36" customFormat="1" ht="12">
      <c r="B39" s="58"/>
      <c r="C39" s="48"/>
      <c r="D39" s="76" t="s">
        <v>44</v>
      </c>
      <c r="E39" s="50">
        <v>37.1</v>
      </c>
      <c r="F39" s="51">
        <v>249878</v>
      </c>
      <c r="G39" s="52" t="s">
        <v>129</v>
      </c>
      <c r="H39" s="51">
        <v>461207</v>
      </c>
      <c r="I39" s="53">
        <v>1.85</v>
      </c>
      <c r="J39" s="54">
        <v>351911</v>
      </c>
      <c r="K39" s="55">
        <f t="shared" si="4"/>
        <v>31.06</v>
      </c>
      <c r="L39" s="50">
        <v>37.1</v>
      </c>
      <c r="M39" s="51">
        <v>249878</v>
      </c>
      <c r="N39" s="56" t="s">
        <v>42</v>
      </c>
      <c r="O39" s="51">
        <v>452137</v>
      </c>
      <c r="P39" s="53">
        <v>1.81</v>
      </c>
      <c r="Q39" s="54">
        <v>350391</v>
      </c>
      <c r="R39" s="57">
        <f t="shared" si="5"/>
        <v>29.04</v>
      </c>
      <c r="T39" s="36">
        <f t="shared" si="0"/>
        <v>31.06</v>
      </c>
      <c r="U39" s="36" t="b">
        <f t="shared" si="1"/>
        <v>0</v>
      </c>
      <c r="V39" s="36">
        <f t="shared" si="2"/>
        <v>29.04</v>
      </c>
      <c r="W39" s="36" t="b">
        <f t="shared" si="3"/>
        <v>0</v>
      </c>
    </row>
    <row r="40" spans="2:23" s="36" customFormat="1" ht="12">
      <c r="B40" s="58"/>
      <c r="C40" s="48"/>
      <c r="D40" s="49" t="s">
        <v>45</v>
      </c>
      <c r="E40" s="50">
        <v>36</v>
      </c>
      <c r="F40" s="51">
        <v>250296</v>
      </c>
      <c r="G40" s="52">
        <v>5</v>
      </c>
      <c r="H40" s="51">
        <v>455577</v>
      </c>
      <c r="I40" s="53">
        <v>1.82</v>
      </c>
      <c r="J40" s="54">
        <v>438631</v>
      </c>
      <c r="K40" s="55">
        <f t="shared" si="4"/>
        <v>3.86</v>
      </c>
      <c r="L40" s="50">
        <v>36</v>
      </c>
      <c r="M40" s="51">
        <v>250296</v>
      </c>
      <c r="N40" s="56">
        <v>5</v>
      </c>
      <c r="O40" s="51">
        <v>422294</v>
      </c>
      <c r="P40" s="53">
        <v>1.69</v>
      </c>
      <c r="Q40" s="54">
        <v>392027</v>
      </c>
      <c r="R40" s="57">
        <f t="shared" si="5"/>
        <v>7.72</v>
      </c>
      <c r="T40" s="36">
        <f t="shared" si="0"/>
        <v>3.86</v>
      </c>
      <c r="U40" s="36" t="b">
        <f t="shared" si="1"/>
        <v>0</v>
      </c>
      <c r="V40" s="36">
        <f t="shared" si="2"/>
        <v>7.72</v>
      </c>
      <c r="W40" s="36" t="b">
        <f t="shared" si="3"/>
        <v>0</v>
      </c>
    </row>
    <row r="41" spans="2:23" s="36" customFormat="1" ht="12">
      <c r="B41" s="58"/>
      <c r="C41" s="48"/>
      <c r="D41" s="49" t="s">
        <v>46</v>
      </c>
      <c r="E41" s="50" t="s">
        <v>19</v>
      </c>
      <c r="F41" s="51" t="s">
        <v>19</v>
      </c>
      <c r="G41" s="52" t="s">
        <v>19</v>
      </c>
      <c r="H41" s="51" t="s">
        <v>19</v>
      </c>
      <c r="I41" s="53" t="s">
        <v>19</v>
      </c>
      <c r="J41" s="54" t="s">
        <v>19</v>
      </c>
      <c r="K41" s="55" t="str">
        <f t="shared" si="4"/>
        <v>-</v>
      </c>
      <c r="L41" s="50" t="s">
        <v>19</v>
      </c>
      <c r="M41" s="51" t="s">
        <v>19</v>
      </c>
      <c r="N41" s="56" t="s">
        <v>19</v>
      </c>
      <c r="O41" s="51" t="s">
        <v>19</v>
      </c>
      <c r="P41" s="53" t="s">
        <v>19</v>
      </c>
      <c r="Q41" s="54" t="s">
        <v>19</v>
      </c>
      <c r="R41" s="57" t="str">
        <f t="shared" si="5"/>
        <v>-</v>
      </c>
      <c r="T41" s="36" t="e">
        <f t="shared" si="0"/>
        <v>#VALUE!</v>
      </c>
      <c r="U41" s="36" t="b">
        <f t="shared" si="1"/>
        <v>1</v>
      </c>
      <c r="V41" s="36" t="e">
        <f t="shared" si="2"/>
        <v>#VALUE!</v>
      </c>
      <c r="W41" s="36" t="b">
        <f t="shared" si="3"/>
        <v>1</v>
      </c>
    </row>
    <row r="42" spans="2:23" s="36" customFormat="1" ht="12">
      <c r="B42" s="58"/>
      <c r="C42" s="59" t="s">
        <v>47</v>
      </c>
      <c r="D42" s="77"/>
      <c r="E42" s="68">
        <v>36.2</v>
      </c>
      <c r="F42" s="69">
        <v>255124</v>
      </c>
      <c r="G42" s="70">
        <v>36</v>
      </c>
      <c r="H42" s="69">
        <v>529939</v>
      </c>
      <c r="I42" s="71">
        <v>2.08</v>
      </c>
      <c r="J42" s="72">
        <v>552613</v>
      </c>
      <c r="K42" s="66">
        <f t="shared" si="4"/>
        <v>-4.1</v>
      </c>
      <c r="L42" s="68">
        <v>36.2</v>
      </c>
      <c r="M42" s="69">
        <v>255124</v>
      </c>
      <c r="N42" s="73">
        <v>36</v>
      </c>
      <c r="O42" s="69">
        <v>461740</v>
      </c>
      <c r="P42" s="71">
        <v>1.81</v>
      </c>
      <c r="Q42" s="72">
        <v>489913</v>
      </c>
      <c r="R42" s="66">
        <f t="shared" si="5"/>
        <v>-5.75</v>
      </c>
      <c r="T42" s="36">
        <f t="shared" si="0"/>
        <v>-4.1</v>
      </c>
      <c r="U42" s="36" t="b">
        <f t="shared" si="1"/>
        <v>0</v>
      </c>
      <c r="V42" s="36">
        <f t="shared" si="2"/>
        <v>-5.75</v>
      </c>
      <c r="W42" s="36" t="b">
        <f t="shared" si="3"/>
        <v>0</v>
      </c>
    </row>
    <row r="43" spans="2:23" s="36" customFormat="1" ht="12">
      <c r="B43" s="58"/>
      <c r="C43" s="59" t="s">
        <v>48</v>
      </c>
      <c r="D43" s="77"/>
      <c r="E43" s="68">
        <v>36.2</v>
      </c>
      <c r="F43" s="69">
        <v>301534</v>
      </c>
      <c r="G43" s="70">
        <v>10</v>
      </c>
      <c r="H43" s="69">
        <v>869571</v>
      </c>
      <c r="I43" s="71">
        <v>2.88</v>
      </c>
      <c r="J43" s="72">
        <v>971227</v>
      </c>
      <c r="K43" s="66">
        <f t="shared" si="4"/>
        <v>-10.47</v>
      </c>
      <c r="L43" s="68">
        <v>36.1</v>
      </c>
      <c r="M43" s="69">
        <v>301395</v>
      </c>
      <c r="N43" s="73">
        <v>9</v>
      </c>
      <c r="O43" s="69">
        <v>859234</v>
      </c>
      <c r="P43" s="71">
        <v>2.85</v>
      </c>
      <c r="Q43" s="72">
        <v>961353</v>
      </c>
      <c r="R43" s="66">
        <f t="shared" si="5"/>
        <v>-10.62</v>
      </c>
      <c r="T43" s="36">
        <f t="shared" si="0"/>
        <v>-10.47</v>
      </c>
      <c r="U43" s="36" t="b">
        <f t="shared" si="1"/>
        <v>0</v>
      </c>
      <c r="V43" s="36">
        <f t="shared" si="2"/>
        <v>-10.62</v>
      </c>
      <c r="W43" s="36" t="b">
        <f t="shared" si="3"/>
        <v>0</v>
      </c>
    </row>
    <row r="44" spans="2:23" s="36" customFormat="1" ht="12">
      <c r="B44" s="58"/>
      <c r="C44" s="59" t="s">
        <v>49</v>
      </c>
      <c r="D44" s="77"/>
      <c r="E44" s="68">
        <v>36.3</v>
      </c>
      <c r="F44" s="69">
        <v>269730</v>
      </c>
      <c r="G44" s="70" t="s">
        <v>134</v>
      </c>
      <c r="H44" s="69">
        <v>301531</v>
      </c>
      <c r="I44" s="71">
        <v>1.12</v>
      </c>
      <c r="J44" s="72">
        <v>592289</v>
      </c>
      <c r="K44" s="66">
        <f t="shared" si="4"/>
        <v>-49.09</v>
      </c>
      <c r="L44" s="68">
        <v>36.3</v>
      </c>
      <c r="M44" s="69">
        <v>269730</v>
      </c>
      <c r="N44" s="73" t="s">
        <v>134</v>
      </c>
      <c r="O44" s="69">
        <v>298494</v>
      </c>
      <c r="P44" s="71">
        <v>1.11</v>
      </c>
      <c r="Q44" s="72">
        <v>377616</v>
      </c>
      <c r="R44" s="66">
        <f t="shared" si="5"/>
        <v>-20.95</v>
      </c>
      <c r="T44" s="36">
        <f t="shared" si="0"/>
        <v>-49.09</v>
      </c>
      <c r="U44" s="36" t="b">
        <f t="shared" si="1"/>
        <v>0</v>
      </c>
      <c r="V44" s="36">
        <f t="shared" si="2"/>
        <v>-20.95</v>
      </c>
      <c r="W44" s="36" t="b">
        <f t="shared" si="3"/>
        <v>0</v>
      </c>
    </row>
    <row r="45" spans="2:23" s="36" customFormat="1" ht="12">
      <c r="B45" s="58"/>
      <c r="C45" s="59" t="s">
        <v>50</v>
      </c>
      <c r="D45" s="77"/>
      <c r="E45" s="68" t="s">
        <v>19</v>
      </c>
      <c r="F45" s="69" t="s">
        <v>19</v>
      </c>
      <c r="G45" s="70" t="s">
        <v>19</v>
      </c>
      <c r="H45" s="69" t="s">
        <v>19</v>
      </c>
      <c r="I45" s="71" t="s">
        <v>19</v>
      </c>
      <c r="J45" s="72" t="s">
        <v>19</v>
      </c>
      <c r="K45" s="66" t="str">
        <f t="shared" si="4"/>
        <v>-</v>
      </c>
      <c r="L45" s="68" t="s">
        <v>19</v>
      </c>
      <c r="M45" s="69" t="s">
        <v>19</v>
      </c>
      <c r="N45" s="73" t="s">
        <v>19</v>
      </c>
      <c r="O45" s="69" t="s">
        <v>19</v>
      </c>
      <c r="P45" s="71" t="s">
        <v>19</v>
      </c>
      <c r="Q45" s="72" t="s">
        <v>19</v>
      </c>
      <c r="R45" s="66" t="str">
        <f t="shared" si="5"/>
        <v>-</v>
      </c>
      <c r="T45" s="36" t="e">
        <f t="shared" si="0"/>
        <v>#VALUE!</v>
      </c>
      <c r="U45" s="36" t="b">
        <f t="shared" si="1"/>
        <v>1</v>
      </c>
      <c r="V45" s="36" t="e">
        <f t="shared" si="2"/>
        <v>#VALUE!</v>
      </c>
      <c r="W45" s="36" t="b">
        <f t="shared" si="3"/>
        <v>1</v>
      </c>
    </row>
    <row r="46" spans="2:23" s="36" customFormat="1" ht="12">
      <c r="B46" s="58"/>
      <c r="C46" s="59" t="s">
        <v>51</v>
      </c>
      <c r="D46" s="77"/>
      <c r="E46" s="68">
        <v>34.9</v>
      </c>
      <c r="F46" s="69">
        <v>201393</v>
      </c>
      <c r="G46" s="70" t="s">
        <v>135</v>
      </c>
      <c r="H46" s="69">
        <v>342113</v>
      </c>
      <c r="I46" s="71">
        <v>1.7</v>
      </c>
      <c r="J46" s="72">
        <v>361069</v>
      </c>
      <c r="K46" s="66">
        <f t="shared" si="4"/>
        <v>-5.25</v>
      </c>
      <c r="L46" s="68">
        <v>34.9</v>
      </c>
      <c r="M46" s="69">
        <v>201393</v>
      </c>
      <c r="N46" s="73" t="s">
        <v>135</v>
      </c>
      <c r="O46" s="69">
        <v>320304</v>
      </c>
      <c r="P46" s="71">
        <v>1.59</v>
      </c>
      <c r="Q46" s="72">
        <v>346820</v>
      </c>
      <c r="R46" s="66">
        <f t="shared" si="5"/>
        <v>-7.65</v>
      </c>
      <c r="T46" s="36">
        <f t="shared" si="0"/>
        <v>-5.25</v>
      </c>
      <c r="U46" s="36" t="b">
        <f t="shared" si="1"/>
        <v>0</v>
      </c>
      <c r="V46" s="36">
        <f t="shared" si="2"/>
        <v>-7.65</v>
      </c>
      <c r="W46" s="36" t="b">
        <f t="shared" si="3"/>
        <v>0</v>
      </c>
    </row>
    <row r="47" spans="2:23" s="36" customFormat="1" ht="12">
      <c r="B47" s="58"/>
      <c r="C47" s="59" t="s">
        <v>52</v>
      </c>
      <c r="D47" s="77"/>
      <c r="E47" s="68">
        <v>37.5</v>
      </c>
      <c r="F47" s="69">
        <v>261087</v>
      </c>
      <c r="G47" s="70">
        <v>9</v>
      </c>
      <c r="H47" s="69">
        <v>611231</v>
      </c>
      <c r="I47" s="71">
        <v>2.34</v>
      </c>
      <c r="J47" s="72">
        <v>587345</v>
      </c>
      <c r="K47" s="66">
        <f t="shared" si="4"/>
        <v>4.07</v>
      </c>
      <c r="L47" s="68">
        <v>37.5</v>
      </c>
      <c r="M47" s="69">
        <v>261087</v>
      </c>
      <c r="N47" s="73">
        <v>9</v>
      </c>
      <c r="O47" s="69">
        <v>485984</v>
      </c>
      <c r="P47" s="71">
        <v>1.86</v>
      </c>
      <c r="Q47" s="72">
        <v>465882</v>
      </c>
      <c r="R47" s="66">
        <f t="shared" si="5"/>
        <v>4.31</v>
      </c>
      <c r="T47" s="36">
        <f t="shared" si="0"/>
        <v>4.07</v>
      </c>
      <c r="U47" s="36" t="b">
        <f t="shared" si="1"/>
        <v>0</v>
      </c>
      <c r="V47" s="36">
        <f t="shared" si="2"/>
        <v>4.31</v>
      </c>
      <c r="W47" s="36" t="b">
        <f t="shared" si="3"/>
        <v>0</v>
      </c>
    </row>
    <row r="48" spans="2:23" s="36" customFormat="1" ht="12.75" thickBot="1">
      <c r="B48" s="58"/>
      <c r="C48" s="78" t="s">
        <v>53</v>
      </c>
      <c r="D48" s="79"/>
      <c r="E48" s="50">
        <v>32.3</v>
      </c>
      <c r="F48" s="51">
        <v>256732</v>
      </c>
      <c r="G48" s="52">
        <v>8</v>
      </c>
      <c r="H48" s="51">
        <v>578801</v>
      </c>
      <c r="I48" s="53">
        <v>2.25</v>
      </c>
      <c r="J48" s="54">
        <v>590994</v>
      </c>
      <c r="K48" s="55">
        <f t="shared" si="4"/>
        <v>-2.06</v>
      </c>
      <c r="L48" s="50">
        <v>32.3</v>
      </c>
      <c r="M48" s="51">
        <v>256732</v>
      </c>
      <c r="N48" s="56">
        <v>8</v>
      </c>
      <c r="O48" s="51">
        <v>510811</v>
      </c>
      <c r="P48" s="53">
        <v>1.99</v>
      </c>
      <c r="Q48" s="54">
        <v>576336</v>
      </c>
      <c r="R48" s="57">
        <f t="shared" si="5"/>
        <v>-11.37</v>
      </c>
      <c r="T48" s="36">
        <f t="shared" si="0"/>
        <v>-2.06</v>
      </c>
      <c r="U48" s="36" t="b">
        <f t="shared" si="1"/>
        <v>0</v>
      </c>
      <c r="V48" s="36">
        <f t="shared" si="2"/>
        <v>-11.37</v>
      </c>
      <c r="W48" s="36" t="b">
        <f t="shared" si="3"/>
        <v>0</v>
      </c>
    </row>
    <row r="49" spans="2:23" s="36" customFormat="1" ht="12">
      <c r="B49" s="80"/>
      <c r="C49" s="81" t="s">
        <v>54</v>
      </c>
      <c r="D49" s="82" t="s">
        <v>55</v>
      </c>
      <c r="E49" s="83">
        <v>38.8</v>
      </c>
      <c r="F49" s="84">
        <v>309990</v>
      </c>
      <c r="G49" s="85">
        <v>34</v>
      </c>
      <c r="H49" s="84">
        <v>794425</v>
      </c>
      <c r="I49" s="86">
        <v>2.56</v>
      </c>
      <c r="J49" s="87">
        <v>764258</v>
      </c>
      <c r="K49" s="88">
        <f t="shared" si="4"/>
        <v>3.95</v>
      </c>
      <c r="L49" s="83">
        <v>38.8</v>
      </c>
      <c r="M49" s="84">
        <v>309990</v>
      </c>
      <c r="N49" s="89">
        <v>34</v>
      </c>
      <c r="O49" s="84">
        <v>747206.839108483</v>
      </c>
      <c r="P49" s="86">
        <v>2.41</v>
      </c>
      <c r="Q49" s="87">
        <v>696385.942848095</v>
      </c>
      <c r="R49" s="88">
        <f t="shared" si="5"/>
        <v>7.3</v>
      </c>
      <c r="T49" s="36">
        <f t="shared" si="0"/>
        <v>3.95</v>
      </c>
      <c r="U49" s="36" t="b">
        <f t="shared" si="1"/>
        <v>0</v>
      </c>
      <c r="V49" s="36">
        <f t="shared" si="2"/>
        <v>7.3</v>
      </c>
      <c r="W49" s="36" t="b">
        <f t="shared" si="3"/>
        <v>0</v>
      </c>
    </row>
    <row r="50" spans="2:23" s="36" customFormat="1" ht="12">
      <c r="B50" s="58" t="s">
        <v>56</v>
      </c>
      <c r="C50" s="90"/>
      <c r="D50" s="91" t="s">
        <v>57</v>
      </c>
      <c r="E50" s="68">
        <v>38.1</v>
      </c>
      <c r="F50" s="69">
        <v>282752</v>
      </c>
      <c r="G50" s="70">
        <v>76</v>
      </c>
      <c r="H50" s="69">
        <v>688632</v>
      </c>
      <c r="I50" s="71">
        <v>2.44</v>
      </c>
      <c r="J50" s="72">
        <v>649430</v>
      </c>
      <c r="K50" s="66">
        <f t="shared" si="4"/>
        <v>6.04</v>
      </c>
      <c r="L50" s="68">
        <v>38.1</v>
      </c>
      <c r="M50" s="69">
        <v>282731</v>
      </c>
      <c r="N50" s="73">
        <v>75</v>
      </c>
      <c r="O50" s="69">
        <v>639427.865673846</v>
      </c>
      <c r="P50" s="71">
        <v>2.26</v>
      </c>
      <c r="Q50" s="72">
        <v>590095.465804402</v>
      </c>
      <c r="R50" s="66">
        <f t="shared" si="5"/>
        <v>8.36</v>
      </c>
      <c r="T50" s="36">
        <f t="shared" si="0"/>
        <v>6.04</v>
      </c>
      <c r="U50" s="36" t="b">
        <f t="shared" si="1"/>
        <v>0</v>
      </c>
      <c r="V50" s="36">
        <f t="shared" si="2"/>
        <v>8.36</v>
      </c>
      <c r="W50" s="36" t="b">
        <f t="shared" si="3"/>
        <v>0</v>
      </c>
    </row>
    <row r="51" spans="2:23" s="36" customFormat="1" ht="12">
      <c r="B51" s="58"/>
      <c r="C51" s="90" t="s">
        <v>58</v>
      </c>
      <c r="D51" s="91" t="s">
        <v>59</v>
      </c>
      <c r="E51" s="68">
        <v>37.2</v>
      </c>
      <c r="F51" s="69">
        <v>264681</v>
      </c>
      <c r="G51" s="70">
        <v>58</v>
      </c>
      <c r="H51" s="69">
        <v>656200</v>
      </c>
      <c r="I51" s="71">
        <v>2.48</v>
      </c>
      <c r="J51" s="72">
        <v>628872</v>
      </c>
      <c r="K51" s="66">
        <f t="shared" si="4"/>
        <v>4.35</v>
      </c>
      <c r="L51" s="68">
        <v>37.2</v>
      </c>
      <c r="M51" s="69">
        <v>264681</v>
      </c>
      <c r="N51" s="73">
        <v>58</v>
      </c>
      <c r="O51" s="69">
        <v>611317.442077297</v>
      </c>
      <c r="P51" s="71">
        <v>2.31</v>
      </c>
      <c r="Q51" s="72">
        <v>561366.301730104</v>
      </c>
      <c r="R51" s="66">
        <f t="shared" si="5"/>
        <v>8.9</v>
      </c>
      <c r="T51" s="36">
        <f t="shared" si="0"/>
        <v>4.35</v>
      </c>
      <c r="U51" s="36" t="b">
        <f t="shared" si="1"/>
        <v>0</v>
      </c>
      <c r="V51" s="36">
        <f t="shared" si="2"/>
        <v>8.9</v>
      </c>
      <c r="W51" s="36" t="b">
        <f t="shared" si="3"/>
        <v>0</v>
      </c>
    </row>
    <row r="52" spans="2:23" s="36" customFormat="1" ht="12">
      <c r="B52" s="58"/>
      <c r="C52" s="90"/>
      <c r="D52" s="91" t="s">
        <v>60</v>
      </c>
      <c r="E52" s="68">
        <v>36.4</v>
      </c>
      <c r="F52" s="69">
        <v>255733</v>
      </c>
      <c r="G52" s="70">
        <v>52</v>
      </c>
      <c r="H52" s="69">
        <v>584126</v>
      </c>
      <c r="I52" s="71">
        <v>2.28</v>
      </c>
      <c r="J52" s="72">
        <v>566066</v>
      </c>
      <c r="K52" s="66">
        <f t="shared" si="4"/>
        <v>3.19</v>
      </c>
      <c r="L52" s="68">
        <v>36.4</v>
      </c>
      <c r="M52" s="69">
        <v>255733</v>
      </c>
      <c r="N52" s="73">
        <v>52</v>
      </c>
      <c r="O52" s="69">
        <v>524601.511410128</v>
      </c>
      <c r="P52" s="71">
        <v>2.05</v>
      </c>
      <c r="Q52" s="72">
        <v>513501.237956644</v>
      </c>
      <c r="R52" s="66">
        <f t="shared" si="5"/>
        <v>2.16</v>
      </c>
      <c r="T52" s="36">
        <f t="shared" si="0"/>
        <v>3.19</v>
      </c>
      <c r="U52" s="36" t="b">
        <f t="shared" si="1"/>
        <v>0</v>
      </c>
      <c r="V52" s="36">
        <f t="shared" si="2"/>
        <v>2.16</v>
      </c>
      <c r="W52" s="36" t="b">
        <f t="shared" si="3"/>
        <v>0</v>
      </c>
    </row>
    <row r="53" spans="2:23" s="36" customFormat="1" ht="12">
      <c r="B53" s="58" t="s">
        <v>61</v>
      </c>
      <c r="C53" s="92" t="s">
        <v>24</v>
      </c>
      <c r="D53" s="91" t="s">
        <v>62</v>
      </c>
      <c r="E53" s="68">
        <v>38.1</v>
      </c>
      <c r="F53" s="69">
        <v>289842</v>
      </c>
      <c r="G53" s="70">
        <v>220</v>
      </c>
      <c r="H53" s="69">
        <v>722026</v>
      </c>
      <c r="I53" s="71">
        <v>2.49</v>
      </c>
      <c r="J53" s="72">
        <v>692041</v>
      </c>
      <c r="K53" s="66">
        <f t="shared" si="4"/>
        <v>4.33</v>
      </c>
      <c r="L53" s="68">
        <v>38.1</v>
      </c>
      <c r="M53" s="69">
        <v>289836</v>
      </c>
      <c r="N53" s="73">
        <v>219</v>
      </c>
      <c r="O53" s="69">
        <v>673503</v>
      </c>
      <c r="P53" s="71">
        <v>2.32</v>
      </c>
      <c r="Q53" s="72">
        <v>628301</v>
      </c>
      <c r="R53" s="66">
        <f t="shared" si="5"/>
        <v>7.19</v>
      </c>
      <c r="T53" s="36">
        <f t="shared" si="0"/>
        <v>4.33</v>
      </c>
      <c r="U53" s="36" t="b">
        <f t="shared" si="1"/>
        <v>0</v>
      </c>
      <c r="V53" s="36">
        <f t="shared" si="2"/>
        <v>7.19</v>
      </c>
      <c r="W53" s="36" t="b">
        <f t="shared" si="3"/>
        <v>0</v>
      </c>
    </row>
    <row r="54" spans="2:23" s="36" customFormat="1" ht="12">
      <c r="B54" s="58"/>
      <c r="C54" s="90" t="s">
        <v>63</v>
      </c>
      <c r="D54" s="91" t="s">
        <v>64</v>
      </c>
      <c r="E54" s="68">
        <v>37.5</v>
      </c>
      <c r="F54" s="69">
        <v>247776</v>
      </c>
      <c r="G54" s="70">
        <v>131</v>
      </c>
      <c r="H54" s="69">
        <v>544458</v>
      </c>
      <c r="I54" s="71">
        <v>2.2</v>
      </c>
      <c r="J54" s="72">
        <v>538145</v>
      </c>
      <c r="K54" s="66">
        <f t="shared" si="4"/>
        <v>1.17</v>
      </c>
      <c r="L54" s="68">
        <v>37.4</v>
      </c>
      <c r="M54" s="69">
        <v>247642</v>
      </c>
      <c r="N54" s="73">
        <v>130</v>
      </c>
      <c r="O54" s="69">
        <v>463587.248762562</v>
      </c>
      <c r="P54" s="71">
        <v>1.87</v>
      </c>
      <c r="Q54" s="72">
        <v>439816.606416773</v>
      </c>
      <c r="R54" s="66">
        <f t="shared" si="5"/>
        <v>5.4</v>
      </c>
      <c r="T54" s="36">
        <f t="shared" si="0"/>
        <v>1.17</v>
      </c>
      <c r="U54" s="36" t="b">
        <f t="shared" si="1"/>
        <v>0</v>
      </c>
      <c r="V54" s="36">
        <f t="shared" si="2"/>
        <v>5.4</v>
      </c>
      <c r="W54" s="36" t="b">
        <f t="shared" si="3"/>
        <v>0</v>
      </c>
    </row>
    <row r="55" spans="2:23" s="36" customFormat="1" ht="12">
      <c r="B55" s="58"/>
      <c r="C55" s="90" t="s">
        <v>65</v>
      </c>
      <c r="D55" s="91" t="s">
        <v>66</v>
      </c>
      <c r="E55" s="68">
        <v>39.8</v>
      </c>
      <c r="F55" s="69">
        <v>259226</v>
      </c>
      <c r="G55" s="70">
        <v>59</v>
      </c>
      <c r="H55" s="69">
        <v>506629</v>
      </c>
      <c r="I55" s="71">
        <v>1.95</v>
      </c>
      <c r="J55" s="72">
        <v>500616</v>
      </c>
      <c r="K55" s="66">
        <f t="shared" si="4"/>
        <v>1.2</v>
      </c>
      <c r="L55" s="68">
        <v>39.7</v>
      </c>
      <c r="M55" s="69">
        <v>258075</v>
      </c>
      <c r="N55" s="73">
        <v>58</v>
      </c>
      <c r="O55" s="69">
        <v>398251.502836514</v>
      </c>
      <c r="P55" s="71">
        <v>1.54</v>
      </c>
      <c r="Q55" s="72">
        <v>404281.748002131</v>
      </c>
      <c r="R55" s="66">
        <f t="shared" si="5"/>
        <v>-1.49</v>
      </c>
      <c r="T55" s="36">
        <f t="shared" si="0"/>
        <v>1.2</v>
      </c>
      <c r="U55" s="36" t="b">
        <f t="shared" si="1"/>
        <v>0</v>
      </c>
      <c r="V55" s="36">
        <f t="shared" si="2"/>
        <v>-1.49</v>
      </c>
      <c r="W55" s="36" t="b">
        <f t="shared" si="3"/>
        <v>0</v>
      </c>
    </row>
    <row r="56" spans="2:23" s="36" customFormat="1" ht="12">
      <c r="B56" s="58" t="s">
        <v>39</v>
      </c>
      <c r="C56" s="90" t="s">
        <v>58</v>
      </c>
      <c r="D56" s="91" t="s">
        <v>67</v>
      </c>
      <c r="E56" s="68">
        <v>41.7</v>
      </c>
      <c r="F56" s="69">
        <v>275823</v>
      </c>
      <c r="G56" s="70">
        <v>13</v>
      </c>
      <c r="H56" s="69">
        <v>534591</v>
      </c>
      <c r="I56" s="71">
        <v>1.94</v>
      </c>
      <c r="J56" s="72">
        <v>554595</v>
      </c>
      <c r="K56" s="66">
        <f t="shared" si="4"/>
        <v>-3.61</v>
      </c>
      <c r="L56" s="68">
        <v>41.7</v>
      </c>
      <c r="M56" s="69">
        <v>275823</v>
      </c>
      <c r="N56" s="73">
        <v>13</v>
      </c>
      <c r="O56" s="69">
        <v>376679.222222222</v>
      </c>
      <c r="P56" s="71">
        <v>1.37</v>
      </c>
      <c r="Q56" s="72">
        <v>379095.104</v>
      </c>
      <c r="R56" s="66">
        <f t="shared" si="5"/>
        <v>-0.64</v>
      </c>
      <c r="T56" s="36">
        <f t="shared" si="0"/>
        <v>-3.61</v>
      </c>
      <c r="U56" s="36" t="b">
        <f t="shared" si="1"/>
        <v>0</v>
      </c>
      <c r="V56" s="36">
        <f t="shared" si="2"/>
        <v>-0.64</v>
      </c>
      <c r="W56" s="36" t="b">
        <f t="shared" si="3"/>
        <v>0</v>
      </c>
    </row>
    <row r="57" spans="2:23" s="36" customFormat="1" ht="12">
      <c r="B57" s="58"/>
      <c r="C57" s="90" t="s">
        <v>24</v>
      </c>
      <c r="D57" s="91" t="s">
        <v>62</v>
      </c>
      <c r="E57" s="68">
        <v>37.8</v>
      </c>
      <c r="F57" s="69">
        <v>249440</v>
      </c>
      <c r="G57" s="70">
        <v>203</v>
      </c>
      <c r="H57" s="69">
        <v>539585</v>
      </c>
      <c r="I57" s="71">
        <v>2.16</v>
      </c>
      <c r="J57" s="72">
        <v>533370</v>
      </c>
      <c r="K57" s="66">
        <f t="shared" si="4"/>
        <v>1.17</v>
      </c>
      <c r="L57" s="68">
        <v>37.8</v>
      </c>
      <c r="M57" s="69">
        <v>249171</v>
      </c>
      <c r="N57" s="73">
        <v>201</v>
      </c>
      <c r="O57" s="69">
        <v>454695</v>
      </c>
      <c r="P57" s="71">
        <v>1.82</v>
      </c>
      <c r="Q57" s="72">
        <v>434726</v>
      </c>
      <c r="R57" s="66">
        <f t="shared" si="5"/>
        <v>4.59</v>
      </c>
      <c r="T57" s="36">
        <f t="shared" si="0"/>
        <v>1.17</v>
      </c>
      <c r="U57" s="36" t="b">
        <f t="shared" si="1"/>
        <v>0</v>
      </c>
      <c r="V57" s="36">
        <f t="shared" si="2"/>
        <v>4.59</v>
      </c>
      <c r="W57" s="36" t="b">
        <f t="shared" si="3"/>
        <v>0</v>
      </c>
    </row>
    <row r="58" spans="2:23" s="36" customFormat="1" ht="12.75" thickBot="1">
      <c r="B58" s="93"/>
      <c r="C58" s="94" t="s">
        <v>68</v>
      </c>
      <c r="D58" s="95"/>
      <c r="E58" s="96">
        <v>37.2</v>
      </c>
      <c r="F58" s="97">
        <v>306819</v>
      </c>
      <c r="G58" s="98">
        <v>6</v>
      </c>
      <c r="H58" s="97">
        <v>722051</v>
      </c>
      <c r="I58" s="99">
        <v>2.35</v>
      </c>
      <c r="J58" s="100">
        <v>687317</v>
      </c>
      <c r="K58" s="101">
        <f t="shared" si="4"/>
        <v>5.05</v>
      </c>
      <c r="L58" s="96">
        <v>37.2</v>
      </c>
      <c r="M58" s="97">
        <v>306819</v>
      </c>
      <c r="N58" s="102">
        <v>6</v>
      </c>
      <c r="O58" s="97">
        <v>677430.899706327</v>
      </c>
      <c r="P58" s="99">
        <v>2.21</v>
      </c>
      <c r="Q58" s="100">
        <v>668420.57292863</v>
      </c>
      <c r="R58" s="101">
        <f t="shared" si="5"/>
        <v>1.35</v>
      </c>
      <c r="T58" s="36">
        <f t="shared" si="0"/>
        <v>5.05</v>
      </c>
      <c r="U58" s="36" t="b">
        <f t="shared" si="1"/>
        <v>0</v>
      </c>
      <c r="V58" s="36">
        <f t="shared" si="2"/>
        <v>1.35</v>
      </c>
      <c r="W58" s="36" t="b">
        <f t="shared" si="3"/>
        <v>0</v>
      </c>
    </row>
    <row r="59" spans="2:23" s="36" customFormat="1" ht="12">
      <c r="B59" s="103" t="s">
        <v>69</v>
      </c>
      <c r="C59" s="104" t="s">
        <v>70</v>
      </c>
      <c r="D59" s="105"/>
      <c r="E59" s="83">
        <v>38.4</v>
      </c>
      <c r="F59" s="84">
        <v>293254</v>
      </c>
      <c r="G59" s="85">
        <v>218</v>
      </c>
      <c r="H59" s="84">
        <v>734950</v>
      </c>
      <c r="I59" s="86">
        <v>2.51</v>
      </c>
      <c r="J59" s="87">
        <v>698702</v>
      </c>
      <c r="K59" s="88">
        <f t="shared" si="4"/>
        <v>5.19</v>
      </c>
      <c r="L59" s="83">
        <v>38.4</v>
      </c>
      <c r="M59" s="84">
        <v>293240</v>
      </c>
      <c r="N59" s="89">
        <v>217</v>
      </c>
      <c r="O59" s="84">
        <v>687695</v>
      </c>
      <c r="P59" s="86">
        <v>2.35</v>
      </c>
      <c r="Q59" s="87">
        <v>635147</v>
      </c>
      <c r="R59" s="88">
        <f t="shared" si="5"/>
        <v>8.27</v>
      </c>
      <c r="T59" s="36">
        <f t="shared" si="0"/>
        <v>5.19</v>
      </c>
      <c r="U59" s="36" t="b">
        <f t="shared" si="1"/>
        <v>0</v>
      </c>
      <c r="V59" s="36">
        <f t="shared" si="2"/>
        <v>8.27</v>
      </c>
      <c r="W59" s="36" t="b">
        <f t="shared" si="3"/>
        <v>0</v>
      </c>
    </row>
    <row r="60" spans="2:23" s="36" customFormat="1" ht="12">
      <c r="B60" s="106"/>
      <c r="C60" s="107" t="s">
        <v>71</v>
      </c>
      <c r="D60" s="108"/>
      <c r="E60" s="68">
        <v>37.6</v>
      </c>
      <c r="F60" s="69">
        <v>298254</v>
      </c>
      <c r="G60" s="70">
        <v>5</v>
      </c>
      <c r="H60" s="69">
        <v>683858</v>
      </c>
      <c r="I60" s="71">
        <v>2.29</v>
      </c>
      <c r="J60" s="72">
        <v>744512</v>
      </c>
      <c r="K60" s="66">
        <f t="shared" si="4"/>
        <v>-8.15</v>
      </c>
      <c r="L60" s="68">
        <v>37.6</v>
      </c>
      <c r="M60" s="69">
        <v>298254</v>
      </c>
      <c r="N60" s="73">
        <v>5</v>
      </c>
      <c r="O60" s="69">
        <v>592614</v>
      </c>
      <c r="P60" s="71">
        <v>1.99</v>
      </c>
      <c r="Q60" s="72">
        <v>609894</v>
      </c>
      <c r="R60" s="66">
        <f t="shared" si="5"/>
        <v>-2.83</v>
      </c>
      <c r="T60" s="36">
        <f t="shared" si="0"/>
        <v>-8.15</v>
      </c>
      <c r="U60" s="36" t="b">
        <f t="shared" si="1"/>
        <v>0</v>
      </c>
      <c r="V60" s="36">
        <f t="shared" si="2"/>
        <v>-2.83</v>
      </c>
      <c r="W60" s="36" t="b">
        <f t="shared" si="3"/>
        <v>0</v>
      </c>
    </row>
    <row r="61" spans="2:23" s="36" customFormat="1" ht="12">
      <c r="B61" s="106"/>
      <c r="C61" s="107" t="s">
        <v>72</v>
      </c>
      <c r="D61" s="108"/>
      <c r="E61" s="61">
        <v>36.8</v>
      </c>
      <c r="F61" s="62">
        <v>267061</v>
      </c>
      <c r="G61" s="63">
        <v>206</v>
      </c>
      <c r="H61" s="62">
        <v>604989</v>
      </c>
      <c r="I61" s="64">
        <v>2.27</v>
      </c>
      <c r="J61" s="65">
        <v>588997</v>
      </c>
      <c r="K61" s="66">
        <f t="shared" si="4"/>
        <v>2.72</v>
      </c>
      <c r="L61" s="61">
        <v>36.8</v>
      </c>
      <c r="M61" s="62">
        <v>266997</v>
      </c>
      <c r="N61" s="67">
        <v>204</v>
      </c>
      <c r="O61" s="62">
        <v>539182</v>
      </c>
      <c r="P61" s="64">
        <v>2.02</v>
      </c>
      <c r="Q61" s="65">
        <v>526950</v>
      </c>
      <c r="R61" s="66">
        <f t="shared" si="5"/>
        <v>2.32</v>
      </c>
      <c r="T61" s="36">
        <f t="shared" si="0"/>
        <v>2.72</v>
      </c>
      <c r="U61" s="36" t="b">
        <f t="shared" si="1"/>
        <v>0</v>
      </c>
      <c r="V61" s="36">
        <f t="shared" si="2"/>
        <v>2.32</v>
      </c>
      <c r="W61" s="36" t="b">
        <f t="shared" si="3"/>
        <v>0</v>
      </c>
    </row>
    <row r="62" spans="2:23" s="36" customFormat="1" ht="12.75" thickBot="1">
      <c r="B62" s="109"/>
      <c r="C62" s="110" t="s">
        <v>73</v>
      </c>
      <c r="D62" s="111"/>
      <c r="E62" s="96" t="s">
        <v>19</v>
      </c>
      <c r="F62" s="97" t="s">
        <v>19</v>
      </c>
      <c r="G62" s="98" t="s">
        <v>19</v>
      </c>
      <c r="H62" s="97" t="s">
        <v>19</v>
      </c>
      <c r="I62" s="99" t="s">
        <v>19</v>
      </c>
      <c r="J62" s="100" t="s">
        <v>19</v>
      </c>
      <c r="K62" s="101" t="str">
        <f t="shared" si="4"/>
        <v>-</v>
      </c>
      <c r="L62" s="96" t="s">
        <v>19</v>
      </c>
      <c r="M62" s="97" t="s">
        <v>19</v>
      </c>
      <c r="N62" s="102" t="s">
        <v>19</v>
      </c>
      <c r="O62" s="97" t="s">
        <v>19</v>
      </c>
      <c r="P62" s="99" t="s">
        <v>19</v>
      </c>
      <c r="Q62" s="100" t="s">
        <v>19</v>
      </c>
      <c r="R62" s="101" t="str">
        <f t="shared" si="5"/>
        <v>-</v>
      </c>
      <c r="T62" s="36" t="e">
        <f t="shared" si="0"/>
        <v>#VALUE!</v>
      </c>
      <c r="U62" s="36" t="b">
        <f t="shared" si="1"/>
        <v>1</v>
      </c>
      <c r="V62" s="36" t="e">
        <f t="shared" si="2"/>
        <v>#VALUE!</v>
      </c>
      <c r="W62" s="36" t="b">
        <f t="shared" si="3"/>
        <v>1</v>
      </c>
    </row>
    <row r="63" spans="2:23" s="36" customFormat="1" ht="12">
      <c r="B63" s="80" t="s">
        <v>74</v>
      </c>
      <c r="C63" s="104" t="s">
        <v>75</v>
      </c>
      <c r="D63" s="105"/>
      <c r="E63" s="83">
        <v>38.8</v>
      </c>
      <c r="F63" s="84">
        <v>293256</v>
      </c>
      <c r="G63" s="85">
        <v>137</v>
      </c>
      <c r="H63" s="84">
        <v>723467</v>
      </c>
      <c r="I63" s="86">
        <v>2.47</v>
      </c>
      <c r="J63" s="87">
        <v>696353</v>
      </c>
      <c r="K63" s="88">
        <f t="shared" si="4"/>
        <v>3.89</v>
      </c>
      <c r="L63" s="83">
        <v>38.8</v>
      </c>
      <c r="M63" s="84">
        <v>293209</v>
      </c>
      <c r="N63" s="89">
        <v>135</v>
      </c>
      <c r="O63" s="84">
        <v>675360</v>
      </c>
      <c r="P63" s="86">
        <v>2.3</v>
      </c>
      <c r="Q63" s="87">
        <v>647147</v>
      </c>
      <c r="R63" s="88">
        <f t="shared" si="5"/>
        <v>4.36</v>
      </c>
      <c r="T63" s="36">
        <f t="shared" si="0"/>
        <v>3.89</v>
      </c>
      <c r="U63" s="36" t="b">
        <f t="shared" si="1"/>
        <v>0</v>
      </c>
      <c r="V63" s="36">
        <f t="shared" si="2"/>
        <v>4.36</v>
      </c>
      <c r="W63" s="36" t="b">
        <f t="shared" si="3"/>
        <v>0</v>
      </c>
    </row>
    <row r="64" spans="2:23" s="36" customFormat="1" ht="12">
      <c r="B64" s="58" t="s">
        <v>76</v>
      </c>
      <c r="C64" s="107" t="s">
        <v>77</v>
      </c>
      <c r="D64" s="108"/>
      <c r="E64" s="68">
        <v>37.7</v>
      </c>
      <c r="F64" s="69">
        <v>280006</v>
      </c>
      <c r="G64" s="70">
        <v>138</v>
      </c>
      <c r="H64" s="69">
        <v>673336</v>
      </c>
      <c r="I64" s="71">
        <v>2.4</v>
      </c>
      <c r="J64" s="72">
        <v>629580</v>
      </c>
      <c r="K64" s="66">
        <f t="shared" si="4"/>
        <v>6.95</v>
      </c>
      <c r="L64" s="68">
        <v>37.7</v>
      </c>
      <c r="M64" s="69">
        <v>279979</v>
      </c>
      <c r="N64" s="73">
        <v>137</v>
      </c>
      <c r="O64" s="69">
        <v>603101</v>
      </c>
      <c r="P64" s="71">
        <v>2.15</v>
      </c>
      <c r="Q64" s="72">
        <v>561639</v>
      </c>
      <c r="R64" s="66">
        <f t="shared" si="5"/>
        <v>7.38</v>
      </c>
      <c r="T64" s="36">
        <f t="shared" si="0"/>
        <v>6.95</v>
      </c>
      <c r="U64" s="36" t="b">
        <f t="shared" si="1"/>
        <v>0</v>
      </c>
      <c r="V64" s="36">
        <f t="shared" si="2"/>
        <v>7.38</v>
      </c>
      <c r="W64" s="36" t="b">
        <f t="shared" si="3"/>
        <v>0</v>
      </c>
    </row>
    <row r="65" spans="2:23" s="36" customFormat="1" ht="12.75" thickBot="1">
      <c r="B65" s="93" t="s">
        <v>39</v>
      </c>
      <c r="C65" s="110" t="s">
        <v>78</v>
      </c>
      <c r="D65" s="111"/>
      <c r="E65" s="96">
        <v>37.6</v>
      </c>
      <c r="F65" s="97">
        <v>286018</v>
      </c>
      <c r="G65" s="98">
        <v>154</v>
      </c>
      <c r="H65" s="97">
        <v>704212</v>
      </c>
      <c r="I65" s="99">
        <v>2.46</v>
      </c>
      <c r="J65" s="100">
        <v>682217</v>
      </c>
      <c r="K65" s="101">
        <f t="shared" si="4"/>
        <v>3.22</v>
      </c>
      <c r="L65" s="96">
        <v>37.6</v>
      </c>
      <c r="M65" s="97">
        <v>286018</v>
      </c>
      <c r="N65" s="102">
        <v>154</v>
      </c>
      <c r="O65" s="97">
        <v>657788</v>
      </c>
      <c r="P65" s="99">
        <v>2.3</v>
      </c>
      <c r="Q65" s="100">
        <v>609719</v>
      </c>
      <c r="R65" s="101">
        <f t="shared" si="5"/>
        <v>7.88</v>
      </c>
      <c r="T65" s="36">
        <f t="shared" si="0"/>
        <v>3.22</v>
      </c>
      <c r="U65" s="36" t="b">
        <f t="shared" si="1"/>
        <v>0</v>
      </c>
      <c r="V65" s="36">
        <f t="shared" si="2"/>
        <v>7.88</v>
      </c>
      <c r="W65" s="36" t="b">
        <f t="shared" si="3"/>
        <v>0</v>
      </c>
    </row>
    <row r="66" spans="2:23" s="36" customFormat="1" ht="12.75" thickBot="1">
      <c r="B66" s="112" t="s">
        <v>79</v>
      </c>
      <c r="C66" s="17"/>
      <c r="D66" s="17"/>
      <c r="E66" s="113">
        <v>38</v>
      </c>
      <c r="F66" s="114">
        <v>287069</v>
      </c>
      <c r="G66" s="115">
        <v>429</v>
      </c>
      <c r="H66" s="114">
        <v>703986</v>
      </c>
      <c r="I66" s="116">
        <v>2.45</v>
      </c>
      <c r="J66" s="117">
        <v>677130</v>
      </c>
      <c r="K66" s="118">
        <f t="shared" si="4"/>
        <v>3.97</v>
      </c>
      <c r="L66" s="113">
        <v>38</v>
      </c>
      <c r="M66" s="114">
        <v>287048</v>
      </c>
      <c r="N66" s="119">
        <v>426</v>
      </c>
      <c r="O66" s="114">
        <v>652204</v>
      </c>
      <c r="P66" s="116">
        <v>2.27</v>
      </c>
      <c r="Q66" s="117">
        <v>613665</v>
      </c>
      <c r="R66" s="118">
        <f t="shared" si="5"/>
        <v>6.28</v>
      </c>
      <c r="T66" s="36">
        <f t="shared" si="0"/>
        <v>3.97</v>
      </c>
      <c r="U66" s="36" t="b">
        <f t="shared" si="1"/>
        <v>0</v>
      </c>
      <c r="V66" s="36">
        <f t="shared" si="2"/>
        <v>6.28</v>
      </c>
      <c r="W66" s="36" t="b">
        <f t="shared" si="3"/>
        <v>0</v>
      </c>
    </row>
    <row r="67" spans="1:18" ht="12">
      <c r="A67" s="6"/>
      <c r="B67" s="6"/>
      <c r="C67" s="6"/>
      <c r="D67" s="120"/>
      <c r="E67" s="6"/>
      <c r="F67" s="6"/>
      <c r="G67" s="6"/>
      <c r="H67" s="6"/>
      <c r="I67" s="6"/>
      <c r="J67" s="6"/>
      <c r="K67" s="7"/>
      <c r="L67" s="6"/>
      <c r="M67" s="6"/>
      <c r="N67" s="6"/>
      <c r="O67" s="6"/>
      <c r="P67" s="6"/>
      <c r="Q67" s="6"/>
      <c r="R67" s="7"/>
    </row>
    <row r="68" spans="1:18" ht="12">
      <c r="A68" s="6"/>
      <c r="B68" s="6"/>
      <c r="C68" s="6"/>
      <c r="D68" s="120"/>
      <c r="E68" s="6"/>
      <c r="F68" s="6"/>
      <c r="G68" s="6"/>
      <c r="H68" s="6"/>
      <c r="I68" s="6"/>
      <c r="J68" s="6"/>
      <c r="K68" s="7"/>
      <c r="L68" s="6"/>
      <c r="M68" s="6"/>
      <c r="N68" s="6"/>
      <c r="O68" s="6"/>
      <c r="P68" s="6"/>
      <c r="Q68" s="6"/>
      <c r="R68" s="7"/>
    </row>
    <row r="69" spans="1:18" ht="12">
      <c r="A69" s="6"/>
      <c r="B69" s="6"/>
      <c r="C69" s="6"/>
      <c r="D69" s="120"/>
      <c r="E69" s="6"/>
      <c r="F69" s="6"/>
      <c r="G69" s="6"/>
      <c r="H69" s="6"/>
      <c r="I69" s="6"/>
      <c r="J69" s="6"/>
      <c r="K69" s="7"/>
      <c r="L69" s="6"/>
      <c r="M69" s="6"/>
      <c r="N69" s="6"/>
      <c r="O69" s="7"/>
      <c r="P69" s="6"/>
      <c r="Q69" s="6"/>
      <c r="R69" s="6"/>
    </row>
    <row r="70" spans="1:18" ht="12">
      <c r="A70" s="6"/>
      <c r="B70" s="6"/>
      <c r="C70" s="6"/>
      <c r="D70" s="120"/>
      <c r="E70" s="6"/>
      <c r="F70" s="6"/>
      <c r="G70" s="6"/>
      <c r="H70" s="6"/>
      <c r="I70" s="6"/>
      <c r="J70" s="6"/>
      <c r="K70" s="7"/>
      <c r="L70" s="6"/>
      <c r="M70" s="6"/>
      <c r="N70" s="6"/>
      <c r="O70" s="7"/>
      <c r="P70" s="6"/>
      <c r="Q70" s="6"/>
      <c r="R70" s="6"/>
    </row>
    <row r="71" spans="1:18" ht="12">
      <c r="A71" s="6"/>
      <c r="B71" s="6"/>
      <c r="C71" s="6"/>
      <c r="D71" s="120"/>
      <c r="E71" s="6"/>
      <c r="F71" s="6"/>
      <c r="G71" s="6"/>
      <c r="H71" s="6"/>
      <c r="I71" s="6"/>
      <c r="J71" s="6"/>
      <c r="K71" s="7"/>
      <c r="L71" s="6"/>
      <c r="M71" s="6"/>
      <c r="N71" s="6"/>
      <c r="O71" s="7"/>
      <c r="P71" s="6"/>
      <c r="Q71" s="6"/>
      <c r="R71" s="6"/>
    </row>
    <row r="72" spans="1:18" ht="12">
      <c r="A72" s="6"/>
      <c r="B72" s="6"/>
      <c r="C72" s="6"/>
      <c r="D72" s="120"/>
      <c r="E72" s="6"/>
      <c r="F72" s="6"/>
      <c r="G72" s="6"/>
      <c r="H72" s="6"/>
      <c r="I72" s="6"/>
      <c r="J72" s="6"/>
      <c r="K72" s="7"/>
      <c r="L72" s="6"/>
      <c r="M72" s="6"/>
      <c r="N72" s="6"/>
      <c r="O72" s="7"/>
      <c r="P72" s="6"/>
      <c r="Q72" s="6"/>
      <c r="R72" s="6"/>
    </row>
    <row r="73" spans="1:18" ht="12">
      <c r="A73" s="6"/>
      <c r="B73" s="6"/>
      <c r="C73" s="6"/>
      <c r="D73" s="120"/>
      <c r="E73" s="6"/>
      <c r="F73" s="6"/>
      <c r="G73" s="6"/>
      <c r="H73" s="6"/>
      <c r="I73" s="6"/>
      <c r="J73" s="6"/>
      <c r="K73" s="7"/>
      <c r="L73" s="6"/>
      <c r="M73" s="6"/>
      <c r="N73" s="6"/>
      <c r="O73" s="7"/>
      <c r="P73" s="6"/>
      <c r="Q73" s="6"/>
      <c r="R73" s="6"/>
    </row>
  </sheetData>
  <sheetProtection/>
  <mergeCells count="29">
    <mergeCell ref="B59:B62"/>
    <mergeCell ref="C59:D59"/>
    <mergeCell ref="C61:D61"/>
    <mergeCell ref="C62:D62"/>
    <mergeCell ref="C60:D60"/>
    <mergeCell ref="C63:D63"/>
    <mergeCell ref="C64:D64"/>
    <mergeCell ref="C65:D65"/>
    <mergeCell ref="C43:D43"/>
    <mergeCell ref="C46:D46"/>
    <mergeCell ref="C47:D47"/>
    <mergeCell ref="C48:D48"/>
    <mergeCell ref="C58:D58"/>
    <mergeCell ref="C44:D44"/>
    <mergeCell ref="C45:D45"/>
    <mergeCell ref="C31:D31"/>
    <mergeCell ref="C32:D32"/>
    <mergeCell ref="C33:D33"/>
    <mergeCell ref="C42:D42"/>
    <mergeCell ref="C8:D8"/>
    <mergeCell ref="C28:D28"/>
    <mergeCell ref="C29:D29"/>
    <mergeCell ref="C30:D30"/>
    <mergeCell ref="J6:K6"/>
    <mergeCell ref="Q6:R6"/>
    <mergeCell ref="B2:R2"/>
    <mergeCell ref="B3:R3"/>
    <mergeCell ref="B4:D4"/>
    <mergeCell ref="O4:R4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89" zoomScaleNormal="89" workbookViewId="0" topLeftCell="A1">
      <selection activeCell="R68" sqref="R68"/>
    </sheetView>
  </sheetViews>
  <sheetFormatPr defaultColWidth="9.00390625" defaultRowHeight="13.5"/>
  <cols>
    <col min="1" max="1" width="18.00390625" style="126" customWidth="1"/>
    <col min="2" max="2" width="7.625" style="126" customWidth="1"/>
    <col min="3" max="3" width="8.625" style="126" customWidth="1"/>
    <col min="4" max="4" width="6.625" style="126" customWidth="1"/>
    <col min="5" max="5" width="10.125" style="126" customWidth="1"/>
    <col min="6" max="8" width="8.625" style="126" customWidth="1"/>
    <col min="9" max="9" width="7.625" style="126" customWidth="1"/>
    <col min="10" max="10" width="8.625" style="126" customWidth="1"/>
    <col min="11" max="11" width="6.625" style="126" customWidth="1"/>
    <col min="12" max="12" width="10.875" style="126" customWidth="1"/>
    <col min="13" max="13" width="7.75390625" style="126" customWidth="1"/>
    <col min="14" max="14" width="9.625" style="126" customWidth="1"/>
    <col min="15" max="15" width="8.625" style="126" customWidth="1"/>
    <col min="16" max="16384" width="9.00390625" style="126" customWidth="1"/>
  </cols>
  <sheetData>
    <row r="1" spans="1:15" ht="14.25" thickBot="1">
      <c r="A1" s="6" t="s">
        <v>80</v>
      </c>
      <c r="B1" s="6"/>
      <c r="C1" s="6"/>
      <c r="D1" s="6"/>
      <c r="E1" s="6"/>
      <c r="F1" s="6"/>
      <c r="G1" s="6"/>
      <c r="H1" s="6"/>
      <c r="I1" s="6"/>
      <c r="J1" s="123"/>
      <c r="K1" s="124"/>
      <c r="L1" s="124"/>
      <c r="M1" s="124"/>
      <c r="N1" s="124"/>
      <c r="O1" s="125" t="s">
        <v>81</v>
      </c>
    </row>
    <row r="2" spans="1:15" ht="14.25" thickBot="1">
      <c r="A2" s="127" t="s">
        <v>82</v>
      </c>
      <c r="B2" s="128" t="s">
        <v>83</v>
      </c>
      <c r="C2" s="129"/>
      <c r="D2" s="129"/>
      <c r="E2" s="129"/>
      <c r="F2" s="129"/>
      <c r="G2" s="130"/>
      <c r="H2" s="131"/>
      <c r="I2" s="129" t="s">
        <v>3</v>
      </c>
      <c r="J2" s="129"/>
      <c r="K2" s="129"/>
      <c r="L2" s="129"/>
      <c r="M2" s="129"/>
      <c r="N2" s="130"/>
      <c r="O2" s="131"/>
    </row>
    <row r="3" spans="1:15" ht="13.5">
      <c r="A3" s="132"/>
      <c r="B3" s="133"/>
      <c r="C3" s="134"/>
      <c r="D3" s="134"/>
      <c r="E3" s="134"/>
      <c r="F3" s="134"/>
      <c r="G3" s="135" t="s">
        <v>4</v>
      </c>
      <c r="H3" s="136"/>
      <c r="I3" s="134"/>
      <c r="J3" s="134"/>
      <c r="K3" s="134"/>
      <c r="L3" s="134"/>
      <c r="M3" s="134"/>
      <c r="N3" s="137" t="s">
        <v>4</v>
      </c>
      <c r="O3" s="138"/>
    </row>
    <row r="4" spans="1:15" ht="52.5" customHeight="1" thickBot="1">
      <c r="A4" s="139"/>
      <c r="B4" s="140" t="s">
        <v>5</v>
      </c>
      <c r="C4" s="141" t="s">
        <v>6</v>
      </c>
      <c r="D4" s="141" t="s">
        <v>7</v>
      </c>
      <c r="E4" s="141" t="s">
        <v>8</v>
      </c>
      <c r="F4" s="142" t="s">
        <v>9</v>
      </c>
      <c r="G4" s="143" t="s">
        <v>84</v>
      </c>
      <c r="H4" s="144" t="s">
        <v>11</v>
      </c>
      <c r="I4" s="141" t="s">
        <v>5</v>
      </c>
      <c r="J4" s="141" t="s">
        <v>6</v>
      </c>
      <c r="K4" s="141" t="s">
        <v>7</v>
      </c>
      <c r="L4" s="141" t="s">
        <v>12</v>
      </c>
      <c r="M4" s="142" t="s">
        <v>9</v>
      </c>
      <c r="N4" s="143" t="s">
        <v>13</v>
      </c>
      <c r="O4" s="145" t="s">
        <v>11</v>
      </c>
    </row>
    <row r="5" spans="1:15" ht="13.5">
      <c r="A5" s="146" t="s">
        <v>85</v>
      </c>
      <c r="B5" s="147">
        <v>38</v>
      </c>
      <c r="C5" s="148">
        <v>289474</v>
      </c>
      <c r="D5" s="148">
        <v>345</v>
      </c>
      <c r="E5" s="148">
        <v>712491</v>
      </c>
      <c r="F5" s="149">
        <v>2.46</v>
      </c>
      <c r="G5" s="150">
        <v>738964</v>
      </c>
      <c r="H5" s="151">
        <f aca="true" t="shared" si="0" ref="H5:H11">ROUND((E5-G5)/G5*100,2)</f>
        <v>-3.58</v>
      </c>
      <c r="I5" s="152" t="s">
        <v>19</v>
      </c>
      <c r="J5" s="153" t="s">
        <v>19</v>
      </c>
      <c r="K5" s="154">
        <v>328</v>
      </c>
      <c r="L5" s="148">
        <v>659421</v>
      </c>
      <c r="M5" s="155">
        <v>2.28</v>
      </c>
      <c r="N5" s="150">
        <v>674021</v>
      </c>
      <c r="O5" s="156">
        <f aca="true" t="shared" si="1" ref="O5:O11">ROUND((L5-N5)/N5*100,2)</f>
        <v>-2.17</v>
      </c>
    </row>
    <row r="6" spans="1:15" ht="13.5">
      <c r="A6" s="146" t="s">
        <v>86</v>
      </c>
      <c r="B6" s="157">
        <v>38.4</v>
      </c>
      <c r="C6" s="158">
        <v>293449</v>
      </c>
      <c r="D6" s="159">
        <v>364</v>
      </c>
      <c r="E6" s="158">
        <v>726880</v>
      </c>
      <c r="F6" s="160">
        <v>2.48</v>
      </c>
      <c r="G6" s="161">
        <v>712491</v>
      </c>
      <c r="H6" s="162">
        <f t="shared" si="0"/>
        <v>2.02</v>
      </c>
      <c r="I6" s="163" t="s">
        <v>19</v>
      </c>
      <c r="J6" s="164" t="s">
        <v>19</v>
      </c>
      <c r="K6" s="165">
        <v>348</v>
      </c>
      <c r="L6" s="158">
        <v>673416</v>
      </c>
      <c r="M6" s="166">
        <v>2.29</v>
      </c>
      <c r="N6" s="161">
        <v>659421</v>
      </c>
      <c r="O6" s="156">
        <f t="shared" si="1"/>
        <v>2.12</v>
      </c>
    </row>
    <row r="7" spans="1:15" ht="13.5">
      <c r="A7" s="146" t="s">
        <v>87</v>
      </c>
      <c r="B7" s="147">
        <v>38.5</v>
      </c>
      <c r="C7" s="148">
        <v>291299</v>
      </c>
      <c r="D7" s="148">
        <v>402</v>
      </c>
      <c r="E7" s="148">
        <v>736358</v>
      </c>
      <c r="F7" s="160">
        <v>2.53</v>
      </c>
      <c r="G7" s="161">
        <v>726880</v>
      </c>
      <c r="H7" s="151">
        <f t="shared" si="0"/>
        <v>1.3</v>
      </c>
      <c r="I7" s="163" t="s">
        <v>19</v>
      </c>
      <c r="J7" s="164" t="s">
        <v>19</v>
      </c>
      <c r="K7" s="165">
        <v>394</v>
      </c>
      <c r="L7" s="158">
        <v>690470</v>
      </c>
      <c r="M7" s="166">
        <v>2.37</v>
      </c>
      <c r="N7" s="161">
        <v>673416</v>
      </c>
      <c r="O7" s="156">
        <f t="shared" si="1"/>
        <v>2.53</v>
      </c>
    </row>
    <row r="8" spans="1:15" ht="13.5">
      <c r="A8" s="146" t="s">
        <v>136</v>
      </c>
      <c r="B8" s="147">
        <v>38.7</v>
      </c>
      <c r="C8" s="148">
        <v>292292</v>
      </c>
      <c r="D8" s="148">
        <v>375</v>
      </c>
      <c r="E8" s="148">
        <v>751236</v>
      </c>
      <c r="F8" s="149">
        <v>2.57</v>
      </c>
      <c r="G8" s="150">
        <v>736358</v>
      </c>
      <c r="H8" s="151">
        <f t="shared" si="0"/>
        <v>2.02</v>
      </c>
      <c r="I8" s="152" t="s">
        <v>19</v>
      </c>
      <c r="J8" s="153" t="s">
        <v>19</v>
      </c>
      <c r="K8" s="154">
        <v>372</v>
      </c>
      <c r="L8" s="148">
        <v>706925</v>
      </c>
      <c r="M8" s="155">
        <v>2.42</v>
      </c>
      <c r="N8" s="150">
        <v>690470</v>
      </c>
      <c r="O8" s="156">
        <f t="shared" si="1"/>
        <v>2.38</v>
      </c>
    </row>
    <row r="9" spans="1:15" ht="13.5">
      <c r="A9" s="146" t="s">
        <v>137</v>
      </c>
      <c r="B9" s="167">
        <v>38.5</v>
      </c>
      <c r="C9" s="148">
        <v>291167</v>
      </c>
      <c r="D9" s="148">
        <v>389</v>
      </c>
      <c r="E9" s="148">
        <v>766427</v>
      </c>
      <c r="F9" s="149">
        <v>2.63</v>
      </c>
      <c r="G9" s="150">
        <v>751236</v>
      </c>
      <c r="H9" s="151">
        <f t="shared" si="0"/>
        <v>2.02</v>
      </c>
      <c r="I9" s="168">
        <v>38.5</v>
      </c>
      <c r="J9" s="169">
        <v>291569</v>
      </c>
      <c r="K9" s="170">
        <v>383</v>
      </c>
      <c r="L9" s="148">
        <v>722776</v>
      </c>
      <c r="M9" s="155">
        <v>2.48</v>
      </c>
      <c r="N9" s="150">
        <v>706925</v>
      </c>
      <c r="O9" s="156">
        <f t="shared" si="1"/>
        <v>2.24</v>
      </c>
    </row>
    <row r="10" spans="1:15" ht="13.5">
      <c r="A10" s="146" t="s">
        <v>138</v>
      </c>
      <c r="B10" s="171">
        <v>38.6</v>
      </c>
      <c r="C10" s="172">
        <v>294677</v>
      </c>
      <c r="D10" s="172">
        <v>430</v>
      </c>
      <c r="E10" s="172">
        <v>764147</v>
      </c>
      <c r="F10" s="173">
        <v>2.59</v>
      </c>
      <c r="G10" s="174">
        <v>766427</v>
      </c>
      <c r="H10" s="175">
        <f t="shared" si="0"/>
        <v>-0.3</v>
      </c>
      <c r="I10" s="176">
        <v>38.6</v>
      </c>
      <c r="J10" s="177">
        <v>294738</v>
      </c>
      <c r="K10" s="178">
        <v>427</v>
      </c>
      <c r="L10" s="172">
        <v>735494</v>
      </c>
      <c r="M10" s="179">
        <v>2.5</v>
      </c>
      <c r="N10" s="174">
        <v>722776</v>
      </c>
      <c r="O10" s="180">
        <f t="shared" si="1"/>
        <v>1.76</v>
      </c>
    </row>
    <row r="11" spans="1:15" ht="13.5">
      <c r="A11" s="146" t="s">
        <v>139</v>
      </c>
      <c r="B11" s="181">
        <v>38.3</v>
      </c>
      <c r="C11" s="148">
        <v>290085</v>
      </c>
      <c r="D11" s="148">
        <v>434</v>
      </c>
      <c r="E11" s="148">
        <v>782774</v>
      </c>
      <c r="F11" s="149">
        <v>2.7</v>
      </c>
      <c r="G11" s="150">
        <v>764147</v>
      </c>
      <c r="H11" s="182">
        <f t="shared" si="0"/>
        <v>2.44</v>
      </c>
      <c r="I11" s="168">
        <v>38.3</v>
      </c>
      <c r="J11" s="169">
        <v>290317</v>
      </c>
      <c r="K11" s="154">
        <v>429</v>
      </c>
      <c r="L11" s="148">
        <v>745498</v>
      </c>
      <c r="M11" s="155">
        <v>2.57</v>
      </c>
      <c r="N11" s="150">
        <v>735494</v>
      </c>
      <c r="O11" s="156">
        <f t="shared" si="1"/>
        <v>1.36</v>
      </c>
    </row>
    <row r="12" spans="1:15" ht="13.5">
      <c r="A12" s="146" t="s">
        <v>140</v>
      </c>
      <c r="B12" s="183">
        <v>37.9</v>
      </c>
      <c r="C12" s="184">
        <v>289103</v>
      </c>
      <c r="D12" s="184">
        <v>429</v>
      </c>
      <c r="E12" s="184">
        <v>693051</v>
      </c>
      <c r="F12" s="185">
        <v>2.4</v>
      </c>
      <c r="G12" s="186">
        <v>782774</v>
      </c>
      <c r="H12" s="182">
        <f>ROUND((E12-G12)/G12*100,2)</f>
        <v>-11.46</v>
      </c>
      <c r="I12" s="187">
        <v>37.9</v>
      </c>
      <c r="J12" s="184">
        <v>289127</v>
      </c>
      <c r="K12" s="184">
        <v>425</v>
      </c>
      <c r="L12" s="184">
        <v>601480</v>
      </c>
      <c r="M12" s="185">
        <v>2.08</v>
      </c>
      <c r="N12" s="186">
        <v>745498</v>
      </c>
      <c r="O12" s="156">
        <f>ROUND((L12-N12)/N12*100,2)</f>
        <v>-19.32</v>
      </c>
    </row>
    <row r="13" spans="1:15" ht="14.25" thickBot="1">
      <c r="A13" s="188" t="s">
        <v>141</v>
      </c>
      <c r="B13" s="189">
        <v>37.8</v>
      </c>
      <c r="C13" s="190">
        <v>287783</v>
      </c>
      <c r="D13" s="191">
        <v>411</v>
      </c>
      <c r="E13" s="190">
        <v>677130</v>
      </c>
      <c r="F13" s="192">
        <v>2.35</v>
      </c>
      <c r="G13" s="193">
        <v>693051</v>
      </c>
      <c r="H13" s="194">
        <f>ROUND((E13-G13)/G13*100,2)</f>
        <v>-2.3</v>
      </c>
      <c r="I13" s="189">
        <v>37.8</v>
      </c>
      <c r="J13" s="190">
        <v>287782</v>
      </c>
      <c r="K13" s="191">
        <v>406</v>
      </c>
      <c r="L13" s="190">
        <v>613665</v>
      </c>
      <c r="M13" s="192">
        <v>2.13</v>
      </c>
      <c r="N13" s="193">
        <v>601480</v>
      </c>
      <c r="O13" s="195">
        <f>ROUND((L13-N13)/N13*100,2)</f>
        <v>2.03</v>
      </c>
    </row>
    <row r="14" spans="1:15" ht="13.5">
      <c r="A14" s="196" t="s">
        <v>88</v>
      </c>
      <c r="B14" s="197">
        <v>38</v>
      </c>
      <c r="C14" s="198">
        <v>287069</v>
      </c>
      <c r="D14" s="198">
        <v>429</v>
      </c>
      <c r="E14" s="198">
        <v>703986</v>
      </c>
      <c r="F14" s="199">
        <v>2.45</v>
      </c>
      <c r="G14" s="200">
        <v>677130</v>
      </c>
      <c r="H14" s="201">
        <f>IF(R14=TRUE,"-",ROUND((E14-G14)/G14*100,2))</f>
        <v>3.97</v>
      </c>
      <c r="I14" s="197">
        <v>38</v>
      </c>
      <c r="J14" s="198">
        <v>287048</v>
      </c>
      <c r="K14" s="198">
        <v>426</v>
      </c>
      <c r="L14" s="198">
        <v>652204</v>
      </c>
      <c r="M14" s="199">
        <v>2.27</v>
      </c>
      <c r="N14" s="200">
        <v>613665</v>
      </c>
      <c r="O14" s="201">
        <f>IF(T14=TRUE,"-",ROUND((L14-N14)/N14*100,2))</f>
        <v>6.28</v>
      </c>
    </row>
    <row r="15" spans="1:15" ht="14.25" thickBot="1">
      <c r="A15" s="202" t="s">
        <v>89</v>
      </c>
      <c r="B15" s="203">
        <v>37.8</v>
      </c>
      <c r="C15" s="204">
        <v>287783</v>
      </c>
      <c r="D15" s="205">
        <v>411</v>
      </c>
      <c r="E15" s="204">
        <v>677130</v>
      </c>
      <c r="F15" s="206">
        <v>2.35</v>
      </c>
      <c r="G15" s="207">
        <v>693051</v>
      </c>
      <c r="H15" s="208">
        <f>ROUND((E15-G15)/G15*100,2)</f>
        <v>-2.3</v>
      </c>
      <c r="I15" s="203">
        <v>37.8</v>
      </c>
      <c r="J15" s="204">
        <v>287782</v>
      </c>
      <c r="K15" s="205">
        <v>406</v>
      </c>
      <c r="L15" s="204">
        <v>613665</v>
      </c>
      <c r="M15" s="206">
        <v>2.13</v>
      </c>
      <c r="N15" s="207">
        <v>601480</v>
      </c>
      <c r="O15" s="209">
        <f>ROUND((L15-N15)/N15*100,2)</f>
        <v>2.03</v>
      </c>
    </row>
    <row r="16" spans="1:15" ht="14.25" thickBot="1">
      <c r="A16" s="210" t="s">
        <v>90</v>
      </c>
      <c r="B16" s="211">
        <f aca="true" t="shared" si="2" ref="B16:O16">B14-B15</f>
        <v>0.20000000000000284</v>
      </c>
      <c r="C16" s="212">
        <f t="shared" si="2"/>
        <v>-714</v>
      </c>
      <c r="D16" s="213">
        <f t="shared" si="2"/>
        <v>18</v>
      </c>
      <c r="E16" s="212">
        <f t="shared" si="2"/>
        <v>26856</v>
      </c>
      <c r="F16" s="214">
        <f t="shared" si="2"/>
        <v>0.10000000000000009</v>
      </c>
      <c r="G16" s="215">
        <f t="shared" si="2"/>
        <v>-15921</v>
      </c>
      <c r="H16" s="209">
        <f t="shared" si="2"/>
        <v>6.27</v>
      </c>
      <c r="I16" s="216">
        <f t="shared" si="2"/>
        <v>0.20000000000000284</v>
      </c>
      <c r="J16" s="217">
        <f t="shared" si="2"/>
        <v>-734</v>
      </c>
      <c r="K16" s="213">
        <f t="shared" si="2"/>
        <v>20</v>
      </c>
      <c r="L16" s="212">
        <f>L14-L15</f>
        <v>38539</v>
      </c>
      <c r="M16" s="214">
        <f t="shared" si="2"/>
        <v>0.14000000000000012</v>
      </c>
      <c r="N16" s="215">
        <f t="shared" si="2"/>
        <v>12185</v>
      </c>
      <c r="O16" s="209">
        <f t="shared" si="2"/>
        <v>4.25</v>
      </c>
    </row>
    <row r="17" spans="1:15" ht="13.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</row>
    <row r="18" spans="1:15" ht="13.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</row>
    <row r="19" spans="1:15" ht="13.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</row>
    <row r="20" spans="1:15" ht="13.5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</row>
    <row r="21" spans="1:15" ht="13.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</row>
    <row r="22" spans="1:15" ht="13.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</row>
    <row r="23" spans="1:15" ht="13.5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</row>
    <row r="24" spans="1:15" ht="14.25" thickBot="1">
      <c r="A24" s="218"/>
      <c r="B24" s="218"/>
      <c r="C24" s="218"/>
      <c r="D24" s="218"/>
      <c r="E24" s="218"/>
      <c r="F24" s="218"/>
      <c r="G24" s="218"/>
      <c r="H24" s="218"/>
      <c r="I24" s="218"/>
      <c r="J24" s="124"/>
      <c r="K24" s="124"/>
      <c r="L24" s="124"/>
      <c r="M24" s="124"/>
      <c r="N24" s="124"/>
      <c r="O24" s="124"/>
    </row>
    <row r="25" spans="1:15" ht="13.5">
      <c r="A25" s="219"/>
      <c r="B25" s="220"/>
      <c r="C25" s="220"/>
      <c r="D25" s="220"/>
      <c r="E25" s="220"/>
      <c r="F25" s="220"/>
      <c r="G25" s="220"/>
      <c r="H25" s="220"/>
      <c r="I25" s="220"/>
      <c r="J25" s="221"/>
      <c r="K25" s="222"/>
      <c r="L25" s="222"/>
      <c r="M25" s="222"/>
      <c r="N25" s="222"/>
      <c r="O25" s="223"/>
    </row>
    <row r="26" spans="1:15" ht="13.5" customHeight="1">
      <c r="A26" s="224" t="s">
        <v>91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6"/>
      <c r="N26" s="226"/>
      <c r="O26" s="227"/>
    </row>
    <row r="27" spans="1:15" ht="13.5">
      <c r="A27" s="228"/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7"/>
    </row>
    <row r="28" spans="1:15" ht="29.25" customHeight="1">
      <c r="A28" s="229" t="s">
        <v>92</v>
      </c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1"/>
      <c r="N28" s="231"/>
      <c r="O28" s="232"/>
    </row>
    <row r="29" spans="1:15" ht="19.5" customHeight="1">
      <c r="A29" s="229" t="s">
        <v>93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1"/>
      <c r="N29" s="231"/>
      <c r="O29" s="232"/>
    </row>
    <row r="30" spans="1:15" ht="25.5" customHeight="1">
      <c r="A30" s="233" t="s">
        <v>94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5"/>
    </row>
    <row r="31" spans="1:15" ht="39" customHeight="1">
      <c r="A31" s="236"/>
      <c r="B31" s="237" t="s">
        <v>95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8"/>
      <c r="O31" s="239"/>
    </row>
    <row r="32" spans="1:15" ht="24.75" customHeight="1">
      <c r="A32" s="236"/>
      <c r="D32" s="240" t="s">
        <v>96</v>
      </c>
      <c r="E32" s="241"/>
      <c r="F32" s="241"/>
      <c r="G32" s="241"/>
      <c r="H32" s="241"/>
      <c r="I32" s="241"/>
      <c r="J32" s="241"/>
      <c r="K32" s="241"/>
      <c r="L32" s="241"/>
      <c r="M32" s="238"/>
      <c r="N32" s="238"/>
      <c r="O32" s="239"/>
    </row>
    <row r="33" spans="1:15" ht="24" customHeight="1">
      <c r="A33" s="236"/>
      <c r="D33" s="240" t="s">
        <v>97</v>
      </c>
      <c r="E33" s="241"/>
      <c r="F33" s="241"/>
      <c r="G33" s="241"/>
      <c r="H33" s="241"/>
      <c r="I33" s="241"/>
      <c r="J33" s="241"/>
      <c r="K33" s="241"/>
      <c r="L33" s="241"/>
      <c r="M33" s="238"/>
      <c r="N33" s="238"/>
      <c r="O33" s="239"/>
    </row>
    <row r="34" spans="1:15" ht="24" customHeight="1">
      <c r="A34" s="236"/>
      <c r="D34" s="240" t="s">
        <v>98</v>
      </c>
      <c r="E34" s="241"/>
      <c r="F34" s="241"/>
      <c r="G34" s="241"/>
      <c r="H34" s="241"/>
      <c r="I34" s="241"/>
      <c r="J34" s="241"/>
      <c r="K34" s="241"/>
      <c r="L34" s="241"/>
      <c r="M34" s="238"/>
      <c r="N34" s="238"/>
      <c r="O34" s="239"/>
    </row>
    <row r="35" spans="1:15" ht="19.5" customHeight="1">
      <c r="A35" s="242"/>
      <c r="D35" s="243" t="s">
        <v>99</v>
      </c>
      <c r="E35" s="244"/>
      <c r="F35" s="244"/>
      <c r="G35" s="244"/>
      <c r="H35" s="244"/>
      <c r="I35" s="244"/>
      <c r="J35" s="244"/>
      <c r="K35" s="245"/>
      <c r="L35" s="245"/>
      <c r="M35" s="245"/>
      <c r="N35" s="245"/>
      <c r="O35" s="246"/>
    </row>
    <row r="36" spans="1:15" ht="27.75" customHeight="1">
      <c r="A36" s="242"/>
      <c r="B36" s="244"/>
      <c r="C36" s="244"/>
      <c r="D36" s="244"/>
      <c r="E36" s="244"/>
      <c r="F36" s="244"/>
      <c r="G36" s="244"/>
      <c r="H36" s="244"/>
      <c r="I36" s="244"/>
      <c r="J36" s="244"/>
      <c r="K36" s="245"/>
      <c r="L36" s="245"/>
      <c r="M36" s="245"/>
      <c r="N36" s="245"/>
      <c r="O36" s="246"/>
    </row>
    <row r="37" spans="1:15" ht="23.25" customHeight="1">
      <c r="A37" s="233" t="s">
        <v>100</v>
      </c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1"/>
      <c r="N37" s="231"/>
      <c r="O37" s="232"/>
    </row>
    <row r="38" spans="1:15" ht="23.25" customHeight="1">
      <c r="A38" s="247"/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9"/>
      <c r="N38" s="249"/>
      <c r="O38" s="250"/>
    </row>
    <row r="39" spans="1:15" ht="13.5">
      <c r="A39" s="251" t="s">
        <v>101</v>
      </c>
      <c r="B39" s="252"/>
      <c r="C39" s="252"/>
      <c r="D39" s="252"/>
      <c r="E39" s="252"/>
      <c r="F39" s="252" t="s">
        <v>102</v>
      </c>
      <c r="G39" s="253"/>
      <c r="H39" s="253"/>
      <c r="I39" s="245"/>
      <c r="J39" s="245"/>
      <c r="K39" s="245"/>
      <c r="L39" s="254"/>
      <c r="M39" s="254" t="s">
        <v>103</v>
      </c>
      <c r="N39" s="245"/>
      <c r="O39" s="246"/>
    </row>
    <row r="40" spans="1:15" ht="13.5">
      <c r="A40" s="251" t="s">
        <v>104</v>
      </c>
      <c r="B40" s="252"/>
      <c r="C40" s="252"/>
      <c r="D40" s="252"/>
      <c r="E40" s="252"/>
      <c r="F40" s="252" t="s">
        <v>105</v>
      </c>
      <c r="G40" s="253"/>
      <c r="H40" s="253"/>
      <c r="I40" s="245"/>
      <c r="J40" s="245"/>
      <c r="K40" s="245"/>
      <c r="L40" s="254"/>
      <c r="M40" s="254" t="s">
        <v>106</v>
      </c>
      <c r="N40" s="245"/>
      <c r="O40" s="246"/>
    </row>
    <row r="41" spans="1:15" ht="13.5">
      <c r="A41" s="251" t="s">
        <v>107</v>
      </c>
      <c r="B41" s="252"/>
      <c r="C41" s="252"/>
      <c r="D41" s="252"/>
      <c r="E41" s="252"/>
      <c r="F41" s="252" t="s">
        <v>108</v>
      </c>
      <c r="G41" s="253"/>
      <c r="H41" s="253"/>
      <c r="I41" s="245"/>
      <c r="J41" s="245"/>
      <c r="K41" s="245"/>
      <c r="L41" s="254"/>
      <c r="M41" s="245" t="s">
        <v>109</v>
      </c>
      <c r="N41" s="245"/>
      <c r="O41" s="246"/>
    </row>
    <row r="42" spans="1:15" ht="13.5">
      <c r="A42" s="251" t="s">
        <v>110</v>
      </c>
      <c r="B42" s="252"/>
      <c r="C42" s="252"/>
      <c r="D42" s="252"/>
      <c r="E42" s="252"/>
      <c r="F42" s="252" t="s">
        <v>111</v>
      </c>
      <c r="G42" s="253"/>
      <c r="H42" s="253"/>
      <c r="I42" s="245"/>
      <c r="J42" s="245"/>
      <c r="K42" s="245"/>
      <c r="L42" s="254"/>
      <c r="M42" s="254" t="s">
        <v>112</v>
      </c>
      <c r="N42" s="245"/>
      <c r="O42" s="246"/>
    </row>
    <row r="43" spans="1:15" ht="13.5">
      <c r="A43" s="251" t="s">
        <v>113</v>
      </c>
      <c r="B43" s="252"/>
      <c r="C43" s="252"/>
      <c r="D43" s="252"/>
      <c r="E43" s="252"/>
      <c r="F43" s="252" t="s">
        <v>114</v>
      </c>
      <c r="G43" s="253"/>
      <c r="H43" s="253"/>
      <c r="I43" s="245"/>
      <c r="J43" s="245"/>
      <c r="K43" s="245"/>
      <c r="L43" s="254"/>
      <c r="M43" s="254" t="s">
        <v>115</v>
      </c>
      <c r="N43" s="245"/>
      <c r="O43" s="246"/>
    </row>
    <row r="44" spans="1:15" ht="13.5">
      <c r="A44" s="255"/>
      <c r="B44" s="256"/>
      <c r="C44" s="256"/>
      <c r="D44" s="245"/>
      <c r="E44" s="124"/>
      <c r="F44" s="253"/>
      <c r="G44" s="253"/>
      <c r="H44" s="245"/>
      <c r="I44" s="245"/>
      <c r="J44" s="245"/>
      <c r="K44" s="245"/>
      <c r="L44" s="245"/>
      <c r="M44" s="245"/>
      <c r="N44" s="245"/>
      <c r="O44" s="246"/>
    </row>
    <row r="45" spans="1:15" ht="13.5">
      <c r="A45" s="255"/>
      <c r="B45" s="256"/>
      <c r="C45" s="256"/>
      <c r="D45" s="245"/>
      <c r="E45" s="124"/>
      <c r="F45" s="253"/>
      <c r="G45" s="253"/>
      <c r="H45" s="245"/>
      <c r="I45" s="245"/>
      <c r="J45" s="245"/>
      <c r="K45" s="245"/>
      <c r="L45" s="245"/>
      <c r="M45" s="245"/>
      <c r="N45" s="245"/>
      <c r="O45" s="246"/>
    </row>
    <row r="46" spans="1:15" ht="27" customHeight="1">
      <c r="A46" s="257" t="s">
        <v>116</v>
      </c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9"/>
    </row>
    <row r="47" spans="1:15" ht="13.5">
      <c r="A47" s="260"/>
      <c r="B47" s="256"/>
      <c r="C47" s="256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6"/>
    </row>
    <row r="48" spans="1:15" ht="21.75" customHeight="1">
      <c r="A48" s="260"/>
      <c r="B48" s="261" t="s">
        <v>117</v>
      </c>
      <c r="C48" s="261"/>
      <c r="D48" s="262"/>
      <c r="E48" s="262"/>
      <c r="F48" s="262"/>
      <c r="G48" s="262"/>
      <c r="H48" s="262"/>
      <c r="I48" s="262"/>
      <c r="J48" s="262"/>
      <c r="K48" s="262"/>
      <c r="L48" s="263"/>
      <c r="M48" s="245"/>
      <c r="N48" s="245"/>
      <c r="O48" s="246"/>
    </row>
    <row r="49" spans="1:15" ht="9" customHeight="1">
      <c r="A49" s="260"/>
      <c r="B49" s="261"/>
      <c r="C49" s="261"/>
      <c r="D49" s="262"/>
      <c r="E49" s="262"/>
      <c r="F49" s="262"/>
      <c r="G49" s="262"/>
      <c r="H49" s="262"/>
      <c r="I49" s="262"/>
      <c r="J49" s="262"/>
      <c r="K49" s="262"/>
      <c r="L49" s="263"/>
      <c r="M49" s="245"/>
      <c r="N49" s="245"/>
      <c r="O49" s="246"/>
    </row>
    <row r="50" spans="1:15" ht="13.5">
      <c r="A50" s="260"/>
      <c r="B50" s="256" t="s">
        <v>118</v>
      </c>
      <c r="C50" s="256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6"/>
    </row>
    <row r="51" spans="1:15" ht="21.75" customHeight="1">
      <c r="A51" s="260"/>
      <c r="B51" s="256"/>
      <c r="C51" s="256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6"/>
    </row>
    <row r="52" spans="1:15" ht="13.5">
      <c r="A52" s="260"/>
      <c r="B52" s="256" t="s">
        <v>119</v>
      </c>
      <c r="C52" s="256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6"/>
    </row>
    <row r="53" spans="1:15" ht="13.5">
      <c r="A53" s="260"/>
      <c r="B53" s="256" t="s">
        <v>120</v>
      </c>
      <c r="C53" s="256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6"/>
    </row>
    <row r="54" spans="1:15" ht="13.5">
      <c r="A54" s="260"/>
      <c r="B54" s="256" t="s">
        <v>121</v>
      </c>
      <c r="C54" s="256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6"/>
    </row>
    <row r="55" spans="1:15" ht="13.5">
      <c r="A55" s="260"/>
      <c r="B55" s="256" t="s">
        <v>122</v>
      </c>
      <c r="C55" s="256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6"/>
    </row>
    <row r="56" spans="1:15" ht="28.5" customHeight="1" thickBot="1">
      <c r="A56" s="264"/>
      <c r="B56" s="265"/>
      <c r="C56" s="265"/>
      <c r="D56" s="265"/>
      <c r="E56" s="265"/>
      <c r="F56" s="265"/>
      <c r="G56" s="265"/>
      <c r="H56" s="265"/>
      <c r="I56" s="265"/>
      <c r="J56" s="265"/>
      <c r="K56" s="266"/>
      <c r="L56" s="266"/>
      <c r="M56" s="266"/>
      <c r="N56" s="266"/>
      <c r="O56" s="267"/>
    </row>
  </sheetData>
  <sheetProtection/>
  <mergeCells count="12">
    <mergeCell ref="A26:O27"/>
    <mergeCell ref="A30:O30"/>
    <mergeCell ref="A2:A4"/>
    <mergeCell ref="B2:H2"/>
    <mergeCell ref="I2:O2"/>
    <mergeCell ref="G3:H3"/>
    <mergeCell ref="N3:O3"/>
    <mergeCell ref="B31:M31"/>
    <mergeCell ref="A37:O37"/>
    <mergeCell ref="A46:O46"/>
    <mergeCell ref="A28:O28"/>
    <mergeCell ref="A29:O29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zoomScale="95" zoomScaleNormal="95" workbookViewId="0" topLeftCell="A1">
      <selection activeCell="B2" sqref="B2:R2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121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122" customWidth="1"/>
    <col min="12" max="12" width="5.625" style="3" customWidth="1"/>
    <col min="13" max="13" width="7.625" style="3" customWidth="1"/>
    <col min="14" max="14" width="4.625" style="3" customWidth="1"/>
    <col min="15" max="15" width="8.125" style="122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8.75">
      <c r="B3" s="4" t="s">
        <v>123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2.75" thickBot="1">
      <c r="B4" s="5" t="s">
        <v>124</v>
      </c>
      <c r="C4" s="5"/>
      <c r="D4" s="5"/>
      <c r="E4" s="6"/>
      <c r="F4" s="6"/>
      <c r="G4" s="6"/>
      <c r="H4" s="6"/>
      <c r="I4" s="6"/>
      <c r="J4" s="6"/>
      <c r="K4" s="7"/>
      <c r="L4" s="6"/>
      <c r="M4" s="6"/>
      <c r="N4" s="6"/>
      <c r="O4" s="8" t="s">
        <v>142</v>
      </c>
      <c r="P4" s="8"/>
      <c r="Q4" s="8"/>
      <c r="R4" s="8"/>
    </row>
    <row r="5" spans="2:18" s="9" customFormat="1" ht="12.75" thickBot="1">
      <c r="B5" s="10"/>
      <c r="C5" s="11"/>
      <c r="D5" s="12"/>
      <c r="E5" s="13" t="s">
        <v>2</v>
      </c>
      <c r="F5" s="14"/>
      <c r="G5" s="13"/>
      <c r="H5" s="15"/>
      <c r="I5" s="16"/>
      <c r="J5" s="16"/>
      <c r="K5" s="18"/>
      <c r="L5" s="15" t="s">
        <v>3</v>
      </c>
      <c r="M5" s="16"/>
      <c r="N5" s="16"/>
      <c r="O5" s="16"/>
      <c r="P5" s="16"/>
      <c r="Q5" s="16"/>
      <c r="R5" s="19"/>
    </row>
    <row r="6" spans="2:18" s="9" customFormat="1" ht="12">
      <c r="B6" s="20"/>
      <c r="C6" s="21"/>
      <c r="D6" s="22"/>
      <c r="E6" s="23"/>
      <c r="F6" s="24"/>
      <c r="G6" s="24"/>
      <c r="H6" s="24"/>
      <c r="I6" s="24"/>
      <c r="J6" s="25" t="s">
        <v>4</v>
      </c>
      <c r="K6" s="26"/>
      <c r="L6" s="24"/>
      <c r="M6" s="24"/>
      <c r="N6" s="24"/>
      <c r="O6" s="24"/>
      <c r="P6" s="24"/>
      <c r="Q6" s="25" t="s">
        <v>4</v>
      </c>
      <c r="R6" s="26"/>
    </row>
    <row r="7" spans="2:18" s="9" customFormat="1" ht="42" customHeight="1" thickBot="1">
      <c r="B7" s="27"/>
      <c r="C7" s="28"/>
      <c r="D7" s="29"/>
      <c r="E7" s="30" t="s">
        <v>5</v>
      </c>
      <c r="F7" s="31" t="s">
        <v>6</v>
      </c>
      <c r="G7" s="31" t="s">
        <v>7</v>
      </c>
      <c r="H7" s="31" t="s">
        <v>8</v>
      </c>
      <c r="I7" s="32" t="s">
        <v>9</v>
      </c>
      <c r="J7" s="33" t="s">
        <v>10</v>
      </c>
      <c r="K7" s="34" t="s">
        <v>11</v>
      </c>
      <c r="L7" s="31" t="s">
        <v>5</v>
      </c>
      <c r="M7" s="31" t="s">
        <v>6</v>
      </c>
      <c r="N7" s="31" t="s">
        <v>7</v>
      </c>
      <c r="O7" s="31" t="s">
        <v>12</v>
      </c>
      <c r="P7" s="32" t="s">
        <v>9</v>
      </c>
      <c r="Q7" s="33" t="s">
        <v>13</v>
      </c>
      <c r="R7" s="35" t="s">
        <v>11</v>
      </c>
    </row>
    <row r="8" spans="2:23" s="36" customFormat="1" ht="12">
      <c r="B8" s="37"/>
      <c r="C8" s="38" t="s">
        <v>14</v>
      </c>
      <c r="D8" s="39"/>
      <c r="E8" s="40">
        <v>38.9</v>
      </c>
      <c r="F8" s="41">
        <v>300352</v>
      </c>
      <c r="G8" s="42">
        <v>94</v>
      </c>
      <c r="H8" s="41">
        <v>751830</v>
      </c>
      <c r="I8" s="43">
        <v>2.5</v>
      </c>
      <c r="J8" s="44">
        <v>718412</v>
      </c>
      <c r="K8" s="45">
        <f>IF(U8=TRUE,"-",ROUND((H8-J8)/J8*100,2))</f>
        <v>4.65</v>
      </c>
      <c r="L8" s="40">
        <v>38.9</v>
      </c>
      <c r="M8" s="41">
        <v>300315</v>
      </c>
      <c r="N8" s="46">
        <v>93</v>
      </c>
      <c r="O8" s="41">
        <v>718030</v>
      </c>
      <c r="P8" s="43">
        <v>2.39</v>
      </c>
      <c r="Q8" s="44">
        <v>681167</v>
      </c>
      <c r="R8" s="45">
        <f>IF(W8=TRUE,"-",ROUND((O8-Q8)/Q8*100,2))</f>
        <v>5.41</v>
      </c>
      <c r="T8" s="36">
        <f>ROUND((H8-J8)/J8*100,2)</f>
        <v>4.65</v>
      </c>
      <c r="U8" s="36" t="b">
        <f>ISERROR(T8)</f>
        <v>0</v>
      </c>
      <c r="V8" s="36">
        <f>ROUND((O8-Q8)/Q8*100,2)</f>
        <v>5.41</v>
      </c>
      <c r="W8" s="36" t="b">
        <f>ISERROR(V8)</f>
        <v>0</v>
      </c>
    </row>
    <row r="9" spans="2:23" s="36" customFormat="1" ht="12">
      <c r="B9" s="47"/>
      <c r="C9" s="48"/>
      <c r="D9" s="49" t="s">
        <v>144</v>
      </c>
      <c r="E9" s="50">
        <v>38</v>
      </c>
      <c r="F9" s="51">
        <v>264649</v>
      </c>
      <c r="G9" s="52">
        <v>9</v>
      </c>
      <c r="H9" s="51">
        <v>584838</v>
      </c>
      <c r="I9" s="53">
        <v>2.21</v>
      </c>
      <c r="J9" s="54">
        <v>593275</v>
      </c>
      <c r="K9" s="55">
        <f>IF(U9=TRUE,"-",ROUND((H9-J9)/J9*100,2))</f>
        <v>-1.42</v>
      </c>
      <c r="L9" s="50">
        <v>38</v>
      </c>
      <c r="M9" s="51">
        <v>264649</v>
      </c>
      <c r="N9" s="56">
        <v>9</v>
      </c>
      <c r="O9" s="51">
        <v>546335</v>
      </c>
      <c r="P9" s="53">
        <v>2.06</v>
      </c>
      <c r="Q9" s="54">
        <v>573699</v>
      </c>
      <c r="R9" s="57">
        <f>IF(W9=TRUE,"-",ROUND((O9-Q9)/Q9*100,2))</f>
        <v>-4.77</v>
      </c>
      <c r="T9" s="36">
        <f aca="true" t="shared" si="0" ref="T9:T66">ROUND((H9-J9)/J9*100,2)</f>
        <v>-1.42</v>
      </c>
      <c r="U9" s="36" t="b">
        <f aca="true" t="shared" si="1" ref="U9:U66">ISERROR(T9)</f>
        <v>0</v>
      </c>
      <c r="V9" s="36">
        <f aca="true" t="shared" si="2" ref="V9:V66">ROUND((O9-Q9)/Q9*100,2)</f>
        <v>-4.77</v>
      </c>
      <c r="W9" s="36" t="b">
        <f aca="true" t="shared" si="3" ref="W9:W66">ISERROR(V9)</f>
        <v>0</v>
      </c>
    </row>
    <row r="10" spans="2:23" s="36" customFormat="1" ht="12">
      <c r="B10" s="47"/>
      <c r="C10" s="48"/>
      <c r="D10" s="49" t="s">
        <v>15</v>
      </c>
      <c r="E10" s="50">
        <v>36.4</v>
      </c>
      <c r="F10" s="51">
        <v>260551</v>
      </c>
      <c r="G10" s="52" t="s">
        <v>127</v>
      </c>
      <c r="H10" s="51">
        <v>584614</v>
      </c>
      <c r="I10" s="53">
        <v>2.24</v>
      </c>
      <c r="J10" s="54">
        <v>395489</v>
      </c>
      <c r="K10" s="55">
        <f aca="true" t="shared" si="4" ref="K10:K66">IF(U10=TRUE,"-",ROUND((H10-J10)/J10*100,2))</f>
        <v>47.82</v>
      </c>
      <c r="L10" s="50">
        <v>36.4</v>
      </c>
      <c r="M10" s="51">
        <v>260551</v>
      </c>
      <c r="N10" s="56" t="s">
        <v>127</v>
      </c>
      <c r="O10" s="51">
        <v>573652</v>
      </c>
      <c r="P10" s="53">
        <v>2.2</v>
      </c>
      <c r="Q10" s="54">
        <v>377482</v>
      </c>
      <c r="R10" s="57">
        <f aca="true" t="shared" si="5" ref="R10:R66">IF(W10=TRUE,"-",ROUND((O10-Q10)/Q10*100,2))</f>
        <v>51.97</v>
      </c>
      <c r="T10" s="36">
        <f t="shared" si="0"/>
        <v>47.82</v>
      </c>
      <c r="U10" s="36" t="b">
        <f t="shared" si="1"/>
        <v>0</v>
      </c>
      <c r="V10" s="36">
        <f t="shared" si="2"/>
        <v>51.97</v>
      </c>
      <c r="W10" s="36" t="b">
        <f t="shared" si="3"/>
        <v>0</v>
      </c>
    </row>
    <row r="11" spans="2:23" s="36" customFormat="1" ht="12">
      <c r="B11" s="47"/>
      <c r="C11" s="48"/>
      <c r="D11" s="49" t="s">
        <v>126</v>
      </c>
      <c r="E11" s="50" t="s">
        <v>19</v>
      </c>
      <c r="F11" s="51" t="s">
        <v>19</v>
      </c>
      <c r="G11" s="52" t="s">
        <v>19</v>
      </c>
      <c r="H11" s="51" t="s">
        <v>19</v>
      </c>
      <c r="I11" s="53" t="s">
        <v>19</v>
      </c>
      <c r="J11" s="54" t="s">
        <v>19</v>
      </c>
      <c r="K11" s="55" t="str">
        <f t="shared" si="4"/>
        <v>-</v>
      </c>
      <c r="L11" s="50" t="s">
        <v>19</v>
      </c>
      <c r="M11" s="51" t="s">
        <v>19</v>
      </c>
      <c r="N11" s="56" t="s">
        <v>19</v>
      </c>
      <c r="O11" s="51" t="s">
        <v>19</v>
      </c>
      <c r="P11" s="53" t="s">
        <v>19</v>
      </c>
      <c r="Q11" s="54" t="s">
        <v>19</v>
      </c>
      <c r="R11" s="57" t="str">
        <f t="shared" si="5"/>
        <v>-</v>
      </c>
      <c r="T11" s="36" t="e">
        <f t="shared" si="0"/>
        <v>#VALUE!</v>
      </c>
      <c r="U11" s="36" t="b">
        <f t="shared" si="1"/>
        <v>1</v>
      </c>
      <c r="V11" s="36" t="e">
        <f t="shared" si="2"/>
        <v>#VALUE!</v>
      </c>
      <c r="W11" s="36" t="b">
        <f t="shared" si="3"/>
        <v>1</v>
      </c>
    </row>
    <row r="12" spans="2:23" s="36" customFormat="1" ht="12">
      <c r="B12" s="47"/>
      <c r="C12" s="48"/>
      <c r="D12" s="49" t="s">
        <v>16</v>
      </c>
      <c r="E12" s="50">
        <v>38.5</v>
      </c>
      <c r="F12" s="51">
        <v>279258</v>
      </c>
      <c r="G12" s="52">
        <v>19</v>
      </c>
      <c r="H12" s="51">
        <v>713117</v>
      </c>
      <c r="I12" s="53">
        <v>2.55</v>
      </c>
      <c r="J12" s="54">
        <v>718620</v>
      </c>
      <c r="K12" s="55">
        <f t="shared" si="4"/>
        <v>-0.77</v>
      </c>
      <c r="L12" s="50">
        <v>38.5</v>
      </c>
      <c r="M12" s="51">
        <v>279258</v>
      </c>
      <c r="N12" s="56">
        <v>19</v>
      </c>
      <c r="O12" s="51">
        <v>628874</v>
      </c>
      <c r="P12" s="53">
        <v>2.25</v>
      </c>
      <c r="Q12" s="54">
        <v>619724</v>
      </c>
      <c r="R12" s="57">
        <f t="shared" si="5"/>
        <v>1.48</v>
      </c>
      <c r="T12" s="36">
        <f t="shared" si="0"/>
        <v>-0.77</v>
      </c>
      <c r="U12" s="36" t="b">
        <f t="shared" si="1"/>
        <v>0</v>
      </c>
      <c r="V12" s="36">
        <f t="shared" si="2"/>
        <v>1.48</v>
      </c>
      <c r="W12" s="36" t="b">
        <f t="shared" si="3"/>
        <v>0</v>
      </c>
    </row>
    <row r="13" spans="2:23" s="36" customFormat="1" ht="12">
      <c r="B13" s="47"/>
      <c r="C13" s="48"/>
      <c r="D13" s="49" t="s">
        <v>17</v>
      </c>
      <c r="E13" s="50">
        <v>36.1</v>
      </c>
      <c r="F13" s="51">
        <v>249510</v>
      </c>
      <c r="G13" s="52" t="s">
        <v>145</v>
      </c>
      <c r="H13" s="51">
        <v>464636</v>
      </c>
      <c r="I13" s="53">
        <v>1.86</v>
      </c>
      <c r="J13" s="54">
        <v>407034</v>
      </c>
      <c r="K13" s="55">
        <f t="shared" si="4"/>
        <v>14.15</v>
      </c>
      <c r="L13" s="50">
        <v>36.1</v>
      </c>
      <c r="M13" s="51">
        <v>249510</v>
      </c>
      <c r="N13" s="56" t="s">
        <v>145</v>
      </c>
      <c r="O13" s="51">
        <v>441210</v>
      </c>
      <c r="P13" s="53">
        <v>1.77</v>
      </c>
      <c r="Q13" s="54">
        <v>388348</v>
      </c>
      <c r="R13" s="57">
        <f t="shared" si="5"/>
        <v>13.61</v>
      </c>
      <c r="T13" s="36">
        <f t="shared" si="0"/>
        <v>14.15</v>
      </c>
      <c r="U13" s="36" t="b">
        <f t="shared" si="1"/>
        <v>0</v>
      </c>
      <c r="V13" s="36">
        <f t="shared" si="2"/>
        <v>13.61</v>
      </c>
      <c r="W13" s="36" t="b">
        <f t="shared" si="3"/>
        <v>0</v>
      </c>
    </row>
    <row r="14" spans="2:23" s="36" customFormat="1" ht="12">
      <c r="B14" s="47"/>
      <c r="C14" s="48"/>
      <c r="D14" s="49" t="s">
        <v>18</v>
      </c>
      <c r="E14" s="50">
        <v>38.5</v>
      </c>
      <c r="F14" s="51">
        <v>310135</v>
      </c>
      <c r="G14" s="52">
        <v>11</v>
      </c>
      <c r="H14" s="51">
        <v>887932</v>
      </c>
      <c r="I14" s="53">
        <v>2.86</v>
      </c>
      <c r="J14" s="54">
        <v>861255</v>
      </c>
      <c r="K14" s="55">
        <f t="shared" si="4"/>
        <v>3.1</v>
      </c>
      <c r="L14" s="50">
        <v>38.5</v>
      </c>
      <c r="M14" s="51">
        <v>310135</v>
      </c>
      <c r="N14" s="56">
        <v>11</v>
      </c>
      <c r="O14" s="51">
        <v>879890</v>
      </c>
      <c r="P14" s="53">
        <v>2.84</v>
      </c>
      <c r="Q14" s="54">
        <v>854453</v>
      </c>
      <c r="R14" s="57">
        <f t="shared" si="5"/>
        <v>2.98</v>
      </c>
      <c r="T14" s="36">
        <f t="shared" si="0"/>
        <v>3.1</v>
      </c>
      <c r="U14" s="36" t="b">
        <f t="shared" si="1"/>
        <v>0</v>
      </c>
      <c r="V14" s="36">
        <f t="shared" si="2"/>
        <v>2.98</v>
      </c>
      <c r="W14" s="36" t="b">
        <f t="shared" si="3"/>
        <v>0</v>
      </c>
    </row>
    <row r="15" spans="2:23" s="36" customFormat="1" ht="12">
      <c r="B15" s="58"/>
      <c r="C15" s="48"/>
      <c r="D15" s="49" t="s">
        <v>128</v>
      </c>
      <c r="E15" s="50" t="s">
        <v>19</v>
      </c>
      <c r="F15" s="51" t="s">
        <v>19</v>
      </c>
      <c r="G15" s="52" t="s">
        <v>19</v>
      </c>
      <c r="H15" s="51" t="s">
        <v>19</v>
      </c>
      <c r="I15" s="53" t="s">
        <v>19</v>
      </c>
      <c r="J15" s="54" t="s">
        <v>19</v>
      </c>
      <c r="K15" s="55" t="str">
        <f t="shared" si="4"/>
        <v>-</v>
      </c>
      <c r="L15" s="50" t="s">
        <v>19</v>
      </c>
      <c r="M15" s="51" t="s">
        <v>19</v>
      </c>
      <c r="N15" s="56" t="s">
        <v>19</v>
      </c>
      <c r="O15" s="51" t="s">
        <v>19</v>
      </c>
      <c r="P15" s="53" t="s">
        <v>19</v>
      </c>
      <c r="Q15" s="54" t="s">
        <v>19</v>
      </c>
      <c r="R15" s="57" t="str">
        <f t="shared" si="5"/>
        <v>-</v>
      </c>
      <c r="T15" s="36" t="e">
        <f t="shared" si="0"/>
        <v>#VALUE!</v>
      </c>
      <c r="U15" s="36" t="b">
        <f t="shared" si="1"/>
        <v>1</v>
      </c>
      <c r="V15" s="36" t="e">
        <f t="shared" si="2"/>
        <v>#VALUE!</v>
      </c>
      <c r="W15" s="36" t="b">
        <f t="shared" si="3"/>
        <v>1</v>
      </c>
    </row>
    <row r="16" spans="2:23" s="36" customFormat="1" ht="12">
      <c r="B16" s="58"/>
      <c r="C16" s="48"/>
      <c r="D16" s="49" t="s">
        <v>20</v>
      </c>
      <c r="E16" s="50">
        <v>37.5</v>
      </c>
      <c r="F16" s="51">
        <v>306102</v>
      </c>
      <c r="G16" s="52">
        <v>4</v>
      </c>
      <c r="H16" s="51">
        <v>814703</v>
      </c>
      <c r="I16" s="53">
        <v>2.66</v>
      </c>
      <c r="J16" s="54">
        <v>767781</v>
      </c>
      <c r="K16" s="55">
        <f t="shared" si="4"/>
        <v>6.11</v>
      </c>
      <c r="L16" s="50">
        <v>37.3</v>
      </c>
      <c r="M16" s="51">
        <v>304419</v>
      </c>
      <c r="N16" s="56" t="s">
        <v>145</v>
      </c>
      <c r="O16" s="51">
        <v>787392</v>
      </c>
      <c r="P16" s="53">
        <v>2.59</v>
      </c>
      <c r="Q16" s="54">
        <v>698193</v>
      </c>
      <c r="R16" s="57">
        <f t="shared" si="5"/>
        <v>12.78</v>
      </c>
      <c r="T16" s="36">
        <f t="shared" si="0"/>
        <v>6.11</v>
      </c>
      <c r="U16" s="36" t="b">
        <f t="shared" si="1"/>
        <v>0</v>
      </c>
      <c r="V16" s="36">
        <f t="shared" si="2"/>
        <v>12.78</v>
      </c>
      <c r="W16" s="36" t="b">
        <f t="shared" si="3"/>
        <v>0</v>
      </c>
    </row>
    <row r="17" spans="2:23" s="36" customFormat="1" ht="12">
      <c r="B17" s="58"/>
      <c r="C17" s="48"/>
      <c r="D17" s="49" t="s">
        <v>21</v>
      </c>
      <c r="E17" s="50">
        <v>37.1</v>
      </c>
      <c r="F17" s="51">
        <v>271743</v>
      </c>
      <c r="G17" s="52" t="s">
        <v>134</v>
      </c>
      <c r="H17" s="51">
        <v>695157</v>
      </c>
      <c r="I17" s="53">
        <v>2.56</v>
      </c>
      <c r="J17" s="54">
        <v>668551</v>
      </c>
      <c r="K17" s="55">
        <f t="shared" si="4"/>
        <v>3.98</v>
      </c>
      <c r="L17" s="50">
        <v>37.1</v>
      </c>
      <c r="M17" s="51">
        <v>271743</v>
      </c>
      <c r="N17" s="56" t="s">
        <v>134</v>
      </c>
      <c r="O17" s="51">
        <v>681187</v>
      </c>
      <c r="P17" s="53">
        <v>2.51</v>
      </c>
      <c r="Q17" s="54">
        <v>665030</v>
      </c>
      <c r="R17" s="57">
        <f t="shared" si="5"/>
        <v>2.43</v>
      </c>
      <c r="T17" s="36">
        <f t="shared" si="0"/>
        <v>3.98</v>
      </c>
      <c r="U17" s="36" t="b">
        <f t="shared" si="1"/>
        <v>0</v>
      </c>
      <c r="V17" s="36">
        <f t="shared" si="2"/>
        <v>2.43</v>
      </c>
      <c r="W17" s="36" t="b">
        <f t="shared" si="3"/>
        <v>0</v>
      </c>
    </row>
    <row r="18" spans="2:23" s="36" customFormat="1" ht="12">
      <c r="B18" s="58"/>
      <c r="C18" s="48"/>
      <c r="D18" s="49" t="s">
        <v>22</v>
      </c>
      <c r="E18" s="50">
        <v>41.7</v>
      </c>
      <c r="F18" s="51">
        <v>269612</v>
      </c>
      <c r="G18" s="52" t="s">
        <v>129</v>
      </c>
      <c r="H18" s="51">
        <v>429890</v>
      </c>
      <c r="I18" s="53">
        <v>1.59</v>
      </c>
      <c r="J18" s="54">
        <v>441347</v>
      </c>
      <c r="K18" s="55">
        <f t="shared" si="4"/>
        <v>-2.6</v>
      </c>
      <c r="L18" s="50">
        <v>41.7</v>
      </c>
      <c r="M18" s="51">
        <v>269612</v>
      </c>
      <c r="N18" s="56" t="s">
        <v>129</v>
      </c>
      <c r="O18" s="51">
        <v>426510</v>
      </c>
      <c r="P18" s="53">
        <v>1.58</v>
      </c>
      <c r="Q18" s="54">
        <v>438147</v>
      </c>
      <c r="R18" s="57">
        <f t="shared" si="5"/>
        <v>-2.66</v>
      </c>
      <c r="T18" s="36">
        <f t="shared" si="0"/>
        <v>-2.6</v>
      </c>
      <c r="U18" s="36" t="b">
        <f t="shared" si="1"/>
        <v>0</v>
      </c>
      <c r="V18" s="36">
        <f t="shared" si="2"/>
        <v>-2.66</v>
      </c>
      <c r="W18" s="36" t="b">
        <f t="shared" si="3"/>
        <v>0</v>
      </c>
    </row>
    <row r="19" spans="2:23" s="36" customFormat="1" ht="12">
      <c r="B19" s="58"/>
      <c r="C19" s="48"/>
      <c r="D19" s="49" t="s">
        <v>23</v>
      </c>
      <c r="E19" s="50" t="s">
        <v>19</v>
      </c>
      <c r="F19" s="51" t="s">
        <v>19</v>
      </c>
      <c r="G19" s="52" t="s">
        <v>19</v>
      </c>
      <c r="H19" s="51" t="s">
        <v>19</v>
      </c>
      <c r="I19" s="53" t="s">
        <v>19</v>
      </c>
      <c r="J19" s="54" t="s">
        <v>19</v>
      </c>
      <c r="K19" s="55" t="str">
        <f t="shared" si="4"/>
        <v>-</v>
      </c>
      <c r="L19" s="50" t="s">
        <v>19</v>
      </c>
      <c r="M19" s="51" t="s">
        <v>19</v>
      </c>
      <c r="N19" s="56" t="s">
        <v>19</v>
      </c>
      <c r="O19" s="51" t="s">
        <v>19</v>
      </c>
      <c r="P19" s="53" t="s">
        <v>19</v>
      </c>
      <c r="Q19" s="54" t="s">
        <v>19</v>
      </c>
      <c r="R19" s="57" t="str">
        <f t="shared" si="5"/>
        <v>-</v>
      </c>
      <c r="T19" s="36" t="e">
        <f t="shared" si="0"/>
        <v>#VALUE!</v>
      </c>
      <c r="U19" s="36" t="b">
        <f t="shared" si="1"/>
        <v>1</v>
      </c>
      <c r="V19" s="36" t="e">
        <f t="shared" si="2"/>
        <v>#VALUE!</v>
      </c>
      <c r="W19" s="36" t="b">
        <f t="shared" si="3"/>
        <v>1</v>
      </c>
    </row>
    <row r="20" spans="2:23" s="36" customFormat="1" ht="12">
      <c r="B20" s="58" t="s">
        <v>24</v>
      </c>
      <c r="C20" s="48"/>
      <c r="D20" s="49" t="s">
        <v>25</v>
      </c>
      <c r="E20" s="50">
        <v>39.8</v>
      </c>
      <c r="F20" s="51">
        <v>302779</v>
      </c>
      <c r="G20" s="52">
        <v>4</v>
      </c>
      <c r="H20" s="51">
        <v>669194</v>
      </c>
      <c r="I20" s="53">
        <v>2.21</v>
      </c>
      <c r="J20" s="54">
        <v>642399</v>
      </c>
      <c r="K20" s="55">
        <f t="shared" si="4"/>
        <v>4.17</v>
      </c>
      <c r="L20" s="50">
        <v>39.8</v>
      </c>
      <c r="M20" s="51">
        <v>302779</v>
      </c>
      <c r="N20" s="56">
        <v>4</v>
      </c>
      <c r="O20" s="51">
        <v>570083</v>
      </c>
      <c r="P20" s="53">
        <v>1.88</v>
      </c>
      <c r="Q20" s="54">
        <v>561082</v>
      </c>
      <c r="R20" s="57">
        <f t="shared" si="5"/>
        <v>1.6</v>
      </c>
      <c r="T20" s="36">
        <f t="shared" si="0"/>
        <v>4.17</v>
      </c>
      <c r="U20" s="36" t="b">
        <f t="shared" si="1"/>
        <v>0</v>
      </c>
      <c r="V20" s="36">
        <f t="shared" si="2"/>
        <v>1.6</v>
      </c>
      <c r="W20" s="36" t="b">
        <f t="shared" si="3"/>
        <v>0</v>
      </c>
    </row>
    <row r="21" spans="2:23" s="36" customFormat="1" ht="12">
      <c r="B21" s="58"/>
      <c r="C21" s="48"/>
      <c r="D21" s="49" t="s">
        <v>26</v>
      </c>
      <c r="E21" s="50">
        <v>36.7</v>
      </c>
      <c r="F21" s="51">
        <v>241006</v>
      </c>
      <c r="G21" s="52" t="s">
        <v>129</v>
      </c>
      <c r="H21" s="51">
        <v>603475</v>
      </c>
      <c r="I21" s="53">
        <v>2.5</v>
      </c>
      <c r="J21" s="54">
        <v>612654</v>
      </c>
      <c r="K21" s="55">
        <f t="shared" si="4"/>
        <v>-1.5</v>
      </c>
      <c r="L21" s="50">
        <v>36.7</v>
      </c>
      <c r="M21" s="51">
        <v>241006</v>
      </c>
      <c r="N21" s="56" t="s">
        <v>129</v>
      </c>
      <c r="O21" s="51">
        <v>535332</v>
      </c>
      <c r="P21" s="53">
        <v>2.22</v>
      </c>
      <c r="Q21" s="54">
        <v>509251</v>
      </c>
      <c r="R21" s="57">
        <f t="shared" si="5"/>
        <v>5.12</v>
      </c>
      <c r="T21" s="36">
        <f t="shared" si="0"/>
        <v>-1.5</v>
      </c>
      <c r="U21" s="36" t="b">
        <f t="shared" si="1"/>
        <v>0</v>
      </c>
      <c r="V21" s="36">
        <f t="shared" si="2"/>
        <v>5.12</v>
      </c>
      <c r="W21" s="36" t="b">
        <f t="shared" si="3"/>
        <v>0</v>
      </c>
    </row>
    <row r="22" spans="2:23" s="36" customFormat="1" ht="12">
      <c r="B22" s="58"/>
      <c r="C22" s="48"/>
      <c r="D22" s="49" t="s">
        <v>130</v>
      </c>
      <c r="E22" s="50">
        <v>38.2</v>
      </c>
      <c r="F22" s="51">
        <v>269013</v>
      </c>
      <c r="G22" s="52">
        <v>8</v>
      </c>
      <c r="H22" s="51">
        <v>648632</v>
      </c>
      <c r="I22" s="53">
        <v>2.41</v>
      </c>
      <c r="J22" s="54">
        <v>631038</v>
      </c>
      <c r="K22" s="55">
        <f t="shared" si="4"/>
        <v>2.79</v>
      </c>
      <c r="L22" s="50">
        <v>38.2</v>
      </c>
      <c r="M22" s="51">
        <v>269013</v>
      </c>
      <c r="N22" s="56">
        <v>8</v>
      </c>
      <c r="O22" s="51">
        <v>538952</v>
      </c>
      <c r="P22" s="53">
        <v>2</v>
      </c>
      <c r="Q22" s="54">
        <v>534378</v>
      </c>
      <c r="R22" s="57">
        <f t="shared" si="5"/>
        <v>0.86</v>
      </c>
      <c r="T22" s="36">
        <f t="shared" si="0"/>
        <v>2.79</v>
      </c>
      <c r="U22" s="36" t="b">
        <f t="shared" si="1"/>
        <v>0</v>
      </c>
      <c r="V22" s="36">
        <f t="shared" si="2"/>
        <v>0.86</v>
      </c>
      <c r="W22" s="36" t="b">
        <f t="shared" si="3"/>
        <v>0</v>
      </c>
    </row>
    <row r="23" spans="2:23" s="36" customFormat="1" ht="12">
      <c r="B23" s="58"/>
      <c r="C23" s="48"/>
      <c r="D23" s="49" t="s">
        <v>27</v>
      </c>
      <c r="E23" s="50">
        <v>39.3</v>
      </c>
      <c r="F23" s="51">
        <v>300841</v>
      </c>
      <c r="G23" s="52" t="s">
        <v>129</v>
      </c>
      <c r="H23" s="51">
        <v>676892</v>
      </c>
      <c r="I23" s="53">
        <v>2.25</v>
      </c>
      <c r="J23" s="54">
        <v>662265</v>
      </c>
      <c r="K23" s="55">
        <f t="shared" si="4"/>
        <v>2.21</v>
      </c>
      <c r="L23" s="50">
        <v>39.3</v>
      </c>
      <c r="M23" s="51">
        <v>300841</v>
      </c>
      <c r="N23" s="56" t="s">
        <v>129</v>
      </c>
      <c r="O23" s="51">
        <v>548021</v>
      </c>
      <c r="P23" s="53">
        <v>1.82</v>
      </c>
      <c r="Q23" s="54">
        <v>487239</v>
      </c>
      <c r="R23" s="57">
        <f t="shared" si="5"/>
        <v>12.47</v>
      </c>
      <c r="T23" s="36">
        <f t="shared" si="0"/>
        <v>2.21</v>
      </c>
      <c r="U23" s="36" t="b">
        <f t="shared" si="1"/>
        <v>0</v>
      </c>
      <c r="V23" s="36">
        <f t="shared" si="2"/>
        <v>12.47</v>
      </c>
      <c r="W23" s="36" t="b">
        <f t="shared" si="3"/>
        <v>0</v>
      </c>
    </row>
    <row r="24" spans="2:23" s="36" customFormat="1" ht="12">
      <c r="B24" s="58"/>
      <c r="C24" s="48"/>
      <c r="D24" s="49" t="s">
        <v>28</v>
      </c>
      <c r="E24" s="50">
        <v>38.2</v>
      </c>
      <c r="F24" s="51">
        <v>313086</v>
      </c>
      <c r="G24" s="52">
        <v>10</v>
      </c>
      <c r="H24" s="51">
        <v>721436</v>
      </c>
      <c r="I24" s="53">
        <v>2.3</v>
      </c>
      <c r="J24" s="54">
        <v>710626</v>
      </c>
      <c r="K24" s="55">
        <f t="shared" si="4"/>
        <v>1.52</v>
      </c>
      <c r="L24" s="50">
        <v>38.2</v>
      </c>
      <c r="M24" s="51">
        <v>313086</v>
      </c>
      <c r="N24" s="56">
        <v>10</v>
      </c>
      <c r="O24" s="51">
        <v>711276</v>
      </c>
      <c r="P24" s="53">
        <v>2.27</v>
      </c>
      <c r="Q24" s="54">
        <v>701128</v>
      </c>
      <c r="R24" s="57">
        <f t="shared" si="5"/>
        <v>1.45</v>
      </c>
      <c r="T24" s="36">
        <f t="shared" si="0"/>
        <v>1.52</v>
      </c>
      <c r="U24" s="36" t="b">
        <f t="shared" si="1"/>
        <v>0</v>
      </c>
      <c r="V24" s="36">
        <f t="shared" si="2"/>
        <v>1.45</v>
      </c>
      <c r="W24" s="36" t="b">
        <f t="shared" si="3"/>
        <v>0</v>
      </c>
    </row>
    <row r="25" spans="2:23" s="36" customFormat="1" ht="12">
      <c r="B25" s="58"/>
      <c r="C25" s="48"/>
      <c r="D25" s="49" t="s">
        <v>29</v>
      </c>
      <c r="E25" s="50">
        <v>39.9</v>
      </c>
      <c r="F25" s="51">
        <v>346900</v>
      </c>
      <c r="G25" s="52" t="s">
        <v>131</v>
      </c>
      <c r="H25" s="51">
        <v>806550</v>
      </c>
      <c r="I25" s="53">
        <v>2.33</v>
      </c>
      <c r="J25" s="54">
        <v>759700</v>
      </c>
      <c r="K25" s="55">
        <f t="shared" si="4"/>
        <v>6.17</v>
      </c>
      <c r="L25" s="50">
        <v>39.9</v>
      </c>
      <c r="M25" s="51">
        <v>346900</v>
      </c>
      <c r="N25" s="56" t="s">
        <v>131</v>
      </c>
      <c r="O25" s="51">
        <v>806550</v>
      </c>
      <c r="P25" s="53">
        <v>2.33</v>
      </c>
      <c r="Q25" s="54">
        <v>759700</v>
      </c>
      <c r="R25" s="57">
        <f t="shared" si="5"/>
        <v>6.17</v>
      </c>
      <c r="T25" s="36">
        <f t="shared" si="0"/>
        <v>6.17</v>
      </c>
      <c r="U25" s="36" t="b">
        <f t="shared" si="1"/>
        <v>0</v>
      </c>
      <c r="V25" s="36">
        <f t="shared" si="2"/>
        <v>6.17</v>
      </c>
      <c r="W25" s="36" t="b">
        <f t="shared" si="3"/>
        <v>0</v>
      </c>
    </row>
    <row r="26" spans="2:23" s="36" customFormat="1" ht="12">
      <c r="B26" s="58"/>
      <c r="C26" s="48"/>
      <c r="D26" s="49" t="s">
        <v>30</v>
      </c>
      <c r="E26" s="50">
        <v>40</v>
      </c>
      <c r="F26" s="51">
        <v>299778</v>
      </c>
      <c r="G26" s="52">
        <v>14</v>
      </c>
      <c r="H26" s="51">
        <v>788592</v>
      </c>
      <c r="I26" s="53">
        <v>2.63</v>
      </c>
      <c r="J26" s="54">
        <v>730493</v>
      </c>
      <c r="K26" s="55">
        <f t="shared" si="4"/>
        <v>7.95</v>
      </c>
      <c r="L26" s="50">
        <v>40</v>
      </c>
      <c r="M26" s="51">
        <v>299778</v>
      </c>
      <c r="N26" s="56">
        <v>14</v>
      </c>
      <c r="O26" s="51">
        <v>763991</v>
      </c>
      <c r="P26" s="53">
        <v>2.55</v>
      </c>
      <c r="Q26" s="54">
        <v>702922</v>
      </c>
      <c r="R26" s="57">
        <f t="shared" si="5"/>
        <v>8.69</v>
      </c>
      <c r="T26" s="36">
        <f t="shared" si="0"/>
        <v>7.95</v>
      </c>
      <c r="U26" s="36" t="b">
        <f t="shared" si="1"/>
        <v>0</v>
      </c>
      <c r="V26" s="36">
        <f t="shared" si="2"/>
        <v>8.69</v>
      </c>
      <c r="W26" s="36" t="b">
        <f t="shared" si="3"/>
        <v>0</v>
      </c>
    </row>
    <row r="27" spans="2:23" s="36" customFormat="1" ht="12">
      <c r="B27" s="58"/>
      <c r="C27" s="48"/>
      <c r="D27" s="49" t="s">
        <v>132</v>
      </c>
      <c r="E27" s="50" t="s">
        <v>19</v>
      </c>
      <c r="F27" s="51" t="s">
        <v>19</v>
      </c>
      <c r="G27" s="52" t="s">
        <v>19</v>
      </c>
      <c r="H27" s="51" t="s">
        <v>19</v>
      </c>
      <c r="I27" s="53" t="s">
        <v>19</v>
      </c>
      <c r="J27" s="54" t="s">
        <v>19</v>
      </c>
      <c r="K27" s="55" t="str">
        <f t="shared" si="4"/>
        <v>-</v>
      </c>
      <c r="L27" s="50" t="s">
        <v>19</v>
      </c>
      <c r="M27" s="51" t="s">
        <v>19</v>
      </c>
      <c r="N27" s="56" t="s">
        <v>19</v>
      </c>
      <c r="O27" s="51" t="s">
        <v>19</v>
      </c>
      <c r="P27" s="53" t="s">
        <v>19</v>
      </c>
      <c r="Q27" s="54" t="s">
        <v>19</v>
      </c>
      <c r="R27" s="57" t="str">
        <f t="shared" si="5"/>
        <v>-</v>
      </c>
      <c r="T27" s="36" t="e">
        <f t="shared" si="0"/>
        <v>#VALUE!</v>
      </c>
      <c r="U27" s="36" t="b">
        <f t="shared" si="1"/>
        <v>1</v>
      </c>
      <c r="V27" s="36" t="e">
        <f t="shared" si="2"/>
        <v>#VALUE!</v>
      </c>
      <c r="W27" s="36" t="b">
        <f t="shared" si="3"/>
        <v>1</v>
      </c>
    </row>
    <row r="28" spans="2:23" s="36" customFormat="1" ht="12">
      <c r="B28" s="58" t="s">
        <v>31</v>
      </c>
      <c r="C28" s="59" t="s">
        <v>32</v>
      </c>
      <c r="D28" s="60"/>
      <c r="E28" s="61" t="s">
        <v>19</v>
      </c>
      <c r="F28" s="62" t="s">
        <v>19</v>
      </c>
      <c r="G28" s="63" t="s">
        <v>19</v>
      </c>
      <c r="H28" s="62" t="s">
        <v>19</v>
      </c>
      <c r="I28" s="64" t="s">
        <v>19</v>
      </c>
      <c r="J28" s="65" t="s">
        <v>19</v>
      </c>
      <c r="K28" s="66" t="str">
        <f t="shared" si="4"/>
        <v>-</v>
      </c>
      <c r="L28" s="61" t="s">
        <v>19</v>
      </c>
      <c r="M28" s="62" t="s">
        <v>19</v>
      </c>
      <c r="N28" s="67" t="s">
        <v>19</v>
      </c>
      <c r="O28" s="62" t="s">
        <v>19</v>
      </c>
      <c r="P28" s="64" t="s">
        <v>19</v>
      </c>
      <c r="Q28" s="65" t="s">
        <v>19</v>
      </c>
      <c r="R28" s="66" t="str">
        <f t="shared" si="5"/>
        <v>-</v>
      </c>
      <c r="T28" s="36" t="e">
        <f t="shared" si="0"/>
        <v>#VALUE!</v>
      </c>
      <c r="U28" s="36" t="b">
        <f t="shared" si="1"/>
        <v>1</v>
      </c>
      <c r="V28" s="36" t="e">
        <f t="shared" si="2"/>
        <v>#VALUE!</v>
      </c>
      <c r="W28" s="36" t="b">
        <f t="shared" si="3"/>
        <v>1</v>
      </c>
    </row>
    <row r="29" spans="2:23" s="36" customFormat="1" ht="12">
      <c r="B29" s="58"/>
      <c r="C29" s="59" t="s">
        <v>33</v>
      </c>
      <c r="D29" s="60"/>
      <c r="E29" s="68" t="s">
        <v>19</v>
      </c>
      <c r="F29" s="69" t="s">
        <v>19</v>
      </c>
      <c r="G29" s="70" t="s">
        <v>19</v>
      </c>
      <c r="H29" s="69" t="s">
        <v>19</v>
      </c>
      <c r="I29" s="71" t="s">
        <v>19</v>
      </c>
      <c r="J29" s="72" t="s">
        <v>19</v>
      </c>
      <c r="K29" s="66" t="str">
        <f t="shared" si="4"/>
        <v>-</v>
      </c>
      <c r="L29" s="68" t="s">
        <v>19</v>
      </c>
      <c r="M29" s="69" t="s">
        <v>19</v>
      </c>
      <c r="N29" s="73" t="s">
        <v>19</v>
      </c>
      <c r="O29" s="69" t="s">
        <v>19</v>
      </c>
      <c r="P29" s="71" t="s">
        <v>19</v>
      </c>
      <c r="Q29" s="72" t="s">
        <v>19</v>
      </c>
      <c r="R29" s="66" t="str">
        <f t="shared" si="5"/>
        <v>-</v>
      </c>
      <c r="T29" s="36" t="e">
        <f t="shared" si="0"/>
        <v>#VALUE!</v>
      </c>
      <c r="U29" s="36" t="b">
        <f t="shared" si="1"/>
        <v>1</v>
      </c>
      <c r="V29" s="36" t="e">
        <f t="shared" si="2"/>
        <v>#VALUE!</v>
      </c>
      <c r="W29" s="36" t="b">
        <f t="shared" si="3"/>
        <v>1</v>
      </c>
    </row>
    <row r="30" spans="2:23" s="36" customFormat="1" ht="12">
      <c r="B30" s="58"/>
      <c r="C30" s="59" t="s">
        <v>34</v>
      </c>
      <c r="D30" s="60"/>
      <c r="E30" s="68">
        <v>36</v>
      </c>
      <c r="F30" s="69">
        <v>296812</v>
      </c>
      <c r="G30" s="70" t="s">
        <v>131</v>
      </c>
      <c r="H30" s="69">
        <v>672059</v>
      </c>
      <c r="I30" s="71">
        <v>2.26</v>
      </c>
      <c r="J30" s="72">
        <v>775000</v>
      </c>
      <c r="K30" s="66">
        <f t="shared" si="4"/>
        <v>-13.28</v>
      </c>
      <c r="L30" s="68">
        <v>36</v>
      </c>
      <c r="M30" s="69">
        <v>296812</v>
      </c>
      <c r="N30" s="73" t="s">
        <v>131</v>
      </c>
      <c r="O30" s="69">
        <v>559510</v>
      </c>
      <c r="P30" s="71">
        <v>1.89</v>
      </c>
      <c r="Q30" s="72">
        <v>635000</v>
      </c>
      <c r="R30" s="66">
        <f t="shared" si="5"/>
        <v>-11.89</v>
      </c>
      <c r="T30" s="36">
        <f t="shared" si="0"/>
        <v>-13.28</v>
      </c>
      <c r="U30" s="36" t="b">
        <f t="shared" si="1"/>
        <v>0</v>
      </c>
      <c r="V30" s="36">
        <f t="shared" si="2"/>
        <v>-11.89</v>
      </c>
      <c r="W30" s="36" t="b">
        <f t="shared" si="3"/>
        <v>0</v>
      </c>
    </row>
    <row r="31" spans="2:23" s="36" customFormat="1" ht="12">
      <c r="B31" s="58"/>
      <c r="C31" s="59" t="s">
        <v>35</v>
      </c>
      <c r="D31" s="60"/>
      <c r="E31" s="68">
        <v>37.2</v>
      </c>
      <c r="F31" s="69">
        <v>296965</v>
      </c>
      <c r="G31" s="70" t="s">
        <v>146</v>
      </c>
      <c r="H31" s="69">
        <v>802587</v>
      </c>
      <c r="I31" s="71">
        <v>2.7</v>
      </c>
      <c r="J31" s="72">
        <v>900061</v>
      </c>
      <c r="K31" s="66">
        <f t="shared" si="4"/>
        <v>-10.83</v>
      </c>
      <c r="L31" s="68">
        <v>37.2</v>
      </c>
      <c r="M31" s="69">
        <v>296965</v>
      </c>
      <c r="N31" s="73" t="s">
        <v>146</v>
      </c>
      <c r="O31" s="69">
        <v>635364</v>
      </c>
      <c r="P31" s="71">
        <v>2.14</v>
      </c>
      <c r="Q31" s="72">
        <v>818232</v>
      </c>
      <c r="R31" s="66">
        <f t="shared" si="5"/>
        <v>-22.35</v>
      </c>
      <c r="T31" s="36">
        <f t="shared" si="0"/>
        <v>-10.83</v>
      </c>
      <c r="U31" s="36" t="b">
        <f t="shared" si="1"/>
        <v>0</v>
      </c>
      <c r="V31" s="36">
        <f t="shared" si="2"/>
        <v>-22.35</v>
      </c>
      <c r="W31" s="36" t="b">
        <f t="shared" si="3"/>
        <v>0</v>
      </c>
    </row>
    <row r="32" spans="2:23" s="36" customFormat="1" ht="12">
      <c r="B32" s="58"/>
      <c r="C32" s="59" t="s">
        <v>36</v>
      </c>
      <c r="D32" s="60"/>
      <c r="E32" s="68">
        <v>35.9</v>
      </c>
      <c r="F32" s="69">
        <v>292396</v>
      </c>
      <c r="G32" s="70" t="s">
        <v>131</v>
      </c>
      <c r="H32" s="69">
        <v>656483</v>
      </c>
      <c r="I32" s="71">
        <v>2.25</v>
      </c>
      <c r="J32" s="72">
        <v>531708</v>
      </c>
      <c r="K32" s="66">
        <f t="shared" si="4"/>
        <v>23.47</v>
      </c>
      <c r="L32" s="68">
        <v>35.9</v>
      </c>
      <c r="M32" s="69">
        <v>292396</v>
      </c>
      <c r="N32" s="73" t="s">
        <v>131</v>
      </c>
      <c r="O32" s="69">
        <v>496146</v>
      </c>
      <c r="P32" s="71">
        <v>1.7</v>
      </c>
      <c r="Q32" s="72">
        <v>479850</v>
      </c>
      <c r="R32" s="66">
        <f t="shared" si="5"/>
        <v>3.4</v>
      </c>
      <c r="T32" s="36">
        <f t="shared" si="0"/>
        <v>23.47</v>
      </c>
      <c r="U32" s="36" t="b">
        <f t="shared" si="1"/>
        <v>0</v>
      </c>
      <c r="V32" s="36">
        <f t="shared" si="2"/>
        <v>3.4</v>
      </c>
      <c r="W32" s="36" t="b">
        <f t="shared" si="3"/>
        <v>0</v>
      </c>
    </row>
    <row r="33" spans="2:23" s="36" customFormat="1" ht="12">
      <c r="B33" s="58"/>
      <c r="C33" s="74" t="s">
        <v>37</v>
      </c>
      <c r="D33" s="75"/>
      <c r="E33" s="61">
        <v>42.7</v>
      </c>
      <c r="F33" s="62">
        <v>217556</v>
      </c>
      <c r="G33" s="63">
        <v>13</v>
      </c>
      <c r="H33" s="62">
        <v>388936</v>
      </c>
      <c r="I33" s="64">
        <v>1.79</v>
      </c>
      <c r="J33" s="65">
        <v>377255</v>
      </c>
      <c r="K33" s="55">
        <f t="shared" si="4"/>
        <v>3.1</v>
      </c>
      <c r="L33" s="61">
        <v>42.7</v>
      </c>
      <c r="M33" s="62">
        <v>217556</v>
      </c>
      <c r="N33" s="67">
        <v>13</v>
      </c>
      <c r="O33" s="62">
        <v>112776</v>
      </c>
      <c r="P33" s="64">
        <v>0.52</v>
      </c>
      <c r="Q33" s="65">
        <v>163513</v>
      </c>
      <c r="R33" s="57">
        <f t="shared" si="5"/>
        <v>-31.03</v>
      </c>
      <c r="T33" s="36">
        <f t="shared" si="0"/>
        <v>3.1</v>
      </c>
      <c r="U33" s="36" t="b">
        <f t="shared" si="1"/>
        <v>0</v>
      </c>
      <c r="V33" s="36">
        <f t="shared" si="2"/>
        <v>-31.03</v>
      </c>
      <c r="W33" s="36" t="b">
        <f t="shared" si="3"/>
        <v>0</v>
      </c>
    </row>
    <row r="34" spans="2:23" s="36" customFormat="1" ht="12">
      <c r="B34" s="58"/>
      <c r="C34" s="48"/>
      <c r="D34" s="76" t="s">
        <v>133</v>
      </c>
      <c r="E34" s="50">
        <v>41</v>
      </c>
      <c r="F34" s="51">
        <v>251488</v>
      </c>
      <c r="G34" s="52" t="s">
        <v>131</v>
      </c>
      <c r="H34" s="51">
        <v>354135</v>
      </c>
      <c r="I34" s="53">
        <v>1.41</v>
      </c>
      <c r="J34" s="54">
        <v>355022</v>
      </c>
      <c r="K34" s="55">
        <f t="shared" si="4"/>
        <v>-0.25</v>
      </c>
      <c r="L34" s="50">
        <v>41</v>
      </c>
      <c r="M34" s="51">
        <v>251488</v>
      </c>
      <c r="N34" s="56" t="s">
        <v>42</v>
      </c>
      <c r="O34" s="51">
        <v>207311</v>
      </c>
      <c r="P34" s="53">
        <v>0.82</v>
      </c>
      <c r="Q34" s="54">
        <v>279519</v>
      </c>
      <c r="R34" s="57">
        <f t="shared" si="5"/>
        <v>-25.83</v>
      </c>
      <c r="T34" s="36">
        <f t="shared" si="0"/>
        <v>-0.25</v>
      </c>
      <c r="U34" s="36" t="b">
        <f t="shared" si="1"/>
        <v>0</v>
      </c>
      <c r="V34" s="36">
        <f t="shared" si="2"/>
        <v>-25.83</v>
      </c>
      <c r="W34" s="36" t="b">
        <f t="shared" si="3"/>
        <v>0</v>
      </c>
    </row>
    <row r="35" spans="2:23" s="36" customFormat="1" ht="12">
      <c r="B35" s="58"/>
      <c r="C35" s="48"/>
      <c r="D35" s="76" t="s">
        <v>38</v>
      </c>
      <c r="E35" s="50">
        <v>42</v>
      </c>
      <c r="F35" s="51">
        <v>180520</v>
      </c>
      <c r="G35" s="52" t="s">
        <v>131</v>
      </c>
      <c r="H35" s="51">
        <v>433248</v>
      </c>
      <c r="I35" s="53">
        <v>2.4</v>
      </c>
      <c r="J35" s="54">
        <v>440261</v>
      </c>
      <c r="K35" s="55">
        <f t="shared" si="4"/>
        <v>-1.59</v>
      </c>
      <c r="L35" s="50">
        <v>42</v>
      </c>
      <c r="M35" s="51">
        <v>180520</v>
      </c>
      <c r="N35" s="56" t="s">
        <v>42</v>
      </c>
      <c r="O35" s="51">
        <v>50000</v>
      </c>
      <c r="P35" s="53">
        <v>0.28</v>
      </c>
      <c r="Q35" s="54">
        <v>256819</v>
      </c>
      <c r="R35" s="57">
        <f t="shared" si="5"/>
        <v>-80.53</v>
      </c>
      <c r="T35" s="36">
        <f t="shared" si="0"/>
        <v>-1.59</v>
      </c>
      <c r="U35" s="36" t="b">
        <f t="shared" si="1"/>
        <v>0</v>
      </c>
      <c r="V35" s="36">
        <f t="shared" si="2"/>
        <v>-80.53</v>
      </c>
      <c r="W35" s="36" t="b">
        <f t="shared" si="3"/>
        <v>0</v>
      </c>
    </row>
    <row r="36" spans="2:23" s="36" customFormat="1" ht="12">
      <c r="B36" s="58" t="s">
        <v>39</v>
      </c>
      <c r="C36" s="48"/>
      <c r="D36" s="76" t="s">
        <v>40</v>
      </c>
      <c r="E36" s="50">
        <v>43.1</v>
      </c>
      <c r="F36" s="51">
        <v>215770</v>
      </c>
      <c r="G36" s="52">
        <v>9</v>
      </c>
      <c r="H36" s="51">
        <v>390033</v>
      </c>
      <c r="I36" s="53">
        <v>1.81</v>
      </c>
      <c r="J36" s="54">
        <v>377949</v>
      </c>
      <c r="K36" s="55">
        <f t="shared" si="4"/>
        <v>3.2</v>
      </c>
      <c r="L36" s="50">
        <v>43.1</v>
      </c>
      <c r="M36" s="51">
        <v>215770</v>
      </c>
      <c r="N36" s="56">
        <v>9</v>
      </c>
      <c r="O36" s="51">
        <v>103099</v>
      </c>
      <c r="P36" s="53">
        <v>0.48</v>
      </c>
      <c r="Q36" s="54">
        <v>113109</v>
      </c>
      <c r="R36" s="57">
        <f t="shared" si="5"/>
        <v>-8.85</v>
      </c>
      <c r="T36" s="36">
        <f t="shared" si="0"/>
        <v>3.2</v>
      </c>
      <c r="U36" s="36" t="b">
        <f t="shared" si="1"/>
        <v>0</v>
      </c>
      <c r="V36" s="36">
        <f t="shared" si="2"/>
        <v>-8.85</v>
      </c>
      <c r="W36" s="36" t="b">
        <f t="shared" si="3"/>
        <v>0</v>
      </c>
    </row>
    <row r="37" spans="2:23" s="36" customFormat="1" ht="12">
      <c r="B37" s="58"/>
      <c r="C37" s="48"/>
      <c r="D37" s="76" t="s">
        <v>41</v>
      </c>
      <c r="E37" s="50" t="s">
        <v>19</v>
      </c>
      <c r="F37" s="51" t="s">
        <v>19</v>
      </c>
      <c r="G37" s="52" t="s">
        <v>19</v>
      </c>
      <c r="H37" s="51" t="s">
        <v>19</v>
      </c>
      <c r="I37" s="53" t="s">
        <v>19</v>
      </c>
      <c r="J37" s="54" t="s">
        <v>19</v>
      </c>
      <c r="K37" s="55" t="str">
        <f t="shared" si="4"/>
        <v>-</v>
      </c>
      <c r="L37" s="50" t="s">
        <v>19</v>
      </c>
      <c r="M37" s="51" t="s">
        <v>19</v>
      </c>
      <c r="N37" s="56" t="s">
        <v>19</v>
      </c>
      <c r="O37" s="51" t="s">
        <v>19</v>
      </c>
      <c r="P37" s="53" t="s">
        <v>19</v>
      </c>
      <c r="Q37" s="54" t="s">
        <v>19</v>
      </c>
      <c r="R37" s="57" t="str">
        <f t="shared" si="5"/>
        <v>-</v>
      </c>
      <c r="T37" s="36" t="e">
        <f t="shared" si="0"/>
        <v>#VALUE!</v>
      </c>
      <c r="U37" s="36" t="b">
        <f t="shared" si="1"/>
        <v>1</v>
      </c>
      <c r="V37" s="36" t="e">
        <f t="shared" si="2"/>
        <v>#VALUE!</v>
      </c>
      <c r="W37" s="36" t="b">
        <f t="shared" si="3"/>
        <v>1</v>
      </c>
    </row>
    <row r="38" spans="2:23" s="36" customFormat="1" ht="12">
      <c r="B38" s="58"/>
      <c r="C38" s="48"/>
      <c r="D38" s="76" t="s">
        <v>43</v>
      </c>
      <c r="E38" s="50" t="s">
        <v>19</v>
      </c>
      <c r="F38" s="51" t="s">
        <v>19</v>
      </c>
      <c r="G38" s="52" t="s">
        <v>19</v>
      </c>
      <c r="H38" s="51" t="s">
        <v>19</v>
      </c>
      <c r="I38" s="53" t="s">
        <v>19</v>
      </c>
      <c r="J38" s="54" t="s">
        <v>19</v>
      </c>
      <c r="K38" s="55" t="str">
        <f t="shared" si="4"/>
        <v>-</v>
      </c>
      <c r="L38" s="50" t="s">
        <v>19</v>
      </c>
      <c r="M38" s="51" t="s">
        <v>19</v>
      </c>
      <c r="N38" s="56" t="s">
        <v>19</v>
      </c>
      <c r="O38" s="51" t="s">
        <v>19</v>
      </c>
      <c r="P38" s="53" t="s">
        <v>19</v>
      </c>
      <c r="Q38" s="54" t="s">
        <v>19</v>
      </c>
      <c r="R38" s="57" t="str">
        <f t="shared" si="5"/>
        <v>-</v>
      </c>
      <c r="T38" s="36" t="e">
        <f t="shared" si="0"/>
        <v>#VALUE!</v>
      </c>
      <c r="U38" s="36" t="b">
        <f t="shared" si="1"/>
        <v>1</v>
      </c>
      <c r="V38" s="36" t="e">
        <f t="shared" si="2"/>
        <v>#VALUE!</v>
      </c>
      <c r="W38" s="36" t="b">
        <f t="shared" si="3"/>
        <v>1</v>
      </c>
    </row>
    <row r="39" spans="2:23" s="36" customFormat="1" ht="12">
      <c r="B39" s="58"/>
      <c r="C39" s="48"/>
      <c r="D39" s="76" t="s">
        <v>44</v>
      </c>
      <c r="E39" s="50" t="s">
        <v>19</v>
      </c>
      <c r="F39" s="51" t="s">
        <v>19</v>
      </c>
      <c r="G39" s="52" t="s">
        <v>19</v>
      </c>
      <c r="H39" s="51" t="s">
        <v>19</v>
      </c>
      <c r="I39" s="53" t="s">
        <v>19</v>
      </c>
      <c r="J39" s="54" t="s">
        <v>19</v>
      </c>
      <c r="K39" s="55" t="str">
        <f t="shared" si="4"/>
        <v>-</v>
      </c>
      <c r="L39" s="50" t="s">
        <v>19</v>
      </c>
      <c r="M39" s="51" t="s">
        <v>19</v>
      </c>
      <c r="N39" s="56" t="s">
        <v>19</v>
      </c>
      <c r="O39" s="51" t="s">
        <v>19</v>
      </c>
      <c r="P39" s="53" t="s">
        <v>19</v>
      </c>
      <c r="Q39" s="54" t="s">
        <v>19</v>
      </c>
      <c r="R39" s="57" t="str">
        <f t="shared" si="5"/>
        <v>-</v>
      </c>
      <c r="T39" s="36" t="e">
        <f t="shared" si="0"/>
        <v>#VALUE!</v>
      </c>
      <c r="U39" s="36" t="b">
        <f t="shared" si="1"/>
        <v>1</v>
      </c>
      <c r="V39" s="36" t="e">
        <f t="shared" si="2"/>
        <v>#VALUE!</v>
      </c>
      <c r="W39" s="36" t="b">
        <f t="shared" si="3"/>
        <v>1</v>
      </c>
    </row>
    <row r="40" spans="2:23" s="36" customFormat="1" ht="12">
      <c r="B40" s="58"/>
      <c r="C40" s="48"/>
      <c r="D40" s="49" t="s">
        <v>45</v>
      </c>
      <c r="E40" s="50" t="s">
        <v>19</v>
      </c>
      <c r="F40" s="51" t="s">
        <v>19</v>
      </c>
      <c r="G40" s="52" t="s">
        <v>19</v>
      </c>
      <c r="H40" s="51" t="s">
        <v>19</v>
      </c>
      <c r="I40" s="53" t="s">
        <v>19</v>
      </c>
      <c r="J40" s="54" t="s">
        <v>19</v>
      </c>
      <c r="K40" s="55" t="str">
        <f t="shared" si="4"/>
        <v>-</v>
      </c>
      <c r="L40" s="50" t="s">
        <v>19</v>
      </c>
      <c r="M40" s="51" t="s">
        <v>19</v>
      </c>
      <c r="N40" s="56" t="s">
        <v>19</v>
      </c>
      <c r="O40" s="51" t="s">
        <v>19</v>
      </c>
      <c r="P40" s="53" t="s">
        <v>19</v>
      </c>
      <c r="Q40" s="54" t="s">
        <v>19</v>
      </c>
      <c r="R40" s="57" t="str">
        <f t="shared" si="5"/>
        <v>-</v>
      </c>
      <c r="T40" s="36" t="e">
        <f t="shared" si="0"/>
        <v>#VALUE!</v>
      </c>
      <c r="U40" s="36" t="b">
        <f t="shared" si="1"/>
        <v>1</v>
      </c>
      <c r="V40" s="36" t="e">
        <f t="shared" si="2"/>
        <v>#VALUE!</v>
      </c>
      <c r="W40" s="36" t="b">
        <f t="shared" si="3"/>
        <v>1</v>
      </c>
    </row>
    <row r="41" spans="2:23" s="36" customFormat="1" ht="12">
      <c r="B41" s="58"/>
      <c r="C41" s="48"/>
      <c r="D41" s="49" t="s">
        <v>46</v>
      </c>
      <c r="E41" s="50" t="s">
        <v>19</v>
      </c>
      <c r="F41" s="51" t="s">
        <v>19</v>
      </c>
      <c r="G41" s="52" t="s">
        <v>19</v>
      </c>
      <c r="H41" s="51" t="s">
        <v>19</v>
      </c>
      <c r="I41" s="53" t="s">
        <v>19</v>
      </c>
      <c r="J41" s="54" t="s">
        <v>19</v>
      </c>
      <c r="K41" s="55" t="str">
        <f t="shared" si="4"/>
        <v>-</v>
      </c>
      <c r="L41" s="50" t="s">
        <v>19</v>
      </c>
      <c r="M41" s="51" t="s">
        <v>19</v>
      </c>
      <c r="N41" s="56" t="s">
        <v>19</v>
      </c>
      <c r="O41" s="51" t="s">
        <v>19</v>
      </c>
      <c r="P41" s="53" t="s">
        <v>19</v>
      </c>
      <c r="Q41" s="54" t="s">
        <v>19</v>
      </c>
      <c r="R41" s="57" t="str">
        <f t="shared" si="5"/>
        <v>-</v>
      </c>
      <c r="T41" s="36" t="e">
        <f t="shared" si="0"/>
        <v>#VALUE!</v>
      </c>
      <c r="U41" s="36" t="b">
        <f t="shared" si="1"/>
        <v>1</v>
      </c>
      <c r="V41" s="36" t="e">
        <f t="shared" si="2"/>
        <v>#VALUE!</v>
      </c>
      <c r="W41" s="36" t="b">
        <f t="shared" si="3"/>
        <v>1</v>
      </c>
    </row>
    <row r="42" spans="2:23" s="36" customFormat="1" ht="12">
      <c r="B42" s="58"/>
      <c r="C42" s="59" t="s">
        <v>47</v>
      </c>
      <c r="D42" s="77"/>
      <c r="E42" s="68">
        <v>37</v>
      </c>
      <c r="F42" s="69">
        <v>276179</v>
      </c>
      <c r="G42" s="70">
        <v>9</v>
      </c>
      <c r="H42" s="69">
        <v>541270</v>
      </c>
      <c r="I42" s="71">
        <v>1.96</v>
      </c>
      <c r="J42" s="72">
        <v>594704</v>
      </c>
      <c r="K42" s="66">
        <f t="shared" si="4"/>
        <v>-8.98</v>
      </c>
      <c r="L42" s="68">
        <v>37</v>
      </c>
      <c r="M42" s="69">
        <v>276179</v>
      </c>
      <c r="N42" s="73">
        <v>9</v>
      </c>
      <c r="O42" s="69">
        <v>510657</v>
      </c>
      <c r="P42" s="71">
        <v>1.85</v>
      </c>
      <c r="Q42" s="72">
        <v>544636</v>
      </c>
      <c r="R42" s="66">
        <f t="shared" si="5"/>
        <v>-6.24</v>
      </c>
      <c r="T42" s="36">
        <f t="shared" si="0"/>
        <v>-8.98</v>
      </c>
      <c r="U42" s="36" t="b">
        <f t="shared" si="1"/>
        <v>0</v>
      </c>
      <c r="V42" s="36">
        <f t="shared" si="2"/>
        <v>-6.24</v>
      </c>
      <c r="W42" s="36" t="b">
        <f t="shared" si="3"/>
        <v>0</v>
      </c>
    </row>
    <row r="43" spans="2:23" s="36" customFormat="1" ht="12">
      <c r="B43" s="58"/>
      <c r="C43" s="59" t="s">
        <v>48</v>
      </c>
      <c r="D43" s="77"/>
      <c r="E43" s="68">
        <v>35.7</v>
      </c>
      <c r="F43" s="69">
        <v>298550</v>
      </c>
      <c r="G43" s="70">
        <v>7</v>
      </c>
      <c r="H43" s="69">
        <v>894081</v>
      </c>
      <c r="I43" s="71">
        <v>2.99</v>
      </c>
      <c r="J43" s="72">
        <v>979642</v>
      </c>
      <c r="K43" s="66">
        <f t="shared" si="4"/>
        <v>-8.73</v>
      </c>
      <c r="L43" s="68">
        <v>35.5</v>
      </c>
      <c r="M43" s="69">
        <v>298312</v>
      </c>
      <c r="N43" s="73">
        <v>6</v>
      </c>
      <c r="O43" s="69">
        <v>877970</v>
      </c>
      <c r="P43" s="71">
        <v>2.94</v>
      </c>
      <c r="Q43" s="72">
        <v>969620</v>
      </c>
      <c r="R43" s="66">
        <f t="shared" si="5"/>
        <v>-9.45</v>
      </c>
      <c r="T43" s="36">
        <f t="shared" si="0"/>
        <v>-8.73</v>
      </c>
      <c r="U43" s="36" t="b">
        <f t="shared" si="1"/>
        <v>0</v>
      </c>
      <c r="V43" s="36">
        <f t="shared" si="2"/>
        <v>-9.45</v>
      </c>
      <c r="W43" s="36" t="b">
        <f t="shared" si="3"/>
        <v>0</v>
      </c>
    </row>
    <row r="44" spans="2:23" s="36" customFormat="1" ht="12">
      <c r="B44" s="58"/>
      <c r="C44" s="59" t="s">
        <v>49</v>
      </c>
      <c r="D44" s="77"/>
      <c r="E44" s="68" t="s">
        <v>19</v>
      </c>
      <c r="F44" s="69" t="s">
        <v>19</v>
      </c>
      <c r="G44" s="70" t="s">
        <v>19</v>
      </c>
      <c r="H44" s="69" t="s">
        <v>19</v>
      </c>
      <c r="I44" s="71" t="s">
        <v>19</v>
      </c>
      <c r="J44" s="72" t="s">
        <v>19</v>
      </c>
      <c r="K44" s="66" t="str">
        <f t="shared" si="4"/>
        <v>-</v>
      </c>
      <c r="L44" s="68" t="s">
        <v>19</v>
      </c>
      <c r="M44" s="69" t="s">
        <v>19</v>
      </c>
      <c r="N44" s="73" t="s">
        <v>19</v>
      </c>
      <c r="O44" s="69" t="s">
        <v>19</v>
      </c>
      <c r="P44" s="71" t="s">
        <v>19</v>
      </c>
      <c r="Q44" s="72" t="s">
        <v>19</v>
      </c>
      <c r="R44" s="66" t="str">
        <f t="shared" si="5"/>
        <v>-</v>
      </c>
      <c r="T44" s="36" t="e">
        <f t="shared" si="0"/>
        <v>#VALUE!</v>
      </c>
      <c r="U44" s="36" t="b">
        <f t="shared" si="1"/>
        <v>1</v>
      </c>
      <c r="V44" s="36" t="e">
        <f t="shared" si="2"/>
        <v>#VALUE!</v>
      </c>
      <c r="W44" s="36" t="b">
        <f t="shared" si="3"/>
        <v>1</v>
      </c>
    </row>
    <row r="45" spans="2:23" s="36" customFormat="1" ht="12">
      <c r="B45" s="58"/>
      <c r="C45" s="59" t="s">
        <v>50</v>
      </c>
      <c r="D45" s="77"/>
      <c r="E45" s="68" t="s">
        <v>19</v>
      </c>
      <c r="F45" s="69" t="s">
        <v>19</v>
      </c>
      <c r="G45" s="70" t="s">
        <v>19</v>
      </c>
      <c r="H45" s="69" t="s">
        <v>19</v>
      </c>
      <c r="I45" s="71" t="s">
        <v>19</v>
      </c>
      <c r="J45" s="72" t="s">
        <v>19</v>
      </c>
      <c r="K45" s="66" t="str">
        <f t="shared" si="4"/>
        <v>-</v>
      </c>
      <c r="L45" s="68" t="s">
        <v>19</v>
      </c>
      <c r="M45" s="69" t="s">
        <v>19</v>
      </c>
      <c r="N45" s="73" t="s">
        <v>19</v>
      </c>
      <c r="O45" s="69" t="s">
        <v>19</v>
      </c>
      <c r="P45" s="71" t="s">
        <v>19</v>
      </c>
      <c r="Q45" s="72" t="s">
        <v>19</v>
      </c>
      <c r="R45" s="66" t="str">
        <f t="shared" si="5"/>
        <v>-</v>
      </c>
      <c r="T45" s="36" t="e">
        <f t="shared" si="0"/>
        <v>#VALUE!</v>
      </c>
      <c r="U45" s="36" t="b">
        <f t="shared" si="1"/>
        <v>1</v>
      </c>
      <c r="V45" s="36" t="e">
        <f t="shared" si="2"/>
        <v>#VALUE!</v>
      </c>
      <c r="W45" s="36" t="b">
        <f t="shared" si="3"/>
        <v>1</v>
      </c>
    </row>
    <row r="46" spans="2:23" s="36" customFormat="1" ht="12">
      <c r="B46" s="58"/>
      <c r="C46" s="59" t="s">
        <v>51</v>
      </c>
      <c r="D46" s="77"/>
      <c r="E46" s="68">
        <v>31</v>
      </c>
      <c r="F46" s="69">
        <v>194477</v>
      </c>
      <c r="G46" s="70" t="s">
        <v>135</v>
      </c>
      <c r="H46" s="69">
        <v>388954</v>
      </c>
      <c r="I46" s="71">
        <v>2</v>
      </c>
      <c r="J46" s="72">
        <v>408402</v>
      </c>
      <c r="K46" s="66">
        <f t="shared" si="4"/>
        <v>-4.76</v>
      </c>
      <c r="L46" s="68">
        <v>31</v>
      </c>
      <c r="M46" s="69">
        <v>194477</v>
      </c>
      <c r="N46" s="73" t="s">
        <v>135</v>
      </c>
      <c r="O46" s="69">
        <v>346169</v>
      </c>
      <c r="P46" s="71">
        <v>1.78</v>
      </c>
      <c r="Q46" s="72">
        <v>377285</v>
      </c>
      <c r="R46" s="66">
        <f t="shared" si="5"/>
        <v>-8.25</v>
      </c>
      <c r="T46" s="36">
        <f t="shared" si="0"/>
        <v>-4.76</v>
      </c>
      <c r="U46" s="36" t="b">
        <f t="shared" si="1"/>
        <v>0</v>
      </c>
      <c r="V46" s="36">
        <f t="shared" si="2"/>
        <v>-8.25</v>
      </c>
      <c r="W46" s="36" t="b">
        <f t="shared" si="3"/>
        <v>0</v>
      </c>
    </row>
    <row r="47" spans="2:23" s="36" customFormat="1" ht="12">
      <c r="B47" s="58"/>
      <c r="C47" s="59" t="s">
        <v>52</v>
      </c>
      <c r="D47" s="77"/>
      <c r="E47" s="68">
        <v>39.2</v>
      </c>
      <c r="F47" s="69">
        <v>244625</v>
      </c>
      <c r="G47" s="70" t="s">
        <v>147</v>
      </c>
      <c r="H47" s="69">
        <v>497400</v>
      </c>
      <c r="I47" s="71">
        <v>2.03</v>
      </c>
      <c r="J47" s="72">
        <v>489194</v>
      </c>
      <c r="K47" s="66">
        <f t="shared" si="4"/>
        <v>1.68</v>
      </c>
      <c r="L47" s="68">
        <v>39.2</v>
      </c>
      <c r="M47" s="69">
        <v>244625</v>
      </c>
      <c r="N47" s="73" t="s">
        <v>147</v>
      </c>
      <c r="O47" s="69">
        <v>446877</v>
      </c>
      <c r="P47" s="71">
        <v>1.83</v>
      </c>
      <c r="Q47" s="72">
        <v>436853</v>
      </c>
      <c r="R47" s="66">
        <f t="shared" si="5"/>
        <v>2.29</v>
      </c>
      <c r="T47" s="36">
        <f t="shared" si="0"/>
        <v>1.68</v>
      </c>
      <c r="U47" s="36" t="b">
        <f t="shared" si="1"/>
        <v>0</v>
      </c>
      <c r="V47" s="36">
        <f t="shared" si="2"/>
        <v>2.29</v>
      </c>
      <c r="W47" s="36" t="b">
        <f t="shared" si="3"/>
        <v>0</v>
      </c>
    </row>
    <row r="48" spans="2:23" s="36" customFormat="1" ht="12.75" thickBot="1">
      <c r="B48" s="58"/>
      <c r="C48" s="78" t="s">
        <v>53</v>
      </c>
      <c r="D48" s="79"/>
      <c r="E48" s="50">
        <v>34.5</v>
      </c>
      <c r="F48" s="51">
        <v>260206</v>
      </c>
      <c r="G48" s="52" t="s">
        <v>146</v>
      </c>
      <c r="H48" s="51">
        <v>554603</v>
      </c>
      <c r="I48" s="53">
        <v>2.13</v>
      </c>
      <c r="J48" s="54">
        <v>596712</v>
      </c>
      <c r="K48" s="55">
        <f t="shared" si="4"/>
        <v>-7.06</v>
      </c>
      <c r="L48" s="50">
        <v>34.5</v>
      </c>
      <c r="M48" s="51">
        <v>260206</v>
      </c>
      <c r="N48" s="56" t="s">
        <v>146</v>
      </c>
      <c r="O48" s="51">
        <v>551808</v>
      </c>
      <c r="P48" s="53">
        <v>2.12</v>
      </c>
      <c r="Q48" s="54">
        <v>564570</v>
      </c>
      <c r="R48" s="57">
        <f t="shared" si="5"/>
        <v>-2.26</v>
      </c>
      <c r="T48" s="36">
        <f t="shared" si="0"/>
        <v>-7.06</v>
      </c>
      <c r="U48" s="36" t="b">
        <f t="shared" si="1"/>
        <v>0</v>
      </c>
      <c r="V48" s="36">
        <f t="shared" si="2"/>
        <v>-2.26</v>
      </c>
      <c r="W48" s="36" t="b">
        <f t="shared" si="3"/>
        <v>0</v>
      </c>
    </row>
    <row r="49" spans="2:23" s="36" customFormat="1" ht="12">
      <c r="B49" s="80"/>
      <c r="C49" s="81" t="s">
        <v>54</v>
      </c>
      <c r="D49" s="82" t="s">
        <v>55</v>
      </c>
      <c r="E49" s="83">
        <v>40.2</v>
      </c>
      <c r="F49" s="84">
        <v>321657</v>
      </c>
      <c r="G49" s="85">
        <v>13</v>
      </c>
      <c r="H49" s="84">
        <v>847642</v>
      </c>
      <c r="I49" s="86">
        <v>2.64</v>
      </c>
      <c r="J49" s="87">
        <v>794386</v>
      </c>
      <c r="K49" s="88">
        <f t="shared" si="4"/>
        <v>6.7</v>
      </c>
      <c r="L49" s="83">
        <v>40.2</v>
      </c>
      <c r="M49" s="84">
        <v>321657</v>
      </c>
      <c r="N49" s="89">
        <v>13</v>
      </c>
      <c r="O49" s="84">
        <v>820792.755016136</v>
      </c>
      <c r="P49" s="86">
        <v>2.55</v>
      </c>
      <c r="Q49" s="87">
        <v>762903.201661254</v>
      </c>
      <c r="R49" s="88">
        <f t="shared" si="5"/>
        <v>7.59</v>
      </c>
      <c r="T49" s="36">
        <f t="shared" si="0"/>
        <v>6.7</v>
      </c>
      <c r="U49" s="36" t="b">
        <f t="shared" si="1"/>
        <v>0</v>
      </c>
      <c r="V49" s="36">
        <f t="shared" si="2"/>
        <v>7.59</v>
      </c>
      <c r="W49" s="36" t="b">
        <f t="shared" si="3"/>
        <v>0</v>
      </c>
    </row>
    <row r="50" spans="2:23" s="36" customFormat="1" ht="12">
      <c r="B50" s="58" t="s">
        <v>56</v>
      </c>
      <c r="C50" s="90"/>
      <c r="D50" s="91" t="s">
        <v>57</v>
      </c>
      <c r="E50" s="68">
        <v>39</v>
      </c>
      <c r="F50" s="69">
        <v>281016</v>
      </c>
      <c r="G50" s="70">
        <v>20</v>
      </c>
      <c r="H50" s="69">
        <v>673277</v>
      </c>
      <c r="I50" s="71">
        <v>2.4</v>
      </c>
      <c r="J50" s="72">
        <v>646745</v>
      </c>
      <c r="K50" s="66">
        <f t="shared" si="4"/>
        <v>4.1</v>
      </c>
      <c r="L50" s="68">
        <v>39</v>
      </c>
      <c r="M50" s="69">
        <v>280938</v>
      </c>
      <c r="N50" s="73">
        <v>19</v>
      </c>
      <c r="O50" s="69">
        <v>580366.970099376</v>
      </c>
      <c r="P50" s="71">
        <v>2.07</v>
      </c>
      <c r="Q50" s="72">
        <v>574864.055605435</v>
      </c>
      <c r="R50" s="66">
        <f t="shared" si="5"/>
        <v>0.96</v>
      </c>
      <c r="T50" s="36">
        <f t="shared" si="0"/>
        <v>4.1</v>
      </c>
      <c r="U50" s="36" t="b">
        <f t="shared" si="1"/>
        <v>0</v>
      </c>
      <c r="V50" s="36">
        <f t="shared" si="2"/>
        <v>0.96</v>
      </c>
      <c r="W50" s="36" t="b">
        <f t="shared" si="3"/>
        <v>0</v>
      </c>
    </row>
    <row r="51" spans="2:23" s="36" customFormat="1" ht="12">
      <c r="B51" s="58"/>
      <c r="C51" s="90" t="s">
        <v>58</v>
      </c>
      <c r="D51" s="91" t="s">
        <v>59</v>
      </c>
      <c r="E51" s="68">
        <v>37.4</v>
      </c>
      <c r="F51" s="69">
        <v>266969</v>
      </c>
      <c r="G51" s="70">
        <v>20</v>
      </c>
      <c r="H51" s="69">
        <v>716745</v>
      </c>
      <c r="I51" s="71">
        <v>2.68</v>
      </c>
      <c r="J51" s="72">
        <v>727744</v>
      </c>
      <c r="K51" s="66">
        <f t="shared" si="4"/>
        <v>-1.51</v>
      </c>
      <c r="L51" s="68">
        <v>37.4</v>
      </c>
      <c r="M51" s="69">
        <v>266969</v>
      </c>
      <c r="N51" s="73">
        <v>20</v>
      </c>
      <c r="O51" s="69">
        <v>677925.584691284</v>
      </c>
      <c r="P51" s="71">
        <v>2.54</v>
      </c>
      <c r="Q51" s="72">
        <v>674381.819534884</v>
      </c>
      <c r="R51" s="66">
        <f t="shared" si="5"/>
        <v>0.53</v>
      </c>
      <c r="T51" s="36">
        <f t="shared" si="0"/>
        <v>-1.51</v>
      </c>
      <c r="U51" s="36" t="b">
        <f t="shared" si="1"/>
        <v>0</v>
      </c>
      <c r="V51" s="36">
        <f t="shared" si="2"/>
        <v>0.53</v>
      </c>
      <c r="W51" s="36" t="b">
        <f t="shared" si="3"/>
        <v>0</v>
      </c>
    </row>
    <row r="52" spans="2:23" s="36" customFormat="1" ht="12">
      <c r="B52" s="58"/>
      <c r="C52" s="90"/>
      <c r="D52" s="91" t="s">
        <v>60</v>
      </c>
      <c r="E52" s="68">
        <v>37.1</v>
      </c>
      <c r="F52" s="69">
        <v>259606</v>
      </c>
      <c r="G52" s="70">
        <v>16</v>
      </c>
      <c r="H52" s="69">
        <v>597974</v>
      </c>
      <c r="I52" s="71">
        <v>2.3</v>
      </c>
      <c r="J52" s="72">
        <v>601262</v>
      </c>
      <c r="K52" s="66">
        <f t="shared" si="4"/>
        <v>-0.55</v>
      </c>
      <c r="L52" s="68">
        <v>37.1</v>
      </c>
      <c r="M52" s="69">
        <v>259606</v>
      </c>
      <c r="N52" s="73">
        <v>16</v>
      </c>
      <c r="O52" s="69">
        <v>545101.658687068</v>
      </c>
      <c r="P52" s="71">
        <v>2.1</v>
      </c>
      <c r="Q52" s="72">
        <v>551445.188481675</v>
      </c>
      <c r="R52" s="66">
        <f t="shared" si="5"/>
        <v>-1.15</v>
      </c>
      <c r="T52" s="36">
        <f t="shared" si="0"/>
        <v>-0.55</v>
      </c>
      <c r="U52" s="36" t="b">
        <f t="shared" si="1"/>
        <v>0</v>
      </c>
      <c r="V52" s="36">
        <f t="shared" si="2"/>
        <v>-1.15</v>
      </c>
      <c r="W52" s="36" t="b">
        <f t="shared" si="3"/>
        <v>0</v>
      </c>
    </row>
    <row r="53" spans="2:23" s="36" customFormat="1" ht="12">
      <c r="B53" s="58" t="s">
        <v>61</v>
      </c>
      <c r="C53" s="92" t="s">
        <v>24</v>
      </c>
      <c r="D53" s="91" t="s">
        <v>62</v>
      </c>
      <c r="E53" s="68">
        <v>39</v>
      </c>
      <c r="F53" s="69">
        <v>291972</v>
      </c>
      <c r="G53" s="70">
        <v>69</v>
      </c>
      <c r="H53" s="69">
        <v>741196</v>
      </c>
      <c r="I53" s="71">
        <v>2.54</v>
      </c>
      <c r="J53" s="72">
        <v>708872</v>
      </c>
      <c r="K53" s="66">
        <f t="shared" si="4"/>
        <v>4.56</v>
      </c>
      <c r="L53" s="68">
        <v>38.9</v>
      </c>
      <c r="M53" s="69">
        <v>291952</v>
      </c>
      <c r="N53" s="73">
        <v>68</v>
      </c>
      <c r="O53" s="69">
        <v>688619</v>
      </c>
      <c r="P53" s="71">
        <v>2.36</v>
      </c>
      <c r="Q53" s="72">
        <v>656846</v>
      </c>
      <c r="R53" s="66">
        <f t="shared" si="5"/>
        <v>4.84</v>
      </c>
      <c r="T53" s="36">
        <f t="shared" si="0"/>
        <v>4.56</v>
      </c>
      <c r="U53" s="36" t="b">
        <f t="shared" si="1"/>
        <v>0</v>
      </c>
      <c r="V53" s="36">
        <f t="shared" si="2"/>
        <v>4.84</v>
      </c>
      <c r="W53" s="36" t="b">
        <f t="shared" si="3"/>
        <v>0</v>
      </c>
    </row>
    <row r="54" spans="2:23" s="36" customFormat="1" ht="12">
      <c r="B54" s="58"/>
      <c r="C54" s="90" t="s">
        <v>63</v>
      </c>
      <c r="D54" s="91" t="s">
        <v>64</v>
      </c>
      <c r="E54" s="68">
        <v>37.9</v>
      </c>
      <c r="F54" s="69">
        <v>251196</v>
      </c>
      <c r="G54" s="70">
        <v>41</v>
      </c>
      <c r="H54" s="69">
        <v>576886</v>
      </c>
      <c r="I54" s="71">
        <v>2.3</v>
      </c>
      <c r="J54" s="72">
        <v>567144</v>
      </c>
      <c r="K54" s="66">
        <f t="shared" si="4"/>
        <v>1.72</v>
      </c>
      <c r="L54" s="68">
        <v>37.9</v>
      </c>
      <c r="M54" s="69">
        <v>251196</v>
      </c>
      <c r="N54" s="73">
        <v>41</v>
      </c>
      <c r="O54" s="69">
        <v>494782.398679533</v>
      </c>
      <c r="P54" s="71">
        <v>1.97</v>
      </c>
      <c r="Q54" s="72">
        <v>464548.884837295</v>
      </c>
      <c r="R54" s="66">
        <f t="shared" si="5"/>
        <v>6.51</v>
      </c>
      <c r="T54" s="36">
        <f t="shared" si="0"/>
        <v>1.72</v>
      </c>
      <c r="U54" s="36" t="b">
        <f t="shared" si="1"/>
        <v>0</v>
      </c>
      <c r="V54" s="36">
        <f t="shared" si="2"/>
        <v>6.51</v>
      </c>
      <c r="W54" s="36" t="b">
        <f t="shared" si="3"/>
        <v>0</v>
      </c>
    </row>
    <row r="55" spans="2:23" s="36" customFormat="1" ht="12">
      <c r="B55" s="58"/>
      <c r="C55" s="90" t="s">
        <v>65</v>
      </c>
      <c r="D55" s="91" t="s">
        <v>66</v>
      </c>
      <c r="E55" s="68">
        <v>40.3</v>
      </c>
      <c r="F55" s="69">
        <v>277182</v>
      </c>
      <c r="G55" s="70">
        <v>21</v>
      </c>
      <c r="H55" s="69">
        <v>538470</v>
      </c>
      <c r="I55" s="71">
        <v>1.94</v>
      </c>
      <c r="J55" s="72">
        <v>518601</v>
      </c>
      <c r="K55" s="66">
        <f t="shared" si="4"/>
        <v>3.83</v>
      </c>
      <c r="L55" s="68">
        <v>40.2</v>
      </c>
      <c r="M55" s="69">
        <v>274443</v>
      </c>
      <c r="N55" s="73">
        <v>20</v>
      </c>
      <c r="O55" s="69">
        <v>423637.486956522</v>
      </c>
      <c r="P55" s="71">
        <v>1.54</v>
      </c>
      <c r="Q55" s="72">
        <v>426577.263988522</v>
      </c>
      <c r="R55" s="66">
        <f t="shared" si="5"/>
        <v>-0.69</v>
      </c>
      <c r="T55" s="36">
        <f t="shared" si="0"/>
        <v>3.83</v>
      </c>
      <c r="U55" s="36" t="b">
        <f t="shared" si="1"/>
        <v>0</v>
      </c>
      <c r="V55" s="36">
        <f t="shared" si="2"/>
        <v>-0.69</v>
      </c>
      <c r="W55" s="36" t="b">
        <f t="shared" si="3"/>
        <v>0</v>
      </c>
    </row>
    <row r="56" spans="2:23" s="36" customFormat="1" ht="12">
      <c r="B56" s="58" t="s">
        <v>39</v>
      </c>
      <c r="C56" s="90" t="s">
        <v>58</v>
      </c>
      <c r="D56" s="91" t="s">
        <v>67</v>
      </c>
      <c r="E56" s="68">
        <v>39.4</v>
      </c>
      <c r="F56" s="69">
        <v>332682</v>
      </c>
      <c r="G56" s="70" t="s">
        <v>146</v>
      </c>
      <c r="H56" s="69">
        <v>616505</v>
      </c>
      <c r="I56" s="71">
        <v>1.85</v>
      </c>
      <c r="J56" s="72">
        <v>678733</v>
      </c>
      <c r="K56" s="66">
        <f t="shared" si="4"/>
        <v>-9.17</v>
      </c>
      <c r="L56" s="68">
        <v>39.4</v>
      </c>
      <c r="M56" s="69">
        <v>332682</v>
      </c>
      <c r="N56" s="73" t="s">
        <v>42</v>
      </c>
      <c r="O56" s="69">
        <v>365369.090909091</v>
      </c>
      <c r="P56" s="71">
        <v>1.1</v>
      </c>
      <c r="Q56" s="72">
        <v>372391.404255319</v>
      </c>
      <c r="R56" s="66">
        <f t="shared" si="5"/>
        <v>-1.89</v>
      </c>
      <c r="T56" s="36">
        <f t="shared" si="0"/>
        <v>-9.17</v>
      </c>
      <c r="U56" s="36" t="b">
        <f t="shared" si="1"/>
        <v>0</v>
      </c>
      <c r="V56" s="36">
        <f t="shared" si="2"/>
        <v>-1.89</v>
      </c>
      <c r="W56" s="36" t="b">
        <f t="shared" si="3"/>
        <v>0</v>
      </c>
    </row>
    <row r="57" spans="2:23" s="36" customFormat="1" ht="12">
      <c r="B57" s="58"/>
      <c r="C57" s="90" t="s">
        <v>24</v>
      </c>
      <c r="D57" s="91" t="s">
        <v>62</v>
      </c>
      <c r="E57" s="68">
        <v>38.3</v>
      </c>
      <c r="F57" s="69">
        <v>255888</v>
      </c>
      <c r="G57" s="70">
        <v>65</v>
      </c>
      <c r="H57" s="69">
        <v>571451</v>
      </c>
      <c r="I57" s="71">
        <v>2.23</v>
      </c>
      <c r="J57" s="72">
        <v>561219</v>
      </c>
      <c r="K57" s="66">
        <f t="shared" si="4"/>
        <v>1.82</v>
      </c>
      <c r="L57" s="68">
        <v>38.3</v>
      </c>
      <c r="M57" s="69">
        <v>255397</v>
      </c>
      <c r="N57" s="73">
        <v>64</v>
      </c>
      <c r="O57" s="69">
        <v>483056</v>
      </c>
      <c r="P57" s="71">
        <v>1.89</v>
      </c>
      <c r="Q57" s="72">
        <v>458483</v>
      </c>
      <c r="R57" s="66">
        <f t="shared" si="5"/>
        <v>5.36</v>
      </c>
      <c r="T57" s="36">
        <f t="shared" si="0"/>
        <v>1.82</v>
      </c>
      <c r="U57" s="36" t="b">
        <f t="shared" si="1"/>
        <v>0</v>
      </c>
      <c r="V57" s="36">
        <f t="shared" si="2"/>
        <v>5.36</v>
      </c>
      <c r="W57" s="36" t="b">
        <f t="shared" si="3"/>
        <v>0</v>
      </c>
    </row>
    <row r="58" spans="2:23" s="36" customFormat="1" ht="12.75" thickBot="1">
      <c r="B58" s="93"/>
      <c r="C58" s="94" t="s">
        <v>68</v>
      </c>
      <c r="D58" s="95"/>
      <c r="E58" s="96">
        <v>38.5</v>
      </c>
      <c r="F58" s="97">
        <v>321362</v>
      </c>
      <c r="G58" s="98" t="s">
        <v>146</v>
      </c>
      <c r="H58" s="97">
        <v>732086</v>
      </c>
      <c r="I58" s="99">
        <v>2.28</v>
      </c>
      <c r="J58" s="100">
        <v>715414</v>
      </c>
      <c r="K58" s="101">
        <f t="shared" si="4"/>
        <v>2.33</v>
      </c>
      <c r="L58" s="96">
        <v>38.5</v>
      </c>
      <c r="M58" s="97">
        <v>321362</v>
      </c>
      <c r="N58" s="102" t="s">
        <v>42</v>
      </c>
      <c r="O58" s="97">
        <v>728056.342321813</v>
      </c>
      <c r="P58" s="99">
        <v>2.27</v>
      </c>
      <c r="Q58" s="100">
        <v>711210.234347674</v>
      </c>
      <c r="R58" s="101">
        <f t="shared" si="5"/>
        <v>2.37</v>
      </c>
      <c r="T58" s="36">
        <f t="shared" si="0"/>
        <v>2.33</v>
      </c>
      <c r="U58" s="36" t="b">
        <f t="shared" si="1"/>
        <v>0</v>
      </c>
      <c r="V58" s="36">
        <f t="shared" si="2"/>
        <v>2.37</v>
      </c>
      <c r="W58" s="36" t="b">
        <f t="shared" si="3"/>
        <v>0</v>
      </c>
    </row>
    <row r="59" spans="2:23" s="36" customFormat="1" ht="12">
      <c r="B59" s="103" t="s">
        <v>69</v>
      </c>
      <c r="C59" s="104" t="s">
        <v>70</v>
      </c>
      <c r="D59" s="105"/>
      <c r="E59" s="83">
        <v>39.1</v>
      </c>
      <c r="F59" s="84">
        <v>298826</v>
      </c>
      <c r="G59" s="85">
        <v>91</v>
      </c>
      <c r="H59" s="84">
        <v>739818</v>
      </c>
      <c r="I59" s="86">
        <v>2.48</v>
      </c>
      <c r="J59" s="87">
        <v>703699</v>
      </c>
      <c r="K59" s="88">
        <f t="shared" si="4"/>
        <v>5.13</v>
      </c>
      <c r="L59" s="83">
        <v>39.1</v>
      </c>
      <c r="M59" s="84">
        <v>298791</v>
      </c>
      <c r="N59" s="89">
        <v>90</v>
      </c>
      <c r="O59" s="84">
        <v>692096</v>
      </c>
      <c r="P59" s="86">
        <v>2.32</v>
      </c>
      <c r="Q59" s="87">
        <v>653855</v>
      </c>
      <c r="R59" s="88">
        <f t="shared" si="5"/>
        <v>5.85</v>
      </c>
      <c r="T59" s="36">
        <f t="shared" si="0"/>
        <v>5.13</v>
      </c>
      <c r="U59" s="36" t="b">
        <f t="shared" si="1"/>
        <v>0</v>
      </c>
      <c r="V59" s="36">
        <f t="shared" si="2"/>
        <v>5.85</v>
      </c>
      <c r="W59" s="36" t="b">
        <f t="shared" si="3"/>
        <v>0</v>
      </c>
    </row>
    <row r="60" spans="2:23" s="36" customFormat="1" ht="12">
      <c r="B60" s="106"/>
      <c r="C60" s="107" t="s">
        <v>71</v>
      </c>
      <c r="D60" s="108"/>
      <c r="E60" s="68" t="s">
        <v>19</v>
      </c>
      <c r="F60" s="69" t="s">
        <v>19</v>
      </c>
      <c r="G60" s="70" t="s">
        <v>19</v>
      </c>
      <c r="H60" s="69" t="s">
        <v>19</v>
      </c>
      <c r="I60" s="71" t="s">
        <v>19</v>
      </c>
      <c r="J60" s="72" t="s">
        <v>19</v>
      </c>
      <c r="K60" s="66" t="str">
        <f t="shared" si="4"/>
        <v>-</v>
      </c>
      <c r="L60" s="68" t="s">
        <v>19</v>
      </c>
      <c r="M60" s="69" t="s">
        <v>19</v>
      </c>
      <c r="N60" s="73" t="s">
        <v>19</v>
      </c>
      <c r="O60" s="69" t="s">
        <v>19</v>
      </c>
      <c r="P60" s="71" t="s">
        <v>19</v>
      </c>
      <c r="Q60" s="72" t="s">
        <v>19</v>
      </c>
      <c r="R60" s="66" t="str">
        <f t="shared" si="5"/>
        <v>-</v>
      </c>
      <c r="T60" s="36" t="e">
        <f t="shared" si="0"/>
        <v>#VALUE!</v>
      </c>
      <c r="U60" s="36" t="b">
        <f t="shared" si="1"/>
        <v>1</v>
      </c>
      <c r="V60" s="36" t="e">
        <f t="shared" si="2"/>
        <v>#VALUE!</v>
      </c>
      <c r="W60" s="36" t="b">
        <f t="shared" si="3"/>
        <v>1</v>
      </c>
    </row>
    <row r="61" spans="2:23" s="36" customFormat="1" ht="12">
      <c r="B61" s="106"/>
      <c r="C61" s="107" t="s">
        <v>72</v>
      </c>
      <c r="D61" s="108"/>
      <c r="E61" s="61">
        <v>36.8</v>
      </c>
      <c r="F61" s="62">
        <v>258980</v>
      </c>
      <c r="G61" s="63">
        <v>46</v>
      </c>
      <c r="H61" s="62">
        <v>622850</v>
      </c>
      <c r="I61" s="64">
        <v>2.41</v>
      </c>
      <c r="J61" s="65">
        <v>652711</v>
      </c>
      <c r="K61" s="66">
        <f t="shared" si="4"/>
        <v>-4.57</v>
      </c>
      <c r="L61" s="61">
        <v>36.7</v>
      </c>
      <c r="M61" s="62">
        <v>258798</v>
      </c>
      <c r="N61" s="67">
        <v>45</v>
      </c>
      <c r="O61" s="62">
        <v>572184</v>
      </c>
      <c r="P61" s="64">
        <v>2.21</v>
      </c>
      <c r="Q61" s="65">
        <v>607031</v>
      </c>
      <c r="R61" s="66">
        <f t="shared" si="5"/>
        <v>-5.74</v>
      </c>
      <c r="T61" s="36">
        <f t="shared" si="0"/>
        <v>-4.57</v>
      </c>
      <c r="U61" s="36" t="b">
        <f t="shared" si="1"/>
        <v>0</v>
      </c>
      <c r="V61" s="36">
        <f t="shared" si="2"/>
        <v>-5.74</v>
      </c>
      <c r="W61" s="36" t="b">
        <f t="shared" si="3"/>
        <v>0</v>
      </c>
    </row>
    <row r="62" spans="2:23" s="36" customFormat="1" ht="12.75" thickBot="1">
      <c r="B62" s="109"/>
      <c r="C62" s="110" t="s">
        <v>73</v>
      </c>
      <c r="D62" s="111"/>
      <c r="E62" s="96" t="s">
        <v>19</v>
      </c>
      <c r="F62" s="97" t="s">
        <v>19</v>
      </c>
      <c r="G62" s="98" t="s">
        <v>19</v>
      </c>
      <c r="H62" s="97" t="s">
        <v>19</v>
      </c>
      <c r="I62" s="99" t="s">
        <v>19</v>
      </c>
      <c r="J62" s="100" t="s">
        <v>19</v>
      </c>
      <c r="K62" s="101" t="str">
        <f t="shared" si="4"/>
        <v>-</v>
      </c>
      <c r="L62" s="96" t="s">
        <v>19</v>
      </c>
      <c r="M62" s="97" t="s">
        <v>19</v>
      </c>
      <c r="N62" s="102" t="s">
        <v>19</v>
      </c>
      <c r="O62" s="97" t="s">
        <v>19</v>
      </c>
      <c r="P62" s="99" t="s">
        <v>19</v>
      </c>
      <c r="Q62" s="100" t="s">
        <v>19</v>
      </c>
      <c r="R62" s="101" t="str">
        <f t="shared" si="5"/>
        <v>-</v>
      </c>
      <c r="T62" s="36" t="e">
        <f t="shared" si="0"/>
        <v>#VALUE!</v>
      </c>
      <c r="U62" s="36" t="b">
        <f t="shared" si="1"/>
        <v>1</v>
      </c>
      <c r="V62" s="36" t="e">
        <f t="shared" si="2"/>
        <v>#VALUE!</v>
      </c>
      <c r="W62" s="36" t="b">
        <f t="shared" si="3"/>
        <v>1</v>
      </c>
    </row>
    <row r="63" spans="2:23" s="36" customFormat="1" ht="12">
      <c r="B63" s="80" t="s">
        <v>74</v>
      </c>
      <c r="C63" s="104" t="s">
        <v>75</v>
      </c>
      <c r="D63" s="105"/>
      <c r="E63" s="83" t="s">
        <v>19</v>
      </c>
      <c r="F63" s="84" t="s">
        <v>19</v>
      </c>
      <c r="G63" s="85" t="s">
        <v>19</v>
      </c>
      <c r="H63" s="84" t="s">
        <v>19</v>
      </c>
      <c r="I63" s="86" t="s">
        <v>19</v>
      </c>
      <c r="J63" s="87" t="s">
        <v>19</v>
      </c>
      <c r="K63" s="88" t="str">
        <f t="shared" si="4"/>
        <v>-</v>
      </c>
      <c r="L63" s="83" t="s">
        <v>19</v>
      </c>
      <c r="M63" s="84" t="s">
        <v>19</v>
      </c>
      <c r="N63" s="89" t="s">
        <v>19</v>
      </c>
      <c r="O63" s="84" t="s">
        <v>19</v>
      </c>
      <c r="P63" s="86" t="s">
        <v>19</v>
      </c>
      <c r="Q63" s="87" t="s">
        <v>19</v>
      </c>
      <c r="R63" s="88" t="str">
        <f t="shared" si="5"/>
        <v>-</v>
      </c>
      <c r="T63" s="36" t="e">
        <f t="shared" si="0"/>
        <v>#VALUE!</v>
      </c>
      <c r="U63" s="36" t="b">
        <f t="shared" si="1"/>
        <v>1</v>
      </c>
      <c r="V63" s="36" t="e">
        <f t="shared" si="2"/>
        <v>#VALUE!</v>
      </c>
      <c r="W63" s="36" t="b">
        <f t="shared" si="3"/>
        <v>1</v>
      </c>
    </row>
    <row r="64" spans="2:23" s="36" customFormat="1" ht="12">
      <c r="B64" s="58" t="s">
        <v>76</v>
      </c>
      <c r="C64" s="107" t="s">
        <v>77</v>
      </c>
      <c r="D64" s="108"/>
      <c r="E64" s="68" t="s">
        <v>19</v>
      </c>
      <c r="F64" s="69" t="s">
        <v>19</v>
      </c>
      <c r="G64" s="70" t="s">
        <v>19</v>
      </c>
      <c r="H64" s="69" t="s">
        <v>19</v>
      </c>
      <c r="I64" s="71" t="s">
        <v>19</v>
      </c>
      <c r="J64" s="72" t="s">
        <v>19</v>
      </c>
      <c r="K64" s="66" t="str">
        <f t="shared" si="4"/>
        <v>-</v>
      </c>
      <c r="L64" s="68" t="s">
        <v>19</v>
      </c>
      <c r="M64" s="69" t="s">
        <v>19</v>
      </c>
      <c r="N64" s="73" t="s">
        <v>19</v>
      </c>
      <c r="O64" s="69" t="s">
        <v>19</v>
      </c>
      <c r="P64" s="71" t="s">
        <v>19</v>
      </c>
      <c r="Q64" s="72" t="s">
        <v>19</v>
      </c>
      <c r="R64" s="66" t="str">
        <f t="shared" si="5"/>
        <v>-</v>
      </c>
      <c r="T64" s="36" t="e">
        <f t="shared" si="0"/>
        <v>#VALUE!</v>
      </c>
      <c r="U64" s="36" t="b">
        <f t="shared" si="1"/>
        <v>1</v>
      </c>
      <c r="V64" s="36" t="e">
        <f t="shared" si="2"/>
        <v>#VALUE!</v>
      </c>
      <c r="W64" s="36" t="b">
        <f t="shared" si="3"/>
        <v>1</v>
      </c>
    </row>
    <row r="65" spans="2:23" s="36" customFormat="1" ht="12.75" thickBot="1">
      <c r="B65" s="93" t="s">
        <v>39</v>
      </c>
      <c r="C65" s="110" t="s">
        <v>78</v>
      </c>
      <c r="D65" s="111"/>
      <c r="E65" s="96" t="s">
        <v>19</v>
      </c>
      <c r="F65" s="97" t="s">
        <v>19</v>
      </c>
      <c r="G65" s="98" t="s">
        <v>19</v>
      </c>
      <c r="H65" s="97" t="s">
        <v>19</v>
      </c>
      <c r="I65" s="99" t="s">
        <v>19</v>
      </c>
      <c r="J65" s="100" t="s">
        <v>19</v>
      </c>
      <c r="K65" s="101" t="str">
        <f t="shared" si="4"/>
        <v>-</v>
      </c>
      <c r="L65" s="96" t="s">
        <v>19</v>
      </c>
      <c r="M65" s="97" t="s">
        <v>19</v>
      </c>
      <c r="N65" s="102" t="s">
        <v>19</v>
      </c>
      <c r="O65" s="97" t="s">
        <v>19</v>
      </c>
      <c r="P65" s="99" t="s">
        <v>19</v>
      </c>
      <c r="Q65" s="100" t="s">
        <v>19</v>
      </c>
      <c r="R65" s="101" t="str">
        <f t="shared" si="5"/>
        <v>-</v>
      </c>
      <c r="T65" s="36" t="e">
        <f t="shared" si="0"/>
        <v>#VALUE!</v>
      </c>
      <c r="U65" s="36" t="b">
        <f t="shared" si="1"/>
        <v>1</v>
      </c>
      <c r="V65" s="36" t="e">
        <f t="shared" si="2"/>
        <v>#VALUE!</v>
      </c>
      <c r="W65" s="36" t="b">
        <f t="shared" si="3"/>
        <v>1</v>
      </c>
    </row>
    <row r="66" spans="2:23" s="36" customFormat="1" ht="12.75" thickBot="1">
      <c r="B66" s="112" t="s">
        <v>79</v>
      </c>
      <c r="C66" s="17"/>
      <c r="D66" s="17"/>
      <c r="E66" s="113">
        <v>38.8</v>
      </c>
      <c r="F66" s="114">
        <v>293256</v>
      </c>
      <c r="G66" s="115">
        <v>137</v>
      </c>
      <c r="H66" s="114">
        <v>723467</v>
      </c>
      <c r="I66" s="116">
        <v>2.47</v>
      </c>
      <c r="J66" s="117">
        <v>696353</v>
      </c>
      <c r="K66" s="118">
        <f t="shared" si="4"/>
        <v>3.89</v>
      </c>
      <c r="L66" s="113">
        <v>38.8</v>
      </c>
      <c r="M66" s="114">
        <v>293209</v>
      </c>
      <c r="N66" s="119">
        <v>135</v>
      </c>
      <c r="O66" s="114">
        <v>675360</v>
      </c>
      <c r="P66" s="116">
        <v>2.3</v>
      </c>
      <c r="Q66" s="117">
        <v>647147</v>
      </c>
      <c r="R66" s="118">
        <f t="shared" si="5"/>
        <v>4.36</v>
      </c>
      <c r="T66" s="36">
        <f t="shared" si="0"/>
        <v>3.89</v>
      </c>
      <c r="U66" s="36" t="b">
        <f t="shared" si="1"/>
        <v>0</v>
      </c>
      <c r="V66" s="36">
        <f t="shared" si="2"/>
        <v>4.36</v>
      </c>
      <c r="W66" s="36" t="b">
        <f t="shared" si="3"/>
        <v>0</v>
      </c>
    </row>
    <row r="67" spans="1:18" ht="12">
      <c r="A67" s="6"/>
      <c r="B67" s="6"/>
      <c r="C67" s="6"/>
      <c r="D67" s="120"/>
      <c r="J67" s="6"/>
      <c r="K67" s="7"/>
      <c r="O67" s="3"/>
      <c r="Q67" s="6"/>
      <c r="R67" s="7"/>
    </row>
    <row r="68" spans="1:18" ht="12">
      <c r="A68" s="6"/>
      <c r="B68" s="6"/>
      <c r="C68" s="6"/>
      <c r="D68" s="120"/>
      <c r="E68" s="6"/>
      <c r="F68" s="6"/>
      <c r="G68" s="6"/>
      <c r="H68" s="6"/>
      <c r="I68" s="6"/>
      <c r="J68" s="6"/>
      <c r="K68" s="7"/>
      <c r="L68" s="6"/>
      <c r="M68" s="6"/>
      <c r="N68" s="6"/>
      <c r="O68" s="6"/>
      <c r="P68" s="6"/>
      <c r="Q68" s="6"/>
      <c r="R68" s="7"/>
    </row>
    <row r="69" spans="1:18" ht="12">
      <c r="A69" s="6"/>
      <c r="B69" s="6"/>
      <c r="C69" s="6"/>
      <c r="D69" s="120"/>
      <c r="E69" s="6"/>
      <c r="F69" s="6"/>
      <c r="G69" s="6"/>
      <c r="H69" s="6"/>
      <c r="I69" s="6"/>
      <c r="J69" s="6"/>
      <c r="K69" s="7"/>
      <c r="L69" s="6"/>
      <c r="M69" s="6"/>
      <c r="N69" s="6"/>
      <c r="O69" s="7"/>
      <c r="P69" s="6"/>
      <c r="Q69" s="6"/>
      <c r="R69" s="6"/>
    </row>
    <row r="70" spans="1:18" ht="12">
      <c r="A70" s="6"/>
      <c r="B70" s="6"/>
      <c r="C70" s="6"/>
      <c r="D70" s="120"/>
      <c r="E70" s="6"/>
      <c r="F70" s="6"/>
      <c r="G70" s="6"/>
      <c r="H70" s="6"/>
      <c r="I70" s="6"/>
      <c r="J70" s="6"/>
      <c r="K70" s="7"/>
      <c r="L70" s="6"/>
      <c r="M70" s="6"/>
      <c r="N70" s="6"/>
      <c r="O70" s="7"/>
      <c r="P70" s="6"/>
      <c r="Q70" s="6"/>
      <c r="R70" s="6"/>
    </row>
    <row r="71" spans="1:18" ht="12">
      <c r="A71" s="6"/>
      <c r="B71" s="6"/>
      <c r="C71" s="6"/>
      <c r="D71" s="120"/>
      <c r="E71" s="6"/>
      <c r="F71" s="6"/>
      <c r="G71" s="6"/>
      <c r="H71" s="6"/>
      <c r="I71" s="6"/>
      <c r="J71" s="6"/>
      <c r="K71" s="7"/>
      <c r="L71" s="6"/>
      <c r="M71" s="6"/>
      <c r="N71" s="6"/>
      <c r="O71" s="7"/>
      <c r="P71" s="6"/>
      <c r="Q71" s="6"/>
      <c r="R71" s="6"/>
    </row>
    <row r="72" spans="1:18" ht="12">
      <c r="A72" s="6"/>
      <c r="B72" s="6"/>
      <c r="C72" s="6"/>
      <c r="D72" s="120"/>
      <c r="E72" s="6"/>
      <c r="F72" s="6"/>
      <c r="G72" s="6"/>
      <c r="H72" s="6"/>
      <c r="I72" s="6"/>
      <c r="J72" s="6"/>
      <c r="K72" s="7"/>
      <c r="L72" s="6"/>
      <c r="M72" s="6"/>
      <c r="N72" s="6"/>
      <c r="O72" s="7"/>
      <c r="P72" s="6"/>
      <c r="Q72" s="6"/>
      <c r="R72" s="6"/>
    </row>
    <row r="73" spans="1:18" ht="12">
      <c r="A73" s="6"/>
      <c r="B73" s="6"/>
      <c r="C73" s="6"/>
      <c r="D73" s="120"/>
      <c r="E73" s="6"/>
      <c r="F73" s="6"/>
      <c r="G73" s="6"/>
      <c r="H73" s="6"/>
      <c r="I73" s="6"/>
      <c r="J73" s="6"/>
      <c r="K73" s="7"/>
      <c r="L73" s="6"/>
      <c r="M73" s="6"/>
      <c r="N73" s="6"/>
      <c r="O73" s="7"/>
      <c r="P73" s="6"/>
      <c r="Q73" s="6"/>
      <c r="R73" s="6"/>
    </row>
  </sheetData>
  <sheetProtection/>
  <mergeCells count="29">
    <mergeCell ref="J6:K6"/>
    <mergeCell ref="Q6:R6"/>
    <mergeCell ref="B2:R2"/>
    <mergeCell ref="B3:R3"/>
    <mergeCell ref="B4:D4"/>
    <mergeCell ref="O4:R4"/>
    <mergeCell ref="C8:D8"/>
    <mergeCell ref="C28:D28"/>
    <mergeCell ref="C29:D29"/>
    <mergeCell ref="C30:D30"/>
    <mergeCell ref="C31:D31"/>
    <mergeCell ref="C32:D32"/>
    <mergeCell ref="C33:D33"/>
    <mergeCell ref="C42:D42"/>
    <mergeCell ref="C63:D63"/>
    <mergeCell ref="C64:D64"/>
    <mergeCell ref="C65:D65"/>
    <mergeCell ref="C43:D43"/>
    <mergeCell ref="C46:D46"/>
    <mergeCell ref="C47:D47"/>
    <mergeCell ref="C48:D48"/>
    <mergeCell ref="C58:D58"/>
    <mergeCell ref="C44:D44"/>
    <mergeCell ref="C45:D45"/>
    <mergeCell ref="B59:B62"/>
    <mergeCell ref="C59:D59"/>
    <mergeCell ref="C61:D61"/>
    <mergeCell ref="C62:D62"/>
    <mergeCell ref="C60:D60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90" zoomScaleNormal="90" workbookViewId="0" topLeftCell="A1">
      <selection activeCell="B2" sqref="B2:R2"/>
    </sheetView>
  </sheetViews>
  <sheetFormatPr defaultColWidth="9.00390625" defaultRowHeight="13.5"/>
  <cols>
    <col min="1" max="1" width="18.00390625" style="126" customWidth="1"/>
    <col min="2" max="2" width="7.625" style="126" customWidth="1"/>
    <col min="3" max="3" width="8.625" style="126" customWidth="1"/>
    <col min="4" max="4" width="6.625" style="126" customWidth="1"/>
    <col min="5" max="5" width="10.25390625" style="126" customWidth="1"/>
    <col min="6" max="6" width="8.625" style="126" customWidth="1"/>
    <col min="7" max="7" width="9.375" style="126" customWidth="1"/>
    <col min="8" max="8" width="8.625" style="126" customWidth="1"/>
    <col min="9" max="9" width="7.625" style="126" customWidth="1"/>
    <col min="10" max="10" width="8.625" style="126" customWidth="1"/>
    <col min="11" max="11" width="6.625" style="126" customWidth="1"/>
    <col min="12" max="12" width="10.75390625" style="126" customWidth="1"/>
    <col min="13" max="13" width="8.625" style="126" customWidth="1"/>
    <col min="14" max="14" width="9.50390625" style="126" customWidth="1"/>
    <col min="15" max="15" width="8.625" style="126" customWidth="1"/>
    <col min="16" max="16384" width="9.00390625" style="126" customWidth="1"/>
  </cols>
  <sheetData>
    <row r="1" spans="1:15" ht="14.25" thickBot="1">
      <c r="A1" s="6" t="s">
        <v>80</v>
      </c>
      <c r="B1" s="6"/>
      <c r="C1" s="6"/>
      <c r="D1" s="6"/>
      <c r="E1" s="6"/>
      <c r="F1" s="6"/>
      <c r="G1" s="6"/>
      <c r="H1" s="6"/>
      <c r="I1" s="6"/>
      <c r="J1" s="123"/>
      <c r="K1" s="124"/>
      <c r="L1" s="124"/>
      <c r="M1" s="124"/>
      <c r="N1" s="124"/>
      <c r="O1" s="125" t="s">
        <v>143</v>
      </c>
    </row>
    <row r="2" spans="1:15" ht="14.25" thickBot="1">
      <c r="A2" s="127" t="s">
        <v>82</v>
      </c>
      <c r="B2" s="128" t="s">
        <v>83</v>
      </c>
      <c r="C2" s="129"/>
      <c r="D2" s="129"/>
      <c r="E2" s="129"/>
      <c r="F2" s="129"/>
      <c r="G2" s="130"/>
      <c r="H2" s="131"/>
      <c r="I2" s="129" t="s">
        <v>3</v>
      </c>
      <c r="J2" s="129"/>
      <c r="K2" s="129"/>
      <c r="L2" s="129"/>
      <c r="M2" s="129"/>
      <c r="N2" s="130"/>
      <c r="O2" s="131"/>
    </row>
    <row r="3" spans="1:15" ht="13.5">
      <c r="A3" s="132"/>
      <c r="B3" s="133"/>
      <c r="C3" s="134"/>
      <c r="D3" s="134"/>
      <c r="E3" s="134"/>
      <c r="F3" s="134"/>
      <c r="G3" s="135" t="s">
        <v>4</v>
      </c>
      <c r="H3" s="136"/>
      <c r="I3" s="134"/>
      <c r="J3" s="134"/>
      <c r="K3" s="134"/>
      <c r="L3" s="134"/>
      <c r="M3" s="134"/>
      <c r="N3" s="137" t="s">
        <v>4</v>
      </c>
      <c r="O3" s="138"/>
    </row>
    <row r="4" spans="1:15" ht="52.5" customHeight="1" thickBot="1">
      <c r="A4" s="139"/>
      <c r="B4" s="140" t="s">
        <v>5</v>
      </c>
      <c r="C4" s="141" t="s">
        <v>6</v>
      </c>
      <c r="D4" s="141" t="s">
        <v>7</v>
      </c>
      <c r="E4" s="141" t="s">
        <v>8</v>
      </c>
      <c r="F4" s="142" t="s">
        <v>9</v>
      </c>
      <c r="G4" s="143" t="s">
        <v>84</v>
      </c>
      <c r="H4" s="144" t="s">
        <v>11</v>
      </c>
      <c r="I4" s="141" t="s">
        <v>5</v>
      </c>
      <c r="J4" s="141" t="s">
        <v>6</v>
      </c>
      <c r="K4" s="141" t="s">
        <v>7</v>
      </c>
      <c r="L4" s="141" t="s">
        <v>12</v>
      </c>
      <c r="M4" s="142" t="s">
        <v>9</v>
      </c>
      <c r="N4" s="143" t="s">
        <v>13</v>
      </c>
      <c r="O4" s="145" t="s">
        <v>11</v>
      </c>
    </row>
    <row r="5" spans="1:15" ht="13.5">
      <c r="A5" s="146" t="s">
        <v>85</v>
      </c>
      <c r="B5" s="147">
        <v>37.9</v>
      </c>
      <c r="C5" s="148">
        <v>289847</v>
      </c>
      <c r="D5" s="148">
        <v>94</v>
      </c>
      <c r="E5" s="148">
        <v>665703</v>
      </c>
      <c r="F5" s="149">
        <v>2.3</v>
      </c>
      <c r="G5" s="150">
        <v>710407</v>
      </c>
      <c r="H5" s="151">
        <f aca="true" t="shared" si="0" ref="H5:H11">ROUND((E5-G5)/G5*100,2)</f>
        <v>-6.29</v>
      </c>
      <c r="I5" s="152" t="s">
        <v>19</v>
      </c>
      <c r="J5" s="153" t="s">
        <v>19</v>
      </c>
      <c r="K5" s="154">
        <v>92</v>
      </c>
      <c r="L5" s="148">
        <v>612061</v>
      </c>
      <c r="M5" s="155">
        <v>2.11</v>
      </c>
      <c r="N5" s="150">
        <v>632319</v>
      </c>
      <c r="O5" s="156">
        <f aca="true" t="shared" si="1" ref="O5:O11">ROUND((L5-N5)/N5*100,2)</f>
        <v>-3.2</v>
      </c>
    </row>
    <row r="6" spans="1:15" ht="13.5">
      <c r="A6" s="146" t="s">
        <v>86</v>
      </c>
      <c r="B6" s="157">
        <v>38.9</v>
      </c>
      <c r="C6" s="158">
        <v>298771</v>
      </c>
      <c r="D6" s="159">
        <v>109</v>
      </c>
      <c r="E6" s="158">
        <v>715841</v>
      </c>
      <c r="F6" s="160">
        <v>2.4</v>
      </c>
      <c r="G6" s="161">
        <v>665703</v>
      </c>
      <c r="H6" s="162">
        <f t="shared" si="0"/>
        <v>7.53</v>
      </c>
      <c r="I6" s="163" t="s">
        <v>19</v>
      </c>
      <c r="J6" s="164" t="s">
        <v>19</v>
      </c>
      <c r="K6" s="165">
        <v>107</v>
      </c>
      <c r="L6" s="158">
        <v>662244</v>
      </c>
      <c r="M6" s="166">
        <v>2.22</v>
      </c>
      <c r="N6" s="161">
        <v>612061</v>
      </c>
      <c r="O6" s="156">
        <f t="shared" si="1"/>
        <v>8.2</v>
      </c>
    </row>
    <row r="7" spans="1:15" ht="13.5">
      <c r="A7" s="146" t="s">
        <v>87</v>
      </c>
      <c r="B7" s="147">
        <v>38.7</v>
      </c>
      <c r="C7" s="148">
        <v>293473</v>
      </c>
      <c r="D7" s="148">
        <v>122</v>
      </c>
      <c r="E7" s="148">
        <v>723116</v>
      </c>
      <c r="F7" s="160">
        <v>2.46</v>
      </c>
      <c r="G7" s="161">
        <v>715841</v>
      </c>
      <c r="H7" s="151">
        <f t="shared" si="0"/>
        <v>1.02</v>
      </c>
      <c r="I7" s="163" t="s">
        <v>19</v>
      </c>
      <c r="J7" s="164" t="s">
        <v>19</v>
      </c>
      <c r="K7" s="165">
        <v>121</v>
      </c>
      <c r="L7" s="158">
        <v>661695</v>
      </c>
      <c r="M7" s="166">
        <v>2.25</v>
      </c>
      <c r="N7" s="161">
        <v>662244</v>
      </c>
      <c r="O7" s="156">
        <f t="shared" si="1"/>
        <v>-0.08</v>
      </c>
    </row>
    <row r="8" spans="1:15" ht="13.5">
      <c r="A8" s="146" t="s">
        <v>136</v>
      </c>
      <c r="B8" s="147">
        <v>38.8</v>
      </c>
      <c r="C8" s="148">
        <v>295903</v>
      </c>
      <c r="D8" s="148">
        <v>129</v>
      </c>
      <c r="E8" s="148">
        <v>746266</v>
      </c>
      <c r="F8" s="149">
        <v>2.52</v>
      </c>
      <c r="G8" s="150">
        <v>723116</v>
      </c>
      <c r="H8" s="151">
        <f t="shared" si="0"/>
        <v>3.2</v>
      </c>
      <c r="I8" s="152" t="s">
        <v>19</v>
      </c>
      <c r="J8" s="153" t="s">
        <v>19</v>
      </c>
      <c r="K8" s="154">
        <v>128</v>
      </c>
      <c r="L8" s="148">
        <v>687653</v>
      </c>
      <c r="M8" s="155">
        <v>2.32</v>
      </c>
      <c r="N8" s="150">
        <v>661695</v>
      </c>
      <c r="O8" s="156">
        <f t="shared" si="1"/>
        <v>3.92</v>
      </c>
    </row>
    <row r="9" spans="1:15" ht="13.5">
      <c r="A9" s="146" t="s">
        <v>137</v>
      </c>
      <c r="B9" s="167">
        <v>38.7</v>
      </c>
      <c r="C9" s="148">
        <v>293404</v>
      </c>
      <c r="D9" s="148">
        <v>134</v>
      </c>
      <c r="E9" s="148">
        <v>755322</v>
      </c>
      <c r="F9" s="149">
        <v>2.57</v>
      </c>
      <c r="G9" s="150">
        <v>746266</v>
      </c>
      <c r="H9" s="151">
        <f t="shared" si="0"/>
        <v>1.21</v>
      </c>
      <c r="I9" s="168">
        <v>38.7</v>
      </c>
      <c r="J9" s="169">
        <v>293404</v>
      </c>
      <c r="K9" s="170">
        <v>134</v>
      </c>
      <c r="L9" s="148">
        <v>698052</v>
      </c>
      <c r="M9" s="155">
        <v>2.38</v>
      </c>
      <c r="N9" s="150">
        <v>687653</v>
      </c>
      <c r="O9" s="156">
        <f t="shared" si="1"/>
        <v>1.51</v>
      </c>
    </row>
    <row r="10" spans="1:15" ht="13.5">
      <c r="A10" s="146" t="s">
        <v>148</v>
      </c>
      <c r="B10" s="171">
        <v>38.7</v>
      </c>
      <c r="C10" s="172">
        <v>294554</v>
      </c>
      <c r="D10" s="172">
        <v>145</v>
      </c>
      <c r="E10" s="172">
        <v>732814</v>
      </c>
      <c r="F10" s="173">
        <v>2.49</v>
      </c>
      <c r="G10" s="174">
        <v>755322</v>
      </c>
      <c r="H10" s="175">
        <f t="shared" si="0"/>
        <v>-2.98</v>
      </c>
      <c r="I10" s="176">
        <v>38.7</v>
      </c>
      <c r="J10" s="177">
        <v>294554</v>
      </c>
      <c r="K10" s="178">
        <v>145</v>
      </c>
      <c r="L10" s="172">
        <v>694396</v>
      </c>
      <c r="M10" s="179">
        <v>2.36</v>
      </c>
      <c r="N10" s="174">
        <v>698052</v>
      </c>
      <c r="O10" s="180">
        <f t="shared" si="1"/>
        <v>-0.52</v>
      </c>
    </row>
    <row r="11" spans="1:15" ht="13.5">
      <c r="A11" s="146" t="s">
        <v>149</v>
      </c>
      <c r="B11" s="181">
        <v>38.7</v>
      </c>
      <c r="C11" s="148">
        <v>295565</v>
      </c>
      <c r="D11" s="148">
        <v>143</v>
      </c>
      <c r="E11" s="148">
        <v>766271</v>
      </c>
      <c r="F11" s="149">
        <v>2.59</v>
      </c>
      <c r="G11" s="150">
        <v>732814</v>
      </c>
      <c r="H11" s="182">
        <f t="shared" si="0"/>
        <v>4.57</v>
      </c>
      <c r="I11" s="168">
        <v>38.7</v>
      </c>
      <c r="J11" s="169">
        <v>295550</v>
      </c>
      <c r="K11" s="154">
        <v>141</v>
      </c>
      <c r="L11" s="148">
        <v>715766</v>
      </c>
      <c r="M11" s="155">
        <v>2.42</v>
      </c>
      <c r="N11" s="150">
        <v>694396</v>
      </c>
      <c r="O11" s="156">
        <f t="shared" si="1"/>
        <v>3.08</v>
      </c>
    </row>
    <row r="12" spans="1:15" ht="13.5">
      <c r="A12" s="146" t="s">
        <v>150</v>
      </c>
      <c r="B12" s="268">
        <v>38.6</v>
      </c>
      <c r="C12" s="269">
        <v>294562</v>
      </c>
      <c r="D12" s="270">
        <v>148</v>
      </c>
      <c r="E12" s="269">
        <v>654426</v>
      </c>
      <c r="F12" s="185">
        <v>2.22</v>
      </c>
      <c r="G12" s="271">
        <v>766271</v>
      </c>
      <c r="H12" s="182">
        <f>ROUND((E12-G12)/G12*100,2)</f>
        <v>-14.6</v>
      </c>
      <c r="I12" s="268">
        <v>38.6</v>
      </c>
      <c r="J12" s="269">
        <v>294498</v>
      </c>
      <c r="K12" s="270">
        <v>146</v>
      </c>
      <c r="L12" s="269">
        <v>577492</v>
      </c>
      <c r="M12" s="185">
        <v>1.96</v>
      </c>
      <c r="N12" s="271">
        <v>715766</v>
      </c>
      <c r="O12" s="156">
        <f>ROUND((L12-N12)/N12*100,2)</f>
        <v>-19.32</v>
      </c>
    </row>
    <row r="13" spans="1:15" ht="14.25" thickBot="1">
      <c r="A13" s="272" t="s">
        <v>151</v>
      </c>
      <c r="B13" s="273">
        <v>38.6</v>
      </c>
      <c r="C13" s="274">
        <v>296071</v>
      </c>
      <c r="D13" s="275">
        <v>141</v>
      </c>
      <c r="E13" s="274">
        <v>696353</v>
      </c>
      <c r="F13" s="276">
        <v>2.35</v>
      </c>
      <c r="G13" s="277">
        <v>654426</v>
      </c>
      <c r="H13" s="278">
        <f>ROUND((E13-G13)/G13*100,2)</f>
        <v>6.41</v>
      </c>
      <c r="I13" s="279">
        <v>38.6</v>
      </c>
      <c r="J13" s="274">
        <v>295994</v>
      </c>
      <c r="K13" s="275">
        <v>139</v>
      </c>
      <c r="L13" s="274">
        <v>647147</v>
      </c>
      <c r="M13" s="276">
        <v>2.19</v>
      </c>
      <c r="N13" s="280">
        <v>577492</v>
      </c>
      <c r="O13" s="281">
        <f>ROUND((L13-N13)/N13*100,2)</f>
        <v>12.06</v>
      </c>
    </row>
    <row r="14" spans="1:15" ht="13.5">
      <c r="A14" s="196" t="s">
        <v>88</v>
      </c>
      <c r="B14" s="197">
        <v>38.8</v>
      </c>
      <c r="C14" s="198">
        <v>293256</v>
      </c>
      <c r="D14" s="198">
        <v>137</v>
      </c>
      <c r="E14" s="198">
        <v>723467</v>
      </c>
      <c r="F14" s="199">
        <v>2.47</v>
      </c>
      <c r="G14" s="200">
        <v>696353</v>
      </c>
      <c r="H14" s="201">
        <f>IF(R14=TRUE,"-",ROUND((E14-G14)/G14*100,2))</f>
        <v>3.89</v>
      </c>
      <c r="I14" s="197">
        <v>38.8</v>
      </c>
      <c r="J14" s="198">
        <v>293209</v>
      </c>
      <c r="K14" s="198">
        <v>135</v>
      </c>
      <c r="L14" s="198">
        <v>675360</v>
      </c>
      <c r="M14" s="199">
        <v>2.3</v>
      </c>
      <c r="N14" s="200">
        <v>647147</v>
      </c>
      <c r="O14" s="201">
        <f>IF(T14=TRUE,"-",ROUND((L14-N14)/N14*100,2))</f>
        <v>4.36</v>
      </c>
    </row>
    <row r="15" spans="1:15" ht="14.25" thickBot="1">
      <c r="A15" s="202" t="s">
        <v>89</v>
      </c>
      <c r="B15" s="203">
        <v>38.6</v>
      </c>
      <c r="C15" s="204">
        <v>296071</v>
      </c>
      <c r="D15" s="205">
        <v>141</v>
      </c>
      <c r="E15" s="204">
        <v>696353</v>
      </c>
      <c r="F15" s="206">
        <v>2.35</v>
      </c>
      <c r="G15" s="207">
        <v>654426</v>
      </c>
      <c r="H15" s="208">
        <f>ROUND((E15-G15)/G15*100,2)</f>
        <v>6.41</v>
      </c>
      <c r="I15" s="203">
        <v>38.6</v>
      </c>
      <c r="J15" s="204">
        <v>295994</v>
      </c>
      <c r="K15" s="205">
        <v>139</v>
      </c>
      <c r="L15" s="204">
        <v>647147</v>
      </c>
      <c r="M15" s="206">
        <v>2.19</v>
      </c>
      <c r="N15" s="282">
        <v>577492</v>
      </c>
      <c r="O15" s="209">
        <f>ROUND((L15-N15)/N15*100,2)</f>
        <v>12.06</v>
      </c>
    </row>
    <row r="16" spans="1:15" ht="14.25" thickBot="1">
      <c r="A16" s="210" t="s">
        <v>90</v>
      </c>
      <c r="B16" s="211">
        <f aca="true" t="shared" si="2" ref="B16:O16">B14-B15</f>
        <v>0.19999999999999574</v>
      </c>
      <c r="C16" s="212">
        <f t="shared" si="2"/>
        <v>-2815</v>
      </c>
      <c r="D16" s="213">
        <f t="shared" si="2"/>
        <v>-4</v>
      </c>
      <c r="E16" s="212">
        <f t="shared" si="2"/>
        <v>27114</v>
      </c>
      <c r="F16" s="214">
        <f t="shared" si="2"/>
        <v>0.1200000000000001</v>
      </c>
      <c r="G16" s="215">
        <f t="shared" si="2"/>
        <v>41927</v>
      </c>
      <c r="H16" s="209">
        <f t="shared" si="2"/>
        <v>-2.52</v>
      </c>
      <c r="I16" s="216">
        <f t="shared" si="2"/>
        <v>0.19999999999999574</v>
      </c>
      <c r="J16" s="217">
        <f t="shared" si="2"/>
        <v>-2785</v>
      </c>
      <c r="K16" s="213">
        <f t="shared" si="2"/>
        <v>-4</v>
      </c>
      <c r="L16" s="212">
        <f t="shared" si="2"/>
        <v>28213</v>
      </c>
      <c r="M16" s="214">
        <f t="shared" si="2"/>
        <v>0.10999999999999988</v>
      </c>
      <c r="N16" s="215">
        <f t="shared" si="2"/>
        <v>69655</v>
      </c>
      <c r="O16" s="209">
        <f t="shared" si="2"/>
        <v>-7.7</v>
      </c>
    </row>
    <row r="17" spans="1:15" ht="13.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</row>
    <row r="18" spans="1:15" ht="13.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</row>
    <row r="19" spans="1:15" ht="13.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</row>
    <row r="20" spans="1:15" ht="13.5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</row>
    <row r="21" spans="1:15" ht="13.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</row>
    <row r="22" spans="1:15" ht="13.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</row>
    <row r="23" spans="1:15" ht="13.5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</row>
    <row r="24" spans="1:15" ht="14.25" thickBot="1">
      <c r="A24" s="218"/>
      <c r="B24" s="218"/>
      <c r="C24" s="218"/>
      <c r="D24" s="218"/>
      <c r="E24" s="218"/>
      <c r="F24" s="218"/>
      <c r="G24" s="218"/>
      <c r="H24" s="218"/>
      <c r="I24" s="218"/>
      <c r="J24" s="124"/>
      <c r="K24" s="124"/>
      <c r="L24" s="124"/>
      <c r="M24" s="124"/>
      <c r="N24" s="124"/>
      <c r="O24" s="124"/>
    </row>
    <row r="25" spans="1:15" ht="13.5">
      <c r="A25" s="219"/>
      <c r="B25" s="220"/>
      <c r="C25" s="220"/>
      <c r="D25" s="220"/>
      <c r="E25" s="220"/>
      <c r="F25" s="220"/>
      <c r="G25" s="220"/>
      <c r="H25" s="220"/>
      <c r="I25" s="220"/>
      <c r="J25" s="221"/>
      <c r="K25" s="222"/>
      <c r="L25" s="222"/>
      <c r="M25" s="222"/>
      <c r="N25" s="222"/>
      <c r="O25" s="223"/>
    </row>
    <row r="26" spans="1:15" ht="13.5" customHeight="1">
      <c r="A26" s="224" t="s">
        <v>91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6"/>
      <c r="N26" s="226"/>
      <c r="O26" s="227"/>
    </row>
    <row r="27" spans="1:15" ht="13.5">
      <c r="A27" s="228"/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7"/>
    </row>
    <row r="28" spans="1:15" ht="29.25" customHeight="1">
      <c r="A28" s="229" t="s">
        <v>92</v>
      </c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1"/>
      <c r="N28" s="231"/>
      <c r="O28" s="232"/>
    </row>
    <row r="29" spans="1:15" ht="19.5" customHeight="1">
      <c r="A29" s="229" t="s">
        <v>93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1"/>
      <c r="N29" s="231"/>
      <c r="O29" s="232"/>
    </row>
    <row r="30" spans="1:15" ht="25.5" customHeight="1">
      <c r="A30" s="233" t="s">
        <v>94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5"/>
    </row>
    <row r="31" spans="1:15" ht="39" customHeight="1">
      <c r="A31" s="236"/>
      <c r="B31" s="237" t="s">
        <v>95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8"/>
      <c r="O31" s="239"/>
    </row>
    <row r="32" spans="1:15" ht="24.75" customHeight="1">
      <c r="A32" s="236"/>
      <c r="D32" s="240" t="s">
        <v>96</v>
      </c>
      <c r="E32" s="241"/>
      <c r="F32" s="241"/>
      <c r="G32" s="241"/>
      <c r="H32" s="241"/>
      <c r="I32" s="241"/>
      <c r="J32" s="241"/>
      <c r="K32" s="241"/>
      <c r="L32" s="241"/>
      <c r="M32" s="238"/>
      <c r="N32" s="238"/>
      <c r="O32" s="239"/>
    </row>
    <row r="33" spans="1:15" ht="24" customHeight="1">
      <c r="A33" s="236"/>
      <c r="D33" s="240" t="s">
        <v>97</v>
      </c>
      <c r="E33" s="241"/>
      <c r="F33" s="241"/>
      <c r="G33" s="241"/>
      <c r="H33" s="241"/>
      <c r="I33" s="241"/>
      <c r="J33" s="241"/>
      <c r="K33" s="241"/>
      <c r="L33" s="241"/>
      <c r="M33" s="238"/>
      <c r="N33" s="238"/>
      <c r="O33" s="239"/>
    </row>
    <row r="34" spans="1:15" ht="24" customHeight="1">
      <c r="A34" s="236"/>
      <c r="D34" s="240" t="s">
        <v>98</v>
      </c>
      <c r="E34" s="241"/>
      <c r="F34" s="241"/>
      <c r="G34" s="241"/>
      <c r="H34" s="241"/>
      <c r="I34" s="241"/>
      <c r="J34" s="241"/>
      <c r="K34" s="241"/>
      <c r="L34" s="241"/>
      <c r="M34" s="238"/>
      <c r="N34" s="238"/>
      <c r="O34" s="239"/>
    </row>
    <row r="35" spans="1:15" ht="19.5" customHeight="1">
      <c r="A35" s="242"/>
      <c r="D35" s="243" t="s">
        <v>99</v>
      </c>
      <c r="E35" s="244"/>
      <c r="F35" s="244"/>
      <c r="G35" s="244"/>
      <c r="H35" s="244"/>
      <c r="I35" s="244"/>
      <c r="J35" s="244"/>
      <c r="K35" s="245"/>
      <c r="L35" s="245"/>
      <c r="M35" s="245"/>
      <c r="N35" s="245"/>
      <c r="O35" s="246"/>
    </row>
    <row r="36" spans="1:15" ht="27.75" customHeight="1">
      <c r="A36" s="242"/>
      <c r="B36" s="244"/>
      <c r="C36" s="244"/>
      <c r="D36" s="244"/>
      <c r="E36" s="244"/>
      <c r="F36" s="244"/>
      <c r="G36" s="244"/>
      <c r="H36" s="244"/>
      <c r="I36" s="244"/>
      <c r="J36" s="244"/>
      <c r="K36" s="245"/>
      <c r="L36" s="245"/>
      <c r="M36" s="245"/>
      <c r="N36" s="245"/>
      <c r="O36" s="246"/>
    </row>
    <row r="37" spans="1:15" ht="23.25" customHeight="1">
      <c r="A37" s="233" t="s">
        <v>100</v>
      </c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1"/>
      <c r="N37" s="231"/>
      <c r="O37" s="232"/>
    </row>
    <row r="38" spans="1:15" ht="23.25" customHeight="1">
      <c r="A38" s="247"/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9"/>
      <c r="N38" s="249"/>
      <c r="O38" s="250"/>
    </row>
    <row r="39" spans="1:15" ht="13.5">
      <c r="A39" s="251" t="s">
        <v>101</v>
      </c>
      <c r="B39" s="252"/>
      <c r="C39" s="252"/>
      <c r="D39" s="252"/>
      <c r="E39" s="252"/>
      <c r="F39" s="252" t="s">
        <v>102</v>
      </c>
      <c r="G39" s="253"/>
      <c r="H39" s="253"/>
      <c r="I39" s="245"/>
      <c r="J39" s="245"/>
      <c r="K39" s="245"/>
      <c r="L39" s="254"/>
      <c r="M39" s="254" t="s">
        <v>103</v>
      </c>
      <c r="N39" s="245"/>
      <c r="O39" s="246"/>
    </row>
    <row r="40" spans="1:15" ht="13.5">
      <c r="A40" s="251" t="s">
        <v>104</v>
      </c>
      <c r="B40" s="252"/>
      <c r="C40" s="252"/>
      <c r="D40" s="252"/>
      <c r="E40" s="252"/>
      <c r="F40" s="252" t="s">
        <v>105</v>
      </c>
      <c r="G40" s="253"/>
      <c r="H40" s="253"/>
      <c r="I40" s="245"/>
      <c r="J40" s="245"/>
      <c r="K40" s="245"/>
      <c r="L40" s="254"/>
      <c r="M40" s="254" t="s">
        <v>106</v>
      </c>
      <c r="N40" s="245"/>
      <c r="O40" s="246"/>
    </row>
    <row r="41" spans="1:15" ht="13.5">
      <c r="A41" s="251" t="s">
        <v>107</v>
      </c>
      <c r="B41" s="252"/>
      <c r="C41" s="252"/>
      <c r="D41" s="252"/>
      <c r="E41" s="252"/>
      <c r="F41" s="252" t="s">
        <v>108</v>
      </c>
      <c r="G41" s="253"/>
      <c r="H41" s="253"/>
      <c r="I41" s="245"/>
      <c r="J41" s="245"/>
      <c r="K41" s="245"/>
      <c r="L41" s="254"/>
      <c r="M41" s="245" t="s">
        <v>109</v>
      </c>
      <c r="N41" s="245"/>
      <c r="O41" s="246"/>
    </row>
    <row r="42" spans="1:15" ht="13.5">
      <c r="A42" s="251" t="s">
        <v>110</v>
      </c>
      <c r="B42" s="252"/>
      <c r="C42" s="252"/>
      <c r="D42" s="252"/>
      <c r="E42" s="252"/>
      <c r="F42" s="252" t="s">
        <v>111</v>
      </c>
      <c r="G42" s="253"/>
      <c r="H42" s="253"/>
      <c r="I42" s="245"/>
      <c r="J42" s="245"/>
      <c r="K42" s="245"/>
      <c r="L42" s="254"/>
      <c r="M42" s="254" t="s">
        <v>112</v>
      </c>
      <c r="N42" s="245"/>
      <c r="O42" s="246"/>
    </row>
    <row r="43" spans="1:15" ht="13.5">
      <c r="A43" s="251" t="s">
        <v>113</v>
      </c>
      <c r="B43" s="252"/>
      <c r="C43" s="252"/>
      <c r="D43" s="252"/>
      <c r="E43" s="252"/>
      <c r="F43" s="252" t="s">
        <v>114</v>
      </c>
      <c r="G43" s="253"/>
      <c r="H43" s="253"/>
      <c r="I43" s="245"/>
      <c r="J43" s="245"/>
      <c r="K43" s="245"/>
      <c r="L43" s="254"/>
      <c r="M43" s="254" t="s">
        <v>115</v>
      </c>
      <c r="N43" s="245"/>
      <c r="O43" s="246"/>
    </row>
    <row r="44" spans="1:15" ht="13.5">
      <c r="A44" s="255"/>
      <c r="B44" s="256"/>
      <c r="C44" s="256"/>
      <c r="D44" s="245"/>
      <c r="E44" s="124"/>
      <c r="F44" s="253"/>
      <c r="G44" s="253"/>
      <c r="H44" s="245"/>
      <c r="I44" s="245"/>
      <c r="J44" s="245"/>
      <c r="K44" s="245"/>
      <c r="L44" s="245"/>
      <c r="M44" s="245"/>
      <c r="N44" s="245"/>
      <c r="O44" s="246"/>
    </row>
    <row r="45" spans="1:15" ht="13.5">
      <c r="A45" s="255"/>
      <c r="B45" s="256"/>
      <c r="C45" s="256"/>
      <c r="D45" s="245"/>
      <c r="E45" s="124"/>
      <c r="F45" s="253"/>
      <c r="G45" s="253"/>
      <c r="H45" s="245"/>
      <c r="I45" s="245"/>
      <c r="J45" s="245"/>
      <c r="K45" s="245"/>
      <c r="L45" s="245"/>
      <c r="M45" s="245"/>
      <c r="N45" s="245"/>
      <c r="O45" s="246"/>
    </row>
    <row r="46" spans="1:15" ht="27" customHeight="1">
      <c r="A46" s="257" t="s">
        <v>116</v>
      </c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9"/>
    </row>
    <row r="47" spans="1:15" ht="13.5">
      <c r="A47" s="260"/>
      <c r="B47" s="256"/>
      <c r="C47" s="256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6"/>
    </row>
    <row r="48" spans="1:15" ht="21.75" customHeight="1">
      <c r="A48" s="260"/>
      <c r="B48" s="261" t="s">
        <v>117</v>
      </c>
      <c r="C48" s="261"/>
      <c r="D48" s="262"/>
      <c r="E48" s="262"/>
      <c r="F48" s="262"/>
      <c r="G48" s="262"/>
      <c r="H48" s="262"/>
      <c r="I48" s="262"/>
      <c r="J48" s="262"/>
      <c r="K48" s="262"/>
      <c r="L48" s="263"/>
      <c r="M48" s="245"/>
      <c r="N48" s="245"/>
      <c r="O48" s="246"/>
    </row>
    <row r="49" spans="1:15" ht="9" customHeight="1">
      <c r="A49" s="260"/>
      <c r="B49" s="261"/>
      <c r="C49" s="261"/>
      <c r="D49" s="262"/>
      <c r="E49" s="262"/>
      <c r="F49" s="262"/>
      <c r="G49" s="262"/>
      <c r="H49" s="262"/>
      <c r="I49" s="262"/>
      <c r="J49" s="262"/>
      <c r="K49" s="262"/>
      <c r="L49" s="263"/>
      <c r="M49" s="245"/>
      <c r="N49" s="245"/>
      <c r="O49" s="246"/>
    </row>
    <row r="50" spans="1:15" ht="13.5">
      <c r="A50" s="260"/>
      <c r="B50" s="256" t="s">
        <v>118</v>
      </c>
      <c r="C50" s="256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6"/>
    </row>
    <row r="51" spans="1:15" ht="21.75" customHeight="1">
      <c r="A51" s="260"/>
      <c r="B51" s="256"/>
      <c r="C51" s="256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6"/>
    </row>
    <row r="52" spans="1:15" ht="13.5">
      <c r="A52" s="260"/>
      <c r="B52" s="256" t="s">
        <v>119</v>
      </c>
      <c r="C52" s="256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6"/>
    </row>
    <row r="53" spans="1:15" ht="13.5">
      <c r="A53" s="260"/>
      <c r="B53" s="256" t="s">
        <v>120</v>
      </c>
      <c r="C53" s="256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6"/>
    </row>
    <row r="54" spans="1:15" ht="13.5">
      <c r="A54" s="260"/>
      <c r="B54" s="256" t="s">
        <v>121</v>
      </c>
      <c r="C54" s="256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6"/>
    </row>
    <row r="55" spans="1:15" ht="13.5">
      <c r="A55" s="260"/>
      <c r="B55" s="256" t="s">
        <v>122</v>
      </c>
      <c r="C55" s="256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6"/>
    </row>
    <row r="56" spans="1:15" ht="28.5" customHeight="1" thickBot="1">
      <c r="A56" s="264"/>
      <c r="B56" s="265"/>
      <c r="C56" s="265"/>
      <c r="D56" s="265"/>
      <c r="E56" s="265"/>
      <c r="F56" s="265"/>
      <c r="G56" s="265"/>
      <c r="H56" s="265"/>
      <c r="I56" s="265"/>
      <c r="J56" s="265"/>
      <c r="K56" s="266"/>
      <c r="L56" s="266"/>
      <c r="M56" s="266"/>
      <c r="N56" s="266"/>
      <c r="O56" s="267"/>
    </row>
  </sheetData>
  <sheetProtection/>
  <mergeCells count="12">
    <mergeCell ref="B31:M31"/>
    <mergeCell ref="A37:O37"/>
    <mergeCell ref="A46:O46"/>
    <mergeCell ref="A26:O27"/>
    <mergeCell ref="A28:O28"/>
    <mergeCell ref="A29:O29"/>
    <mergeCell ref="A30:O30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zoomScale="95" zoomScaleNormal="95" workbookViewId="0" topLeftCell="A1">
      <selection activeCell="R1" sqref="R1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121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122" customWidth="1"/>
    <col min="12" max="12" width="5.625" style="3" customWidth="1"/>
    <col min="13" max="13" width="7.625" style="3" customWidth="1"/>
    <col min="14" max="14" width="4.625" style="3" customWidth="1"/>
    <col min="15" max="15" width="8.125" style="122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4" t="s">
        <v>152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8.75">
      <c r="B3" s="4" t="s">
        <v>123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2.75" thickBot="1">
      <c r="B4" s="5" t="s">
        <v>124</v>
      </c>
      <c r="C4" s="5"/>
      <c r="D4" s="5"/>
      <c r="E4" s="6"/>
      <c r="F4" s="6"/>
      <c r="G4" s="6"/>
      <c r="H4" s="6"/>
      <c r="I4" s="6"/>
      <c r="J4" s="6"/>
      <c r="K4" s="7"/>
      <c r="L4" s="6"/>
      <c r="M4" s="6"/>
      <c r="N4" s="6"/>
      <c r="O4" s="8" t="s">
        <v>153</v>
      </c>
      <c r="P4" s="8"/>
      <c r="Q4" s="8"/>
      <c r="R4" s="8"/>
    </row>
    <row r="5" spans="2:18" s="9" customFormat="1" ht="12.75" thickBot="1">
      <c r="B5" s="10"/>
      <c r="C5" s="11"/>
      <c r="D5" s="12"/>
      <c r="E5" s="13" t="s">
        <v>2</v>
      </c>
      <c r="F5" s="14"/>
      <c r="G5" s="13"/>
      <c r="H5" s="15"/>
      <c r="I5" s="16"/>
      <c r="J5" s="16"/>
      <c r="K5" s="18"/>
      <c r="L5" s="15" t="s">
        <v>3</v>
      </c>
      <c r="M5" s="16"/>
      <c r="N5" s="16"/>
      <c r="O5" s="16"/>
      <c r="P5" s="16"/>
      <c r="Q5" s="16"/>
      <c r="R5" s="19"/>
    </row>
    <row r="6" spans="2:18" s="9" customFormat="1" ht="12">
      <c r="B6" s="20"/>
      <c r="C6" s="21"/>
      <c r="D6" s="22"/>
      <c r="E6" s="23"/>
      <c r="F6" s="24"/>
      <c r="G6" s="24"/>
      <c r="H6" s="24"/>
      <c r="I6" s="24"/>
      <c r="J6" s="25" t="s">
        <v>4</v>
      </c>
      <c r="K6" s="26"/>
      <c r="L6" s="24"/>
      <c r="M6" s="24"/>
      <c r="N6" s="24"/>
      <c r="O6" s="24"/>
      <c r="P6" s="283"/>
      <c r="Q6" s="25" t="s">
        <v>4</v>
      </c>
      <c r="R6" s="26"/>
    </row>
    <row r="7" spans="2:18" s="9" customFormat="1" ht="42" customHeight="1" thickBot="1">
      <c r="B7" s="27"/>
      <c r="C7" s="28"/>
      <c r="D7" s="29"/>
      <c r="E7" s="30" t="s">
        <v>5</v>
      </c>
      <c r="F7" s="31" t="s">
        <v>6</v>
      </c>
      <c r="G7" s="31" t="s">
        <v>7</v>
      </c>
      <c r="H7" s="31" t="s">
        <v>8</v>
      </c>
      <c r="I7" s="32" t="s">
        <v>9</v>
      </c>
      <c r="J7" s="33" t="s">
        <v>10</v>
      </c>
      <c r="K7" s="34" t="s">
        <v>11</v>
      </c>
      <c r="L7" s="31" t="s">
        <v>5</v>
      </c>
      <c r="M7" s="31" t="s">
        <v>6</v>
      </c>
      <c r="N7" s="31" t="s">
        <v>7</v>
      </c>
      <c r="O7" s="31" t="s">
        <v>12</v>
      </c>
      <c r="P7" s="32" t="s">
        <v>9</v>
      </c>
      <c r="Q7" s="33" t="s">
        <v>13</v>
      </c>
      <c r="R7" s="35" t="s">
        <v>11</v>
      </c>
    </row>
    <row r="8" spans="2:23" s="36" customFormat="1" ht="12">
      <c r="B8" s="37"/>
      <c r="C8" s="38" t="s">
        <v>14</v>
      </c>
      <c r="D8" s="39"/>
      <c r="E8" s="40">
        <v>38.8</v>
      </c>
      <c r="F8" s="41">
        <v>289675</v>
      </c>
      <c r="G8" s="42">
        <v>73</v>
      </c>
      <c r="H8" s="41">
        <v>714893</v>
      </c>
      <c r="I8" s="43">
        <v>2.47</v>
      </c>
      <c r="J8" s="44">
        <v>678105</v>
      </c>
      <c r="K8" s="45">
        <f>IF(U8=TRUE,"-",ROUND((H8-J8)/J8*100,2))</f>
        <v>5.43</v>
      </c>
      <c r="L8" s="40">
        <v>38.8</v>
      </c>
      <c r="M8" s="41">
        <v>289640</v>
      </c>
      <c r="N8" s="46">
        <v>72</v>
      </c>
      <c r="O8" s="41">
        <v>669863</v>
      </c>
      <c r="P8" s="43">
        <v>2.31</v>
      </c>
      <c r="Q8" s="44">
        <v>615591</v>
      </c>
      <c r="R8" s="45">
        <f>IF(W8=TRUE,"-",ROUND((O8-Q8)/Q8*100,2))</f>
        <v>8.82</v>
      </c>
      <c r="T8" s="36">
        <f>ROUND((H8-J8)/J8*100,2)</f>
        <v>5.43</v>
      </c>
      <c r="U8" s="36" t="b">
        <f>ISERROR(T8)</f>
        <v>0</v>
      </c>
      <c r="V8" s="36">
        <f>ROUND((O8-Q8)/Q8*100,2)</f>
        <v>8.82</v>
      </c>
      <c r="W8" s="36" t="b">
        <f>ISERROR(V8)</f>
        <v>0</v>
      </c>
    </row>
    <row r="9" spans="2:23" s="36" customFormat="1" ht="12">
      <c r="B9" s="47"/>
      <c r="C9" s="48"/>
      <c r="D9" s="49" t="s">
        <v>144</v>
      </c>
      <c r="E9" s="50">
        <v>38.1</v>
      </c>
      <c r="F9" s="51">
        <v>319267</v>
      </c>
      <c r="G9" s="52">
        <v>11</v>
      </c>
      <c r="H9" s="51">
        <v>753557</v>
      </c>
      <c r="I9" s="53">
        <v>2.36</v>
      </c>
      <c r="J9" s="54">
        <v>687726</v>
      </c>
      <c r="K9" s="55">
        <f>IF(U9=TRUE,"-",ROUND((H9-J9)/J9*100,2))</f>
        <v>9.57</v>
      </c>
      <c r="L9" s="50">
        <v>38.1</v>
      </c>
      <c r="M9" s="51">
        <v>319267</v>
      </c>
      <c r="N9" s="56">
        <v>11</v>
      </c>
      <c r="O9" s="51">
        <v>747777</v>
      </c>
      <c r="P9" s="53">
        <v>2.34</v>
      </c>
      <c r="Q9" s="54">
        <v>642399</v>
      </c>
      <c r="R9" s="57">
        <f>IF(W9=TRUE,"-",ROUND((O9-Q9)/Q9*100,2))</f>
        <v>16.4</v>
      </c>
      <c r="T9" s="36">
        <f aca="true" t="shared" si="0" ref="T9:T66">ROUND((H9-J9)/J9*100,2)</f>
        <v>9.57</v>
      </c>
      <c r="U9" s="36" t="b">
        <f aca="true" t="shared" si="1" ref="U9:U66">ISERROR(T9)</f>
        <v>0</v>
      </c>
      <c r="V9" s="36">
        <f aca="true" t="shared" si="2" ref="V9:V66">ROUND((O9-Q9)/Q9*100,2)</f>
        <v>16.4</v>
      </c>
      <c r="W9" s="36" t="b">
        <f aca="true" t="shared" si="3" ref="W9:W66">ISERROR(V9)</f>
        <v>0</v>
      </c>
    </row>
    <row r="10" spans="2:23" s="36" customFormat="1" ht="12">
      <c r="B10" s="47"/>
      <c r="C10" s="48"/>
      <c r="D10" s="49" t="s">
        <v>15</v>
      </c>
      <c r="E10" s="50">
        <v>38</v>
      </c>
      <c r="F10" s="51">
        <v>276420</v>
      </c>
      <c r="G10" s="52" t="s">
        <v>127</v>
      </c>
      <c r="H10" s="51">
        <v>661536</v>
      </c>
      <c r="I10" s="53">
        <v>2.39</v>
      </c>
      <c r="J10" s="54">
        <v>605083</v>
      </c>
      <c r="K10" s="55">
        <f aca="true" t="shared" si="4" ref="K10:K66">IF(U10=TRUE,"-",ROUND((H10-J10)/J10*100,2))</f>
        <v>9.33</v>
      </c>
      <c r="L10" s="50">
        <v>38</v>
      </c>
      <c r="M10" s="51">
        <v>276420</v>
      </c>
      <c r="N10" s="56" t="s">
        <v>127</v>
      </c>
      <c r="O10" s="51">
        <v>643721</v>
      </c>
      <c r="P10" s="53">
        <v>2.33</v>
      </c>
      <c r="Q10" s="54">
        <v>532525</v>
      </c>
      <c r="R10" s="57">
        <f aca="true" t="shared" si="5" ref="R10:R66">IF(W10=TRUE,"-",ROUND((O10-Q10)/Q10*100,2))</f>
        <v>20.88</v>
      </c>
      <c r="T10" s="36">
        <f t="shared" si="0"/>
        <v>9.33</v>
      </c>
      <c r="U10" s="36" t="b">
        <f t="shared" si="1"/>
        <v>0</v>
      </c>
      <c r="V10" s="36">
        <f t="shared" si="2"/>
        <v>20.88</v>
      </c>
      <c r="W10" s="36" t="b">
        <f t="shared" si="3"/>
        <v>0</v>
      </c>
    </row>
    <row r="11" spans="2:23" s="36" customFormat="1" ht="12">
      <c r="B11" s="47"/>
      <c r="C11" s="48"/>
      <c r="D11" s="49" t="s">
        <v>126</v>
      </c>
      <c r="E11" s="50">
        <v>37.6</v>
      </c>
      <c r="F11" s="51">
        <v>260537</v>
      </c>
      <c r="G11" s="52" t="s">
        <v>127</v>
      </c>
      <c r="H11" s="51">
        <v>301816</v>
      </c>
      <c r="I11" s="53">
        <v>1.16</v>
      </c>
      <c r="J11" s="54">
        <v>286667</v>
      </c>
      <c r="K11" s="55">
        <f t="shared" si="4"/>
        <v>5.28</v>
      </c>
      <c r="L11" s="50">
        <v>37.6</v>
      </c>
      <c r="M11" s="51">
        <v>260537</v>
      </c>
      <c r="N11" s="56" t="s">
        <v>127</v>
      </c>
      <c r="O11" s="51">
        <v>286009</v>
      </c>
      <c r="P11" s="53">
        <v>1.1</v>
      </c>
      <c r="Q11" s="54">
        <v>78913</v>
      </c>
      <c r="R11" s="57">
        <f t="shared" si="5"/>
        <v>262.44</v>
      </c>
      <c r="T11" s="36">
        <f t="shared" si="0"/>
        <v>5.28</v>
      </c>
      <c r="U11" s="36" t="b">
        <f t="shared" si="1"/>
        <v>0</v>
      </c>
      <c r="V11" s="36">
        <f t="shared" si="2"/>
        <v>262.44</v>
      </c>
      <c r="W11" s="36" t="b">
        <f t="shared" si="3"/>
        <v>0</v>
      </c>
    </row>
    <row r="12" spans="2:23" s="36" customFormat="1" ht="12">
      <c r="B12" s="47"/>
      <c r="C12" s="48"/>
      <c r="D12" s="49" t="s">
        <v>16</v>
      </c>
      <c r="E12" s="50">
        <v>39</v>
      </c>
      <c r="F12" s="51">
        <v>287862</v>
      </c>
      <c r="G12" s="52">
        <v>9</v>
      </c>
      <c r="H12" s="51">
        <v>690239</v>
      </c>
      <c r="I12" s="53">
        <v>2.4</v>
      </c>
      <c r="J12" s="54">
        <v>648211</v>
      </c>
      <c r="K12" s="55">
        <f t="shared" si="4"/>
        <v>6.48</v>
      </c>
      <c r="L12" s="50">
        <v>39</v>
      </c>
      <c r="M12" s="51">
        <v>287862</v>
      </c>
      <c r="N12" s="56">
        <v>9</v>
      </c>
      <c r="O12" s="51">
        <v>635267</v>
      </c>
      <c r="P12" s="53">
        <v>2.21</v>
      </c>
      <c r="Q12" s="54">
        <v>561611</v>
      </c>
      <c r="R12" s="57">
        <f t="shared" si="5"/>
        <v>13.12</v>
      </c>
      <c r="T12" s="36">
        <f t="shared" si="0"/>
        <v>6.48</v>
      </c>
      <c r="U12" s="36" t="b">
        <f t="shared" si="1"/>
        <v>0</v>
      </c>
      <c r="V12" s="36">
        <f t="shared" si="2"/>
        <v>13.12</v>
      </c>
      <c r="W12" s="36" t="b">
        <f t="shared" si="3"/>
        <v>0</v>
      </c>
    </row>
    <row r="13" spans="2:23" s="36" customFormat="1" ht="12">
      <c r="B13" s="47"/>
      <c r="C13" s="48"/>
      <c r="D13" s="49" t="s">
        <v>17</v>
      </c>
      <c r="E13" s="50">
        <v>43.5</v>
      </c>
      <c r="F13" s="51">
        <v>244498</v>
      </c>
      <c r="G13" s="52" t="s">
        <v>145</v>
      </c>
      <c r="H13" s="51">
        <v>244498</v>
      </c>
      <c r="I13" s="53">
        <v>1</v>
      </c>
      <c r="J13" s="54">
        <v>258612</v>
      </c>
      <c r="K13" s="55">
        <f t="shared" si="4"/>
        <v>-5.46</v>
      </c>
      <c r="L13" s="50">
        <v>43.5</v>
      </c>
      <c r="M13" s="51">
        <v>244498</v>
      </c>
      <c r="N13" s="56" t="s">
        <v>145</v>
      </c>
      <c r="O13" s="51">
        <v>231310</v>
      </c>
      <c r="P13" s="53">
        <v>0.95</v>
      </c>
      <c r="Q13" s="54">
        <v>245058</v>
      </c>
      <c r="R13" s="57">
        <f t="shared" si="5"/>
        <v>-5.61</v>
      </c>
      <c r="T13" s="36">
        <f t="shared" si="0"/>
        <v>-5.46</v>
      </c>
      <c r="U13" s="36" t="b">
        <f t="shared" si="1"/>
        <v>0</v>
      </c>
      <c r="V13" s="36">
        <f t="shared" si="2"/>
        <v>-5.61</v>
      </c>
      <c r="W13" s="36" t="b">
        <f t="shared" si="3"/>
        <v>0</v>
      </c>
    </row>
    <row r="14" spans="2:23" s="36" customFormat="1" ht="12">
      <c r="B14" s="47"/>
      <c r="C14" s="48"/>
      <c r="D14" s="49" t="s">
        <v>18</v>
      </c>
      <c r="E14" s="50">
        <v>36.3</v>
      </c>
      <c r="F14" s="51">
        <v>309141</v>
      </c>
      <c r="G14" s="52">
        <v>10</v>
      </c>
      <c r="H14" s="51">
        <v>627199</v>
      </c>
      <c r="I14" s="53">
        <v>2.03</v>
      </c>
      <c r="J14" s="54">
        <v>623127</v>
      </c>
      <c r="K14" s="55">
        <f t="shared" si="4"/>
        <v>0.65</v>
      </c>
      <c r="L14" s="50">
        <v>36.3</v>
      </c>
      <c r="M14" s="51">
        <v>309141</v>
      </c>
      <c r="N14" s="56">
        <v>10</v>
      </c>
      <c r="O14" s="51">
        <v>589097</v>
      </c>
      <c r="P14" s="53">
        <v>1.91</v>
      </c>
      <c r="Q14" s="54">
        <v>562232</v>
      </c>
      <c r="R14" s="57">
        <f t="shared" si="5"/>
        <v>4.78</v>
      </c>
      <c r="T14" s="36">
        <f t="shared" si="0"/>
        <v>0.65</v>
      </c>
      <c r="U14" s="36" t="b">
        <f t="shared" si="1"/>
        <v>0</v>
      </c>
      <c r="V14" s="36">
        <f t="shared" si="2"/>
        <v>4.78</v>
      </c>
      <c r="W14" s="36" t="b">
        <f t="shared" si="3"/>
        <v>0</v>
      </c>
    </row>
    <row r="15" spans="2:23" s="36" customFormat="1" ht="12">
      <c r="B15" s="58"/>
      <c r="C15" s="48"/>
      <c r="D15" s="49" t="s">
        <v>128</v>
      </c>
      <c r="E15" s="50" t="s">
        <v>19</v>
      </c>
      <c r="F15" s="51" t="s">
        <v>19</v>
      </c>
      <c r="G15" s="52" t="s">
        <v>19</v>
      </c>
      <c r="H15" s="51" t="s">
        <v>19</v>
      </c>
      <c r="I15" s="53" t="s">
        <v>19</v>
      </c>
      <c r="J15" s="54" t="s">
        <v>19</v>
      </c>
      <c r="K15" s="55" t="str">
        <f t="shared" si="4"/>
        <v>-</v>
      </c>
      <c r="L15" s="50" t="s">
        <v>19</v>
      </c>
      <c r="M15" s="51" t="s">
        <v>19</v>
      </c>
      <c r="N15" s="56" t="s">
        <v>19</v>
      </c>
      <c r="O15" s="51" t="s">
        <v>19</v>
      </c>
      <c r="P15" s="53" t="s">
        <v>19</v>
      </c>
      <c r="Q15" s="54" t="s">
        <v>19</v>
      </c>
      <c r="R15" s="57" t="str">
        <f t="shared" si="5"/>
        <v>-</v>
      </c>
      <c r="T15" s="36" t="e">
        <f t="shared" si="0"/>
        <v>#VALUE!</v>
      </c>
      <c r="U15" s="36" t="b">
        <f t="shared" si="1"/>
        <v>1</v>
      </c>
      <c r="V15" s="36" t="e">
        <f t="shared" si="2"/>
        <v>#VALUE!</v>
      </c>
      <c r="W15" s="36" t="b">
        <f t="shared" si="3"/>
        <v>1</v>
      </c>
    </row>
    <row r="16" spans="2:23" s="36" customFormat="1" ht="12">
      <c r="B16" s="58"/>
      <c r="C16" s="48"/>
      <c r="D16" s="49" t="s">
        <v>20</v>
      </c>
      <c r="E16" s="50">
        <v>38</v>
      </c>
      <c r="F16" s="51">
        <v>300784</v>
      </c>
      <c r="G16" s="52" t="s">
        <v>145</v>
      </c>
      <c r="H16" s="51">
        <v>700000</v>
      </c>
      <c r="I16" s="53">
        <v>2.33</v>
      </c>
      <c r="J16" s="54">
        <v>670000</v>
      </c>
      <c r="K16" s="55">
        <f t="shared" si="4"/>
        <v>4.48</v>
      </c>
      <c r="L16" s="50">
        <v>38</v>
      </c>
      <c r="M16" s="51">
        <v>300784</v>
      </c>
      <c r="N16" s="56" t="s">
        <v>145</v>
      </c>
      <c r="O16" s="51">
        <v>700000</v>
      </c>
      <c r="P16" s="53">
        <v>2.33</v>
      </c>
      <c r="Q16" s="54">
        <v>670000</v>
      </c>
      <c r="R16" s="57">
        <f t="shared" si="5"/>
        <v>4.48</v>
      </c>
      <c r="T16" s="36">
        <f t="shared" si="0"/>
        <v>4.48</v>
      </c>
      <c r="U16" s="36" t="b">
        <f t="shared" si="1"/>
        <v>0</v>
      </c>
      <c r="V16" s="36">
        <f t="shared" si="2"/>
        <v>4.48</v>
      </c>
      <c r="W16" s="36" t="b">
        <f t="shared" si="3"/>
        <v>0</v>
      </c>
    </row>
    <row r="17" spans="2:23" s="36" customFormat="1" ht="12">
      <c r="B17" s="58"/>
      <c r="C17" s="48"/>
      <c r="D17" s="49" t="s">
        <v>21</v>
      </c>
      <c r="E17" s="50">
        <v>35.8</v>
      </c>
      <c r="F17" s="51">
        <v>266639</v>
      </c>
      <c r="G17" s="52" t="s">
        <v>134</v>
      </c>
      <c r="H17" s="51">
        <v>608463</v>
      </c>
      <c r="I17" s="53">
        <v>2.28</v>
      </c>
      <c r="J17" s="54">
        <v>602495</v>
      </c>
      <c r="K17" s="55">
        <f t="shared" si="4"/>
        <v>0.99</v>
      </c>
      <c r="L17" s="50">
        <v>35.8</v>
      </c>
      <c r="M17" s="51">
        <v>266639</v>
      </c>
      <c r="N17" s="56" t="s">
        <v>134</v>
      </c>
      <c r="O17" s="51">
        <v>576653</v>
      </c>
      <c r="P17" s="53">
        <v>2.16</v>
      </c>
      <c r="Q17" s="54">
        <v>584126</v>
      </c>
      <c r="R17" s="57">
        <f t="shared" si="5"/>
        <v>-1.28</v>
      </c>
      <c r="T17" s="36">
        <f t="shared" si="0"/>
        <v>0.99</v>
      </c>
      <c r="U17" s="36" t="b">
        <f t="shared" si="1"/>
        <v>0</v>
      </c>
      <c r="V17" s="36">
        <f t="shared" si="2"/>
        <v>-1.28</v>
      </c>
      <c r="W17" s="36" t="b">
        <f t="shared" si="3"/>
        <v>0</v>
      </c>
    </row>
    <row r="18" spans="2:23" s="36" customFormat="1" ht="12">
      <c r="B18" s="58"/>
      <c r="C18" s="48"/>
      <c r="D18" s="49" t="s">
        <v>22</v>
      </c>
      <c r="E18" s="50">
        <v>39.4</v>
      </c>
      <c r="F18" s="51">
        <v>271911</v>
      </c>
      <c r="G18" s="52" t="s">
        <v>129</v>
      </c>
      <c r="H18" s="51">
        <v>640958</v>
      </c>
      <c r="I18" s="53">
        <v>2.36</v>
      </c>
      <c r="J18" s="54">
        <v>596784</v>
      </c>
      <c r="K18" s="55">
        <f t="shared" si="4"/>
        <v>7.4</v>
      </c>
      <c r="L18" s="50">
        <v>39.4</v>
      </c>
      <c r="M18" s="51">
        <v>271911</v>
      </c>
      <c r="N18" s="56" t="s">
        <v>129</v>
      </c>
      <c r="O18" s="51">
        <v>624556</v>
      </c>
      <c r="P18" s="53">
        <v>2.3</v>
      </c>
      <c r="Q18" s="54">
        <v>587584</v>
      </c>
      <c r="R18" s="57">
        <f t="shared" si="5"/>
        <v>6.29</v>
      </c>
      <c r="T18" s="36">
        <f t="shared" si="0"/>
        <v>7.4</v>
      </c>
      <c r="U18" s="36" t="b">
        <f t="shared" si="1"/>
        <v>0</v>
      </c>
      <c r="V18" s="36">
        <f t="shared" si="2"/>
        <v>6.29</v>
      </c>
      <c r="W18" s="36" t="b">
        <f t="shared" si="3"/>
        <v>0</v>
      </c>
    </row>
    <row r="19" spans="2:23" s="36" customFormat="1" ht="12">
      <c r="B19" s="58"/>
      <c r="C19" s="48"/>
      <c r="D19" s="49" t="s">
        <v>23</v>
      </c>
      <c r="E19" s="50">
        <v>39</v>
      </c>
      <c r="F19" s="51">
        <v>246430</v>
      </c>
      <c r="G19" s="52" t="s">
        <v>129</v>
      </c>
      <c r="H19" s="51">
        <v>500000</v>
      </c>
      <c r="I19" s="53">
        <v>2.03</v>
      </c>
      <c r="J19" s="54">
        <v>500000</v>
      </c>
      <c r="K19" s="55">
        <f t="shared" si="4"/>
        <v>0</v>
      </c>
      <c r="L19" s="50">
        <v>39</v>
      </c>
      <c r="M19" s="51">
        <v>246430</v>
      </c>
      <c r="N19" s="56" t="s">
        <v>129</v>
      </c>
      <c r="O19" s="51">
        <v>438000</v>
      </c>
      <c r="P19" s="53">
        <v>1.78</v>
      </c>
      <c r="Q19" s="54">
        <v>366000</v>
      </c>
      <c r="R19" s="57">
        <f t="shared" si="5"/>
        <v>19.67</v>
      </c>
      <c r="T19" s="36">
        <f t="shared" si="0"/>
        <v>0</v>
      </c>
      <c r="U19" s="36" t="b">
        <f t="shared" si="1"/>
        <v>0</v>
      </c>
      <c r="V19" s="36">
        <f t="shared" si="2"/>
        <v>19.67</v>
      </c>
      <c r="W19" s="36" t="b">
        <f t="shared" si="3"/>
        <v>0</v>
      </c>
    </row>
    <row r="20" spans="2:23" s="36" customFormat="1" ht="12">
      <c r="B20" s="58" t="s">
        <v>24</v>
      </c>
      <c r="C20" s="48"/>
      <c r="D20" s="49" t="s">
        <v>25</v>
      </c>
      <c r="E20" s="50">
        <v>37.2</v>
      </c>
      <c r="F20" s="51">
        <v>266333</v>
      </c>
      <c r="G20" s="52" t="s">
        <v>129</v>
      </c>
      <c r="H20" s="51">
        <v>653346</v>
      </c>
      <c r="I20" s="53">
        <v>2.45</v>
      </c>
      <c r="J20" s="54">
        <v>450102</v>
      </c>
      <c r="K20" s="55">
        <f t="shared" si="4"/>
        <v>45.16</v>
      </c>
      <c r="L20" s="50">
        <v>37.2</v>
      </c>
      <c r="M20" s="51">
        <v>266333</v>
      </c>
      <c r="N20" s="56" t="s">
        <v>129</v>
      </c>
      <c r="O20" s="51">
        <v>578951</v>
      </c>
      <c r="P20" s="53">
        <v>2.17</v>
      </c>
      <c r="Q20" s="54">
        <v>371241</v>
      </c>
      <c r="R20" s="57">
        <f t="shared" si="5"/>
        <v>55.95</v>
      </c>
      <c r="T20" s="36">
        <f t="shared" si="0"/>
        <v>45.16</v>
      </c>
      <c r="U20" s="36" t="b">
        <f t="shared" si="1"/>
        <v>0</v>
      </c>
      <c r="V20" s="36">
        <f t="shared" si="2"/>
        <v>55.95</v>
      </c>
      <c r="W20" s="36" t="b">
        <f t="shared" si="3"/>
        <v>0</v>
      </c>
    </row>
    <row r="21" spans="2:23" s="36" customFormat="1" ht="12">
      <c r="B21" s="58"/>
      <c r="C21" s="48"/>
      <c r="D21" s="49" t="s">
        <v>26</v>
      </c>
      <c r="E21" s="50">
        <v>40.7</v>
      </c>
      <c r="F21" s="51">
        <v>306156</v>
      </c>
      <c r="G21" s="52" t="s">
        <v>129</v>
      </c>
      <c r="H21" s="51">
        <v>753539</v>
      </c>
      <c r="I21" s="53">
        <v>2.46</v>
      </c>
      <c r="J21" s="54">
        <v>762342</v>
      </c>
      <c r="K21" s="55">
        <f t="shared" si="4"/>
        <v>-1.15</v>
      </c>
      <c r="L21" s="50">
        <v>40.7</v>
      </c>
      <c r="M21" s="51">
        <v>306156</v>
      </c>
      <c r="N21" s="56" t="s">
        <v>129</v>
      </c>
      <c r="O21" s="51">
        <v>732524</v>
      </c>
      <c r="P21" s="53">
        <v>2.39</v>
      </c>
      <c r="Q21" s="54">
        <v>670138</v>
      </c>
      <c r="R21" s="57">
        <f t="shared" si="5"/>
        <v>9.31</v>
      </c>
      <c r="T21" s="36">
        <f t="shared" si="0"/>
        <v>-1.15</v>
      </c>
      <c r="U21" s="36" t="b">
        <f t="shared" si="1"/>
        <v>0</v>
      </c>
      <c r="V21" s="36">
        <f t="shared" si="2"/>
        <v>9.31</v>
      </c>
      <c r="W21" s="36" t="b">
        <f t="shared" si="3"/>
        <v>0</v>
      </c>
    </row>
    <row r="22" spans="2:23" s="36" customFormat="1" ht="12">
      <c r="B22" s="58"/>
      <c r="C22" s="48"/>
      <c r="D22" s="49" t="s">
        <v>130</v>
      </c>
      <c r="E22" s="50">
        <v>38.7</v>
      </c>
      <c r="F22" s="51">
        <v>296296</v>
      </c>
      <c r="G22" s="52">
        <v>9</v>
      </c>
      <c r="H22" s="51">
        <v>735054</v>
      </c>
      <c r="I22" s="53">
        <v>2.48</v>
      </c>
      <c r="J22" s="54">
        <v>682250</v>
      </c>
      <c r="K22" s="55">
        <f t="shared" si="4"/>
        <v>7.74</v>
      </c>
      <c r="L22" s="50">
        <v>38.5</v>
      </c>
      <c r="M22" s="51">
        <v>295879</v>
      </c>
      <c r="N22" s="56">
        <v>8</v>
      </c>
      <c r="O22" s="51">
        <v>613228</v>
      </c>
      <c r="P22" s="53">
        <v>2.07</v>
      </c>
      <c r="Q22" s="54">
        <v>570118</v>
      </c>
      <c r="R22" s="57">
        <f t="shared" si="5"/>
        <v>7.56</v>
      </c>
      <c r="T22" s="36">
        <f t="shared" si="0"/>
        <v>7.74</v>
      </c>
      <c r="U22" s="36" t="b">
        <f t="shared" si="1"/>
        <v>0</v>
      </c>
      <c r="V22" s="36">
        <f t="shared" si="2"/>
        <v>7.56</v>
      </c>
      <c r="W22" s="36" t="b">
        <f t="shared" si="3"/>
        <v>0</v>
      </c>
    </row>
    <row r="23" spans="2:23" s="36" customFormat="1" ht="12">
      <c r="B23" s="58"/>
      <c r="C23" s="48"/>
      <c r="D23" s="49" t="s">
        <v>27</v>
      </c>
      <c r="E23" s="50">
        <v>39.5</v>
      </c>
      <c r="F23" s="51">
        <v>343534</v>
      </c>
      <c r="G23" s="52" t="s">
        <v>129</v>
      </c>
      <c r="H23" s="51">
        <v>699204</v>
      </c>
      <c r="I23" s="53">
        <v>2.04</v>
      </c>
      <c r="J23" s="54">
        <v>709562</v>
      </c>
      <c r="K23" s="55">
        <f t="shared" si="4"/>
        <v>-1.46</v>
      </c>
      <c r="L23" s="50">
        <v>39.5</v>
      </c>
      <c r="M23" s="51">
        <v>343534</v>
      </c>
      <c r="N23" s="56" t="s">
        <v>129</v>
      </c>
      <c r="O23" s="51">
        <v>699204</v>
      </c>
      <c r="P23" s="53">
        <v>2.04</v>
      </c>
      <c r="Q23" s="54">
        <v>645056</v>
      </c>
      <c r="R23" s="57">
        <f t="shared" si="5"/>
        <v>8.39</v>
      </c>
      <c r="T23" s="36">
        <f t="shared" si="0"/>
        <v>-1.46</v>
      </c>
      <c r="U23" s="36" t="b">
        <f t="shared" si="1"/>
        <v>0</v>
      </c>
      <c r="V23" s="36">
        <f t="shared" si="2"/>
        <v>8.39</v>
      </c>
      <c r="W23" s="36" t="b">
        <f t="shared" si="3"/>
        <v>0</v>
      </c>
    </row>
    <row r="24" spans="2:23" s="36" customFormat="1" ht="12">
      <c r="B24" s="58"/>
      <c r="C24" s="48"/>
      <c r="D24" s="49" t="s">
        <v>28</v>
      </c>
      <c r="E24" s="50">
        <v>43</v>
      </c>
      <c r="F24" s="51">
        <v>280579</v>
      </c>
      <c r="G24" s="52" t="s">
        <v>155</v>
      </c>
      <c r="H24" s="51">
        <v>810755</v>
      </c>
      <c r="I24" s="53">
        <v>2.89</v>
      </c>
      <c r="J24" s="54">
        <v>741120</v>
      </c>
      <c r="K24" s="55">
        <f t="shared" si="4"/>
        <v>9.4</v>
      </c>
      <c r="L24" s="50">
        <v>43</v>
      </c>
      <c r="M24" s="51">
        <v>280579</v>
      </c>
      <c r="N24" s="56" t="s">
        <v>155</v>
      </c>
      <c r="O24" s="51">
        <v>806766</v>
      </c>
      <c r="P24" s="53">
        <v>2.88</v>
      </c>
      <c r="Q24" s="54">
        <v>707261</v>
      </c>
      <c r="R24" s="57">
        <f t="shared" si="5"/>
        <v>14.07</v>
      </c>
      <c r="T24" s="36">
        <f t="shared" si="0"/>
        <v>9.4</v>
      </c>
      <c r="U24" s="36" t="b">
        <f t="shared" si="1"/>
        <v>0</v>
      </c>
      <c r="V24" s="36">
        <f t="shared" si="2"/>
        <v>14.07</v>
      </c>
      <c r="W24" s="36" t="b">
        <f t="shared" si="3"/>
        <v>0</v>
      </c>
    </row>
    <row r="25" spans="2:23" s="36" customFormat="1" ht="12">
      <c r="B25" s="58"/>
      <c r="C25" s="48"/>
      <c r="D25" s="49" t="s">
        <v>29</v>
      </c>
      <c r="E25" s="50">
        <v>40.4</v>
      </c>
      <c r="F25" s="51">
        <v>300683</v>
      </c>
      <c r="G25" s="52" t="s">
        <v>131</v>
      </c>
      <c r="H25" s="51">
        <v>691581</v>
      </c>
      <c r="I25" s="53">
        <v>2.3</v>
      </c>
      <c r="J25" s="54">
        <v>654948</v>
      </c>
      <c r="K25" s="55">
        <f t="shared" si="4"/>
        <v>5.59</v>
      </c>
      <c r="L25" s="50">
        <v>40.4</v>
      </c>
      <c r="M25" s="51">
        <v>300683</v>
      </c>
      <c r="N25" s="56" t="s">
        <v>131</v>
      </c>
      <c r="O25" s="51">
        <v>396758</v>
      </c>
      <c r="P25" s="53">
        <v>1.32</v>
      </c>
      <c r="Q25" s="54">
        <v>606032</v>
      </c>
      <c r="R25" s="57">
        <f t="shared" si="5"/>
        <v>-34.53</v>
      </c>
      <c r="T25" s="36">
        <f t="shared" si="0"/>
        <v>5.59</v>
      </c>
      <c r="U25" s="36" t="b">
        <f t="shared" si="1"/>
        <v>0</v>
      </c>
      <c r="V25" s="36">
        <f t="shared" si="2"/>
        <v>-34.53</v>
      </c>
      <c r="W25" s="36" t="b">
        <f t="shared" si="3"/>
        <v>0</v>
      </c>
    </row>
    <row r="26" spans="2:23" s="36" customFormat="1" ht="12">
      <c r="B26" s="58"/>
      <c r="C26" s="48"/>
      <c r="D26" s="49" t="s">
        <v>30</v>
      </c>
      <c r="E26" s="50">
        <v>38.4</v>
      </c>
      <c r="F26" s="51">
        <v>283379</v>
      </c>
      <c r="G26" s="52">
        <v>10</v>
      </c>
      <c r="H26" s="51">
        <v>790453</v>
      </c>
      <c r="I26" s="53">
        <v>2.79</v>
      </c>
      <c r="J26" s="54">
        <v>760397</v>
      </c>
      <c r="K26" s="55">
        <f t="shared" si="4"/>
        <v>3.95</v>
      </c>
      <c r="L26" s="50">
        <v>38.4</v>
      </c>
      <c r="M26" s="51">
        <v>283379</v>
      </c>
      <c r="N26" s="56">
        <v>10</v>
      </c>
      <c r="O26" s="51">
        <v>733392</v>
      </c>
      <c r="P26" s="53">
        <v>2.59</v>
      </c>
      <c r="Q26" s="54">
        <v>714082</v>
      </c>
      <c r="R26" s="57">
        <f t="shared" si="5"/>
        <v>2.7</v>
      </c>
      <c r="T26" s="36">
        <f t="shared" si="0"/>
        <v>3.95</v>
      </c>
      <c r="U26" s="36" t="b">
        <f t="shared" si="1"/>
        <v>0</v>
      </c>
      <c r="V26" s="36">
        <f t="shared" si="2"/>
        <v>2.7</v>
      </c>
      <c r="W26" s="36" t="b">
        <f t="shared" si="3"/>
        <v>0</v>
      </c>
    </row>
    <row r="27" spans="2:23" s="36" customFormat="1" ht="12">
      <c r="B27" s="58"/>
      <c r="C27" s="48"/>
      <c r="D27" s="49" t="s">
        <v>132</v>
      </c>
      <c r="E27" s="50" t="s">
        <v>19</v>
      </c>
      <c r="F27" s="51" t="s">
        <v>19</v>
      </c>
      <c r="G27" s="52" t="s">
        <v>19</v>
      </c>
      <c r="H27" s="51" t="s">
        <v>19</v>
      </c>
      <c r="I27" s="53" t="s">
        <v>19</v>
      </c>
      <c r="J27" s="54" t="s">
        <v>19</v>
      </c>
      <c r="K27" s="55" t="str">
        <f t="shared" si="4"/>
        <v>-</v>
      </c>
      <c r="L27" s="50" t="s">
        <v>19</v>
      </c>
      <c r="M27" s="51" t="s">
        <v>19</v>
      </c>
      <c r="N27" s="56" t="s">
        <v>19</v>
      </c>
      <c r="O27" s="51" t="s">
        <v>19</v>
      </c>
      <c r="P27" s="53" t="s">
        <v>19</v>
      </c>
      <c r="Q27" s="54" t="s">
        <v>19</v>
      </c>
      <c r="R27" s="57" t="str">
        <f t="shared" si="5"/>
        <v>-</v>
      </c>
      <c r="T27" s="36" t="e">
        <f t="shared" si="0"/>
        <v>#VALUE!</v>
      </c>
      <c r="U27" s="36" t="b">
        <f t="shared" si="1"/>
        <v>1</v>
      </c>
      <c r="V27" s="36" t="e">
        <f t="shared" si="2"/>
        <v>#VALUE!</v>
      </c>
      <c r="W27" s="36" t="b">
        <f t="shared" si="3"/>
        <v>1</v>
      </c>
    </row>
    <row r="28" spans="2:23" s="36" customFormat="1" ht="12">
      <c r="B28" s="58" t="s">
        <v>31</v>
      </c>
      <c r="C28" s="59" t="s">
        <v>32</v>
      </c>
      <c r="D28" s="60"/>
      <c r="E28" s="61" t="s">
        <v>19</v>
      </c>
      <c r="F28" s="62" t="s">
        <v>19</v>
      </c>
      <c r="G28" s="63" t="s">
        <v>19</v>
      </c>
      <c r="H28" s="62" t="s">
        <v>19</v>
      </c>
      <c r="I28" s="64" t="s">
        <v>19</v>
      </c>
      <c r="J28" s="65" t="s">
        <v>19</v>
      </c>
      <c r="K28" s="66" t="str">
        <f t="shared" si="4"/>
        <v>-</v>
      </c>
      <c r="L28" s="61" t="s">
        <v>19</v>
      </c>
      <c r="M28" s="62" t="s">
        <v>19</v>
      </c>
      <c r="N28" s="67" t="s">
        <v>19</v>
      </c>
      <c r="O28" s="62" t="s">
        <v>19</v>
      </c>
      <c r="P28" s="64" t="s">
        <v>19</v>
      </c>
      <c r="Q28" s="65" t="s">
        <v>19</v>
      </c>
      <c r="R28" s="66" t="str">
        <f t="shared" si="5"/>
        <v>-</v>
      </c>
      <c r="T28" s="36" t="e">
        <f t="shared" si="0"/>
        <v>#VALUE!</v>
      </c>
      <c r="U28" s="36" t="b">
        <f t="shared" si="1"/>
        <v>1</v>
      </c>
      <c r="V28" s="36" t="e">
        <f t="shared" si="2"/>
        <v>#VALUE!</v>
      </c>
      <c r="W28" s="36" t="b">
        <f t="shared" si="3"/>
        <v>1</v>
      </c>
    </row>
    <row r="29" spans="2:23" s="36" customFormat="1" ht="12">
      <c r="B29" s="58"/>
      <c r="C29" s="59" t="s">
        <v>33</v>
      </c>
      <c r="D29" s="60"/>
      <c r="E29" s="68">
        <v>43.5</v>
      </c>
      <c r="F29" s="69">
        <v>274707</v>
      </c>
      <c r="G29" s="70" t="s">
        <v>131</v>
      </c>
      <c r="H29" s="69">
        <v>575000</v>
      </c>
      <c r="I29" s="71">
        <v>2.09</v>
      </c>
      <c r="J29" s="72">
        <v>600000</v>
      </c>
      <c r="K29" s="66">
        <f t="shared" si="4"/>
        <v>-4.17</v>
      </c>
      <c r="L29" s="68">
        <v>43.5</v>
      </c>
      <c r="M29" s="69">
        <v>274707</v>
      </c>
      <c r="N29" s="73" t="s">
        <v>131</v>
      </c>
      <c r="O29" s="69">
        <v>551000</v>
      </c>
      <c r="P29" s="71">
        <v>2.01</v>
      </c>
      <c r="Q29" s="72">
        <v>541000</v>
      </c>
      <c r="R29" s="66">
        <f t="shared" si="5"/>
        <v>1.85</v>
      </c>
      <c r="T29" s="36">
        <f t="shared" si="0"/>
        <v>-4.17</v>
      </c>
      <c r="U29" s="36" t="b">
        <f t="shared" si="1"/>
        <v>0</v>
      </c>
      <c r="V29" s="36">
        <f t="shared" si="2"/>
        <v>1.85</v>
      </c>
      <c r="W29" s="36" t="b">
        <f t="shared" si="3"/>
        <v>0</v>
      </c>
    </row>
    <row r="30" spans="2:23" s="36" customFormat="1" ht="12">
      <c r="B30" s="58"/>
      <c r="C30" s="59" t="s">
        <v>34</v>
      </c>
      <c r="D30" s="60"/>
      <c r="E30" s="68">
        <v>37.6</v>
      </c>
      <c r="F30" s="69">
        <v>305115</v>
      </c>
      <c r="G30" s="70">
        <v>5</v>
      </c>
      <c r="H30" s="69">
        <v>728011</v>
      </c>
      <c r="I30" s="71">
        <v>2.39</v>
      </c>
      <c r="J30" s="72">
        <v>759764</v>
      </c>
      <c r="K30" s="66">
        <f t="shared" si="4"/>
        <v>-4.18</v>
      </c>
      <c r="L30" s="68">
        <v>37.6</v>
      </c>
      <c r="M30" s="69">
        <v>305115</v>
      </c>
      <c r="N30" s="73">
        <v>5</v>
      </c>
      <c r="O30" s="69">
        <v>624130</v>
      </c>
      <c r="P30" s="71">
        <v>2.05</v>
      </c>
      <c r="Q30" s="72">
        <v>617699</v>
      </c>
      <c r="R30" s="66">
        <f t="shared" si="5"/>
        <v>1.04</v>
      </c>
      <c r="T30" s="36">
        <f t="shared" si="0"/>
        <v>-4.18</v>
      </c>
      <c r="U30" s="36" t="b">
        <f t="shared" si="1"/>
        <v>0</v>
      </c>
      <c r="V30" s="36">
        <f t="shared" si="2"/>
        <v>1.04</v>
      </c>
      <c r="W30" s="36" t="b">
        <f t="shared" si="3"/>
        <v>0</v>
      </c>
    </row>
    <row r="31" spans="2:23" s="36" customFormat="1" ht="12">
      <c r="B31" s="58"/>
      <c r="C31" s="59" t="s">
        <v>35</v>
      </c>
      <c r="D31" s="60"/>
      <c r="E31" s="68">
        <v>34.8</v>
      </c>
      <c r="F31" s="69">
        <v>290330</v>
      </c>
      <c r="G31" s="70" t="s">
        <v>146</v>
      </c>
      <c r="H31" s="69">
        <v>727247</v>
      </c>
      <c r="I31" s="71">
        <v>2.5</v>
      </c>
      <c r="J31" s="72">
        <v>646945</v>
      </c>
      <c r="K31" s="66">
        <f t="shared" si="4"/>
        <v>12.41</v>
      </c>
      <c r="L31" s="68">
        <v>34.8</v>
      </c>
      <c r="M31" s="69">
        <v>290330</v>
      </c>
      <c r="N31" s="73" t="s">
        <v>146</v>
      </c>
      <c r="O31" s="69">
        <v>592212</v>
      </c>
      <c r="P31" s="71">
        <v>2.04</v>
      </c>
      <c r="Q31" s="72">
        <v>599364</v>
      </c>
      <c r="R31" s="66">
        <f t="shared" si="5"/>
        <v>-1.19</v>
      </c>
      <c r="T31" s="36">
        <f t="shared" si="0"/>
        <v>12.41</v>
      </c>
      <c r="U31" s="36" t="b">
        <f t="shared" si="1"/>
        <v>0</v>
      </c>
      <c r="V31" s="36">
        <f t="shared" si="2"/>
        <v>-1.19</v>
      </c>
      <c r="W31" s="36" t="b">
        <f t="shared" si="3"/>
        <v>0</v>
      </c>
    </row>
    <row r="32" spans="2:23" s="36" customFormat="1" ht="12">
      <c r="B32" s="58"/>
      <c r="C32" s="59" t="s">
        <v>36</v>
      </c>
      <c r="D32" s="60"/>
      <c r="E32" s="68" t="s">
        <v>19</v>
      </c>
      <c r="F32" s="69" t="s">
        <v>19</v>
      </c>
      <c r="G32" s="70" t="s">
        <v>19</v>
      </c>
      <c r="H32" s="69" t="s">
        <v>19</v>
      </c>
      <c r="I32" s="71" t="s">
        <v>19</v>
      </c>
      <c r="J32" s="72" t="s">
        <v>19</v>
      </c>
      <c r="K32" s="66" t="str">
        <f t="shared" si="4"/>
        <v>-</v>
      </c>
      <c r="L32" s="68" t="s">
        <v>19</v>
      </c>
      <c r="M32" s="69" t="s">
        <v>19</v>
      </c>
      <c r="N32" s="73" t="s">
        <v>19</v>
      </c>
      <c r="O32" s="69" t="s">
        <v>19</v>
      </c>
      <c r="P32" s="71" t="s">
        <v>19</v>
      </c>
      <c r="Q32" s="72" t="s">
        <v>19</v>
      </c>
      <c r="R32" s="66" t="str">
        <f t="shared" si="5"/>
        <v>-</v>
      </c>
      <c r="T32" s="36" t="e">
        <f t="shared" si="0"/>
        <v>#VALUE!</v>
      </c>
      <c r="U32" s="36" t="b">
        <f t="shared" si="1"/>
        <v>1</v>
      </c>
      <c r="V32" s="36" t="e">
        <f t="shared" si="2"/>
        <v>#VALUE!</v>
      </c>
      <c r="W32" s="36" t="b">
        <f t="shared" si="3"/>
        <v>1</v>
      </c>
    </row>
    <row r="33" spans="2:23" s="36" customFormat="1" ht="12">
      <c r="B33" s="58"/>
      <c r="C33" s="74" t="s">
        <v>37</v>
      </c>
      <c r="D33" s="75"/>
      <c r="E33" s="61">
        <v>38.1</v>
      </c>
      <c r="F33" s="62">
        <v>248642</v>
      </c>
      <c r="G33" s="63">
        <v>24</v>
      </c>
      <c r="H33" s="62">
        <v>518302</v>
      </c>
      <c r="I33" s="64">
        <v>2.08</v>
      </c>
      <c r="J33" s="65">
        <v>479974</v>
      </c>
      <c r="K33" s="55">
        <f t="shared" si="4"/>
        <v>7.99</v>
      </c>
      <c r="L33" s="61">
        <v>38.1</v>
      </c>
      <c r="M33" s="62">
        <v>248642</v>
      </c>
      <c r="N33" s="67">
        <v>24</v>
      </c>
      <c r="O33" s="62">
        <v>423649</v>
      </c>
      <c r="P33" s="64">
        <v>1.7</v>
      </c>
      <c r="Q33" s="65">
        <v>406504</v>
      </c>
      <c r="R33" s="57">
        <f t="shared" si="5"/>
        <v>4.22</v>
      </c>
      <c r="T33" s="36">
        <f t="shared" si="0"/>
        <v>7.99</v>
      </c>
      <c r="U33" s="36" t="b">
        <f t="shared" si="1"/>
        <v>0</v>
      </c>
      <c r="V33" s="36">
        <f t="shared" si="2"/>
        <v>4.22</v>
      </c>
      <c r="W33" s="36" t="b">
        <f t="shared" si="3"/>
        <v>0</v>
      </c>
    </row>
    <row r="34" spans="2:23" s="36" customFormat="1" ht="12">
      <c r="B34" s="58"/>
      <c r="C34" s="48"/>
      <c r="D34" s="76" t="s">
        <v>133</v>
      </c>
      <c r="E34" s="50">
        <v>34.9</v>
      </c>
      <c r="F34" s="51">
        <v>208318</v>
      </c>
      <c r="G34" s="52" t="s">
        <v>131</v>
      </c>
      <c r="H34" s="51">
        <v>503250</v>
      </c>
      <c r="I34" s="53">
        <v>2.42</v>
      </c>
      <c r="J34" s="54">
        <v>441876</v>
      </c>
      <c r="K34" s="55">
        <f t="shared" si="4"/>
        <v>13.89</v>
      </c>
      <c r="L34" s="50">
        <v>34.9</v>
      </c>
      <c r="M34" s="51">
        <v>208318</v>
      </c>
      <c r="N34" s="56" t="s">
        <v>42</v>
      </c>
      <c r="O34" s="51">
        <v>370578</v>
      </c>
      <c r="P34" s="53">
        <v>1.78</v>
      </c>
      <c r="Q34" s="54">
        <v>372584</v>
      </c>
      <c r="R34" s="57">
        <f t="shared" si="5"/>
        <v>-0.54</v>
      </c>
      <c r="T34" s="36">
        <f t="shared" si="0"/>
        <v>13.89</v>
      </c>
      <c r="U34" s="36" t="b">
        <f t="shared" si="1"/>
        <v>0</v>
      </c>
      <c r="V34" s="36">
        <f t="shared" si="2"/>
        <v>-0.54</v>
      </c>
      <c r="W34" s="36" t="b">
        <f t="shared" si="3"/>
        <v>0</v>
      </c>
    </row>
    <row r="35" spans="2:23" s="36" customFormat="1" ht="12">
      <c r="B35" s="58"/>
      <c r="C35" s="48"/>
      <c r="D35" s="76" t="s">
        <v>38</v>
      </c>
      <c r="E35" s="50">
        <v>44.8</v>
      </c>
      <c r="F35" s="51">
        <v>216000</v>
      </c>
      <c r="G35" s="52" t="s">
        <v>131</v>
      </c>
      <c r="H35" s="51">
        <v>324000</v>
      </c>
      <c r="I35" s="53">
        <v>1.5</v>
      </c>
      <c r="J35" s="54">
        <v>318000</v>
      </c>
      <c r="K35" s="55">
        <f t="shared" si="4"/>
        <v>1.89</v>
      </c>
      <c r="L35" s="50">
        <v>44.8</v>
      </c>
      <c r="M35" s="51">
        <v>216000</v>
      </c>
      <c r="N35" s="56" t="s">
        <v>42</v>
      </c>
      <c r="O35" s="51">
        <v>324000</v>
      </c>
      <c r="P35" s="53">
        <v>1.5</v>
      </c>
      <c r="Q35" s="54">
        <v>296800</v>
      </c>
      <c r="R35" s="57">
        <f t="shared" si="5"/>
        <v>9.16</v>
      </c>
      <c r="T35" s="36">
        <f t="shared" si="0"/>
        <v>1.89</v>
      </c>
      <c r="U35" s="36" t="b">
        <f t="shared" si="1"/>
        <v>0</v>
      </c>
      <c r="V35" s="36">
        <f t="shared" si="2"/>
        <v>9.16</v>
      </c>
      <c r="W35" s="36" t="b">
        <f t="shared" si="3"/>
        <v>0</v>
      </c>
    </row>
    <row r="36" spans="2:23" s="36" customFormat="1" ht="12">
      <c r="B36" s="58" t="s">
        <v>39</v>
      </c>
      <c r="C36" s="48"/>
      <c r="D36" s="76" t="s">
        <v>40</v>
      </c>
      <c r="E36" s="50">
        <v>39.8</v>
      </c>
      <c r="F36" s="51">
        <v>270094</v>
      </c>
      <c r="G36" s="52">
        <v>11</v>
      </c>
      <c r="H36" s="51">
        <v>601714</v>
      </c>
      <c r="I36" s="53">
        <v>2.23</v>
      </c>
      <c r="J36" s="54">
        <v>570061</v>
      </c>
      <c r="K36" s="55">
        <f t="shared" si="4"/>
        <v>5.55</v>
      </c>
      <c r="L36" s="50">
        <v>39.8</v>
      </c>
      <c r="M36" s="51">
        <v>270094</v>
      </c>
      <c r="N36" s="56">
        <v>11</v>
      </c>
      <c r="O36" s="51">
        <v>369951</v>
      </c>
      <c r="P36" s="53">
        <v>1.37</v>
      </c>
      <c r="Q36" s="54">
        <v>357743</v>
      </c>
      <c r="R36" s="57">
        <f t="shared" si="5"/>
        <v>3.41</v>
      </c>
      <c r="T36" s="36">
        <f t="shared" si="0"/>
        <v>5.55</v>
      </c>
      <c r="U36" s="36" t="b">
        <f t="shared" si="1"/>
        <v>0</v>
      </c>
      <c r="V36" s="36">
        <f t="shared" si="2"/>
        <v>3.41</v>
      </c>
      <c r="W36" s="36" t="b">
        <f t="shared" si="3"/>
        <v>0</v>
      </c>
    </row>
    <row r="37" spans="2:23" s="36" customFormat="1" ht="12">
      <c r="B37" s="58"/>
      <c r="C37" s="48"/>
      <c r="D37" s="76" t="s">
        <v>41</v>
      </c>
      <c r="E37" s="50">
        <v>32</v>
      </c>
      <c r="F37" s="51">
        <v>262973</v>
      </c>
      <c r="G37" s="52" t="s">
        <v>131</v>
      </c>
      <c r="H37" s="51">
        <v>666441</v>
      </c>
      <c r="I37" s="53">
        <v>2.53</v>
      </c>
      <c r="J37" s="54">
        <v>664198</v>
      </c>
      <c r="K37" s="55">
        <f t="shared" si="4"/>
        <v>0.34</v>
      </c>
      <c r="L37" s="50">
        <v>32</v>
      </c>
      <c r="M37" s="51">
        <v>262973</v>
      </c>
      <c r="N37" s="56" t="s">
        <v>42</v>
      </c>
      <c r="O37" s="51">
        <v>666229</v>
      </c>
      <c r="P37" s="53">
        <v>2.53</v>
      </c>
      <c r="Q37" s="54">
        <v>653527</v>
      </c>
      <c r="R37" s="57">
        <f t="shared" si="5"/>
        <v>1.94</v>
      </c>
      <c r="T37" s="36">
        <f t="shared" si="0"/>
        <v>0.34</v>
      </c>
      <c r="U37" s="36" t="b">
        <f t="shared" si="1"/>
        <v>0</v>
      </c>
      <c r="V37" s="36">
        <f t="shared" si="2"/>
        <v>1.94</v>
      </c>
      <c r="W37" s="36" t="b">
        <f t="shared" si="3"/>
        <v>0</v>
      </c>
    </row>
    <row r="38" spans="2:23" s="36" customFormat="1" ht="12">
      <c r="B38" s="58"/>
      <c r="C38" s="48"/>
      <c r="D38" s="76" t="s">
        <v>43</v>
      </c>
      <c r="E38" s="50" t="s">
        <v>19</v>
      </c>
      <c r="F38" s="51" t="s">
        <v>19</v>
      </c>
      <c r="G38" s="52" t="s">
        <v>19</v>
      </c>
      <c r="H38" s="51" t="s">
        <v>19</v>
      </c>
      <c r="I38" s="53" t="s">
        <v>19</v>
      </c>
      <c r="J38" s="54" t="s">
        <v>19</v>
      </c>
      <c r="K38" s="55" t="str">
        <f t="shared" si="4"/>
        <v>-</v>
      </c>
      <c r="L38" s="50" t="s">
        <v>19</v>
      </c>
      <c r="M38" s="51" t="s">
        <v>19</v>
      </c>
      <c r="N38" s="56" t="s">
        <v>19</v>
      </c>
      <c r="O38" s="51" t="s">
        <v>19</v>
      </c>
      <c r="P38" s="53" t="s">
        <v>19</v>
      </c>
      <c r="Q38" s="54" t="s">
        <v>19</v>
      </c>
      <c r="R38" s="57" t="str">
        <f t="shared" si="5"/>
        <v>-</v>
      </c>
      <c r="T38" s="36" t="e">
        <f t="shared" si="0"/>
        <v>#VALUE!</v>
      </c>
      <c r="U38" s="36" t="b">
        <f t="shared" si="1"/>
        <v>1</v>
      </c>
      <c r="V38" s="36" t="e">
        <f t="shared" si="2"/>
        <v>#VALUE!</v>
      </c>
      <c r="W38" s="36" t="b">
        <f t="shared" si="3"/>
        <v>1</v>
      </c>
    </row>
    <row r="39" spans="2:23" s="36" customFormat="1" ht="12">
      <c r="B39" s="58"/>
      <c r="C39" s="48"/>
      <c r="D39" s="76" t="s">
        <v>44</v>
      </c>
      <c r="E39" s="50">
        <v>37.1</v>
      </c>
      <c r="F39" s="51">
        <v>249878</v>
      </c>
      <c r="G39" s="52" t="s">
        <v>129</v>
      </c>
      <c r="H39" s="51">
        <v>461207</v>
      </c>
      <c r="I39" s="53">
        <v>1.85</v>
      </c>
      <c r="J39" s="54">
        <v>351911</v>
      </c>
      <c r="K39" s="55">
        <f t="shared" si="4"/>
        <v>31.06</v>
      </c>
      <c r="L39" s="50">
        <v>37.1</v>
      </c>
      <c r="M39" s="51">
        <v>249878</v>
      </c>
      <c r="N39" s="56" t="s">
        <v>42</v>
      </c>
      <c r="O39" s="51">
        <v>452137</v>
      </c>
      <c r="P39" s="53">
        <v>1.81</v>
      </c>
      <c r="Q39" s="54">
        <v>350391</v>
      </c>
      <c r="R39" s="57">
        <f t="shared" si="5"/>
        <v>29.04</v>
      </c>
      <c r="T39" s="36">
        <f t="shared" si="0"/>
        <v>31.06</v>
      </c>
      <c r="U39" s="36" t="b">
        <f t="shared" si="1"/>
        <v>0</v>
      </c>
      <c r="V39" s="36">
        <f t="shared" si="2"/>
        <v>29.04</v>
      </c>
      <c r="W39" s="36" t="b">
        <f t="shared" si="3"/>
        <v>0</v>
      </c>
    </row>
    <row r="40" spans="2:23" s="36" customFormat="1" ht="12">
      <c r="B40" s="58"/>
      <c r="C40" s="48"/>
      <c r="D40" s="49" t="s">
        <v>45</v>
      </c>
      <c r="E40" s="50">
        <v>36</v>
      </c>
      <c r="F40" s="51">
        <v>250296</v>
      </c>
      <c r="G40" s="52">
        <v>5</v>
      </c>
      <c r="H40" s="51">
        <v>455577</v>
      </c>
      <c r="I40" s="53">
        <v>1.82</v>
      </c>
      <c r="J40" s="54">
        <v>438631</v>
      </c>
      <c r="K40" s="55">
        <f t="shared" si="4"/>
        <v>3.86</v>
      </c>
      <c r="L40" s="50">
        <v>36</v>
      </c>
      <c r="M40" s="51">
        <v>250296</v>
      </c>
      <c r="N40" s="56">
        <v>5</v>
      </c>
      <c r="O40" s="51">
        <v>422294</v>
      </c>
      <c r="P40" s="53">
        <v>1.69</v>
      </c>
      <c r="Q40" s="54">
        <v>392027</v>
      </c>
      <c r="R40" s="57">
        <f t="shared" si="5"/>
        <v>7.72</v>
      </c>
      <c r="T40" s="36">
        <f t="shared" si="0"/>
        <v>3.86</v>
      </c>
      <c r="U40" s="36" t="b">
        <f t="shared" si="1"/>
        <v>0</v>
      </c>
      <c r="V40" s="36">
        <f t="shared" si="2"/>
        <v>7.72</v>
      </c>
      <c r="W40" s="36" t="b">
        <f t="shared" si="3"/>
        <v>0</v>
      </c>
    </row>
    <row r="41" spans="2:23" s="36" customFormat="1" ht="12">
      <c r="B41" s="58"/>
      <c r="C41" s="48"/>
      <c r="D41" s="49" t="s">
        <v>46</v>
      </c>
      <c r="E41" s="50" t="s">
        <v>19</v>
      </c>
      <c r="F41" s="51" t="s">
        <v>19</v>
      </c>
      <c r="G41" s="52" t="s">
        <v>19</v>
      </c>
      <c r="H41" s="51" t="s">
        <v>19</v>
      </c>
      <c r="I41" s="53" t="s">
        <v>19</v>
      </c>
      <c r="J41" s="54" t="s">
        <v>19</v>
      </c>
      <c r="K41" s="55" t="str">
        <f t="shared" si="4"/>
        <v>-</v>
      </c>
      <c r="L41" s="50" t="s">
        <v>19</v>
      </c>
      <c r="M41" s="51" t="s">
        <v>19</v>
      </c>
      <c r="N41" s="56" t="s">
        <v>19</v>
      </c>
      <c r="O41" s="51" t="s">
        <v>19</v>
      </c>
      <c r="P41" s="53" t="s">
        <v>19</v>
      </c>
      <c r="Q41" s="54" t="s">
        <v>19</v>
      </c>
      <c r="R41" s="57" t="str">
        <f t="shared" si="5"/>
        <v>-</v>
      </c>
      <c r="T41" s="36" t="e">
        <f t="shared" si="0"/>
        <v>#VALUE!</v>
      </c>
      <c r="U41" s="36" t="b">
        <f t="shared" si="1"/>
        <v>1</v>
      </c>
      <c r="V41" s="36" t="e">
        <f t="shared" si="2"/>
        <v>#VALUE!</v>
      </c>
      <c r="W41" s="36" t="b">
        <f t="shared" si="3"/>
        <v>1</v>
      </c>
    </row>
    <row r="42" spans="2:23" s="36" customFormat="1" ht="12">
      <c r="B42" s="58"/>
      <c r="C42" s="59" t="s">
        <v>47</v>
      </c>
      <c r="D42" s="77"/>
      <c r="E42" s="68">
        <v>35.8</v>
      </c>
      <c r="F42" s="69">
        <v>245819</v>
      </c>
      <c r="G42" s="70">
        <v>20</v>
      </c>
      <c r="H42" s="69">
        <v>532751</v>
      </c>
      <c r="I42" s="71">
        <v>2.17</v>
      </c>
      <c r="J42" s="72">
        <v>510812</v>
      </c>
      <c r="K42" s="66">
        <f t="shared" si="4"/>
        <v>4.29</v>
      </c>
      <c r="L42" s="68">
        <v>35.8</v>
      </c>
      <c r="M42" s="69">
        <v>245819</v>
      </c>
      <c r="N42" s="73">
        <v>20</v>
      </c>
      <c r="O42" s="69">
        <v>440987</v>
      </c>
      <c r="P42" s="71">
        <v>1.79</v>
      </c>
      <c r="Q42" s="72">
        <v>430267</v>
      </c>
      <c r="R42" s="66">
        <f t="shared" si="5"/>
        <v>2.49</v>
      </c>
      <c r="T42" s="36">
        <f t="shared" si="0"/>
        <v>4.29</v>
      </c>
      <c r="U42" s="36" t="b">
        <f t="shared" si="1"/>
        <v>0</v>
      </c>
      <c r="V42" s="36">
        <f t="shared" si="2"/>
        <v>2.49</v>
      </c>
      <c r="W42" s="36" t="b">
        <f t="shared" si="3"/>
        <v>0</v>
      </c>
    </row>
    <row r="43" spans="2:23" s="36" customFormat="1" ht="12">
      <c r="B43" s="58"/>
      <c r="C43" s="59" t="s">
        <v>48</v>
      </c>
      <c r="D43" s="77"/>
      <c r="E43" s="68">
        <v>37</v>
      </c>
      <c r="F43" s="69">
        <v>306772</v>
      </c>
      <c r="G43" s="70" t="s">
        <v>131</v>
      </c>
      <c r="H43" s="69">
        <v>826559</v>
      </c>
      <c r="I43" s="71">
        <v>2.69</v>
      </c>
      <c r="J43" s="72">
        <v>570000</v>
      </c>
      <c r="K43" s="66">
        <f t="shared" si="4"/>
        <v>45.01</v>
      </c>
      <c r="L43" s="68">
        <v>37</v>
      </c>
      <c r="M43" s="69">
        <v>306772</v>
      </c>
      <c r="N43" s="73" t="s">
        <v>131</v>
      </c>
      <c r="O43" s="69">
        <v>826559</v>
      </c>
      <c r="P43" s="71">
        <v>2.69</v>
      </c>
      <c r="Q43" s="72">
        <v>570000</v>
      </c>
      <c r="R43" s="66">
        <f t="shared" si="5"/>
        <v>45.01</v>
      </c>
      <c r="T43" s="36">
        <f t="shared" si="0"/>
        <v>45.01</v>
      </c>
      <c r="U43" s="36" t="b">
        <f t="shared" si="1"/>
        <v>0</v>
      </c>
      <c r="V43" s="36">
        <f t="shared" si="2"/>
        <v>45.01</v>
      </c>
      <c r="W43" s="36" t="b">
        <f t="shared" si="3"/>
        <v>0</v>
      </c>
    </row>
    <row r="44" spans="2:23" s="36" customFormat="1" ht="12">
      <c r="B44" s="58"/>
      <c r="C44" s="59" t="s">
        <v>49</v>
      </c>
      <c r="D44" s="77"/>
      <c r="E44" s="68">
        <v>37</v>
      </c>
      <c r="F44" s="69">
        <v>275000</v>
      </c>
      <c r="G44" s="70" t="s">
        <v>134</v>
      </c>
      <c r="H44" s="69">
        <v>275000</v>
      </c>
      <c r="I44" s="71">
        <v>1</v>
      </c>
      <c r="J44" s="72">
        <v>598000</v>
      </c>
      <c r="K44" s="66">
        <f t="shared" si="4"/>
        <v>-54.01</v>
      </c>
      <c r="L44" s="68">
        <v>37</v>
      </c>
      <c r="M44" s="69">
        <v>275000</v>
      </c>
      <c r="N44" s="73" t="s">
        <v>134</v>
      </c>
      <c r="O44" s="69">
        <v>275000</v>
      </c>
      <c r="P44" s="71">
        <v>1</v>
      </c>
      <c r="Q44" s="72">
        <v>364000</v>
      </c>
      <c r="R44" s="66">
        <f t="shared" si="5"/>
        <v>-24.45</v>
      </c>
      <c r="T44" s="36">
        <f t="shared" si="0"/>
        <v>-54.01</v>
      </c>
      <c r="U44" s="36" t="b">
        <f t="shared" si="1"/>
        <v>0</v>
      </c>
      <c r="V44" s="36">
        <f t="shared" si="2"/>
        <v>-24.45</v>
      </c>
      <c r="W44" s="36" t="b">
        <f t="shared" si="3"/>
        <v>0</v>
      </c>
    </row>
    <row r="45" spans="2:23" s="36" customFormat="1" ht="12">
      <c r="B45" s="58"/>
      <c r="C45" s="59" t="s">
        <v>50</v>
      </c>
      <c r="D45" s="77"/>
      <c r="E45" s="68" t="s">
        <v>19</v>
      </c>
      <c r="F45" s="69" t="s">
        <v>19</v>
      </c>
      <c r="G45" s="70" t="s">
        <v>19</v>
      </c>
      <c r="H45" s="69" t="s">
        <v>19</v>
      </c>
      <c r="I45" s="71" t="s">
        <v>19</v>
      </c>
      <c r="J45" s="72" t="s">
        <v>19</v>
      </c>
      <c r="K45" s="66" t="str">
        <f t="shared" si="4"/>
        <v>-</v>
      </c>
      <c r="L45" s="68" t="s">
        <v>19</v>
      </c>
      <c r="M45" s="69" t="s">
        <v>19</v>
      </c>
      <c r="N45" s="73" t="s">
        <v>19</v>
      </c>
      <c r="O45" s="69" t="s">
        <v>19</v>
      </c>
      <c r="P45" s="71" t="s">
        <v>19</v>
      </c>
      <c r="Q45" s="72" t="s">
        <v>19</v>
      </c>
      <c r="R45" s="66" t="str">
        <f t="shared" si="5"/>
        <v>-</v>
      </c>
      <c r="T45" s="36" t="e">
        <f t="shared" si="0"/>
        <v>#VALUE!</v>
      </c>
      <c r="U45" s="36" t="b">
        <f t="shared" si="1"/>
        <v>1</v>
      </c>
      <c r="V45" s="36" t="e">
        <f t="shared" si="2"/>
        <v>#VALUE!</v>
      </c>
      <c r="W45" s="36" t="b">
        <f t="shared" si="3"/>
        <v>1</v>
      </c>
    </row>
    <row r="46" spans="2:23" s="36" customFormat="1" ht="12">
      <c r="B46" s="58"/>
      <c r="C46" s="59" t="s">
        <v>51</v>
      </c>
      <c r="D46" s="77"/>
      <c r="E46" s="68" t="s">
        <v>19</v>
      </c>
      <c r="F46" s="69" t="s">
        <v>19</v>
      </c>
      <c r="G46" s="70" t="s">
        <v>19</v>
      </c>
      <c r="H46" s="69" t="s">
        <v>19</v>
      </c>
      <c r="I46" s="71" t="s">
        <v>19</v>
      </c>
      <c r="J46" s="72">
        <v>321910</v>
      </c>
      <c r="K46" s="66" t="str">
        <f t="shared" si="4"/>
        <v>-</v>
      </c>
      <c r="L46" s="68" t="s">
        <v>19</v>
      </c>
      <c r="M46" s="69" t="s">
        <v>19</v>
      </c>
      <c r="N46" s="73" t="s">
        <v>19</v>
      </c>
      <c r="O46" s="69" t="s">
        <v>19</v>
      </c>
      <c r="P46" s="71" t="s">
        <v>19</v>
      </c>
      <c r="Q46" s="72">
        <v>321910</v>
      </c>
      <c r="R46" s="66" t="str">
        <f t="shared" si="5"/>
        <v>-</v>
      </c>
      <c r="T46" s="36" t="e">
        <f t="shared" si="0"/>
        <v>#VALUE!</v>
      </c>
      <c r="U46" s="36" t="b">
        <f t="shared" si="1"/>
        <v>1</v>
      </c>
      <c r="V46" s="36" t="e">
        <f t="shared" si="2"/>
        <v>#VALUE!</v>
      </c>
      <c r="W46" s="36" t="b">
        <f t="shared" si="3"/>
        <v>1</v>
      </c>
    </row>
    <row r="47" spans="2:23" s="36" customFormat="1" ht="12">
      <c r="B47" s="58"/>
      <c r="C47" s="59" t="s">
        <v>52</v>
      </c>
      <c r="D47" s="77"/>
      <c r="E47" s="68">
        <v>35.7</v>
      </c>
      <c r="F47" s="69">
        <v>279059</v>
      </c>
      <c r="G47" s="70">
        <v>6</v>
      </c>
      <c r="H47" s="69">
        <v>735509</v>
      </c>
      <c r="I47" s="71">
        <v>2.64</v>
      </c>
      <c r="J47" s="72">
        <v>686015</v>
      </c>
      <c r="K47" s="66">
        <f t="shared" si="4"/>
        <v>7.21</v>
      </c>
      <c r="L47" s="68">
        <v>35.7</v>
      </c>
      <c r="M47" s="69">
        <v>279059</v>
      </c>
      <c r="N47" s="73">
        <v>6</v>
      </c>
      <c r="O47" s="69">
        <v>528680</v>
      </c>
      <c r="P47" s="71">
        <v>1.89</v>
      </c>
      <c r="Q47" s="72">
        <v>495064</v>
      </c>
      <c r="R47" s="66">
        <f t="shared" si="5"/>
        <v>6.79</v>
      </c>
      <c r="T47" s="36">
        <f t="shared" si="0"/>
        <v>7.21</v>
      </c>
      <c r="U47" s="36" t="b">
        <f t="shared" si="1"/>
        <v>0</v>
      </c>
      <c r="V47" s="36">
        <f t="shared" si="2"/>
        <v>6.79</v>
      </c>
      <c r="W47" s="36" t="b">
        <f t="shared" si="3"/>
        <v>0</v>
      </c>
    </row>
    <row r="48" spans="2:23" s="36" customFormat="1" ht="12.75" thickBot="1">
      <c r="B48" s="58"/>
      <c r="C48" s="78" t="s">
        <v>53</v>
      </c>
      <c r="D48" s="79"/>
      <c r="E48" s="50">
        <v>35.4</v>
      </c>
      <c r="F48" s="51">
        <v>260794</v>
      </c>
      <c r="G48" s="52" t="s">
        <v>146</v>
      </c>
      <c r="H48" s="51">
        <v>574060</v>
      </c>
      <c r="I48" s="53">
        <v>2.2</v>
      </c>
      <c r="J48" s="54">
        <v>550162</v>
      </c>
      <c r="K48" s="55">
        <f t="shared" si="4"/>
        <v>4.34</v>
      </c>
      <c r="L48" s="50">
        <v>35.4</v>
      </c>
      <c r="M48" s="51">
        <v>260794</v>
      </c>
      <c r="N48" s="56" t="s">
        <v>146</v>
      </c>
      <c r="O48" s="51">
        <v>436656</v>
      </c>
      <c r="P48" s="53">
        <v>1.67</v>
      </c>
      <c r="Q48" s="54">
        <v>538631</v>
      </c>
      <c r="R48" s="57">
        <f t="shared" si="5"/>
        <v>-18.93</v>
      </c>
      <c r="T48" s="36">
        <f t="shared" si="0"/>
        <v>4.34</v>
      </c>
      <c r="U48" s="36" t="b">
        <f t="shared" si="1"/>
        <v>0</v>
      </c>
      <c r="V48" s="36">
        <f t="shared" si="2"/>
        <v>-18.93</v>
      </c>
      <c r="W48" s="36" t="b">
        <f t="shared" si="3"/>
        <v>0</v>
      </c>
    </row>
    <row r="49" spans="2:23" s="36" customFormat="1" ht="12">
      <c r="B49" s="80"/>
      <c r="C49" s="81" t="s">
        <v>54</v>
      </c>
      <c r="D49" s="82" t="s">
        <v>55</v>
      </c>
      <c r="E49" s="83">
        <v>39.6</v>
      </c>
      <c r="F49" s="84">
        <v>297900</v>
      </c>
      <c r="G49" s="85">
        <v>10</v>
      </c>
      <c r="H49" s="84">
        <v>750496</v>
      </c>
      <c r="I49" s="86">
        <v>2.52</v>
      </c>
      <c r="J49" s="87">
        <v>750082</v>
      </c>
      <c r="K49" s="88">
        <f t="shared" si="4"/>
        <v>0.06</v>
      </c>
      <c r="L49" s="83">
        <v>39.6</v>
      </c>
      <c r="M49" s="84">
        <v>297900</v>
      </c>
      <c r="N49" s="89">
        <v>10</v>
      </c>
      <c r="O49" s="84">
        <v>641623.638745905</v>
      </c>
      <c r="P49" s="86">
        <v>2.15</v>
      </c>
      <c r="Q49" s="87">
        <v>658314.393984076</v>
      </c>
      <c r="R49" s="88">
        <f t="shared" si="5"/>
        <v>-2.54</v>
      </c>
      <c r="T49" s="36">
        <f t="shared" si="0"/>
        <v>0.06</v>
      </c>
      <c r="U49" s="36" t="b">
        <f t="shared" si="1"/>
        <v>0</v>
      </c>
      <c r="V49" s="36">
        <f t="shared" si="2"/>
        <v>-2.54</v>
      </c>
      <c r="W49" s="36" t="b">
        <f t="shared" si="3"/>
        <v>0</v>
      </c>
    </row>
    <row r="50" spans="2:23" s="36" customFormat="1" ht="12">
      <c r="B50" s="58" t="s">
        <v>56</v>
      </c>
      <c r="C50" s="90"/>
      <c r="D50" s="91" t="s">
        <v>57</v>
      </c>
      <c r="E50" s="68">
        <v>38.3</v>
      </c>
      <c r="F50" s="69">
        <v>300514</v>
      </c>
      <c r="G50" s="70">
        <v>28</v>
      </c>
      <c r="H50" s="69">
        <v>748916</v>
      </c>
      <c r="I50" s="71">
        <v>2.49</v>
      </c>
      <c r="J50" s="72">
        <v>676700</v>
      </c>
      <c r="K50" s="66">
        <f t="shared" si="4"/>
        <v>10.67</v>
      </c>
      <c r="L50" s="68">
        <v>38.3</v>
      </c>
      <c r="M50" s="69">
        <v>300514</v>
      </c>
      <c r="N50" s="73">
        <v>28</v>
      </c>
      <c r="O50" s="69">
        <v>711399.484607578</v>
      </c>
      <c r="P50" s="71">
        <v>2.37</v>
      </c>
      <c r="Q50" s="72">
        <v>615769.119382386</v>
      </c>
      <c r="R50" s="66">
        <f t="shared" si="5"/>
        <v>15.53</v>
      </c>
      <c r="T50" s="36">
        <f t="shared" si="0"/>
        <v>10.67</v>
      </c>
      <c r="U50" s="36" t="b">
        <f t="shared" si="1"/>
        <v>0</v>
      </c>
      <c r="V50" s="36">
        <f t="shared" si="2"/>
        <v>15.53</v>
      </c>
      <c r="W50" s="36" t="b">
        <f t="shared" si="3"/>
        <v>0</v>
      </c>
    </row>
    <row r="51" spans="2:23" s="36" customFormat="1" ht="12">
      <c r="B51" s="58"/>
      <c r="C51" s="90" t="s">
        <v>58</v>
      </c>
      <c r="D51" s="91" t="s">
        <v>59</v>
      </c>
      <c r="E51" s="68">
        <v>37.3</v>
      </c>
      <c r="F51" s="69">
        <v>258440</v>
      </c>
      <c r="G51" s="70">
        <v>19</v>
      </c>
      <c r="H51" s="69">
        <v>589146</v>
      </c>
      <c r="I51" s="71">
        <v>2.28</v>
      </c>
      <c r="J51" s="72">
        <v>565856</v>
      </c>
      <c r="K51" s="66">
        <f t="shared" si="4"/>
        <v>4.12</v>
      </c>
      <c r="L51" s="68">
        <v>37.3</v>
      </c>
      <c r="M51" s="69">
        <v>258440</v>
      </c>
      <c r="N51" s="73">
        <v>19</v>
      </c>
      <c r="O51" s="69">
        <v>537423.924173796</v>
      </c>
      <c r="P51" s="71">
        <v>2.08</v>
      </c>
      <c r="Q51" s="72">
        <v>507761.280277402</v>
      </c>
      <c r="R51" s="66">
        <f t="shared" si="5"/>
        <v>5.84</v>
      </c>
      <c r="T51" s="36">
        <f t="shared" si="0"/>
        <v>4.12</v>
      </c>
      <c r="U51" s="36" t="b">
        <f t="shared" si="1"/>
        <v>0</v>
      </c>
      <c r="V51" s="36">
        <f t="shared" si="2"/>
        <v>5.84</v>
      </c>
      <c r="W51" s="36" t="b">
        <f t="shared" si="3"/>
        <v>0</v>
      </c>
    </row>
    <row r="52" spans="2:23" s="36" customFormat="1" ht="12">
      <c r="B52" s="58"/>
      <c r="C52" s="90"/>
      <c r="D52" s="91" t="s">
        <v>60</v>
      </c>
      <c r="E52" s="68">
        <v>36.6</v>
      </c>
      <c r="F52" s="69">
        <v>255909</v>
      </c>
      <c r="G52" s="70">
        <v>11</v>
      </c>
      <c r="H52" s="69">
        <v>521675</v>
      </c>
      <c r="I52" s="71">
        <v>2.04</v>
      </c>
      <c r="J52" s="72">
        <v>491954</v>
      </c>
      <c r="K52" s="66">
        <f t="shared" si="4"/>
        <v>6.04</v>
      </c>
      <c r="L52" s="68">
        <v>36.6</v>
      </c>
      <c r="M52" s="69">
        <v>255909</v>
      </c>
      <c r="N52" s="73">
        <v>11</v>
      </c>
      <c r="O52" s="69">
        <v>473275.908229722</v>
      </c>
      <c r="P52" s="71">
        <v>1.85</v>
      </c>
      <c r="Q52" s="72">
        <v>440445.674646355</v>
      </c>
      <c r="R52" s="66">
        <f t="shared" si="5"/>
        <v>7.45</v>
      </c>
      <c r="T52" s="36">
        <f t="shared" si="0"/>
        <v>6.04</v>
      </c>
      <c r="U52" s="36" t="b">
        <f t="shared" si="1"/>
        <v>0</v>
      </c>
      <c r="V52" s="36">
        <f t="shared" si="2"/>
        <v>7.45</v>
      </c>
      <c r="W52" s="36" t="b">
        <f t="shared" si="3"/>
        <v>0</v>
      </c>
    </row>
    <row r="53" spans="2:23" s="36" customFormat="1" ht="12">
      <c r="B53" s="58" t="s">
        <v>61</v>
      </c>
      <c r="C53" s="92" t="s">
        <v>24</v>
      </c>
      <c r="D53" s="91" t="s">
        <v>62</v>
      </c>
      <c r="E53" s="68">
        <v>38.2</v>
      </c>
      <c r="F53" s="69">
        <v>286310</v>
      </c>
      <c r="G53" s="70">
        <v>68</v>
      </c>
      <c r="H53" s="69">
        <v>692935</v>
      </c>
      <c r="I53" s="71">
        <v>2.42</v>
      </c>
      <c r="J53" s="72">
        <v>643232</v>
      </c>
      <c r="K53" s="66">
        <f t="shared" si="4"/>
        <v>7.73</v>
      </c>
      <c r="L53" s="68">
        <v>38.2</v>
      </c>
      <c r="M53" s="69">
        <v>286310</v>
      </c>
      <c r="N53" s="73">
        <v>68</v>
      </c>
      <c r="O53" s="69">
        <v>638236</v>
      </c>
      <c r="P53" s="71">
        <v>2.23</v>
      </c>
      <c r="Q53" s="72">
        <v>579853</v>
      </c>
      <c r="R53" s="66">
        <f t="shared" si="5"/>
        <v>10.07</v>
      </c>
      <c r="T53" s="36">
        <f t="shared" si="0"/>
        <v>7.73</v>
      </c>
      <c r="U53" s="36" t="b">
        <f t="shared" si="1"/>
        <v>0</v>
      </c>
      <c r="V53" s="36">
        <f t="shared" si="2"/>
        <v>10.07</v>
      </c>
      <c r="W53" s="36" t="b">
        <f t="shared" si="3"/>
        <v>0</v>
      </c>
    </row>
    <row r="54" spans="2:23" s="36" customFormat="1" ht="12">
      <c r="B54" s="58"/>
      <c r="C54" s="90" t="s">
        <v>63</v>
      </c>
      <c r="D54" s="91" t="s">
        <v>64</v>
      </c>
      <c r="E54" s="68">
        <v>37.8</v>
      </c>
      <c r="F54" s="69">
        <v>254505</v>
      </c>
      <c r="G54" s="70">
        <v>38</v>
      </c>
      <c r="H54" s="69">
        <v>571775</v>
      </c>
      <c r="I54" s="71">
        <v>2.25</v>
      </c>
      <c r="J54" s="72">
        <v>578913</v>
      </c>
      <c r="K54" s="66">
        <f t="shared" si="4"/>
        <v>-1.23</v>
      </c>
      <c r="L54" s="68">
        <v>37.7</v>
      </c>
      <c r="M54" s="69">
        <v>254073</v>
      </c>
      <c r="N54" s="73">
        <v>37</v>
      </c>
      <c r="O54" s="69">
        <v>464961.331703342</v>
      </c>
      <c r="P54" s="71">
        <v>1.83</v>
      </c>
      <c r="Q54" s="72">
        <v>468267.243917092</v>
      </c>
      <c r="R54" s="66">
        <f t="shared" si="5"/>
        <v>-0.71</v>
      </c>
      <c r="T54" s="36">
        <f t="shared" si="0"/>
        <v>-1.23</v>
      </c>
      <c r="U54" s="36" t="b">
        <f t="shared" si="1"/>
        <v>0</v>
      </c>
      <c r="V54" s="36">
        <f t="shared" si="2"/>
        <v>-0.71</v>
      </c>
      <c r="W54" s="36" t="b">
        <f t="shared" si="3"/>
        <v>0</v>
      </c>
    </row>
    <row r="55" spans="2:23" s="36" customFormat="1" ht="12">
      <c r="B55" s="58"/>
      <c r="C55" s="90" t="s">
        <v>65</v>
      </c>
      <c r="D55" s="91" t="s">
        <v>66</v>
      </c>
      <c r="E55" s="68">
        <v>38.6</v>
      </c>
      <c r="F55" s="69">
        <v>247637</v>
      </c>
      <c r="G55" s="70">
        <v>24</v>
      </c>
      <c r="H55" s="69">
        <v>483866</v>
      </c>
      <c r="I55" s="71">
        <v>1.95</v>
      </c>
      <c r="J55" s="72">
        <v>493363</v>
      </c>
      <c r="K55" s="66">
        <f t="shared" si="4"/>
        <v>-1.92</v>
      </c>
      <c r="L55" s="68">
        <v>38.6</v>
      </c>
      <c r="M55" s="69">
        <v>247637</v>
      </c>
      <c r="N55" s="73">
        <v>24</v>
      </c>
      <c r="O55" s="69">
        <v>409502.849881797</v>
      </c>
      <c r="P55" s="71">
        <v>1.65</v>
      </c>
      <c r="Q55" s="72">
        <v>423454.002587322</v>
      </c>
      <c r="R55" s="66">
        <f t="shared" si="5"/>
        <v>-3.29</v>
      </c>
      <c r="T55" s="36">
        <f t="shared" si="0"/>
        <v>-1.92</v>
      </c>
      <c r="U55" s="36" t="b">
        <f t="shared" si="1"/>
        <v>0</v>
      </c>
      <c r="V55" s="36">
        <f t="shared" si="2"/>
        <v>-3.29</v>
      </c>
      <c r="W55" s="36" t="b">
        <f t="shared" si="3"/>
        <v>0</v>
      </c>
    </row>
    <row r="56" spans="2:23" s="36" customFormat="1" ht="12">
      <c r="B56" s="58" t="s">
        <v>39</v>
      </c>
      <c r="C56" s="90" t="s">
        <v>58</v>
      </c>
      <c r="D56" s="91" t="s">
        <v>67</v>
      </c>
      <c r="E56" s="68">
        <v>36</v>
      </c>
      <c r="F56" s="69">
        <v>225061</v>
      </c>
      <c r="G56" s="70">
        <v>5</v>
      </c>
      <c r="H56" s="69">
        <v>399187</v>
      </c>
      <c r="I56" s="71">
        <v>1.77</v>
      </c>
      <c r="J56" s="72">
        <v>425458</v>
      </c>
      <c r="K56" s="66">
        <f t="shared" si="4"/>
        <v>-6.17</v>
      </c>
      <c r="L56" s="68">
        <v>36</v>
      </c>
      <c r="M56" s="69">
        <v>225061</v>
      </c>
      <c r="N56" s="73">
        <v>5</v>
      </c>
      <c r="O56" s="69">
        <v>363031.325581395</v>
      </c>
      <c r="P56" s="71">
        <v>1.61</v>
      </c>
      <c r="Q56" s="72">
        <v>331722.8</v>
      </c>
      <c r="R56" s="66">
        <f t="shared" si="5"/>
        <v>9.44</v>
      </c>
      <c r="T56" s="36">
        <f t="shared" si="0"/>
        <v>-6.17</v>
      </c>
      <c r="U56" s="36" t="b">
        <f t="shared" si="1"/>
        <v>0</v>
      </c>
      <c r="V56" s="36">
        <f t="shared" si="2"/>
        <v>9.44</v>
      </c>
      <c r="W56" s="36" t="b">
        <f t="shared" si="3"/>
        <v>0</v>
      </c>
    </row>
    <row r="57" spans="2:23" s="36" customFormat="1" ht="12">
      <c r="B57" s="58"/>
      <c r="C57" s="90" t="s">
        <v>24</v>
      </c>
      <c r="D57" s="91" t="s">
        <v>62</v>
      </c>
      <c r="E57" s="68">
        <v>37.9</v>
      </c>
      <c r="F57" s="69">
        <v>252966</v>
      </c>
      <c r="G57" s="70">
        <v>67</v>
      </c>
      <c r="H57" s="69">
        <v>553986</v>
      </c>
      <c r="I57" s="71">
        <v>2.19</v>
      </c>
      <c r="J57" s="72">
        <v>560748</v>
      </c>
      <c r="K57" s="66">
        <f t="shared" si="4"/>
        <v>-1.21</v>
      </c>
      <c r="L57" s="68">
        <v>37.9</v>
      </c>
      <c r="M57" s="69">
        <v>252609</v>
      </c>
      <c r="N57" s="73">
        <v>66</v>
      </c>
      <c r="O57" s="69">
        <v>453736</v>
      </c>
      <c r="P57" s="71">
        <v>1.8</v>
      </c>
      <c r="Q57" s="72">
        <v>458432</v>
      </c>
      <c r="R57" s="66">
        <f t="shared" si="5"/>
        <v>-1.02</v>
      </c>
      <c r="T57" s="36">
        <f t="shared" si="0"/>
        <v>-1.21</v>
      </c>
      <c r="U57" s="36" t="b">
        <f t="shared" si="1"/>
        <v>0</v>
      </c>
      <c r="V57" s="36">
        <f t="shared" si="2"/>
        <v>-1.02</v>
      </c>
      <c r="W57" s="36" t="b">
        <f t="shared" si="3"/>
        <v>0</v>
      </c>
    </row>
    <row r="58" spans="2:23" s="36" customFormat="1" ht="12.75" thickBot="1">
      <c r="B58" s="93"/>
      <c r="C58" s="94" t="s">
        <v>68</v>
      </c>
      <c r="D58" s="95"/>
      <c r="E58" s="96">
        <v>34</v>
      </c>
      <c r="F58" s="97">
        <v>272406</v>
      </c>
      <c r="G58" s="98" t="s">
        <v>146</v>
      </c>
      <c r="H58" s="97">
        <v>698302</v>
      </c>
      <c r="I58" s="99">
        <v>2.56</v>
      </c>
      <c r="J58" s="100">
        <v>622383</v>
      </c>
      <c r="K58" s="101">
        <f t="shared" si="4"/>
        <v>12.2</v>
      </c>
      <c r="L58" s="96">
        <v>34</v>
      </c>
      <c r="M58" s="97">
        <v>272406</v>
      </c>
      <c r="N58" s="102" t="s">
        <v>42</v>
      </c>
      <c r="O58" s="97">
        <v>557631.507489515</v>
      </c>
      <c r="P58" s="99">
        <v>2.05</v>
      </c>
      <c r="Q58" s="100">
        <v>565703.065635939</v>
      </c>
      <c r="R58" s="101">
        <f t="shared" si="5"/>
        <v>-1.43</v>
      </c>
      <c r="T58" s="36">
        <f t="shared" si="0"/>
        <v>12.2</v>
      </c>
      <c r="U58" s="36" t="b">
        <f t="shared" si="1"/>
        <v>0</v>
      </c>
      <c r="V58" s="36">
        <f t="shared" si="2"/>
        <v>-1.43</v>
      </c>
      <c r="W58" s="36" t="b">
        <f t="shared" si="3"/>
        <v>0</v>
      </c>
    </row>
    <row r="59" spans="2:23" s="36" customFormat="1" ht="12">
      <c r="B59" s="103" t="s">
        <v>69</v>
      </c>
      <c r="C59" s="104" t="s">
        <v>70</v>
      </c>
      <c r="D59" s="105"/>
      <c r="E59" s="83">
        <v>38.9</v>
      </c>
      <c r="F59" s="84">
        <v>281708</v>
      </c>
      <c r="G59" s="85">
        <v>46</v>
      </c>
      <c r="H59" s="84">
        <v>719792</v>
      </c>
      <c r="I59" s="86">
        <v>2.56</v>
      </c>
      <c r="J59" s="87">
        <v>667568</v>
      </c>
      <c r="K59" s="88">
        <f t="shared" si="4"/>
        <v>7.82</v>
      </c>
      <c r="L59" s="83">
        <v>38.9</v>
      </c>
      <c r="M59" s="84">
        <v>281708</v>
      </c>
      <c r="N59" s="89">
        <v>46</v>
      </c>
      <c r="O59" s="84">
        <v>667374</v>
      </c>
      <c r="P59" s="86">
        <v>2.37</v>
      </c>
      <c r="Q59" s="87">
        <v>608602</v>
      </c>
      <c r="R59" s="88">
        <f t="shared" si="5"/>
        <v>9.66</v>
      </c>
      <c r="T59" s="36">
        <f t="shared" si="0"/>
        <v>7.82</v>
      </c>
      <c r="U59" s="36" t="b">
        <f t="shared" si="1"/>
        <v>0</v>
      </c>
      <c r="V59" s="36">
        <f t="shared" si="2"/>
        <v>9.66</v>
      </c>
      <c r="W59" s="36" t="b">
        <f t="shared" si="3"/>
        <v>0</v>
      </c>
    </row>
    <row r="60" spans="2:23" s="36" customFormat="1" ht="12">
      <c r="B60" s="106"/>
      <c r="C60" s="107" t="s">
        <v>71</v>
      </c>
      <c r="D60" s="108"/>
      <c r="E60" s="68">
        <v>38.2</v>
      </c>
      <c r="F60" s="69">
        <v>304016</v>
      </c>
      <c r="G60" s="70">
        <v>4</v>
      </c>
      <c r="H60" s="69">
        <v>690793</v>
      </c>
      <c r="I60" s="71">
        <v>2.27</v>
      </c>
      <c r="J60" s="72">
        <v>757445</v>
      </c>
      <c r="K60" s="66">
        <f t="shared" si="4"/>
        <v>-8.8</v>
      </c>
      <c r="L60" s="68">
        <v>38.2</v>
      </c>
      <c r="M60" s="69">
        <v>304016</v>
      </c>
      <c r="N60" s="73">
        <v>4</v>
      </c>
      <c r="O60" s="69">
        <v>592090</v>
      </c>
      <c r="P60" s="71">
        <v>1.95</v>
      </c>
      <c r="Q60" s="72">
        <v>611577</v>
      </c>
      <c r="R60" s="66">
        <f t="shared" si="5"/>
        <v>-3.19</v>
      </c>
      <c r="T60" s="36">
        <f t="shared" si="0"/>
        <v>-8.8</v>
      </c>
      <c r="U60" s="36" t="b">
        <f t="shared" si="1"/>
        <v>0</v>
      </c>
      <c r="V60" s="36">
        <f t="shared" si="2"/>
        <v>-3.19</v>
      </c>
      <c r="W60" s="36" t="b">
        <f t="shared" si="3"/>
        <v>0</v>
      </c>
    </row>
    <row r="61" spans="2:23" s="36" customFormat="1" ht="12">
      <c r="B61" s="106"/>
      <c r="C61" s="107" t="s">
        <v>72</v>
      </c>
      <c r="D61" s="108"/>
      <c r="E61" s="61">
        <v>36.5</v>
      </c>
      <c r="F61" s="62">
        <v>277531</v>
      </c>
      <c r="G61" s="63">
        <v>88</v>
      </c>
      <c r="H61" s="62">
        <v>627105</v>
      </c>
      <c r="I61" s="64">
        <v>2.26</v>
      </c>
      <c r="J61" s="65">
        <v>581446</v>
      </c>
      <c r="K61" s="66">
        <f t="shared" si="4"/>
        <v>7.85</v>
      </c>
      <c r="L61" s="61">
        <v>36.5</v>
      </c>
      <c r="M61" s="62">
        <v>277471</v>
      </c>
      <c r="N61" s="67">
        <v>87</v>
      </c>
      <c r="O61" s="62">
        <v>540206</v>
      </c>
      <c r="P61" s="64">
        <v>1.95</v>
      </c>
      <c r="Q61" s="65">
        <v>506183</v>
      </c>
      <c r="R61" s="66">
        <f t="shared" si="5"/>
        <v>6.72</v>
      </c>
      <c r="T61" s="36">
        <f t="shared" si="0"/>
        <v>7.85</v>
      </c>
      <c r="U61" s="36" t="b">
        <f t="shared" si="1"/>
        <v>0</v>
      </c>
      <c r="V61" s="36">
        <f t="shared" si="2"/>
        <v>6.72</v>
      </c>
      <c r="W61" s="36" t="b">
        <f t="shared" si="3"/>
        <v>0</v>
      </c>
    </row>
    <row r="62" spans="2:23" s="36" customFormat="1" ht="12.75" thickBot="1">
      <c r="B62" s="109"/>
      <c r="C62" s="110" t="s">
        <v>73</v>
      </c>
      <c r="D62" s="111"/>
      <c r="E62" s="96" t="s">
        <v>19</v>
      </c>
      <c r="F62" s="97" t="s">
        <v>19</v>
      </c>
      <c r="G62" s="98" t="s">
        <v>19</v>
      </c>
      <c r="H62" s="97" t="s">
        <v>19</v>
      </c>
      <c r="I62" s="99" t="s">
        <v>19</v>
      </c>
      <c r="J62" s="100" t="s">
        <v>19</v>
      </c>
      <c r="K62" s="101" t="str">
        <f t="shared" si="4"/>
        <v>-</v>
      </c>
      <c r="L62" s="96" t="s">
        <v>19</v>
      </c>
      <c r="M62" s="97" t="s">
        <v>19</v>
      </c>
      <c r="N62" s="102" t="s">
        <v>19</v>
      </c>
      <c r="O62" s="97" t="s">
        <v>19</v>
      </c>
      <c r="P62" s="99" t="s">
        <v>19</v>
      </c>
      <c r="Q62" s="100" t="s">
        <v>19</v>
      </c>
      <c r="R62" s="101" t="str">
        <f t="shared" si="5"/>
        <v>-</v>
      </c>
      <c r="T62" s="36" t="e">
        <f t="shared" si="0"/>
        <v>#VALUE!</v>
      </c>
      <c r="U62" s="36" t="b">
        <f t="shared" si="1"/>
        <v>1</v>
      </c>
      <c r="V62" s="36" t="e">
        <f t="shared" si="2"/>
        <v>#VALUE!</v>
      </c>
      <c r="W62" s="36" t="b">
        <f t="shared" si="3"/>
        <v>1</v>
      </c>
    </row>
    <row r="63" spans="2:23" s="36" customFormat="1" ht="12">
      <c r="B63" s="80" t="s">
        <v>74</v>
      </c>
      <c r="C63" s="104" t="s">
        <v>75</v>
      </c>
      <c r="D63" s="105"/>
      <c r="E63" s="83" t="s">
        <v>19</v>
      </c>
      <c r="F63" s="84" t="s">
        <v>19</v>
      </c>
      <c r="G63" s="85" t="s">
        <v>19</v>
      </c>
      <c r="H63" s="84" t="s">
        <v>19</v>
      </c>
      <c r="I63" s="86" t="s">
        <v>19</v>
      </c>
      <c r="J63" s="87" t="s">
        <v>19</v>
      </c>
      <c r="K63" s="88" t="str">
        <f t="shared" si="4"/>
        <v>-</v>
      </c>
      <c r="L63" s="83" t="s">
        <v>19</v>
      </c>
      <c r="M63" s="84" t="s">
        <v>19</v>
      </c>
      <c r="N63" s="89" t="s">
        <v>19</v>
      </c>
      <c r="O63" s="84" t="s">
        <v>19</v>
      </c>
      <c r="P63" s="86" t="s">
        <v>19</v>
      </c>
      <c r="Q63" s="87" t="s">
        <v>19</v>
      </c>
      <c r="R63" s="88" t="str">
        <f t="shared" si="5"/>
        <v>-</v>
      </c>
      <c r="T63" s="36" t="e">
        <f t="shared" si="0"/>
        <v>#VALUE!</v>
      </c>
      <c r="U63" s="36" t="b">
        <f t="shared" si="1"/>
        <v>1</v>
      </c>
      <c r="V63" s="36" t="e">
        <f t="shared" si="2"/>
        <v>#VALUE!</v>
      </c>
      <c r="W63" s="36" t="b">
        <f t="shared" si="3"/>
        <v>1</v>
      </c>
    </row>
    <row r="64" spans="2:23" s="36" customFormat="1" ht="12">
      <c r="B64" s="58" t="s">
        <v>76</v>
      </c>
      <c r="C64" s="107" t="s">
        <v>77</v>
      </c>
      <c r="D64" s="108"/>
      <c r="E64" s="68" t="s">
        <v>19</v>
      </c>
      <c r="F64" s="69" t="s">
        <v>19</v>
      </c>
      <c r="G64" s="70" t="s">
        <v>19</v>
      </c>
      <c r="H64" s="69" t="s">
        <v>19</v>
      </c>
      <c r="I64" s="71" t="s">
        <v>19</v>
      </c>
      <c r="J64" s="72" t="s">
        <v>19</v>
      </c>
      <c r="K64" s="66" t="str">
        <f t="shared" si="4"/>
        <v>-</v>
      </c>
      <c r="L64" s="68" t="s">
        <v>19</v>
      </c>
      <c r="M64" s="69" t="s">
        <v>19</v>
      </c>
      <c r="N64" s="73" t="s">
        <v>19</v>
      </c>
      <c r="O64" s="69" t="s">
        <v>19</v>
      </c>
      <c r="P64" s="71" t="s">
        <v>19</v>
      </c>
      <c r="Q64" s="72" t="s">
        <v>19</v>
      </c>
      <c r="R64" s="66" t="str">
        <f t="shared" si="5"/>
        <v>-</v>
      </c>
      <c r="T64" s="36" t="e">
        <f t="shared" si="0"/>
        <v>#VALUE!</v>
      </c>
      <c r="U64" s="36" t="b">
        <f t="shared" si="1"/>
        <v>1</v>
      </c>
      <c r="V64" s="36" t="e">
        <f t="shared" si="2"/>
        <v>#VALUE!</v>
      </c>
      <c r="W64" s="36" t="b">
        <f t="shared" si="3"/>
        <v>1</v>
      </c>
    </row>
    <row r="65" spans="2:23" s="36" customFormat="1" ht="12.75" thickBot="1">
      <c r="B65" s="93" t="s">
        <v>39</v>
      </c>
      <c r="C65" s="110" t="s">
        <v>78</v>
      </c>
      <c r="D65" s="111"/>
      <c r="E65" s="96" t="s">
        <v>19</v>
      </c>
      <c r="F65" s="97" t="s">
        <v>19</v>
      </c>
      <c r="G65" s="98" t="s">
        <v>19</v>
      </c>
      <c r="H65" s="97" t="s">
        <v>19</v>
      </c>
      <c r="I65" s="99" t="s">
        <v>19</v>
      </c>
      <c r="J65" s="100" t="s">
        <v>19</v>
      </c>
      <c r="K65" s="101" t="str">
        <f t="shared" si="4"/>
        <v>-</v>
      </c>
      <c r="L65" s="96" t="s">
        <v>19</v>
      </c>
      <c r="M65" s="97" t="s">
        <v>19</v>
      </c>
      <c r="N65" s="102" t="s">
        <v>19</v>
      </c>
      <c r="O65" s="97" t="s">
        <v>19</v>
      </c>
      <c r="P65" s="99" t="s">
        <v>19</v>
      </c>
      <c r="Q65" s="100" t="s">
        <v>19</v>
      </c>
      <c r="R65" s="101" t="str">
        <f t="shared" si="5"/>
        <v>-</v>
      </c>
      <c r="T65" s="36" t="e">
        <f t="shared" si="0"/>
        <v>#VALUE!</v>
      </c>
      <c r="U65" s="36" t="b">
        <f t="shared" si="1"/>
        <v>1</v>
      </c>
      <c r="V65" s="36" t="e">
        <f t="shared" si="2"/>
        <v>#VALUE!</v>
      </c>
      <c r="W65" s="36" t="b">
        <f t="shared" si="3"/>
        <v>1</v>
      </c>
    </row>
    <row r="66" spans="2:23" s="36" customFormat="1" ht="12.75" thickBot="1">
      <c r="B66" s="112" t="s">
        <v>79</v>
      </c>
      <c r="C66" s="17"/>
      <c r="D66" s="17"/>
      <c r="E66" s="113">
        <v>37.7</v>
      </c>
      <c r="F66" s="114">
        <v>280006</v>
      </c>
      <c r="G66" s="115">
        <v>138</v>
      </c>
      <c r="H66" s="114">
        <v>673336</v>
      </c>
      <c r="I66" s="116">
        <v>2.4</v>
      </c>
      <c r="J66" s="284">
        <v>629580</v>
      </c>
      <c r="K66" s="118">
        <f t="shared" si="4"/>
        <v>6.95</v>
      </c>
      <c r="L66" s="113">
        <v>37.7</v>
      </c>
      <c r="M66" s="114">
        <v>279979</v>
      </c>
      <c r="N66" s="119">
        <v>137</v>
      </c>
      <c r="O66" s="114">
        <v>603101</v>
      </c>
      <c r="P66" s="116">
        <v>2.15</v>
      </c>
      <c r="Q66" s="117">
        <v>561639</v>
      </c>
      <c r="R66" s="118">
        <f t="shared" si="5"/>
        <v>7.38</v>
      </c>
      <c r="T66" s="36">
        <f t="shared" si="0"/>
        <v>6.95</v>
      </c>
      <c r="U66" s="36" t="b">
        <f t="shared" si="1"/>
        <v>0</v>
      </c>
      <c r="V66" s="36">
        <f t="shared" si="2"/>
        <v>7.38</v>
      </c>
      <c r="W66" s="36" t="b">
        <f t="shared" si="3"/>
        <v>0</v>
      </c>
    </row>
    <row r="67" spans="1:18" ht="12">
      <c r="A67" s="6"/>
      <c r="B67" s="6"/>
      <c r="C67" s="6"/>
      <c r="D67" s="120"/>
      <c r="E67" s="6"/>
      <c r="F67" s="6"/>
      <c r="G67" s="6"/>
      <c r="H67" s="6"/>
      <c r="I67" s="6"/>
      <c r="J67" s="6"/>
      <c r="K67" s="7"/>
      <c r="L67" s="6"/>
      <c r="M67" s="6"/>
      <c r="N67" s="6"/>
      <c r="O67" s="6"/>
      <c r="P67" s="6"/>
      <c r="Q67" s="6"/>
      <c r="R67" s="7"/>
    </row>
    <row r="68" spans="1:18" ht="12">
      <c r="A68" s="6"/>
      <c r="B68" s="6"/>
      <c r="C68" s="6"/>
      <c r="D68" s="120"/>
      <c r="E68" s="6"/>
      <c r="F68" s="6"/>
      <c r="G68" s="6"/>
      <c r="H68" s="6"/>
      <c r="I68" s="6"/>
      <c r="J68" s="6"/>
      <c r="K68" s="7"/>
      <c r="L68" s="6"/>
      <c r="M68" s="6"/>
      <c r="N68" s="6"/>
      <c r="O68" s="6"/>
      <c r="P68" s="6"/>
      <c r="Q68" s="6"/>
      <c r="R68" s="7"/>
    </row>
    <row r="69" spans="1:18" ht="12">
      <c r="A69" s="6"/>
      <c r="B69" s="6"/>
      <c r="C69" s="6"/>
      <c r="D69" s="120"/>
      <c r="E69" s="6"/>
      <c r="F69" s="6"/>
      <c r="G69" s="6"/>
      <c r="H69" s="6"/>
      <c r="I69" s="6"/>
      <c r="J69" s="6"/>
      <c r="K69" s="7"/>
      <c r="L69" s="6"/>
      <c r="M69" s="6"/>
      <c r="N69" s="6"/>
      <c r="O69" s="7"/>
      <c r="P69" s="6"/>
      <c r="Q69" s="6"/>
      <c r="R69" s="6"/>
    </row>
    <row r="70" spans="1:18" ht="12">
      <c r="A70" s="6"/>
      <c r="B70" s="6"/>
      <c r="C70" s="6"/>
      <c r="D70" s="120"/>
      <c r="E70" s="6"/>
      <c r="F70" s="6"/>
      <c r="G70" s="6"/>
      <c r="H70" s="6"/>
      <c r="I70" s="6"/>
      <c r="J70" s="6"/>
      <c r="K70" s="7"/>
      <c r="L70" s="6"/>
      <c r="M70" s="6"/>
      <c r="N70" s="6"/>
      <c r="O70" s="7"/>
      <c r="P70" s="6"/>
      <c r="Q70" s="6"/>
      <c r="R70" s="6"/>
    </row>
    <row r="71" spans="1:18" ht="12">
      <c r="A71" s="6"/>
      <c r="B71" s="6"/>
      <c r="C71" s="6"/>
      <c r="D71" s="120"/>
      <c r="E71" s="6"/>
      <c r="F71" s="6"/>
      <c r="G71" s="6"/>
      <c r="H71" s="6"/>
      <c r="I71" s="6"/>
      <c r="J71" s="6"/>
      <c r="K71" s="7"/>
      <c r="L71" s="6"/>
      <c r="M71" s="6"/>
      <c r="N71" s="6"/>
      <c r="O71" s="7"/>
      <c r="P71" s="6"/>
      <c r="Q71" s="6"/>
      <c r="R71" s="6"/>
    </row>
    <row r="72" spans="1:18" ht="12">
      <c r="A72" s="6"/>
      <c r="B72" s="6"/>
      <c r="C72" s="6"/>
      <c r="D72" s="120"/>
      <c r="E72" s="6"/>
      <c r="F72" s="6"/>
      <c r="G72" s="6"/>
      <c r="H72" s="6"/>
      <c r="I72" s="6"/>
      <c r="J72" s="6"/>
      <c r="K72" s="7"/>
      <c r="L72" s="6"/>
      <c r="M72" s="6"/>
      <c r="N72" s="6"/>
      <c r="O72" s="7"/>
      <c r="P72" s="6"/>
      <c r="Q72" s="6"/>
      <c r="R72" s="6"/>
    </row>
    <row r="73" spans="1:18" ht="12">
      <c r="A73" s="6"/>
      <c r="B73" s="6"/>
      <c r="C73" s="6"/>
      <c r="D73" s="120"/>
      <c r="E73" s="6"/>
      <c r="F73" s="6"/>
      <c r="G73" s="6"/>
      <c r="H73" s="6"/>
      <c r="I73" s="6"/>
      <c r="J73" s="6"/>
      <c r="K73" s="7"/>
      <c r="L73" s="6"/>
      <c r="M73" s="6"/>
      <c r="N73" s="6"/>
      <c r="O73" s="7"/>
      <c r="P73" s="6"/>
      <c r="Q73" s="6"/>
      <c r="R73" s="6"/>
    </row>
  </sheetData>
  <sheetProtection/>
  <mergeCells count="29">
    <mergeCell ref="B59:B62"/>
    <mergeCell ref="C59:D59"/>
    <mergeCell ref="C61:D61"/>
    <mergeCell ref="C62:D62"/>
    <mergeCell ref="C60:D60"/>
    <mergeCell ref="C63:D63"/>
    <mergeCell ref="C64:D64"/>
    <mergeCell ref="C65:D65"/>
    <mergeCell ref="C43:D43"/>
    <mergeCell ref="C46:D46"/>
    <mergeCell ref="C47:D47"/>
    <mergeCell ref="C48:D48"/>
    <mergeCell ref="C58:D58"/>
    <mergeCell ref="C44:D44"/>
    <mergeCell ref="C45:D45"/>
    <mergeCell ref="C31:D31"/>
    <mergeCell ref="C32:D32"/>
    <mergeCell ref="C33:D33"/>
    <mergeCell ref="C42:D42"/>
    <mergeCell ref="C8:D8"/>
    <mergeCell ref="C28:D28"/>
    <mergeCell ref="C29:D29"/>
    <mergeCell ref="C30:D30"/>
    <mergeCell ref="J6:K6"/>
    <mergeCell ref="Q6:R6"/>
    <mergeCell ref="B2:R2"/>
    <mergeCell ref="B3:R3"/>
    <mergeCell ref="B4:D4"/>
    <mergeCell ref="O4:R4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90" zoomScaleNormal="90" workbookViewId="0" topLeftCell="A1">
      <selection activeCell="R1" sqref="R1"/>
    </sheetView>
  </sheetViews>
  <sheetFormatPr defaultColWidth="9.00390625" defaultRowHeight="13.5"/>
  <cols>
    <col min="1" max="1" width="18.00390625" style="126" customWidth="1"/>
    <col min="2" max="2" width="7.625" style="126" customWidth="1"/>
    <col min="3" max="3" width="8.625" style="126" customWidth="1"/>
    <col min="4" max="4" width="6.625" style="126" customWidth="1"/>
    <col min="5" max="5" width="10.125" style="126" customWidth="1"/>
    <col min="6" max="8" width="8.625" style="126" customWidth="1"/>
    <col min="9" max="9" width="7.625" style="126" customWidth="1"/>
    <col min="10" max="10" width="8.625" style="126" customWidth="1"/>
    <col min="11" max="11" width="6.625" style="126" customWidth="1"/>
    <col min="12" max="12" width="10.875" style="126" customWidth="1"/>
    <col min="13" max="15" width="8.625" style="126" customWidth="1"/>
    <col min="16" max="16384" width="9.00390625" style="126" customWidth="1"/>
  </cols>
  <sheetData>
    <row r="1" spans="1:15" ht="14.25" thickBot="1">
      <c r="A1" s="6" t="s">
        <v>80</v>
      </c>
      <c r="B1" s="6"/>
      <c r="C1" s="6"/>
      <c r="D1" s="6"/>
      <c r="E1" s="6"/>
      <c r="F1" s="6"/>
      <c r="G1" s="6"/>
      <c r="H1" s="6"/>
      <c r="I1" s="6"/>
      <c r="J1" s="123"/>
      <c r="K1" s="124"/>
      <c r="L1" s="124"/>
      <c r="M1" s="124"/>
      <c r="N1" s="124"/>
      <c r="O1" s="125" t="s">
        <v>154</v>
      </c>
    </row>
    <row r="2" spans="1:15" ht="14.25" thickBot="1">
      <c r="A2" s="127" t="s">
        <v>82</v>
      </c>
      <c r="B2" s="128" t="s">
        <v>83</v>
      </c>
      <c r="C2" s="129"/>
      <c r="D2" s="129"/>
      <c r="E2" s="129"/>
      <c r="F2" s="129"/>
      <c r="G2" s="130"/>
      <c r="H2" s="131"/>
      <c r="I2" s="129" t="s">
        <v>3</v>
      </c>
      <c r="J2" s="129"/>
      <c r="K2" s="129"/>
      <c r="L2" s="129"/>
      <c r="M2" s="129"/>
      <c r="N2" s="130"/>
      <c r="O2" s="131"/>
    </row>
    <row r="3" spans="1:15" ht="13.5">
      <c r="A3" s="132"/>
      <c r="B3" s="133"/>
      <c r="C3" s="134"/>
      <c r="D3" s="134"/>
      <c r="E3" s="134"/>
      <c r="F3" s="134"/>
      <c r="G3" s="135" t="s">
        <v>4</v>
      </c>
      <c r="H3" s="136"/>
      <c r="I3" s="134"/>
      <c r="J3" s="134"/>
      <c r="K3" s="134"/>
      <c r="L3" s="134"/>
      <c r="M3" s="134"/>
      <c r="N3" s="137" t="s">
        <v>4</v>
      </c>
      <c r="O3" s="138"/>
    </row>
    <row r="4" spans="1:15" ht="52.5" customHeight="1" thickBot="1">
      <c r="A4" s="139"/>
      <c r="B4" s="140" t="s">
        <v>5</v>
      </c>
      <c r="C4" s="141" t="s">
        <v>6</v>
      </c>
      <c r="D4" s="141" t="s">
        <v>7</v>
      </c>
      <c r="E4" s="141" t="s">
        <v>8</v>
      </c>
      <c r="F4" s="142" t="s">
        <v>9</v>
      </c>
      <c r="G4" s="143" t="s">
        <v>84</v>
      </c>
      <c r="H4" s="144" t="s">
        <v>11</v>
      </c>
      <c r="I4" s="141" t="s">
        <v>5</v>
      </c>
      <c r="J4" s="141" t="s">
        <v>6</v>
      </c>
      <c r="K4" s="141" t="s">
        <v>7</v>
      </c>
      <c r="L4" s="141" t="s">
        <v>12</v>
      </c>
      <c r="M4" s="142" t="s">
        <v>9</v>
      </c>
      <c r="N4" s="143" t="s">
        <v>13</v>
      </c>
      <c r="O4" s="145" t="s">
        <v>11</v>
      </c>
    </row>
    <row r="5" spans="1:15" ht="13.5">
      <c r="A5" s="146" t="s">
        <v>85</v>
      </c>
      <c r="B5" s="147">
        <v>37.4</v>
      </c>
      <c r="C5" s="148">
        <v>280797</v>
      </c>
      <c r="D5" s="148">
        <v>122</v>
      </c>
      <c r="E5" s="148">
        <v>688757</v>
      </c>
      <c r="F5" s="149">
        <v>2.45</v>
      </c>
      <c r="G5" s="150">
        <v>694998</v>
      </c>
      <c r="H5" s="151">
        <f aca="true" t="shared" si="0" ref="H5:H11">ROUND((E5-G5)/G5*100,2)</f>
        <v>-0.9</v>
      </c>
      <c r="I5" s="152" t="s">
        <v>19</v>
      </c>
      <c r="J5" s="153" t="s">
        <v>19</v>
      </c>
      <c r="K5" s="154">
        <v>109</v>
      </c>
      <c r="L5" s="148">
        <v>615210</v>
      </c>
      <c r="M5" s="155">
        <v>2.19</v>
      </c>
      <c r="N5" s="150">
        <v>623941</v>
      </c>
      <c r="O5" s="156">
        <f aca="true" t="shared" si="1" ref="O5:O10">ROUND((L5-N5)/N5*100,2)</f>
        <v>-1.4</v>
      </c>
    </row>
    <row r="6" spans="1:15" ht="13.5">
      <c r="A6" s="146" t="s">
        <v>86</v>
      </c>
      <c r="B6" s="157">
        <v>37.8</v>
      </c>
      <c r="C6" s="158">
        <v>281609</v>
      </c>
      <c r="D6" s="159">
        <v>112</v>
      </c>
      <c r="E6" s="158">
        <v>693047</v>
      </c>
      <c r="F6" s="160">
        <v>2.46</v>
      </c>
      <c r="G6" s="161">
        <v>688757</v>
      </c>
      <c r="H6" s="162">
        <f t="shared" si="0"/>
        <v>0.62</v>
      </c>
      <c r="I6" s="163" t="s">
        <v>19</v>
      </c>
      <c r="J6" s="164" t="s">
        <v>19</v>
      </c>
      <c r="K6" s="165">
        <v>101</v>
      </c>
      <c r="L6" s="158">
        <v>608895</v>
      </c>
      <c r="M6" s="166">
        <v>2.16</v>
      </c>
      <c r="N6" s="161">
        <v>615210</v>
      </c>
      <c r="O6" s="156">
        <f t="shared" si="1"/>
        <v>-1.03</v>
      </c>
    </row>
    <row r="7" spans="1:15" ht="13.5">
      <c r="A7" s="146" t="s">
        <v>87</v>
      </c>
      <c r="B7" s="147">
        <v>37.7</v>
      </c>
      <c r="C7" s="148">
        <v>278442</v>
      </c>
      <c r="D7" s="148">
        <v>131</v>
      </c>
      <c r="E7" s="148">
        <v>666880</v>
      </c>
      <c r="F7" s="160">
        <v>2.4</v>
      </c>
      <c r="G7" s="161">
        <v>693047</v>
      </c>
      <c r="H7" s="151">
        <f t="shared" si="0"/>
        <v>-3.78</v>
      </c>
      <c r="I7" s="163" t="s">
        <v>19</v>
      </c>
      <c r="J7" s="164" t="s">
        <v>19</v>
      </c>
      <c r="K7" s="165">
        <v>131</v>
      </c>
      <c r="L7" s="158">
        <v>604217</v>
      </c>
      <c r="M7" s="166">
        <v>2.17</v>
      </c>
      <c r="N7" s="161">
        <v>608895</v>
      </c>
      <c r="O7" s="156">
        <f t="shared" si="1"/>
        <v>-0.77</v>
      </c>
    </row>
    <row r="8" spans="1:15" ht="13.5">
      <c r="A8" s="146" t="s">
        <v>136</v>
      </c>
      <c r="B8" s="147">
        <v>38</v>
      </c>
      <c r="C8" s="148">
        <v>284594</v>
      </c>
      <c r="D8" s="148">
        <v>106</v>
      </c>
      <c r="E8" s="148">
        <v>683751</v>
      </c>
      <c r="F8" s="149">
        <v>2.4</v>
      </c>
      <c r="G8" s="150">
        <v>666880</v>
      </c>
      <c r="H8" s="151">
        <f t="shared" si="0"/>
        <v>2.53</v>
      </c>
      <c r="I8" s="152" t="s">
        <v>19</v>
      </c>
      <c r="J8" s="153" t="s">
        <v>19</v>
      </c>
      <c r="K8" s="154">
        <v>104</v>
      </c>
      <c r="L8" s="148">
        <v>633558</v>
      </c>
      <c r="M8" s="155">
        <v>2.23</v>
      </c>
      <c r="N8" s="150">
        <v>604217</v>
      </c>
      <c r="O8" s="156">
        <f t="shared" si="1"/>
        <v>4.86</v>
      </c>
    </row>
    <row r="9" spans="1:15" ht="13.5">
      <c r="A9" s="146" t="s">
        <v>137</v>
      </c>
      <c r="B9" s="167">
        <v>37.6</v>
      </c>
      <c r="C9" s="148">
        <v>282725</v>
      </c>
      <c r="D9" s="148">
        <v>121</v>
      </c>
      <c r="E9" s="148">
        <v>718173</v>
      </c>
      <c r="F9" s="149">
        <v>2.54</v>
      </c>
      <c r="G9" s="150">
        <v>683751</v>
      </c>
      <c r="H9" s="151">
        <f t="shared" si="0"/>
        <v>5.03</v>
      </c>
      <c r="I9" s="168">
        <v>37.6</v>
      </c>
      <c r="J9" s="169">
        <v>283800</v>
      </c>
      <c r="K9" s="170">
        <v>116</v>
      </c>
      <c r="L9" s="148">
        <v>680007</v>
      </c>
      <c r="M9" s="155">
        <v>2.4</v>
      </c>
      <c r="N9" s="150">
        <v>633558</v>
      </c>
      <c r="O9" s="156">
        <f t="shared" si="1"/>
        <v>7.33</v>
      </c>
    </row>
    <row r="10" spans="1:15" ht="13.5">
      <c r="A10" s="146" t="s">
        <v>148</v>
      </c>
      <c r="B10" s="171">
        <v>37.8</v>
      </c>
      <c r="C10" s="172">
        <v>291183</v>
      </c>
      <c r="D10" s="172">
        <v>140</v>
      </c>
      <c r="E10" s="172">
        <v>702326</v>
      </c>
      <c r="F10" s="173">
        <v>2.41</v>
      </c>
      <c r="G10" s="174">
        <v>718173</v>
      </c>
      <c r="H10" s="175">
        <f t="shared" si="0"/>
        <v>-2.21</v>
      </c>
      <c r="I10" s="176">
        <v>37.8</v>
      </c>
      <c r="J10" s="177">
        <v>291183</v>
      </c>
      <c r="K10" s="178">
        <v>140</v>
      </c>
      <c r="L10" s="172">
        <v>661525</v>
      </c>
      <c r="M10" s="179">
        <v>2.27</v>
      </c>
      <c r="N10" s="174">
        <v>680007</v>
      </c>
      <c r="O10" s="180">
        <f t="shared" si="1"/>
        <v>-2.72</v>
      </c>
    </row>
    <row r="11" spans="1:15" ht="13.5">
      <c r="A11" s="285" t="s">
        <v>149</v>
      </c>
      <c r="B11" s="181">
        <v>37.9</v>
      </c>
      <c r="C11" s="148">
        <v>275806</v>
      </c>
      <c r="D11" s="148">
        <v>136</v>
      </c>
      <c r="E11" s="148">
        <v>720014</v>
      </c>
      <c r="F11" s="149">
        <v>2.61</v>
      </c>
      <c r="G11" s="150">
        <v>702326</v>
      </c>
      <c r="H11" s="182">
        <f t="shared" si="0"/>
        <v>2.52</v>
      </c>
      <c r="I11" s="168">
        <v>37.9</v>
      </c>
      <c r="J11" s="169">
        <v>275813</v>
      </c>
      <c r="K11" s="154">
        <v>135</v>
      </c>
      <c r="L11" s="148">
        <v>661509</v>
      </c>
      <c r="M11" s="286">
        <v>2.4</v>
      </c>
      <c r="N11" s="287">
        <v>661525</v>
      </c>
      <c r="O11" s="156">
        <f>ROUND((L11-N11)/N11*100,2)</f>
        <v>0</v>
      </c>
    </row>
    <row r="12" spans="1:15" ht="13.5">
      <c r="A12" s="285" t="s">
        <v>150</v>
      </c>
      <c r="B12" s="268">
        <v>37.6</v>
      </c>
      <c r="C12" s="269">
        <v>277910</v>
      </c>
      <c r="D12" s="270">
        <v>133</v>
      </c>
      <c r="E12" s="269">
        <v>658385</v>
      </c>
      <c r="F12" s="185">
        <v>2.37</v>
      </c>
      <c r="G12" s="288">
        <v>720014</v>
      </c>
      <c r="H12" s="182">
        <f>ROUND((E12-G12)/G12*100,2)</f>
        <v>-8.56</v>
      </c>
      <c r="I12" s="268">
        <v>37.6</v>
      </c>
      <c r="J12" s="269">
        <v>278078</v>
      </c>
      <c r="K12" s="270">
        <v>132</v>
      </c>
      <c r="L12" s="269">
        <v>573255</v>
      </c>
      <c r="M12" s="185">
        <v>2.06</v>
      </c>
      <c r="N12" s="271">
        <v>661509</v>
      </c>
      <c r="O12" s="156">
        <f>ROUND((L12-N12)/N12*100,2)</f>
        <v>-13.34</v>
      </c>
    </row>
    <row r="13" spans="1:15" ht="14.25" thickBot="1">
      <c r="A13" s="289" t="s">
        <v>151</v>
      </c>
      <c r="B13" s="189">
        <v>37.2</v>
      </c>
      <c r="C13" s="190">
        <v>275613</v>
      </c>
      <c r="D13" s="191">
        <v>135</v>
      </c>
      <c r="E13" s="190">
        <v>629580</v>
      </c>
      <c r="F13" s="192">
        <v>2.28</v>
      </c>
      <c r="G13" s="193">
        <v>658385</v>
      </c>
      <c r="H13" s="194">
        <f>ROUND((E13-G13)/G13*100,2)</f>
        <v>-4.38</v>
      </c>
      <c r="I13" s="189">
        <v>37.2</v>
      </c>
      <c r="J13" s="190">
        <v>275718</v>
      </c>
      <c r="K13" s="191">
        <v>132</v>
      </c>
      <c r="L13" s="190">
        <v>561639</v>
      </c>
      <c r="M13" s="192">
        <v>2.04</v>
      </c>
      <c r="N13" s="290">
        <v>573255</v>
      </c>
      <c r="O13" s="195">
        <f>ROUND((L13-N13)/N13*100,2)</f>
        <v>-2.03</v>
      </c>
    </row>
    <row r="14" spans="1:15" ht="13.5">
      <c r="A14" s="196" t="s">
        <v>88</v>
      </c>
      <c r="B14" s="291">
        <v>37.7</v>
      </c>
      <c r="C14" s="292">
        <v>280006</v>
      </c>
      <c r="D14" s="292">
        <v>138</v>
      </c>
      <c r="E14" s="292">
        <v>673336</v>
      </c>
      <c r="F14" s="199">
        <v>2.4</v>
      </c>
      <c r="G14" s="293">
        <v>629580</v>
      </c>
      <c r="H14" s="294">
        <f>IF(R14=TRUE,"-",ROUND((E14-G14)/G14*100,2))</f>
        <v>6.95</v>
      </c>
      <c r="I14" s="291">
        <v>37.7</v>
      </c>
      <c r="J14" s="292">
        <v>279979</v>
      </c>
      <c r="K14" s="292">
        <v>137</v>
      </c>
      <c r="L14" s="292">
        <v>603101</v>
      </c>
      <c r="M14" s="199">
        <v>2.15</v>
      </c>
      <c r="N14" s="295">
        <v>561639</v>
      </c>
      <c r="O14" s="294">
        <f>IF(T14=TRUE,"-",ROUND((L14-N14)/N14*100,2))</f>
        <v>7.38</v>
      </c>
    </row>
    <row r="15" spans="1:15" ht="14.25" thickBot="1">
      <c r="A15" s="202" t="s">
        <v>89</v>
      </c>
      <c r="B15" s="189">
        <v>37.2</v>
      </c>
      <c r="C15" s="190">
        <v>275613</v>
      </c>
      <c r="D15" s="191">
        <v>135</v>
      </c>
      <c r="E15" s="190">
        <v>629580</v>
      </c>
      <c r="F15" s="192">
        <v>2.28</v>
      </c>
      <c r="G15" s="193">
        <v>658385</v>
      </c>
      <c r="H15" s="194">
        <f>ROUND((E15-G15)/G15*100,2)</f>
        <v>-4.38</v>
      </c>
      <c r="I15" s="189">
        <v>37.2</v>
      </c>
      <c r="J15" s="190">
        <v>275718</v>
      </c>
      <c r="K15" s="191">
        <v>132</v>
      </c>
      <c r="L15" s="190">
        <v>561639</v>
      </c>
      <c r="M15" s="192">
        <v>2.04</v>
      </c>
      <c r="N15" s="290">
        <v>573255</v>
      </c>
      <c r="O15" s="195">
        <f>ROUND((L15-N15)/N15*100,2)</f>
        <v>-2.03</v>
      </c>
    </row>
    <row r="16" spans="1:15" ht="14.25" thickBot="1">
      <c r="A16" s="210" t="s">
        <v>90</v>
      </c>
      <c r="B16" s="211">
        <f aca="true" t="shared" si="2" ref="B16:O16">B14-B15</f>
        <v>0.5</v>
      </c>
      <c r="C16" s="212">
        <f t="shared" si="2"/>
        <v>4393</v>
      </c>
      <c r="D16" s="213">
        <f t="shared" si="2"/>
        <v>3</v>
      </c>
      <c r="E16" s="212">
        <f t="shared" si="2"/>
        <v>43756</v>
      </c>
      <c r="F16" s="214">
        <f t="shared" si="2"/>
        <v>0.1200000000000001</v>
      </c>
      <c r="G16" s="215">
        <f t="shared" si="2"/>
        <v>-28805</v>
      </c>
      <c r="H16" s="209">
        <f t="shared" si="2"/>
        <v>11.33</v>
      </c>
      <c r="I16" s="216">
        <f t="shared" si="2"/>
        <v>0.5</v>
      </c>
      <c r="J16" s="217">
        <f t="shared" si="2"/>
        <v>4261</v>
      </c>
      <c r="K16" s="213">
        <f t="shared" si="2"/>
        <v>5</v>
      </c>
      <c r="L16" s="212">
        <f t="shared" si="2"/>
        <v>41462</v>
      </c>
      <c r="M16" s="214">
        <f t="shared" si="2"/>
        <v>0.10999999999999988</v>
      </c>
      <c r="N16" s="215">
        <f t="shared" si="2"/>
        <v>-11616</v>
      </c>
      <c r="O16" s="209">
        <f t="shared" si="2"/>
        <v>9.41</v>
      </c>
    </row>
    <row r="17" spans="1:15" ht="13.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</row>
    <row r="18" spans="1:15" ht="13.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</row>
    <row r="19" spans="1:15" ht="13.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</row>
    <row r="20" spans="1:15" ht="13.5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</row>
    <row r="21" spans="1:15" ht="13.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</row>
    <row r="22" spans="1:15" ht="13.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</row>
    <row r="23" spans="1:15" ht="13.5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</row>
    <row r="24" spans="1:15" ht="14.25" thickBot="1">
      <c r="A24" s="218"/>
      <c r="B24" s="218"/>
      <c r="C24" s="218"/>
      <c r="D24" s="218"/>
      <c r="E24" s="218"/>
      <c r="F24" s="218"/>
      <c r="G24" s="218"/>
      <c r="H24" s="218"/>
      <c r="I24" s="218"/>
      <c r="J24" s="124"/>
      <c r="K24" s="124"/>
      <c r="L24" s="124"/>
      <c r="M24" s="124"/>
      <c r="N24" s="124"/>
      <c r="O24" s="124"/>
    </row>
    <row r="25" spans="1:15" ht="13.5">
      <c r="A25" s="219"/>
      <c r="B25" s="220"/>
      <c r="C25" s="220"/>
      <c r="D25" s="220"/>
      <c r="E25" s="220"/>
      <c r="F25" s="220"/>
      <c r="G25" s="220"/>
      <c r="H25" s="220"/>
      <c r="I25" s="220"/>
      <c r="J25" s="221"/>
      <c r="K25" s="222"/>
      <c r="L25" s="222"/>
      <c r="M25" s="222"/>
      <c r="N25" s="222"/>
      <c r="O25" s="223"/>
    </row>
    <row r="26" spans="1:15" ht="13.5" customHeight="1">
      <c r="A26" s="224" t="s">
        <v>91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6"/>
      <c r="N26" s="226"/>
      <c r="O26" s="227"/>
    </row>
    <row r="27" spans="1:15" ht="13.5">
      <c r="A27" s="228"/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7"/>
    </row>
    <row r="28" spans="1:15" ht="29.25" customHeight="1">
      <c r="A28" s="229" t="s">
        <v>92</v>
      </c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1"/>
      <c r="N28" s="231"/>
      <c r="O28" s="232"/>
    </row>
    <row r="29" spans="1:15" ht="19.5" customHeight="1">
      <c r="A29" s="229" t="s">
        <v>93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1"/>
      <c r="N29" s="231"/>
      <c r="O29" s="232"/>
    </row>
    <row r="30" spans="1:15" ht="25.5" customHeight="1">
      <c r="A30" s="233" t="s">
        <v>94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5"/>
    </row>
    <row r="31" spans="1:15" ht="39" customHeight="1">
      <c r="A31" s="236"/>
      <c r="B31" s="237" t="s">
        <v>95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8"/>
      <c r="O31" s="239"/>
    </row>
    <row r="32" spans="1:15" ht="24.75" customHeight="1">
      <c r="A32" s="236"/>
      <c r="D32" s="240" t="s">
        <v>96</v>
      </c>
      <c r="E32" s="241"/>
      <c r="F32" s="241"/>
      <c r="G32" s="241"/>
      <c r="H32" s="241"/>
      <c r="I32" s="241"/>
      <c r="J32" s="241"/>
      <c r="K32" s="241"/>
      <c r="L32" s="241"/>
      <c r="M32" s="238"/>
      <c r="N32" s="238"/>
      <c r="O32" s="239"/>
    </row>
    <row r="33" spans="1:15" ht="24" customHeight="1">
      <c r="A33" s="236"/>
      <c r="D33" s="240" t="s">
        <v>97</v>
      </c>
      <c r="E33" s="241"/>
      <c r="F33" s="241"/>
      <c r="G33" s="241"/>
      <c r="H33" s="241"/>
      <c r="I33" s="241"/>
      <c r="J33" s="241"/>
      <c r="K33" s="241"/>
      <c r="L33" s="241"/>
      <c r="M33" s="238"/>
      <c r="N33" s="238"/>
      <c r="O33" s="239"/>
    </row>
    <row r="34" spans="1:15" ht="24" customHeight="1">
      <c r="A34" s="236"/>
      <c r="D34" s="240" t="s">
        <v>98</v>
      </c>
      <c r="E34" s="241"/>
      <c r="F34" s="241"/>
      <c r="G34" s="241"/>
      <c r="H34" s="241"/>
      <c r="I34" s="241"/>
      <c r="J34" s="241"/>
      <c r="K34" s="241"/>
      <c r="L34" s="241"/>
      <c r="M34" s="238"/>
      <c r="N34" s="238"/>
      <c r="O34" s="239"/>
    </row>
    <row r="35" spans="1:15" ht="19.5" customHeight="1">
      <c r="A35" s="242"/>
      <c r="D35" s="243" t="s">
        <v>99</v>
      </c>
      <c r="E35" s="244"/>
      <c r="F35" s="244"/>
      <c r="G35" s="244"/>
      <c r="H35" s="244"/>
      <c r="I35" s="244"/>
      <c r="J35" s="244"/>
      <c r="K35" s="245"/>
      <c r="L35" s="245"/>
      <c r="M35" s="245"/>
      <c r="N35" s="245"/>
      <c r="O35" s="246"/>
    </row>
    <row r="36" spans="1:15" ht="27.75" customHeight="1">
      <c r="A36" s="242"/>
      <c r="B36" s="244"/>
      <c r="C36" s="244"/>
      <c r="D36" s="244"/>
      <c r="E36" s="244"/>
      <c r="F36" s="244"/>
      <c r="G36" s="244"/>
      <c r="H36" s="244"/>
      <c r="I36" s="244"/>
      <c r="J36" s="244"/>
      <c r="K36" s="245"/>
      <c r="L36" s="245"/>
      <c r="M36" s="245"/>
      <c r="N36" s="245"/>
      <c r="O36" s="246"/>
    </row>
    <row r="37" spans="1:15" ht="23.25" customHeight="1">
      <c r="A37" s="233" t="s">
        <v>100</v>
      </c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1"/>
      <c r="N37" s="231"/>
      <c r="O37" s="232"/>
    </row>
    <row r="38" spans="1:15" ht="23.25" customHeight="1">
      <c r="A38" s="247"/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9"/>
      <c r="N38" s="249"/>
      <c r="O38" s="250"/>
    </row>
    <row r="39" spans="1:15" ht="13.5">
      <c r="A39" s="251" t="s">
        <v>101</v>
      </c>
      <c r="B39" s="252"/>
      <c r="C39" s="252"/>
      <c r="D39" s="252"/>
      <c r="E39" s="252"/>
      <c r="F39" s="252" t="s">
        <v>102</v>
      </c>
      <c r="G39" s="253"/>
      <c r="H39" s="253"/>
      <c r="I39" s="245"/>
      <c r="J39" s="245"/>
      <c r="K39" s="245"/>
      <c r="L39" s="254"/>
      <c r="M39" s="254" t="s">
        <v>103</v>
      </c>
      <c r="N39" s="245"/>
      <c r="O39" s="246"/>
    </row>
    <row r="40" spans="1:15" ht="13.5">
      <c r="A40" s="251" t="s">
        <v>104</v>
      </c>
      <c r="B40" s="252"/>
      <c r="C40" s="252"/>
      <c r="D40" s="252"/>
      <c r="E40" s="252"/>
      <c r="F40" s="252" t="s">
        <v>105</v>
      </c>
      <c r="G40" s="253"/>
      <c r="H40" s="253"/>
      <c r="I40" s="245"/>
      <c r="J40" s="245"/>
      <c r="K40" s="245"/>
      <c r="L40" s="254"/>
      <c r="M40" s="254" t="s">
        <v>106</v>
      </c>
      <c r="N40" s="245"/>
      <c r="O40" s="246"/>
    </row>
    <row r="41" spans="1:15" ht="13.5">
      <c r="A41" s="251" t="s">
        <v>107</v>
      </c>
      <c r="B41" s="252"/>
      <c r="C41" s="252"/>
      <c r="D41" s="252"/>
      <c r="E41" s="252"/>
      <c r="F41" s="252" t="s">
        <v>108</v>
      </c>
      <c r="G41" s="253"/>
      <c r="H41" s="253"/>
      <c r="I41" s="245"/>
      <c r="J41" s="245"/>
      <c r="K41" s="245"/>
      <c r="L41" s="254"/>
      <c r="M41" s="245" t="s">
        <v>109</v>
      </c>
      <c r="N41" s="245"/>
      <c r="O41" s="246"/>
    </row>
    <row r="42" spans="1:15" ht="13.5">
      <c r="A42" s="251" t="s">
        <v>110</v>
      </c>
      <c r="B42" s="252"/>
      <c r="C42" s="252"/>
      <c r="D42" s="252"/>
      <c r="E42" s="252"/>
      <c r="F42" s="252" t="s">
        <v>111</v>
      </c>
      <c r="G42" s="253"/>
      <c r="H42" s="253"/>
      <c r="I42" s="245"/>
      <c r="J42" s="245"/>
      <c r="K42" s="245"/>
      <c r="L42" s="254"/>
      <c r="M42" s="254" t="s">
        <v>112</v>
      </c>
      <c r="N42" s="245"/>
      <c r="O42" s="246"/>
    </row>
    <row r="43" spans="1:15" ht="13.5">
      <c r="A43" s="251" t="s">
        <v>113</v>
      </c>
      <c r="B43" s="252"/>
      <c r="C43" s="252"/>
      <c r="D43" s="252"/>
      <c r="E43" s="252"/>
      <c r="F43" s="252" t="s">
        <v>114</v>
      </c>
      <c r="G43" s="253"/>
      <c r="H43" s="253"/>
      <c r="I43" s="245"/>
      <c r="J43" s="245"/>
      <c r="K43" s="245"/>
      <c r="L43" s="254"/>
      <c r="M43" s="254" t="s">
        <v>115</v>
      </c>
      <c r="N43" s="245"/>
      <c r="O43" s="246"/>
    </row>
    <row r="44" spans="1:15" ht="13.5">
      <c r="A44" s="255"/>
      <c r="B44" s="256"/>
      <c r="C44" s="256"/>
      <c r="D44" s="245"/>
      <c r="E44" s="124"/>
      <c r="F44" s="253"/>
      <c r="G44" s="253"/>
      <c r="H44" s="245"/>
      <c r="I44" s="245"/>
      <c r="J44" s="245"/>
      <c r="K44" s="245"/>
      <c r="L44" s="245"/>
      <c r="M44" s="245"/>
      <c r="N44" s="245"/>
      <c r="O44" s="246"/>
    </row>
    <row r="45" spans="1:15" ht="13.5">
      <c r="A45" s="255"/>
      <c r="B45" s="256"/>
      <c r="C45" s="256"/>
      <c r="D45" s="245"/>
      <c r="E45" s="124"/>
      <c r="F45" s="253"/>
      <c r="G45" s="253"/>
      <c r="H45" s="245"/>
      <c r="I45" s="245"/>
      <c r="J45" s="245"/>
      <c r="K45" s="245"/>
      <c r="L45" s="245"/>
      <c r="M45" s="245"/>
      <c r="N45" s="245"/>
      <c r="O45" s="246"/>
    </row>
    <row r="46" spans="1:15" ht="27" customHeight="1">
      <c r="A46" s="257" t="s">
        <v>116</v>
      </c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9"/>
    </row>
    <row r="47" spans="1:15" ht="13.5">
      <c r="A47" s="260"/>
      <c r="B47" s="256"/>
      <c r="C47" s="256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6"/>
    </row>
    <row r="48" spans="1:15" ht="21.75" customHeight="1">
      <c r="A48" s="260"/>
      <c r="B48" s="261" t="s">
        <v>117</v>
      </c>
      <c r="C48" s="261"/>
      <c r="D48" s="262"/>
      <c r="E48" s="262"/>
      <c r="F48" s="262"/>
      <c r="G48" s="262"/>
      <c r="H48" s="262"/>
      <c r="I48" s="262"/>
      <c r="J48" s="262"/>
      <c r="K48" s="262"/>
      <c r="L48" s="263"/>
      <c r="M48" s="245"/>
      <c r="N48" s="245"/>
      <c r="O48" s="246"/>
    </row>
    <row r="49" spans="1:15" ht="9" customHeight="1">
      <c r="A49" s="260"/>
      <c r="B49" s="261"/>
      <c r="C49" s="261"/>
      <c r="D49" s="262"/>
      <c r="E49" s="262"/>
      <c r="F49" s="262"/>
      <c r="G49" s="262"/>
      <c r="H49" s="262"/>
      <c r="I49" s="262"/>
      <c r="J49" s="262"/>
      <c r="K49" s="262"/>
      <c r="L49" s="263"/>
      <c r="M49" s="245"/>
      <c r="N49" s="245"/>
      <c r="O49" s="246"/>
    </row>
    <row r="50" spans="1:15" ht="13.5">
      <c r="A50" s="260"/>
      <c r="B50" s="256" t="s">
        <v>118</v>
      </c>
      <c r="C50" s="256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6"/>
    </row>
    <row r="51" spans="1:15" ht="21.75" customHeight="1">
      <c r="A51" s="260"/>
      <c r="B51" s="256"/>
      <c r="C51" s="256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6"/>
    </row>
    <row r="52" spans="1:15" ht="13.5">
      <c r="A52" s="260"/>
      <c r="B52" s="256" t="s">
        <v>119</v>
      </c>
      <c r="C52" s="256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6"/>
    </row>
    <row r="53" spans="1:15" ht="13.5">
      <c r="A53" s="260"/>
      <c r="B53" s="256" t="s">
        <v>120</v>
      </c>
      <c r="C53" s="256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6"/>
    </row>
    <row r="54" spans="1:15" ht="13.5">
      <c r="A54" s="260"/>
      <c r="B54" s="256" t="s">
        <v>121</v>
      </c>
      <c r="C54" s="256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6"/>
    </row>
    <row r="55" spans="1:15" ht="13.5">
      <c r="A55" s="260"/>
      <c r="B55" s="256" t="s">
        <v>122</v>
      </c>
      <c r="C55" s="256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6"/>
    </row>
    <row r="56" spans="1:15" ht="28.5" customHeight="1" thickBot="1">
      <c r="A56" s="264"/>
      <c r="B56" s="265"/>
      <c r="C56" s="265"/>
      <c r="D56" s="265"/>
      <c r="E56" s="265"/>
      <c r="F56" s="265"/>
      <c r="G56" s="265"/>
      <c r="H56" s="265"/>
      <c r="I56" s="265"/>
      <c r="J56" s="265"/>
      <c r="K56" s="266"/>
      <c r="L56" s="266"/>
      <c r="M56" s="266"/>
      <c r="N56" s="266"/>
      <c r="O56" s="267"/>
    </row>
  </sheetData>
  <sheetProtection/>
  <mergeCells count="12">
    <mergeCell ref="A2:A4"/>
    <mergeCell ref="B2:H2"/>
    <mergeCell ref="I2:O2"/>
    <mergeCell ref="G3:H3"/>
    <mergeCell ref="N3:O3"/>
    <mergeCell ref="B31:M31"/>
    <mergeCell ref="A37:O37"/>
    <mergeCell ref="A46:O46"/>
    <mergeCell ref="A26:O27"/>
    <mergeCell ref="A28:O28"/>
    <mergeCell ref="A29:O29"/>
    <mergeCell ref="A30:O30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zoomScale="95" zoomScaleNormal="95" workbookViewId="0" topLeftCell="A1">
      <selection activeCell="R1" sqref="R1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121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122" customWidth="1"/>
    <col min="12" max="12" width="5.625" style="3" customWidth="1"/>
    <col min="13" max="13" width="7.625" style="3" customWidth="1"/>
    <col min="14" max="14" width="4.625" style="3" customWidth="1"/>
    <col min="15" max="15" width="8.125" style="122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8.75">
      <c r="B3" s="4" t="s">
        <v>123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2.75" thickBot="1">
      <c r="B4" s="5" t="s">
        <v>124</v>
      </c>
      <c r="C4" s="5"/>
      <c r="D4" s="5"/>
      <c r="E4" s="6"/>
      <c r="F4" s="6"/>
      <c r="G4" s="6"/>
      <c r="H4" s="6"/>
      <c r="I4" s="6"/>
      <c r="J4" s="6"/>
      <c r="K4" s="7"/>
      <c r="L4" s="6"/>
      <c r="M4" s="6"/>
      <c r="N4" s="6"/>
      <c r="O4" s="8" t="s">
        <v>156</v>
      </c>
      <c r="P4" s="8"/>
      <c r="Q4" s="8"/>
      <c r="R4" s="8"/>
    </row>
    <row r="5" spans="2:18" s="9" customFormat="1" ht="12.75" thickBot="1">
      <c r="B5" s="10"/>
      <c r="C5" s="11"/>
      <c r="D5" s="12"/>
      <c r="E5" s="13" t="s">
        <v>2</v>
      </c>
      <c r="F5" s="14"/>
      <c r="G5" s="13"/>
      <c r="H5" s="15"/>
      <c r="I5" s="16"/>
      <c r="J5" s="16"/>
      <c r="K5" s="18"/>
      <c r="L5" s="15" t="s">
        <v>3</v>
      </c>
      <c r="M5" s="16"/>
      <c r="N5" s="16"/>
      <c r="O5" s="16"/>
      <c r="P5" s="16"/>
      <c r="Q5" s="16"/>
      <c r="R5" s="19"/>
    </row>
    <row r="6" spans="2:18" s="9" customFormat="1" ht="12">
      <c r="B6" s="20"/>
      <c r="C6" s="21"/>
      <c r="D6" s="22"/>
      <c r="E6" s="23"/>
      <c r="F6" s="24"/>
      <c r="G6" s="24"/>
      <c r="H6" s="24"/>
      <c r="I6" s="24"/>
      <c r="J6" s="25" t="s">
        <v>4</v>
      </c>
      <c r="K6" s="26"/>
      <c r="L6" s="24"/>
      <c r="M6" s="24"/>
      <c r="N6" s="24"/>
      <c r="O6" s="24"/>
      <c r="P6" s="24"/>
      <c r="Q6" s="25" t="s">
        <v>4</v>
      </c>
      <c r="R6" s="26"/>
    </row>
    <row r="7" spans="2:18" s="9" customFormat="1" ht="42" customHeight="1" thickBot="1">
      <c r="B7" s="27"/>
      <c r="C7" s="28"/>
      <c r="D7" s="29"/>
      <c r="E7" s="30" t="s">
        <v>5</v>
      </c>
      <c r="F7" s="31" t="s">
        <v>6</v>
      </c>
      <c r="G7" s="31" t="s">
        <v>7</v>
      </c>
      <c r="H7" s="31" t="s">
        <v>8</v>
      </c>
      <c r="I7" s="32" t="s">
        <v>9</v>
      </c>
      <c r="J7" s="33" t="s">
        <v>10</v>
      </c>
      <c r="K7" s="34" t="s">
        <v>11</v>
      </c>
      <c r="L7" s="31" t="s">
        <v>5</v>
      </c>
      <c r="M7" s="31" t="s">
        <v>6</v>
      </c>
      <c r="N7" s="31" t="s">
        <v>7</v>
      </c>
      <c r="O7" s="31" t="s">
        <v>12</v>
      </c>
      <c r="P7" s="32" t="s">
        <v>9</v>
      </c>
      <c r="Q7" s="33" t="s">
        <v>13</v>
      </c>
      <c r="R7" s="35" t="s">
        <v>11</v>
      </c>
    </row>
    <row r="8" spans="2:23" s="36" customFormat="1" ht="12">
      <c r="B8" s="37"/>
      <c r="C8" s="38" t="s">
        <v>14</v>
      </c>
      <c r="D8" s="39"/>
      <c r="E8" s="40">
        <v>37.6</v>
      </c>
      <c r="F8" s="41">
        <v>287367</v>
      </c>
      <c r="G8" s="42">
        <v>126</v>
      </c>
      <c r="H8" s="41">
        <v>714354</v>
      </c>
      <c r="I8" s="43">
        <v>2.49</v>
      </c>
      <c r="J8" s="44">
        <v>690693</v>
      </c>
      <c r="K8" s="45">
        <f>IF(U8=TRUE,"-",ROUND((H8-J8)/J8*100,2))</f>
        <v>3.43</v>
      </c>
      <c r="L8" s="40">
        <v>37.6</v>
      </c>
      <c r="M8" s="41">
        <v>287367</v>
      </c>
      <c r="N8" s="46">
        <v>126</v>
      </c>
      <c r="O8" s="41">
        <v>667941</v>
      </c>
      <c r="P8" s="43">
        <v>2.32</v>
      </c>
      <c r="Q8" s="44">
        <v>616970</v>
      </c>
      <c r="R8" s="45">
        <f>IF(W8=TRUE,"-",ROUND((O8-Q8)/Q8*100,2))</f>
        <v>8.26</v>
      </c>
      <c r="T8" s="36">
        <f>ROUND((H8-J8)/J8*100,2)</f>
        <v>3.43</v>
      </c>
      <c r="U8" s="36" t="b">
        <f>ISERROR(T8)</f>
        <v>0</v>
      </c>
      <c r="V8" s="36">
        <f>ROUND((O8-Q8)/Q8*100,2)</f>
        <v>8.26</v>
      </c>
      <c r="W8" s="36" t="b">
        <f>ISERROR(V8)</f>
        <v>0</v>
      </c>
    </row>
    <row r="9" spans="2:23" s="36" customFormat="1" ht="12">
      <c r="B9" s="47"/>
      <c r="C9" s="48"/>
      <c r="D9" s="49" t="s">
        <v>144</v>
      </c>
      <c r="E9" s="50">
        <v>39.5</v>
      </c>
      <c r="F9" s="51">
        <v>221756</v>
      </c>
      <c r="G9" s="52" t="s">
        <v>158</v>
      </c>
      <c r="H9" s="51">
        <v>485502</v>
      </c>
      <c r="I9" s="53">
        <v>2.19</v>
      </c>
      <c r="J9" s="54">
        <v>466281</v>
      </c>
      <c r="K9" s="55">
        <f>IF(U9=TRUE,"-",ROUND((H9-J9)/J9*100,2))</f>
        <v>4.12</v>
      </c>
      <c r="L9" s="50">
        <v>39.5</v>
      </c>
      <c r="M9" s="51">
        <v>221756</v>
      </c>
      <c r="N9" s="56" t="s">
        <v>158</v>
      </c>
      <c r="O9" s="51">
        <v>455686</v>
      </c>
      <c r="P9" s="53">
        <v>2.05</v>
      </c>
      <c r="Q9" s="54">
        <v>422603</v>
      </c>
      <c r="R9" s="57">
        <f aca="true" t="shared" si="0" ref="R9:R66">IF(W9=TRUE,"-",ROUND((O9-Q9)/Q9*100,2))</f>
        <v>7.83</v>
      </c>
      <c r="T9" s="36">
        <f aca="true" t="shared" si="1" ref="T9:T66">ROUND((H9-J9)/J9*100,2)</f>
        <v>4.12</v>
      </c>
      <c r="U9" s="36" t="b">
        <f aca="true" t="shared" si="2" ref="U9:U66">ISERROR(T9)</f>
        <v>0</v>
      </c>
      <c r="V9" s="36">
        <f aca="true" t="shared" si="3" ref="V9:V66">ROUND((O9-Q9)/Q9*100,2)</f>
        <v>7.83</v>
      </c>
      <c r="W9" s="36" t="b">
        <f aca="true" t="shared" si="4" ref="W9:W66">ISERROR(V9)</f>
        <v>0</v>
      </c>
    </row>
    <row r="10" spans="2:23" s="36" customFormat="1" ht="12">
      <c r="B10" s="47"/>
      <c r="C10" s="48"/>
      <c r="D10" s="49" t="s">
        <v>15</v>
      </c>
      <c r="E10" s="50">
        <v>39.9</v>
      </c>
      <c r="F10" s="51">
        <v>292404</v>
      </c>
      <c r="G10" s="52">
        <v>5</v>
      </c>
      <c r="H10" s="51">
        <v>630598</v>
      </c>
      <c r="I10" s="53">
        <v>2.16</v>
      </c>
      <c r="J10" s="54">
        <v>665171</v>
      </c>
      <c r="K10" s="55">
        <f aca="true" t="shared" si="5" ref="K10:K66">IF(U10=TRUE,"-",ROUND((H10-J10)/J10*100,2))</f>
        <v>-5.2</v>
      </c>
      <c r="L10" s="50">
        <v>39.9</v>
      </c>
      <c r="M10" s="51">
        <v>292404</v>
      </c>
      <c r="N10" s="56">
        <v>5</v>
      </c>
      <c r="O10" s="51">
        <v>223478</v>
      </c>
      <c r="P10" s="53">
        <v>0.76</v>
      </c>
      <c r="Q10" s="54">
        <v>499138</v>
      </c>
      <c r="R10" s="57">
        <f t="shared" si="0"/>
        <v>-55.23</v>
      </c>
      <c r="T10" s="36">
        <f t="shared" si="1"/>
        <v>-5.2</v>
      </c>
      <c r="U10" s="36" t="b">
        <f t="shared" si="2"/>
        <v>0</v>
      </c>
      <c r="V10" s="36">
        <f t="shared" si="3"/>
        <v>-55.23</v>
      </c>
      <c r="W10" s="36" t="b">
        <f t="shared" si="4"/>
        <v>0</v>
      </c>
    </row>
    <row r="11" spans="2:23" s="36" customFormat="1" ht="12">
      <c r="B11" s="47"/>
      <c r="C11" s="48"/>
      <c r="D11" s="49" t="s">
        <v>126</v>
      </c>
      <c r="E11" s="50">
        <v>40.5</v>
      </c>
      <c r="F11" s="51">
        <v>219646</v>
      </c>
      <c r="G11" s="52" t="s">
        <v>127</v>
      </c>
      <c r="H11" s="51">
        <v>200000</v>
      </c>
      <c r="I11" s="53">
        <v>0.91</v>
      </c>
      <c r="J11" s="54">
        <v>422083</v>
      </c>
      <c r="K11" s="55">
        <f t="shared" si="5"/>
        <v>-52.62</v>
      </c>
      <c r="L11" s="50">
        <v>40.5</v>
      </c>
      <c r="M11" s="51">
        <v>219646</v>
      </c>
      <c r="N11" s="56" t="s">
        <v>127</v>
      </c>
      <c r="O11" s="51">
        <v>180000</v>
      </c>
      <c r="P11" s="53">
        <v>0.82</v>
      </c>
      <c r="Q11" s="54">
        <v>288508</v>
      </c>
      <c r="R11" s="57">
        <f t="shared" si="0"/>
        <v>-37.61</v>
      </c>
      <c r="T11" s="36">
        <f t="shared" si="1"/>
        <v>-52.62</v>
      </c>
      <c r="U11" s="36" t="b">
        <f t="shared" si="2"/>
        <v>0</v>
      </c>
      <c r="V11" s="36">
        <f t="shared" si="3"/>
        <v>-37.61</v>
      </c>
      <c r="W11" s="36" t="b">
        <f t="shared" si="4"/>
        <v>0</v>
      </c>
    </row>
    <row r="12" spans="2:23" s="36" customFormat="1" ht="12">
      <c r="B12" s="47"/>
      <c r="C12" s="48"/>
      <c r="D12" s="49" t="s">
        <v>16</v>
      </c>
      <c r="E12" s="50">
        <v>36.5</v>
      </c>
      <c r="F12" s="51">
        <v>270046</v>
      </c>
      <c r="G12" s="52">
        <v>5</v>
      </c>
      <c r="H12" s="51">
        <v>630111</v>
      </c>
      <c r="I12" s="53">
        <v>2.33</v>
      </c>
      <c r="J12" s="54">
        <v>594663</v>
      </c>
      <c r="K12" s="55">
        <f t="shared" si="5"/>
        <v>5.96</v>
      </c>
      <c r="L12" s="50">
        <v>36.5</v>
      </c>
      <c r="M12" s="51">
        <v>270046</v>
      </c>
      <c r="N12" s="56">
        <v>5</v>
      </c>
      <c r="O12" s="51">
        <v>598452</v>
      </c>
      <c r="P12" s="53">
        <v>2.22</v>
      </c>
      <c r="Q12" s="54">
        <v>559895</v>
      </c>
      <c r="R12" s="57">
        <f t="shared" si="0"/>
        <v>6.89</v>
      </c>
      <c r="T12" s="36">
        <f t="shared" si="1"/>
        <v>5.96</v>
      </c>
      <c r="U12" s="36" t="b">
        <f t="shared" si="2"/>
        <v>0</v>
      </c>
      <c r="V12" s="36">
        <f t="shared" si="3"/>
        <v>6.89</v>
      </c>
      <c r="W12" s="36" t="b">
        <f t="shared" si="4"/>
        <v>0</v>
      </c>
    </row>
    <row r="13" spans="2:23" s="36" customFormat="1" ht="12">
      <c r="B13" s="47"/>
      <c r="C13" s="48"/>
      <c r="D13" s="49" t="s">
        <v>17</v>
      </c>
      <c r="E13" s="50">
        <v>38.1</v>
      </c>
      <c r="F13" s="51">
        <v>241617</v>
      </c>
      <c r="G13" s="52" t="s">
        <v>145</v>
      </c>
      <c r="H13" s="51">
        <v>507133</v>
      </c>
      <c r="I13" s="53">
        <v>2.1</v>
      </c>
      <c r="J13" s="54">
        <v>506032</v>
      </c>
      <c r="K13" s="55">
        <f t="shared" si="5"/>
        <v>0.22</v>
      </c>
      <c r="L13" s="50">
        <v>38.1</v>
      </c>
      <c r="M13" s="51">
        <v>241617</v>
      </c>
      <c r="N13" s="56" t="s">
        <v>145</v>
      </c>
      <c r="O13" s="51">
        <v>485712</v>
      </c>
      <c r="P13" s="53">
        <v>2.01</v>
      </c>
      <c r="Q13" s="54">
        <v>489050</v>
      </c>
      <c r="R13" s="57">
        <f t="shared" si="0"/>
        <v>-0.68</v>
      </c>
      <c r="T13" s="36">
        <f t="shared" si="1"/>
        <v>0.22</v>
      </c>
      <c r="U13" s="36" t="b">
        <f t="shared" si="2"/>
        <v>0</v>
      </c>
      <c r="V13" s="36">
        <f t="shared" si="3"/>
        <v>-0.68</v>
      </c>
      <c r="W13" s="36" t="b">
        <f t="shared" si="4"/>
        <v>0</v>
      </c>
    </row>
    <row r="14" spans="2:23" s="36" customFormat="1" ht="12">
      <c r="B14" s="47"/>
      <c r="C14" s="48"/>
      <c r="D14" s="49" t="s">
        <v>18</v>
      </c>
      <c r="E14" s="50">
        <v>34.7</v>
      </c>
      <c r="F14" s="51">
        <v>284719</v>
      </c>
      <c r="G14" s="52">
        <v>9</v>
      </c>
      <c r="H14" s="51">
        <v>716918</v>
      </c>
      <c r="I14" s="53">
        <v>2.52</v>
      </c>
      <c r="J14" s="54">
        <v>724108</v>
      </c>
      <c r="K14" s="55">
        <f t="shared" si="5"/>
        <v>-0.99</v>
      </c>
      <c r="L14" s="50">
        <v>34.7</v>
      </c>
      <c r="M14" s="51">
        <v>284719</v>
      </c>
      <c r="N14" s="56">
        <v>9</v>
      </c>
      <c r="O14" s="51">
        <v>668152</v>
      </c>
      <c r="P14" s="53">
        <v>2.35</v>
      </c>
      <c r="Q14" s="54">
        <v>666430</v>
      </c>
      <c r="R14" s="57">
        <f t="shared" si="0"/>
        <v>0.26</v>
      </c>
      <c r="T14" s="36">
        <f t="shared" si="1"/>
        <v>-0.99</v>
      </c>
      <c r="U14" s="36" t="b">
        <f t="shared" si="2"/>
        <v>0</v>
      </c>
      <c r="V14" s="36">
        <f t="shared" si="3"/>
        <v>0.26</v>
      </c>
      <c r="W14" s="36" t="b">
        <f t="shared" si="4"/>
        <v>0</v>
      </c>
    </row>
    <row r="15" spans="2:23" s="36" customFormat="1" ht="12">
      <c r="B15" s="58"/>
      <c r="C15" s="48"/>
      <c r="D15" s="49" t="s">
        <v>128</v>
      </c>
      <c r="E15" s="50" t="s">
        <v>19</v>
      </c>
      <c r="F15" s="51" t="s">
        <v>19</v>
      </c>
      <c r="G15" s="52" t="s">
        <v>19</v>
      </c>
      <c r="H15" s="51" t="s">
        <v>19</v>
      </c>
      <c r="I15" s="53" t="s">
        <v>19</v>
      </c>
      <c r="J15" s="54" t="s">
        <v>19</v>
      </c>
      <c r="K15" s="55" t="str">
        <f t="shared" si="5"/>
        <v>-</v>
      </c>
      <c r="L15" s="50" t="s">
        <v>19</v>
      </c>
      <c r="M15" s="51" t="s">
        <v>19</v>
      </c>
      <c r="N15" s="56" t="s">
        <v>19</v>
      </c>
      <c r="O15" s="51" t="s">
        <v>19</v>
      </c>
      <c r="P15" s="53" t="s">
        <v>19</v>
      </c>
      <c r="Q15" s="54" t="s">
        <v>19</v>
      </c>
      <c r="R15" s="57" t="str">
        <f t="shared" si="0"/>
        <v>-</v>
      </c>
      <c r="T15" s="36" t="e">
        <f t="shared" si="1"/>
        <v>#VALUE!</v>
      </c>
      <c r="U15" s="36" t="b">
        <f t="shared" si="2"/>
        <v>1</v>
      </c>
      <c r="V15" s="36" t="e">
        <f t="shared" si="3"/>
        <v>#VALUE!</v>
      </c>
      <c r="W15" s="36" t="b">
        <f t="shared" si="4"/>
        <v>1</v>
      </c>
    </row>
    <row r="16" spans="2:23" s="36" customFormat="1" ht="12">
      <c r="B16" s="58"/>
      <c r="C16" s="48"/>
      <c r="D16" s="49" t="s">
        <v>20</v>
      </c>
      <c r="E16" s="50">
        <v>34.5</v>
      </c>
      <c r="F16" s="51">
        <v>243870</v>
      </c>
      <c r="G16" s="52" t="s">
        <v>145</v>
      </c>
      <c r="H16" s="51">
        <v>621980</v>
      </c>
      <c r="I16" s="53">
        <v>2.55</v>
      </c>
      <c r="J16" s="54">
        <v>643188</v>
      </c>
      <c r="K16" s="55">
        <f t="shared" si="5"/>
        <v>-3.3</v>
      </c>
      <c r="L16" s="50">
        <v>34.5</v>
      </c>
      <c r="M16" s="51">
        <v>243870</v>
      </c>
      <c r="N16" s="56" t="s">
        <v>145</v>
      </c>
      <c r="O16" s="51">
        <v>615345</v>
      </c>
      <c r="P16" s="53">
        <v>2.52</v>
      </c>
      <c r="Q16" s="54">
        <v>634592</v>
      </c>
      <c r="R16" s="57">
        <f t="shared" si="0"/>
        <v>-3.03</v>
      </c>
      <c r="T16" s="36">
        <f t="shared" si="1"/>
        <v>-3.3</v>
      </c>
      <c r="U16" s="36" t="b">
        <f t="shared" si="2"/>
        <v>0</v>
      </c>
      <c r="V16" s="36">
        <f t="shared" si="3"/>
        <v>-3.03</v>
      </c>
      <c r="W16" s="36" t="b">
        <f t="shared" si="4"/>
        <v>0</v>
      </c>
    </row>
    <row r="17" spans="2:23" s="36" customFormat="1" ht="12">
      <c r="B17" s="58"/>
      <c r="C17" s="48"/>
      <c r="D17" s="49" t="s">
        <v>21</v>
      </c>
      <c r="E17" s="50">
        <v>38.2</v>
      </c>
      <c r="F17" s="51">
        <v>269951</v>
      </c>
      <c r="G17" s="52">
        <v>4</v>
      </c>
      <c r="H17" s="51">
        <v>614106</v>
      </c>
      <c r="I17" s="53">
        <v>2.27</v>
      </c>
      <c r="J17" s="54">
        <v>562572</v>
      </c>
      <c r="K17" s="55">
        <f t="shared" si="5"/>
        <v>9.16</v>
      </c>
      <c r="L17" s="50">
        <v>38.2</v>
      </c>
      <c r="M17" s="51">
        <v>269951</v>
      </c>
      <c r="N17" s="56">
        <v>4</v>
      </c>
      <c r="O17" s="51">
        <v>599077</v>
      </c>
      <c r="P17" s="53">
        <v>2.22</v>
      </c>
      <c r="Q17" s="54">
        <v>541667</v>
      </c>
      <c r="R17" s="57">
        <f t="shared" si="0"/>
        <v>10.6</v>
      </c>
      <c r="T17" s="36">
        <f t="shared" si="1"/>
        <v>9.16</v>
      </c>
      <c r="U17" s="36" t="b">
        <f t="shared" si="2"/>
        <v>0</v>
      </c>
      <c r="V17" s="36">
        <f t="shared" si="3"/>
        <v>10.6</v>
      </c>
      <c r="W17" s="36" t="b">
        <f t="shared" si="4"/>
        <v>0</v>
      </c>
    </row>
    <row r="18" spans="2:23" s="36" customFormat="1" ht="12">
      <c r="B18" s="58"/>
      <c r="C18" s="48"/>
      <c r="D18" s="49" t="s">
        <v>22</v>
      </c>
      <c r="E18" s="50">
        <v>35.1</v>
      </c>
      <c r="F18" s="51">
        <v>298153</v>
      </c>
      <c r="G18" s="52" t="s">
        <v>129</v>
      </c>
      <c r="H18" s="51">
        <v>690896</v>
      </c>
      <c r="I18" s="53">
        <v>2.32</v>
      </c>
      <c r="J18" s="54">
        <v>356509</v>
      </c>
      <c r="K18" s="55">
        <f t="shared" si="5"/>
        <v>93.79</v>
      </c>
      <c r="L18" s="50">
        <v>35.1</v>
      </c>
      <c r="M18" s="51">
        <v>298153</v>
      </c>
      <c r="N18" s="56" t="s">
        <v>129</v>
      </c>
      <c r="O18" s="51">
        <v>526220</v>
      </c>
      <c r="P18" s="53">
        <v>1.76</v>
      </c>
      <c r="Q18" s="54">
        <v>298546</v>
      </c>
      <c r="R18" s="57">
        <f t="shared" si="0"/>
        <v>76.26</v>
      </c>
      <c r="T18" s="36">
        <f t="shared" si="1"/>
        <v>93.79</v>
      </c>
      <c r="U18" s="36" t="b">
        <f t="shared" si="2"/>
        <v>0</v>
      </c>
      <c r="V18" s="36">
        <f t="shared" si="3"/>
        <v>76.26</v>
      </c>
      <c r="W18" s="36" t="b">
        <f t="shared" si="4"/>
        <v>0</v>
      </c>
    </row>
    <row r="19" spans="2:23" s="36" customFormat="1" ht="12">
      <c r="B19" s="58"/>
      <c r="C19" s="48"/>
      <c r="D19" s="49" t="s">
        <v>23</v>
      </c>
      <c r="E19" s="50" t="s">
        <v>19</v>
      </c>
      <c r="F19" s="51" t="s">
        <v>19</v>
      </c>
      <c r="G19" s="52" t="s">
        <v>19</v>
      </c>
      <c r="H19" s="51" t="s">
        <v>19</v>
      </c>
      <c r="I19" s="53" t="s">
        <v>19</v>
      </c>
      <c r="J19" s="54" t="s">
        <v>19</v>
      </c>
      <c r="K19" s="55" t="str">
        <f t="shared" si="5"/>
        <v>-</v>
      </c>
      <c r="L19" s="50" t="s">
        <v>19</v>
      </c>
      <c r="M19" s="51" t="s">
        <v>19</v>
      </c>
      <c r="N19" s="56" t="s">
        <v>19</v>
      </c>
      <c r="O19" s="51" t="s">
        <v>19</v>
      </c>
      <c r="P19" s="53" t="s">
        <v>19</v>
      </c>
      <c r="Q19" s="54" t="s">
        <v>19</v>
      </c>
      <c r="R19" s="57" t="str">
        <f t="shared" si="0"/>
        <v>-</v>
      </c>
      <c r="T19" s="36" t="e">
        <f t="shared" si="1"/>
        <v>#VALUE!</v>
      </c>
      <c r="U19" s="36" t="b">
        <f t="shared" si="2"/>
        <v>1</v>
      </c>
      <c r="V19" s="36" t="e">
        <f t="shared" si="3"/>
        <v>#VALUE!</v>
      </c>
      <c r="W19" s="36" t="b">
        <f t="shared" si="4"/>
        <v>1</v>
      </c>
    </row>
    <row r="20" spans="2:23" s="36" customFormat="1" ht="12">
      <c r="B20" s="58" t="s">
        <v>24</v>
      </c>
      <c r="C20" s="48"/>
      <c r="D20" s="49" t="s">
        <v>25</v>
      </c>
      <c r="E20" s="50">
        <v>37.1</v>
      </c>
      <c r="F20" s="51">
        <v>244311</v>
      </c>
      <c r="G20" s="52" t="s">
        <v>129</v>
      </c>
      <c r="H20" s="51">
        <v>697342</v>
      </c>
      <c r="I20" s="53">
        <v>2.85</v>
      </c>
      <c r="J20" s="54">
        <v>648536</v>
      </c>
      <c r="K20" s="55">
        <f t="shared" si="5"/>
        <v>7.53</v>
      </c>
      <c r="L20" s="50">
        <v>37.1</v>
      </c>
      <c r="M20" s="51">
        <v>244311</v>
      </c>
      <c r="N20" s="56" t="s">
        <v>129</v>
      </c>
      <c r="O20" s="51">
        <v>677927</v>
      </c>
      <c r="P20" s="53">
        <v>2.77</v>
      </c>
      <c r="Q20" s="54">
        <v>604262</v>
      </c>
      <c r="R20" s="57">
        <f t="shared" si="0"/>
        <v>12.19</v>
      </c>
      <c r="T20" s="36">
        <f t="shared" si="1"/>
        <v>7.53</v>
      </c>
      <c r="U20" s="36" t="b">
        <f t="shared" si="2"/>
        <v>0</v>
      </c>
      <c r="V20" s="36">
        <f t="shared" si="3"/>
        <v>12.19</v>
      </c>
      <c r="W20" s="36" t="b">
        <f t="shared" si="4"/>
        <v>0</v>
      </c>
    </row>
    <row r="21" spans="2:23" s="36" customFormat="1" ht="12">
      <c r="B21" s="58"/>
      <c r="C21" s="48"/>
      <c r="D21" s="49" t="s">
        <v>26</v>
      </c>
      <c r="E21" s="50">
        <v>36.9</v>
      </c>
      <c r="F21" s="51">
        <v>272404</v>
      </c>
      <c r="G21" s="52">
        <v>8</v>
      </c>
      <c r="H21" s="51">
        <v>604314</v>
      </c>
      <c r="I21" s="53">
        <v>2.22</v>
      </c>
      <c r="J21" s="54">
        <v>580577</v>
      </c>
      <c r="K21" s="55">
        <f t="shared" si="5"/>
        <v>4.09</v>
      </c>
      <c r="L21" s="50">
        <v>36.9</v>
      </c>
      <c r="M21" s="51">
        <v>272404</v>
      </c>
      <c r="N21" s="56">
        <v>8</v>
      </c>
      <c r="O21" s="51">
        <v>562765</v>
      </c>
      <c r="P21" s="53">
        <v>2.07</v>
      </c>
      <c r="Q21" s="54">
        <v>516494</v>
      </c>
      <c r="R21" s="57">
        <f t="shared" si="0"/>
        <v>8.96</v>
      </c>
      <c r="T21" s="36">
        <f t="shared" si="1"/>
        <v>4.09</v>
      </c>
      <c r="U21" s="36" t="b">
        <f t="shared" si="2"/>
        <v>0</v>
      </c>
      <c r="V21" s="36">
        <f t="shared" si="3"/>
        <v>8.96</v>
      </c>
      <c r="W21" s="36" t="b">
        <f t="shared" si="4"/>
        <v>0</v>
      </c>
    </row>
    <row r="22" spans="2:23" s="36" customFormat="1" ht="12">
      <c r="B22" s="58"/>
      <c r="C22" s="48"/>
      <c r="D22" s="49" t="s">
        <v>130</v>
      </c>
      <c r="E22" s="50">
        <v>38.8</v>
      </c>
      <c r="F22" s="51">
        <v>297620</v>
      </c>
      <c r="G22" s="52">
        <v>12</v>
      </c>
      <c r="H22" s="51">
        <v>750864</v>
      </c>
      <c r="I22" s="53">
        <v>2.52</v>
      </c>
      <c r="J22" s="54">
        <v>749054</v>
      </c>
      <c r="K22" s="55">
        <f t="shared" si="5"/>
        <v>0.24</v>
      </c>
      <c r="L22" s="50">
        <v>38.8</v>
      </c>
      <c r="M22" s="51">
        <v>297620</v>
      </c>
      <c r="N22" s="56">
        <v>12</v>
      </c>
      <c r="O22" s="51">
        <v>707855</v>
      </c>
      <c r="P22" s="53">
        <v>2.38</v>
      </c>
      <c r="Q22" s="54">
        <v>657559</v>
      </c>
      <c r="R22" s="57">
        <f t="shared" si="0"/>
        <v>7.65</v>
      </c>
      <c r="T22" s="36">
        <f t="shared" si="1"/>
        <v>0.24</v>
      </c>
      <c r="U22" s="36" t="b">
        <f t="shared" si="2"/>
        <v>0</v>
      </c>
      <c r="V22" s="36">
        <f t="shared" si="3"/>
        <v>7.65</v>
      </c>
      <c r="W22" s="36" t="b">
        <f t="shared" si="4"/>
        <v>0</v>
      </c>
    </row>
    <row r="23" spans="2:23" s="36" customFormat="1" ht="12">
      <c r="B23" s="58"/>
      <c r="C23" s="48"/>
      <c r="D23" s="49" t="s">
        <v>27</v>
      </c>
      <c r="E23" s="50">
        <v>39.1</v>
      </c>
      <c r="F23" s="51">
        <v>275961</v>
      </c>
      <c r="G23" s="52">
        <v>4</v>
      </c>
      <c r="H23" s="51">
        <v>666542</v>
      </c>
      <c r="I23" s="53">
        <v>2.42</v>
      </c>
      <c r="J23" s="54">
        <v>605090</v>
      </c>
      <c r="K23" s="55">
        <f t="shared" si="5"/>
        <v>10.16</v>
      </c>
      <c r="L23" s="50">
        <v>39.1</v>
      </c>
      <c r="M23" s="51">
        <v>275961</v>
      </c>
      <c r="N23" s="56">
        <v>4</v>
      </c>
      <c r="O23" s="51">
        <v>519513</v>
      </c>
      <c r="P23" s="53">
        <v>1.88</v>
      </c>
      <c r="Q23" s="54">
        <v>415766</v>
      </c>
      <c r="R23" s="57">
        <f t="shared" si="0"/>
        <v>24.95</v>
      </c>
      <c r="T23" s="36">
        <f t="shared" si="1"/>
        <v>10.16</v>
      </c>
      <c r="U23" s="36" t="b">
        <f t="shared" si="2"/>
        <v>0</v>
      </c>
      <c r="V23" s="36">
        <f t="shared" si="3"/>
        <v>24.95</v>
      </c>
      <c r="W23" s="36" t="b">
        <f t="shared" si="4"/>
        <v>0</v>
      </c>
    </row>
    <row r="24" spans="2:23" s="36" customFormat="1" ht="12">
      <c r="B24" s="58"/>
      <c r="C24" s="48"/>
      <c r="D24" s="49" t="s">
        <v>28</v>
      </c>
      <c r="E24" s="50">
        <v>38.1</v>
      </c>
      <c r="F24" s="51">
        <v>267803</v>
      </c>
      <c r="G24" s="52">
        <v>6</v>
      </c>
      <c r="H24" s="51">
        <v>647629</v>
      </c>
      <c r="I24" s="53">
        <v>2.42</v>
      </c>
      <c r="J24" s="54">
        <v>710529</v>
      </c>
      <c r="K24" s="55">
        <f t="shared" si="5"/>
        <v>-8.85</v>
      </c>
      <c r="L24" s="50">
        <v>38.1</v>
      </c>
      <c r="M24" s="51">
        <v>267803</v>
      </c>
      <c r="N24" s="56">
        <v>6</v>
      </c>
      <c r="O24" s="51">
        <v>645847</v>
      </c>
      <c r="P24" s="53">
        <v>2.41</v>
      </c>
      <c r="Q24" s="54">
        <v>699981</v>
      </c>
      <c r="R24" s="57">
        <f t="shared" si="0"/>
        <v>-7.73</v>
      </c>
      <c r="T24" s="36">
        <f t="shared" si="1"/>
        <v>-8.85</v>
      </c>
      <c r="U24" s="36" t="b">
        <f t="shared" si="2"/>
        <v>0</v>
      </c>
      <c r="V24" s="36">
        <f t="shared" si="3"/>
        <v>-7.73</v>
      </c>
      <c r="W24" s="36" t="b">
        <f t="shared" si="4"/>
        <v>0</v>
      </c>
    </row>
    <row r="25" spans="2:23" s="36" customFormat="1" ht="12">
      <c r="B25" s="58"/>
      <c r="C25" s="48"/>
      <c r="D25" s="49" t="s">
        <v>29</v>
      </c>
      <c r="E25" s="50" t="s">
        <v>19</v>
      </c>
      <c r="F25" s="51" t="s">
        <v>19</v>
      </c>
      <c r="G25" s="52" t="s">
        <v>19</v>
      </c>
      <c r="H25" s="51" t="s">
        <v>19</v>
      </c>
      <c r="I25" s="53" t="s">
        <v>19</v>
      </c>
      <c r="J25" s="54" t="s">
        <v>19</v>
      </c>
      <c r="K25" s="55" t="str">
        <f t="shared" si="5"/>
        <v>-</v>
      </c>
      <c r="L25" s="50" t="s">
        <v>19</v>
      </c>
      <c r="M25" s="51" t="s">
        <v>19</v>
      </c>
      <c r="N25" s="56" t="s">
        <v>19</v>
      </c>
      <c r="O25" s="51" t="s">
        <v>19</v>
      </c>
      <c r="P25" s="53" t="s">
        <v>19</v>
      </c>
      <c r="Q25" s="54" t="s">
        <v>19</v>
      </c>
      <c r="R25" s="57" t="str">
        <f t="shared" si="0"/>
        <v>-</v>
      </c>
      <c r="T25" s="36" t="e">
        <f t="shared" si="1"/>
        <v>#VALUE!</v>
      </c>
      <c r="U25" s="36" t="b">
        <f t="shared" si="2"/>
        <v>1</v>
      </c>
      <c r="V25" s="36" t="e">
        <f t="shared" si="3"/>
        <v>#VALUE!</v>
      </c>
      <c r="W25" s="36" t="b">
        <f t="shared" si="4"/>
        <v>1</v>
      </c>
    </row>
    <row r="26" spans="2:23" s="36" customFormat="1" ht="12">
      <c r="B26" s="58"/>
      <c r="C26" s="48"/>
      <c r="D26" s="49" t="s">
        <v>30</v>
      </c>
      <c r="E26" s="50">
        <v>37.2</v>
      </c>
      <c r="F26" s="51">
        <v>286410</v>
      </c>
      <c r="G26" s="52">
        <v>51</v>
      </c>
      <c r="H26" s="51">
        <v>727669</v>
      </c>
      <c r="I26" s="53">
        <v>2.54</v>
      </c>
      <c r="J26" s="54">
        <v>697735</v>
      </c>
      <c r="K26" s="55">
        <f t="shared" si="5"/>
        <v>4.29</v>
      </c>
      <c r="L26" s="50">
        <v>37.2</v>
      </c>
      <c r="M26" s="51">
        <v>286410</v>
      </c>
      <c r="N26" s="56">
        <v>51</v>
      </c>
      <c r="O26" s="51">
        <v>676523</v>
      </c>
      <c r="P26" s="53">
        <v>2.36</v>
      </c>
      <c r="Q26" s="54">
        <v>615387</v>
      </c>
      <c r="R26" s="57">
        <f t="shared" si="0"/>
        <v>9.93</v>
      </c>
      <c r="T26" s="36">
        <f t="shared" si="1"/>
        <v>4.29</v>
      </c>
      <c r="U26" s="36" t="b">
        <f t="shared" si="2"/>
        <v>0</v>
      </c>
      <c r="V26" s="36">
        <f t="shared" si="3"/>
        <v>9.93</v>
      </c>
      <c r="W26" s="36" t="b">
        <f t="shared" si="4"/>
        <v>0</v>
      </c>
    </row>
    <row r="27" spans="2:23" s="36" customFormat="1" ht="12">
      <c r="B27" s="58"/>
      <c r="C27" s="48"/>
      <c r="D27" s="49" t="s">
        <v>132</v>
      </c>
      <c r="E27" s="50">
        <v>39.9</v>
      </c>
      <c r="F27" s="51">
        <v>316269</v>
      </c>
      <c r="G27" s="52">
        <v>8</v>
      </c>
      <c r="H27" s="51">
        <v>706056</v>
      </c>
      <c r="I27" s="53">
        <v>2.23</v>
      </c>
      <c r="J27" s="54">
        <v>677182</v>
      </c>
      <c r="K27" s="55">
        <f t="shared" si="5"/>
        <v>4.26</v>
      </c>
      <c r="L27" s="50">
        <v>39.9</v>
      </c>
      <c r="M27" s="51">
        <v>316269</v>
      </c>
      <c r="N27" s="56">
        <v>8</v>
      </c>
      <c r="O27" s="51">
        <v>692695</v>
      </c>
      <c r="P27" s="53">
        <v>2.19</v>
      </c>
      <c r="Q27" s="54">
        <v>660163</v>
      </c>
      <c r="R27" s="57">
        <f t="shared" si="0"/>
        <v>4.93</v>
      </c>
      <c r="T27" s="36">
        <f t="shared" si="1"/>
        <v>4.26</v>
      </c>
      <c r="U27" s="36" t="b">
        <f t="shared" si="2"/>
        <v>0</v>
      </c>
      <c r="V27" s="36">
        <f t="shared" si="3"/>
        <v>4.93</v>
      </c>
      <c r="W27" s="36" t="b">
        <f t="shared" si="4"/>
        <v>0</v>
      </c>
    </row>
    <row r="28" spans="2:23" s="36" customFormat="1" ht="12">
      <c r="B28" s="58" t="s">
        <v>31</v>
      </c>
      <c r="C28" s="59" t="s">
        <v>32</v>
      </c>
      <c r="D28" s="60"/>
      <c r="E28" s="61" t="s">
        <v>19</v>
      </c>
      <c r="F28" s="62" t="s">
        <v>19</v>
      </c>
      <c r="G28" s="63" t="s">
        <v>19</v>
      </c>
      <c r="H28" s="62" t="s">
        <v>19</v>
      </c>
      <c r="I28" s="64" t="s">
        <v>19</v>
      </c>
      <c r="J28" s="65" t="s">
        <v>19</v>
      </c>
      <c r="K28" s="66" t="str">
        <f t="shared" si="5"/>
        <v>-</v>
      </c>
      <c r="L28" s="61" t="s">
        <v>19</v>
      </c>
      <c r="M28" s="62" t="s">
        <v>19</v>
      </c>
      <c r="N28" s="67" t="s">
        <v>19</v>
      </c>
      <c r="O28" s="62" t="s">
        <v>19</v>
      </c>
      <c r="P28" s="64" t="s">
        <v>19</v>
      </c>
      <c r="Q28" s="65" t="s">
        <v>19</v>
      </c>
      <c r="R28" s="66" t="str">
        <f t="shared" si="0"/>
        <v>-</v>
      </c>
      <c r="T28" s="36" t="e">
        <f t="shared" si="1"/>
        <v>#VALUE!</v>
      </c>
      <c r="U28" s="36" t="b">
        <f t="shared" si="2"/>
        <v>1</v>
      </c>
      <c r="V28" s="36" t="e">
        <f t="shared" si="3"/>
        <v>#VALUE!</v>
      </c>
      <c r="W28" s="36" t="b">
        <f t="shared" si="4"/>
        <v>1</v>
      </c>
    </row>
    <row r="29" spans="2:23" s="36" customFormat="1" ht="12">
      <c r="B29" s="58"/>
      <c r="C29" s="59" t="s">
        <v>33</v>
      </c>
      <c r="D29" s="60"/>
      <c r="E29" s="68">
        <v>47.5</v>
      </c>
      <c r="F29" s="69">
        <v>317125</v>
      </c>
      <c r="G29" s="70" t="s">
        <v>131</v>
      </c>
      <c r="H29" s="69">
        <v>575000</v>
      </c>
      <c r="I29" s="71">
        <v>1.81</v>
      </c>
      <c r="J29" s="72">
        <v>600000</v>
      </c>
      <c r="K29" s="66">
        <f t="shared" si="5"/>
        <v>-4.17</v>
      </c>
      <c r="L29" s="68">
        <v>47.5</v>
      </c>
      <c r="M29" s="69">
        <v>317125</v>
      </c>
      <c r="N29" s="73" t="s">
        <v>131</v>
      </c>
      <c r="O29" s="69">
        <v>557100</v>
      </c>
      <c r="P29" s="71">
        <v>1.76</v>
      </c>
      <c r="Q29" s="72">
        <v>540000</v>
      </c>
      <c r="R29" s="66">
        <f t="shared" si="0"/>
        <v>3.17</v>
      </c>
      <c r="T29" s="36">
        <f t="shared" si="1"/>
        <v>-4.17</v>
      </c>
      <c r="U29" s="36" t="b">
        <f t="shared" si="2"/>
        <v>0</v>
      </c>
      <c r="V29" s="36">
        <f t="shared" si="3"/>
        <v>3.17</v>
      </c>
      <c r="W29" s="36" t="b">
        <f t="shared" si="4"/>
        <v>0</v>
      </c>
    </row>
    <row r="30" spans="2:23" s="36" customFormat="1" ht="12">
      <c r="B30" s="58"/>
      <c r="C30" s="59" t="s">
        <v>34</v>
      </c>
      <c r="D30" s="60"/>
      <c r="E30" s="68">
        <v>35.4</v>
      </c>
      <c r="F30" s="69">
        <v>269204</v>
      </c>
      <c r="G30" s="70">
        <v>6</v>
      </c>
      <c r="H30" s="69">
        <v>386797</v>
      </c>
      <c r="I30" s="71">
        <v>1.44</v>
      </c>
      <c r="J30" s="72">
        <v>503380</v>
      </c>
      <c r="K30" s="66">
        <f t="shared" si="5"/>
        <v>-23.16</v>
      </c>
      <c r="L30" s="68">
        <v>35.4</v>
      </c>
      <c r="M30" s="69">
        <v>269204</v>
      </c>
      <c r="N30" s="73">
        <v>6</v>
      </c>
      <c r="O30" s="69">
        <v>385127</v>
      </c>
      <c r="P30" s="71">
        <v>1.43</v>
      </c>
      <c r="Q30" s="72">
        <v>439770</v>
      </c>
      <c r="R30" s="66">
        <f t="shared" si="0"/>
        <v>-12.43</v>
      </c>
      <c r="T30" s="36">
        <f t="shared" si="1"/>
        <v>-23.16</v>
      </c>
      <c r="U30" s="36" t="b">
        <f t="shared" si="2"/>
        <v>0</v>
      </c>
      <c r="V30" s="36">
        <f t="shared" si="3"/>
        <v>-12.43</v>
      </c>
      <c r="W30" s="36" t="b">
        <f t="shared" si="4"/>
        <v>0</v>
      </c>
    </row>
    <row r="31" spans="2:23" s="36" customFormat="1" ht="12">
      <c r="B31" s="58"/>
      <c r="C31" s="59" t="s">
        <v>35</v>
      </c>
      <c r="D31" s="60"/>
      <c r="E31" s="68">
        <v>40.4</v>
      </c>
      <c r="F31" s="69">
        <v>331125</v>
      </c>
      <c r="G31" s="70" t="s">
        <v>146</v>
      </c>
      <c r="H31" s="69">
        <v>535125</v>
      </c>
      <c r="I31" s="71">
        <v>1.62</v>
      </c>
      <c r="J31" s="72" t="s">
        <v>19</v>
      </c>
      <c r="K31" s="66" t="str">
        <f t="shared" si="5"/>
        <v>-</v>
      </c>
      <c r="L31" s="68">
        <v>40.4</v>
      </c>
      <c r="M31" s="69">
        <v>331125</v>
      </c>
      <c r="N31" s="73" t="s">
        <v>146</v>
      </c>
      <c r="O31" s="69">
        <v>535125</v>
      </c>
      <c r="P31" s="71">
        <v>1.62</v>
      </c>
      <c r="Q31" s="72" t="s">
        <v>19</v>
      </c>
      <c r="R31" s="66" t="str">
        <f t="shared" si="0"/>
        <v>-</v>
      </c>
      <c r="T31" s="36" t="e">
        <f t="shared" si="1"/>
        <v>#VALUE!</v>
      </c>
      <c r="U31" s="36" t="b">
        <f t="shared" si="2"/>
        <v>1</v>
      </c>
      <c r="V31" s="36" t="e">
        <f t="shared" si="3"/>
        <v>#VALUE!</v>
      </c>
      <c r="W31" s="36" t="b">
        <f t="shared" si="4"/>
        <v>1</v>
      </c>
    </row>
    <row r="32" spans="2:23" s="36" customFormat="1" ht="12">
      <c r="B32" s="58"/>
      <c r="C32" s="59" t="s">
        <v>36</v>
      </c>
      <c r="D32" s="60"/>
      <c r="E32" s="68" t="s">
        <v>19</v>
      </c>
      <c r="F32" s="69" t="s">
        <v>19</v>
      </c>
      <c r="G32" s="70" t="s">
        <v>19</v>
      </c>
      <c r="H32" s="69" t="s">
        <v>19</v>
      </c>
      <c r="I32" s="71" t="s">
        <v>19</v>
      </c>
      <c r="J32" s="72" t="s">
        <v>19</v>
      </c>
      <c r="K32" s="66" t="str">
        <f t="shared" si="5"/>
        <v>-</v>
      </c>
      <c r="L32" s="68" t="s">
        <v>19</v>
      </c>
      <c r="M32" s="69" t="s">
        <v>19</v>
      </c>
      <c r="N32" s="73" t="s">
        <v>19</v>
      </c>
      <c r="O32" s="69" t="s">
        <v>19</v>
      </c>
      <c r="P32" s="71" t="s">
        <v>19</v>
      </c>
      <c r="Q32" s="72" t="s">
        <v>19</v>
      </c>
      <c r="R32" s="66" t="str">
        <f t="shared" si="0"/>
        <v>-</v>
      </c>
      <c r="T32" s="36" t="e">
        <f t="shared" si="1"/>
        <v>#VALUE!</v>
      </c>
      <c r="U32" s="36" t="b">
        <f t="shared" si="2"/>
        <v>1</v>
      </c>
      <c r="V32" s="36" t="e">
        <f t="shared" si="3"/>
        <v>#VALUE!</v>
      </c>
      <c r="W32" s="36" t="b">
        <f t="shared" si="4"/>
        <v>1</v>
      </c>
    </row>
    <row r="33" spans="2:23" s="36" customFormat="1" ht="12">
      <c r="B33" s="58"/>
      <c r="C33" s="74" t="s">
        <v>37</v>
      </c>
      <c r="D33" s="75"/>
      <c r="E33" s="61">
        <v>41.1</v>
      </c>
      <c r="F33" s="62">
        <v>279800</v>
      </c>
      <c r="G33" s="63">
        <v>8</v>
      </c>
      <c r="H33" s="62">
        <v>601968</v>
      </c>
      <c r="I33" s="64">
        <v>2.15</v>
      </c>
      <c r="J33" s="65">
        <v>589124</v>
      </c>
      <c r="K33" s="55">
        <f t="shared" si="5"/>
        <v>2.18</v>
      </c>
      <c r="L33" s="61">
        <v>41.1</v>
      </c>
      <c r="M33" s="62">
        <v>279800</v>
      </c>
      <c r="N33" s="67">
        <v>8</v>
      </c>
      <c r="O33" s="62">
        <v>541372</v>
      </c>
      <c r="P33" s="64">
        <v>1.93</v>
      </c>
      <c r="Q33" s="65">
        <v>523020</v>
      </c>
      <c r="R33" s="57">
        <f t="shared" si="0"/>
        <v>3.51</v>
      </c>
      <c r="T33" s="36">
        <f t="shared" si="1"/>
        <v>2.18</v>
      </c>
      <c r="U33" s="36" t="b">
        <f t="shared" si="2"/>
        <v>0</v>
      </c>
      <c r="V33" s="36">
        <f t="shared" si="3"/>
        <v>3.51</v>
      </c>
      <c r="W33" s="36" t="b">
        <f t="shared" si="4"/>
        <v>0</v>
      </c>
    </row>
    <row r="34" spans="2:23" s="36" customFormat="1" ht="12">
      <c r="B34" s="58"/>
      <c r="C34" s="48"/>
      <c r="D34" s="76" t="s">
        <v>133</v>
      </c>
      <c r="E34" s="50" t="s">
        <v>19</v>
      </c>
      <c r="F34" s="51" t="s">
        <v>19</v>
      </c>
      <c r="G34" s="52" t="s">
        <v>19</v>
      </c>
      <c r="H34" s="51" t="s">
        <v>19</v>
      </c>
      <c r="I34" s="53" t="s">
        <v>19</v>
      </c>
      <c r="J34" s="54" t="s">
        <v>19</v>
      </c>
      <c r="K34" s="55" t="str">
        <f t="shared" si="5"/>
        <v>-</v>
      </c>
      <c r="L34" s="50" t="s">
        <v>19</v>
      </c>
      <c r="M34" s="51" t="s">
        <v>19</v>
      </c>
      <c r="N34" s="56" t="s">
        <v>19</v>
      </c>
      <c r="O34" s="51" t="s">
        <v>19</v>
      </c>
      <c r="P34" s="53" t="s">
        <v>19</v>
      </c>
      <c r="Q34" s="54" t="s">
        <v>19</v>
      </c>
      <c r="R34" s="57" t="str">
        <f t="shared" si="0"/>
        <v>-</v>
      </c>
      <c r="T34" s="36" t="e">
        <f t="shared" si="1"/>
        <v>#VALUE!</v>
      </c>
      <c r="U34" s="36" t="b">
        <f t="shared" si="2"/>
        <v>1</v>
      </c>
      <c r="V34" s="36" t="e">
        <f t="shared" si="3"/>
        <v>#VALUE!</v>
      </c>
      <c r="W34" s="36" t="b">
        <f t="shared" si="4"/>
        <v>1</v>
      </c>
    </row>
    <row r="35" spans="2:23" s="36" customFormat="1" ht="12">
      <c r="B35" s="58"/>
      <c r="C35" s="48"/>
      <c r="D35" s="76" t="s">
        <v>38</v>
      </c>
      <c r="E35" s="50">
        <v>40.3</v>
      </c>
      <c r="F35" s="51">
        <v>258264</v>
      </c>
      <c r="G35" s="52" t="s">
        <v>131</v>
      </c>
      <c r="H35" s="51">
        <v>510608</v>
      </c>
      <c r="I35" s="53">
        <v>1.98</v>
      </c>
      <c r="J35" s="54">
        <v>520388</v>
      </c>
      <c r="K35" s="55">
        <f t="shared" si="5"/>
        <v>-1.88</v>
      </c>
      <c r="L35" s="50">
        <v>40.3</v>
      </c>
      <c r="M35" s="51">
        <v>258264</v>
      </c>
      <c r="N35" s="56" t="s">
        <v>42</v>
      </c>
      <c r="O35" s="51">
        <v>508635</v>
      </c>
      <c r="P35" s="53">
        <v>1.97</v>
      </c>
      <c r="Q35" s="54">
        <v>520388</v>
      </c>
      <c r="R35" s="57">
        <f t="shared" si="0"/>
        <v>-2.26</v>
      </c>
      <c r="T35" s="36">
        <f t="shared" si="1"/>
        <v>-1.88</v>
      </c>
      <c r="U35" s="36" t="b">
        <f t="shared" si="2"/>
        <v>0</v>
      </c>
      <c r="V35" s="36">
        <f t="shared" si="3"/>
        <v>-2.26</v>
      </c>
      <c r="W35" s="36" t="b">
        <f t="shared" si="4"/>
        <v>0</v>
      </c>
    </row>
    <row r="36" spans="2:23" s="36" customFormat="1" ht="12">
      <c r="B36" s="58" t="s">
        <v>39</v>
      </c>
      <c r="C36" s="48"/>
      <c r="D36" s="76" t="s">
        <v>40</v>
      </c>
      <c r="E36" s="50">
        <v>41.8</v>
      </c>
      <c r="F36" s="51">
        <v>301861</v>
      </c>
      <c r="G36" s="52">
        <v>6</v>
      </c>
      <c r="H36" s="51">
        <v>695552</v>
      </c>
      <c r="I36" s="53">
        <v>2.3</v>
      </c>
      <c r="J36" s="54">
        <v>674123</v>
      </c>
      <c r="K36" s="55">
        <f t="shared" si="5"/>
        <v>3.18</v>
      </c>
      <c r="L36" s="50">
        <v>41.8</v>
      </c>
      <c r="M36" s="51">
        <v>301861</v>
      </c>
      <c r="N36" s="56">
        <v>6</v>
      </c>
      <c r="O36" s="51">
        <v>574905</v>
      </c>
      <c r="P36" s="53">
        <v>1.9</v>
      </c>
      <c r="Q36" s="54">
        <v>526275</v>
      </c>
      <c r="R36" s="57">
        <f t="shared" si="0"/>
        <v>9.24</v>
      </c>
      <c r="T36" s="36">
        <f t="shared" si="1"/>
        <v>3.18</v>
      </c>
      <c r="U36" s="36" t="b">
        <f t="shared" si="2"/>
        <v>0</v>
      </c>
      <c r="V36" s="36">
        <f t="shared" si="3"/>
        <v>9.24</v>
      </c>
      <c r="W36" s="36" t="b">
        <f t="shared" si="4"/>
        <v>0</v>
      </c>
    </row>
    <row r="37" spans="2:23" s="36" customFormat="1" ht="12">
      <c r="B37" s="58"/>
      <c r="C37" s="48"/>
      <c r="D37" s="76" t="s">
        <v>41</v>
      </c>
      <c r="E37" s="50" t="s">
        <v>19</v>
      </c>
      <c r="F37" s="51" t="s">
        <v>19</v>
      </c>
      <c r="G37" s="52" t="s">
        <v>19</v>
      </c>
      <c r="H37" s="51" t="s">
        <v>19</v>
      </c>
      <c r="I37" s="53" t="s">
        <v>19</v>
      </c>
      <c r="J37" s="54" t="s">
        <v>19</v>
      </c>
      <c r="K37" s="55" t="str">
        <f t="shared" si="5"/>
        <v>-</v>
      </c>
      <c r="L37" s="50" t="s">
        <v>19</v>
      </c>
      <c r="M37" s="51" t="s">
        <v>19</v>
      </c>
      <c r="N37" s="56" t="s">
        <v>19</v>
      </c>
      <c r="O37" s="51" t="s">
        <v>19</v>
      </c>
      <c r="P37" s="53" t="s">
        <v>19</v>
      </c>
      <c r="Q37" s="54" t="s">
        <v>19</v>
      </c>
      <c r="R37" s="57" t="str">
        <f t="shared" si="0"/>
        <v>-</v>
      </c>
      <c r="T37" s="36" t="e">
        <f t="shared" si="1"/>
        <v>#VALUE!</v>
      </c>
      <c r="U37" s="36" t="b">
        <f t="shared" si="2"/>
        <v>1</v>
      </c>
      <c r="V37" s="36" t="e">
        <f t="shared" si="3"/>
        <v>#VALUE!</v>
      </c>
      <c r="W37" s="36" t="b">
        <f t="shared" si="4"/>
        <v>1</v>
      </c>
    </row>
    <row r="38" spans="2:23" s="36" customFormat="1" ht="12">
      <c r="B38" s="58"/>
      <c r="C38" s="48"/>
      <c r="D38" s="76" t="s">
        <v>43</v>
      </c>
      <c r="E38" s="50" t="s">
        <v>19</v>
      </c>
      <c r="F38" s="51" t="s">
        <v>19</v>
      </c>
      <c r="G38" s="52" t="s">
        <v>19</v>
      </c>
      <c r="H38" s="51" t="s">
        <v>19</v>
      </c>
      <c r="I38" s="53" t="s">
        <v>19</v>
      </c>
      <c r="J38" s="54" t="s">
        <v>19</v>
      </c>
      <c r="K38" s="55" t="str">
        <f t="shared" si="5"/>
        <v>-</v>
      </c>
      <c r="L38" s="50" t="s">
        <v>19</v>
      </c>
      <c r="M38" s="51" t="s">
        <v>19</v>
      </c>
      <c r="N38" s="56" t="s">
        <v>19</v>
      </c>
      <c r="O38" s="51" t="s">
        <v>19</v>
      </c>
      <c r="P38" s="53" t="s">
        <v>19</v>
      </c>
      <c r="Q38" s="54" t="s">
        <v>19</v>
      </c>
      <c r="R38" s="57" t="str">
        <f t="shared" si="0"/>
        <v>-</v>
      </c>
      <c r="T38" s="36" t="e">
        <f t="shared" si="1"/>
        <v>#VALUE!</v>
      </c>
      <c r="U38" s="36" t="b">
        <f t="shared" si="2"/>
        <v>1</v>
      </c>
      <c r="V38" s="36" t="e">
        <f t="shared" si="3"/>
        <v>#VALUE!</v>
      </c>
      <c r="W38" s="36" t="b">
        <f t="shared" si="4"/>
        <v>1</v>
      </c>
    </row>
    <row r="39" spans="2:23" s="36" customFormat="1" ht="12">
      <c r="B39" s="58"/>
      <c r="C39" s="48"/>
      <c r="D39" s="76" t="s">
        <v>44</v>
      </c>
      <c r="E39" s="50" t="s">
        <v>19</v>
      </c>
      <c r="F39" s="51" t="s">
        <v>19</v>
      </c>
      <c r="G39" s="52" t="s">
        <v>19</v>
      </c>
      <c r="H39" s="51" t="s">
        <v>19</v>
      </c>
      <c r="I39" s="53" t="s">
        <v>19</v>
      </c>
      <c r="J39" s="54" t="s">
        <v>19</v>
      </c>
      <c r="K39" s="55" t="str">
        <f t="shared" si="5"/>
        <v>-</v>
      </c>
      <c r="L39" s="50" t="s">
        <v>19</v>
      </c>
      <c r="M39" s="51" t="s">
        <v>19</v>
      </c>
      <c r="N39" s="56" t="s">
        <v>19</v>
      </c>
      <c r="O39" s="51" t="s">
        <v>19</v>
      </c>
      <c r="P39" s="53" t="s">
        <v>19</v>
      </c>
      <c r="Q39" s="54" t="s">
        <v>19</v>
      </c>
      <c r="R39" s="57" t="str">
        <f t="shared" si="0"/>
        <v>-</v>
      </c>
      <c r="T39" s="36" t="e">
        <f t="shared" si="1"/>
        <v>#VALUE!</v>
      </c>
      <c r="U39" s="36" t="b">
        <f t="shared" si="2"/>
        <v>1</v>
      </c>
      <c r="V39" s="36" t="e">
        <f t="shared" si="3"/>
        <v>#VALUE!</v>
      </c>
      <c r="W39" s="36" t="b">
        <f t="shared" si="4"/>
        <v>1</v>
      </c>
    </row>
    <row r="40" spans="2:23" s="36" customFormat="1" ht="12">
      <c r="B40" s="58"/>
      <c r="C40" s="48"/>
      <c r="D40" s="49" t="s">
        <v>45</v>
      </c>
      <c r="E40" s="50" t="s">
        <v>19</v>
      </c>
      <c r="F40" s="51" t="s">
        <v>19</v>
      </c>
      <c r="G40" s="52" t="s">
        <v>19</v>
      </c>
      <c r="H40" s="51" t="s">
        <v>19</v>
      </c>
      <c r="I40" s="53" t="s">
        <v>19</v>
      </c>
      <c r="J40" s="54" t="s">
        <v>19</v>
      </c>
      <c r="K40" s="55" t="str">
        <f t="shared" si="5"/>
        <v>-</v>
      </c>
      <c r="L40" s="50" t="s">
        <v>19</v>
      </c>
      <c r="M40" s="51" t="s">
        <v>19</v>
      </c>
      <c r="N40" s="56" t="s">
        <v>19</v>
      </c>
      <c r="O40" s="51" t="s">
        <v>19</v>
      </c>
      <c r="P40" s="53" t="s">
        <v>19</v>
      </c>
      <c r="Q40" s="54" t="s">
        <v>19</v>
      </c>
      <c r="R40" s="57" t="str">
        <f t="shared" si="0"/>
        <v>-</v>
      </c>
      <c r="T40" s="36" t="e">
        <f t="shared" si="1"/>
        <v>#VALUE!</v>
      </c>
      <c r="U40" s="36" t="b">
        <f t="shared" si="2"/>
        <v>1</v>
      </c>
      <c r="V40" s="36" t="e">
        <f t="shared" si="3"/>
        <v>#VALUE!</v>
      </c>
      <c r="W40" s="36" t="b">
        <f t="shared" si="4"/>
        <v>1</v>
      </c>
    </row>
    <row r="41" spans="2:23" s="36" customFormat="1" ht="12">
      <c r="B41" s="58"/>
      <c r="C41" s="48"/>
      <c r="D41" s="49" t="s">
        <v>46</v>
      </c>
      <c r="E41" s="50" t="s">
        <v>19</v>
      </c>
      <c r="F41" s="51" t="s">
        <v>19</v>
      </c>
      <c r="G41" s="52" t="s">
        <v>19</v>
      </c>
      <c r="H41" s="51" t="s">
        <v>19</v>
      </c>
      <c r="I41" s="53" t="s">
        <v>19</v>
      </c>
      <c r="J41" s="54" t="s">
        <v>19</v>
      </c>
      <c r="K41" s="55" t="str">
        <f t="shared" si="5"/>
        <v>-</v>
      </c>
      <c r="L41" s="50" t="s">
        <v>19</v>
      </c>
      <c r="M41" s="51" t="s">
        <v>19</v>
      </c>
      <c r="N41" s="56" t="s">
        <v>19</v>
      </c>
      <c r="O41" s="51" t="s">
        <v>19</v>
      </c>
      <c r="P41" s="53" t="s">
        <v>19</v>
      </c>
      <c r="Q41" s="54" t="s">
        <v>19</v>
      </c>
      <c r="R41" s="57" t="str">
        <f t="shared" si="0"/>
        <v>-</v>
      </c>
      <c r="T41" s="36" t="e">
        <f t="shared" si="1"/>
        <v>#VALUE!</v>
      </c>
      <c r="U41" s="36" t="b">
        <f t="shared" si="2"/>
        <v>1</v>
      </c>
      <c r="V41" s="36" t="e">
        <f t="shared" si="3"/>
        <v>#VALUE!</v>
      </c>
      <c r="W41" s="36" t="b">
        <f t="shared" si="4"/>
        <v>1</v>
      </c>
    </row>
    <row r="42" spans="2:23" s="36" customFormat="1" ht="12">
      <c r="B42" s="58"/>
      <c r="C42" s="59" t="s">
        <v>47</v>
      </c>
      <c r="D42" s="77"/>
      <c r="E42" s="68">
        <v>35.9</v>
      </c>
      <c r="F42" s="69">
        <v>247770</v>
      </c>
      <c r="G42" s="70">
        <v>7</v>
      </c>
      <c r="H42" s="69">
        <v>504404</v>
      </c>
      <c r="I42" s="71">
        <v>2.04</v>
      </c>
      <c r="J42" s="72">
        <v>501866</v>
      </c>
      <c r="K42" s="66">
        <f t="shared" si="5"/>
        <v>0.51</v>
      </c>
      <c r="L42" s="68">
        <v>35.9</v>
      </c>
      <c r="M42" s="69">
        <v>247770</v>
      </c>
      <c r="N42" s="73">
        <v>7</v>
      </c>
      <c r="O42" s="69">
        <v>442261</v>
      </c>
      <c r="P42" s="71">
        <v>1.78</v>
      </c>
      <c r="Q42" s="72">
        <v>442804</v>
      </c>
      <c r="R42" s="66">
        <f t="shared" si="0"/>
        <v>-0.12</v>
      </c>
      <c r="T42" s="36">
        <f t="shared" si="1"/>
        <v>0.51</v>
      </c>
      <c r="U42" s="36" t="b">
        <f t="shared" si="2"/>
        <v>0</v>
      </c>
      <c r="V42" s="36">
        <f t="shared" si="3"/>
        <v>-0.12</v>
      </c>
      <c r="W42" s="36" t="b">
        <f t="shared" si="4"/>
        <v>0</v>
      </c>
    </row>
    <row r="43" spans="2:23" s="36" customFormat="1" ht="12">
      <c r="B43" s="58"/>
      <c r="C43" s="59" t="s">
        <v>48</v>
      </c>
      <c r="D43" s="77"/>
      <c r="E43" s="68" t="s">
        <v>19</v>
      </c>
      <c r="F43" s="69" t="s">
        <v>19</v>
      </c>
      <c r="G43" s="70" t="s">
        <v>19</v>
      </c>
      <c r="H43" s="69" t="s">
        <v>19</v>
      </c>
      <c r="I43" s="71" t="s">
        <v>19</v>
      </c>
      <c r="J43" s="72" t="s">
        <v>19</v>
      </c>
      <c r="K43" s="66" t="str">
        <f t="shared" si="5"/>
        <v>-</v>
      </c>
      <c r="L43" s="68" t="s">
        <v>19</v>
      </c>
      <c r="M43" s="69" t="s">
        <v>19</v>
      </c>
      <c r="N43" s="73" t="s">
        <v>19</v>
      </c>
      <c r="O43" s="69" t="s">
        <v>19</v>
      </c>
      <c r="P43" s="71" t="s">
        <v>19</v>
      </c>
      <c r="Q43" s="72" t="s">
        <v>19</v>
      </c>
      <c r="R43" s="66" t="str">
        <f t="shared" si="0"/>
        <v>-</v>
      </c>
      <c r="T43" s="36" t="e">
        <f t="shared" si="1"/>
        <v>#VALUE!</v>
      </c>
      <c r="U43" s="36" t="b">
        <f t="shared" si="2"/>
        <v>1</v>
      </c>
      <c r="V43" s="36" t="e">
        <f t="shared" si="3"/>
        <v>#VALUE!</v>
      </c>
      <c r="W43" s="36" t="b">
        <f t="shared" si="4"/>
        <v>1</v>
      </c>
    </row>
    <row r="44" spans="2:23" s="36" customFormat="1" ht="12">
      <c r="B44" s="58"/>
      <c r="C44" s="59" t="s">
        <v>49</v>
      </c>
      <c r="D44" s="77"/>
      <c r="E44" s="68">
        <v>28.7</v>
      </c>
      <c r="F44" s="69">
        <v>215269</v>
      </c>
      <c r="G44" s="70" t="s">
        <v>134</v>
      </c>
      <c r="H44" s="69">
        <v>575688</v>
      </c>
      <c r="I44" s="71">
        <v>2.67</v>
      </c>
      <c r="J44" s="72">
        <v>535183</v>
      </c>
      <c r="K44" s="66">
        <f t="shared" si="5"/>
        <v>7.57</v>
      </c>
      <c r="L44" s="68">
        <v>28.7</v>
      </c>
      <c r="M44" s="69">
        <v>215269</v>
      </c>
      <c r="N44" s="73" t="s">
        <v>134</v>
      </c>
      <c r="O44" s="69">
        <v>541261</v>
      </c>
      <c r="P44" s="71">
        <v>2.51</v>
      </c>
      <c r="Q44" s="72">
        <v>513775</v>
      </c>
      <c r="R44" s="66">
        <f t="shared" si="0"/>
        <v>5.35</v>
      </c>
      <c r="T44" s="36">
        <f t="shared" si="1"/>
        <v>7.57</v>
      </c>
      <c r="U44" s="36" t="b">
        <f t="shared" si="2"/>
        <v>0</v>
      </c>
      <c r="V44" s="36">
        <f t="shared" si="3"/>
        <v>5.35</v>
      </c>
      <c r="W44" s="36" t="b">
        <f t="shared" si="4"/>
        <v>0</v>
      </c>
    </row>
    <row r="45" spans="2:23" s="36" customFormat="1" ht="12">
      <c r="B45" s="58"/>
      <c r="C45" s="59" t="s">
        <v>50</v>
      </c>
      <c r="D45" s="77"/>
      <c r="E45" s="68" t="s">
        <v>19</v>
      </c>
      <c r="F45" s="69" t="s">
        <v>19</v>
      </c>
      <c r="G45" s="70" t="s">
        <v>19</v>
      </c>
      <c r="H45" s="69" t="s">
        <v>19</v>
      </c>
      <c r="I45" s="71" t="s">
        <v>19</v>
      </c>
      <c r="J45" s="72" t="s">
        <v>19</v>
      </c>
      <c r="K45" s="66" t="str">
        <f t="shared" si="5"/>
        <v>-</v>
      </c>
      <c r="L45" s="68" t="s">
        <v>19</v>
      </c>
      <c r="M45" s="69" t="s">
        <v>19</v>
      </c>
      <c r="N45" s="73" t="s">
        <v>19</v>
      </c>
      <c r="O45" s="69" t="s">
        <v>19</v>
      </c>
      <c r="P45" s="71" t="s">
        <v>19</v>
      </c>
      <c r="Q45" s="72" t="s">
        <v>19</v>
      </c>
      <c r="R45" s="66" t="str">
        <f t="shared" si="0"/>
        <v>-</v>
      </c>
      <c r="T45" s="36" t="e">
        <f t="shared" si="1"/>
        <v>#VALUE!</v>
      </c>
      <c r="U45" s="36" t="b">
        <f t="shared" si="2"/>
        <v>1</v>
      </c>
      <c r="V45" s="36" t="e">
        <f t="shared" si="3"/>
        <v>#VALUE!</v>
      </c>
      <c r="W45" s="36" t="b">
        <f t="shared" si="4"/>
        <v>1</v>
      </c>
    </row>
    <row r="46" spans="2:23" s="36" customFormat="1" ht="12">
      <c r="B46" s="58"/>
      <c r="C46" s="59" t="s">
        <v>51</v>
      </c>
      <c r="D46" s="77"/>
      <c r="E46" s="68">
        <v>36.3</v>
      </c>
      <c r="F46" s="69">
        <v>203966</v>
      </c>
      <c r="G46" s="70" t="s">
        <v>135</v>
      </c>
      <c r="H46" s="69">
        <v>324683</v>
      </c>
      <c r="I46" s="71">
        <v>1.59</v>
      </c>
      <c r="J46" s="72">
        <v>350002</v>
      </c>
      <c r="K46" s="66">
        <f t="shared" si="5"/>
        <v>-7.23</v>
      </c>
      <c r="L46" s="68">
        <v>36.3</v>
      </c>
      <c r="M46" s="69">
        <v>203966</v>
      </c>
      <c r="N46" s="73" t="s">
        <v>135</v>
      </c>
      <c r="O46" s="69">
        <v>310680</v>
      </c>
      <c r="P46" s="71">
        <v>1.52</v>
      </c>
      <c r="Q46" s="72">
        <v>339673</v>
      </c>
      <c r="R46" s="66">
        <f t="shared" si="0"/>
        <v>-8.54</v>
      </c>
      <c r="T46" s="36">
        <f t="shared" si="1"/>
        <v>-7.23</v>
      </c>
      <c r="U46" s="36" t="b">
        <f t="shared" si="2"/>
        <v>0</v>
      </c>
      <c r="V46" s="36">
        <f t="shared" si="3"/>
        <v>-8.54</v>
      </c>
      <c r="W46" s="36" t="b">
        <f t="shared" si="4"/>
        <v>0</v>
      </c>
    </row>
    <row r="47" spans="2:23" s="36" customFormat="1" ht="12">
      <c r="B47" s="58"/>
      <c r="C47" s="59" t="s">
        <v>52</v>
      </c>
      <c r="D47" s="77"/>
      <c r="E47" s="68" t="s">
        <v>19</v>
      </c>
      <c r="F47" s="69" t="s">
        <v>19</v>
      </c>
      <c r="G47" s="70" t="s">
        <v>19</v>
      </c>
      <c r="H47" s="69" t="s">
        <v>19</v>
      </c>
      <c r="I47" s="71" t="s">
        <v>19</v>
      </c>
      <c r="J47" s="72" t="s">
        <v>19</v>
      </c>
      <c r="K47" s="66" t="str">
        <f t="shared" si="5"/>
        <v>-</v>
      </c>
      <c r="L47" s="68" t="s">
        <v>19</v>
      </c>
      <c r="M47" s="69" t="s">
        <v>19</v>
      </c>
      <c r="N47" s="73" t="s">
        <v>19</v>
      </c>
      <c r="O47" s="69" t="s">
        <v>19</v>
      </c>
      <c r="P47" s="71" t="s">
        <v>19</v>
      </c>
      <c r="Q47" s="72" t="s">
        <v>19</v>
      </c>
      <c r="R47" s="66" t="str">
        <f t="shared" si="0"/>
        <v>-</v>
      </c>
      <c r="T47" s="36" t="e">
        <f t="shared" si="1"/>
        <v>#VALUE!</v>
      </c>
      <c r="U47" s="36" t="b">
        <f t="shared" si="2"/>
        <v>1</v>
      </c>
      <c r="V47" s="36" t="e">
        <f t="shared" si="3"/>
        <v>#VALUE!</v>
      </c>
      <c r="W47" s="36" t="b">
        <f t="shared" si="4"/>
        <v>1</v>
      </c>
    </row>
    <row r="48" spans="2:23" s="36" customFormat="1" ht="12.75" thickBot="1">
      <c r="B48" s="58"/>
      <c r="C48" s="78" t="s">
        <v>53</v>
      </c>
      <c r="D48" s="79"/>
      <c r="E48" s="50">
        <v>24.2</v>
      </c>
      <c r="F48" s="51">
        <v>245463</v>
      </c>
      <c r="G48" s="52" t="s">
        <v>146</v>
      </c>
      <c r="H48" s="51">
        <v>612094</v>
      </c>
      <c r="I48" s="53">
        <v>2.49</v>
      </c>
      <c r="J48" s="54">
        <v>612114</v>
      </c>
      <c r="K48" s="55">
        <f t="shared" si="5"/>
        <v>0</v>
      </c>
      <c r="L48" s="50">
        <v>24.2</v>
      </c>
      <c r="M48" s="51">
        <v>245463</v>
      </c>
      <c r="N48" s="56" t="s">
        <v>146</v>
      </c>
      <c r="O48" s="51">
        <v>612094</v>
      </c>
      <c r="P48" s="53">
        <v>2.49</v>
      </c>
      <c r="Q48" s="54">
        <v>612114</v>
      </c>
      <c r="R48" s="57">
        <f t="shared" si="0"/>
        <v>0</v>
      </c>
      <c r="T48" s="36">
        <f t="shared" si="1"/>
        <v>0</v>
      </c>
      <c r="U48" s="36" t="b">
        <f t="shared" si="2"/>
        <v>0</v>
      </c>
      <c r="V48" s="36">
        <f t="shared" si="3"/>
        <v>0</v>
      </c>
      <c r="W48" s="36" t="b">
        <f t="shared" si="4"/>
        <v>0</v>
      </c>
    </row>
    <row r="49" spans="2:23" s="36" customFormat="1" ht="12">
      <c r="B49" s="80"/>
      <c r="C49" s="81" t="s">
        <v>54</v>
      </c>
      <c r="D49" s="82" t="s">
        <v>55</v>
      </c>
      <c r="E49" s="83">
        <v>38.2</v>
      </c>
      <c r="F49" s="84">
        <v>307073</v>
      </c>
      <c r="G49" s="85">
        <v>11</v>
      </c>
      <c r="H49" s="84">
        <v>779903</v>
      </c>
      <c r="I49" s="86">
        <v>2.54</v>
      </c>
      <c r="J49" s="87">
        <v>753558</v>
      </c>
      <c r="K49" s="88">
        <f t="shared" si="5"/>
        <v>3.5</v>
      </c>
      <c r="L49" s="83">
        <v>38.2</v>
      </c>
      <c r="M49" s="84">
        <v>307073</v>
      </c>
      <c r="N49" s="89">
        <v>11</v>
      </c>
      <c r="O49" s="84">
        <v>732002.26354755</v>
      </c>
      <c r="P49" s="86">
        <v>2.38</v>
      </c>
      <c r="Q49" s="87">
        <v>673329.56334524</v>
      </c>
      <c r="R49" s="88">
        <f t="shared" si="0"/>
        <v>8.71</v>
      </c>
      <c r="T49" s="36">
        <f t="shared" si="1"/>
        <v>3.5</v>
      </c>
      <c r="U49" s="36" t="b">
        <f t="shared" si="2"/>
        <v>0</v>
      </c>
      <c r="V49" s="36">
        <f t="shared" si="3"/>
        <v>8.71</v>
      </c>
      <c r="W49" s="36" t="b">
        <f t="shared" si="4"/>
        <v>0</v>
      </c>
    </row>
    <row r="50" spans="2:23" s="36" customFormat="1" ht="12">
      <c r="B50" s="58" t="s">
        <v>56</v>
      </c>
      <c r="C50" s="90"/>
      <c r="D50" s="91" t="s">
        <v>57</v>
      </c>
      <c r="E50" s="68">
        <v>37.3</v>
      </c>
      <c r="F50" s="69">
        <v>271837</v>
      </c>
      <c r="G50" s="70">
        <v>28</v>
      </c>
      <c r="H50" s="69">
        <v>657768</v>
      </c>
      <c r="I50" s="71">
        <v>2.42</v>
      </c>
      <c r="J50" s="72">
        <v>632230</v>
      </c>
      <c r="K50" s="66">
        <f t="shared" si="5"/>
        <v>4.04</v>
      </c>
      <c r="L50" s="68">
        <v>37.3</v>
      </c>
      <c r="M50" s="69">
        <v>271837</v>
      </c>
      <c r="N50" s="73">
        <v>28</v>
      </c>
      <c r="O50" s="69">
        <v>629134.636833046</v>
      </c>
      <c r="P50" s="71">
        <v>2.31</v>
      </c>
      <c r="Q50" s="72">
        <v>587358.402029169</v>
      </c>
      <c r="R50" s="66">
        <f t="shared" si="0"/>
        <v>7.11</v>
      </c>
      <c r="T50" s="36">
        <f t="shared" si="1"/>
        <v>4.04</v>
      </c>
      <c r="U50" s="36" t="b">
        <f t="shared" si="2"/>
        <v>0</v>
      </c>
      <c r="V50" s="36">
        <f t="shared" si="3"/>
        <v>7.11</v>
      </c>
      <c r="W50" s="36" t="b">
        <f t="shared" si="4"/>
        <v>0</v>
      </c>
    </row>
    <row r="51" spans="2:23" s="36" customFormat="1" ht="12">
      <c r="B51" s="58"/>
      <c r="C51" s="90" t="s">
        <v>58</v>
      </c>
      <c r="D51" s="91" t="s">
        <v>59</v>
      </c>
      <c r="E51" s="68">
        <v>36.9</v>
      </c>
      <c r="F51" s="69">
        <v>267681</v>
      </c>
      <c r="G51" s="70">
        <v>19</v>
      </c>
      <c r="H51" s="69">
        <v>655475</v>
      </c>
      <c r="I51" s="71">
        <v>2.45</v>
      </c>
      <c r="J51" s="72">
        <v>607682</v>
      </c>
      <c r="K51" s="66">
        <f t="shared" si="5"/>
        <v>7.86</v>
      </c>
      <c r="L51" s="68">
        <v>36.9</v>
      </c>
      <c r="M51" s="69">
        <v>267681</v>
      </c>
      <c r="N51" s="73">
        <v>19</v>
      </c>
      <c r="O51" s="69">
        <v>610623.839430059</v>
      </c>
      <c r="P51" s="71">
        <v>2.28</v>
      </c>
      <c r="Q51" s="72">
        <v>522616.565617498</v>
      </c>
      <c r="R51" s="66">
        <f t="shared" si="0"/>
        <v>16.84</v>
      </c>
      <c r="T51" s="36">
        <f t="shared" si="1"/>
        <v>7.86</v>
      </c>
      <c r="U51" s="36" t="b">
        <f t="shared" si="2"/>
        <v>0</v>
      </c>
      <c r="V51" s="36">
        <f t="shared" si="3"/>
        <v>16.84</v>
      </c>
      <c r="W51" s="36" t="b">
        <f t="shared" si="4"/>
        <v>0</v>
      </c>
    </row>
    <row r="52" spans="2:23" s="36" customFormat="1" ht="12">
      <c r="B52" s="58"/>
      <c r="C52" s="90"/>
      <c r="D52" s="91" t="s">
        <v>60</v>
      </c>
      <c r="E52" s="68">
        <v>35.8</v>
      </c>
      <c r="F52" s="69">
        <v>252692</v>
      </c>
      <c r="G52" s="70">
        <v>25</v>
      </c>
      <c r="H52" s="69">
        <v>593515</v>
      </c>
      <c r="I52" s="71">
        <v>2.35</v>
      </c>
      <c r="J52" s="72">
        <v>566628</v>
      </c>
      <c r="K52" s="66">
        <f t="shared" si="5"/>
        <v>4.75</v>
      </c>
      <c r="L52" s="68">
        <v>35.8</v>
      </c>
      <c r="M52" s="69">
        <v>252692</v>
      </c>
      <c r="N52" s="73">
        <v>25</v>
      </c>
      <c r="O52" s="69">
        <v>525290.432483834</v>
      </c>
      <c r="P52" s="71">
        <v>2.08</v>
      </c>
      <c r="Q52" s="72">
        <v>509147.152855407</v>
      </c>
      <c r="R52" s="66">
        <f t="shared" si="0"/>
        <v>3.17</v>
      </c>
      <c r="T52" s="36">
        <f t="shared" si="1"/>
        <v>4.75</v>
      </c>
      <c r="U52" s="36" t="b">
        <f t="shared" si="2"/>
        <v>0</v>
      </c>
      <c r="V52" s="36">
        <f t="shared" si="3"/>
        <v>3.17</v>
      </c>
      <c r="W52" s="36" t="b">
        <f t="shared" si="4"/>
        <v>0</v>
      </c>
    </row>
    <row r="53" spans="2:23" s="36" customFormat="1" ht="12">
      <c r="B53" s="58" t="s">
        <v>61</v>
      </c>
      <c r="C53" s="92" t="s">
        <v>24</v>
      </c>
      <c r="D53" s="91" t="s">
        <v>62</v>
      </c>
      <c r="E53" s="68">
        <v>37.6</v>
      </c>
      <c r="F53" s="69">
        <v>289934</v>
      </c>
      <c r="G53" s="70">
        <v>83</v>
      </c>
      <c r="H53" s="69">
        <v>721931</v>
      </c>
      <c r="I53" s="71">
        <v>2.49</v>
      </c>
      <c r="J53" s="72">
        <v>698006</v>
      </c>
      <c r="K53" s="66">
        <f t="shared" si="5"/>
        <v>3.43</v>
      </c>
      <c r="L53" s="68">
        <v>37.6</v>
      </c>
      <c r="M53" s="69">
        <v>289934</v>
      </c>
      <c r="N53" s="73">
        <v>83</v>
      </c>
      <c r="O53" s="69">
        <v>677656</v>
      </c>
      <c r="P53" s="71">
        <v>2.34</v>
      </c>
      <c r="Q53" s="72">
        <v>626823</v>
      </c>
      <c r="R53" s="66">
        <f t="shared" si="0"/>
        <v>8.11</v>
      </c>
      <c r="T53" s="36">
        <f t="shared" si="1"/>
        <v>3.43</v>
      </c>
      <c r="U53" s="36" t="b">
        <f t="shared" si="2"/>
        <v>0</v>
      </c>
      <c r="V53" s="36">
        <f t="shared" si="3"/>
        <v>8.11</v>
      </c>
      <c r="W53" s="36" t="b">
        <f t="shared" si="4"/>
        <v>0</v>
      </c>
    </row>
    <row r="54" spans="2:23" s="36" customFormat="1" ht="12">
      <c r="B54" s="58"/>
      <c r="C54" s="90" t="s">
        <v>63</v>
      </c>
      <c r="D54" s="91" t="s">
        <v>64</v>
      </c>
      <c r="E54" s="68">
        <v>36.9</v>
      </c>
      <c r="F54" s="69">
        <v>241051</v>
      </c>
      <c r="G54" s="70">
        <v>52</v>
      </c>
      <c r="H54" s="69">
        <v>504384</v>
      </c>
      <c r="I54" s="71">
        <v>2.09</v>
      </c>
      <c r="J54" s="72">
        <v>485130</v>
      </c>
      <c r="K54" s="66">
        <f t="shared" si="5"/>
        <v>3.97</v>
      </c>
      <c r="L54" s="68">
        <v>36.9</v>
      </c>
      <c r="M54" s="69">
        <v>241051</v>
      </c>
      <c r="N54" s="73">
        <v>52</v>
      </c>
      <c r="O54" s="69">
        <v>441206.75888014</v>
      </c>
      <c r="P54" s="71">
        <v>1.83</v>
      </c>
      <c r="Q54" s="72">
        <v>398867.897565923</v>
      </c>
      <c r="R54" s="66">
        <f t="shared" si="0"/>
        <v>10.61</v>
      </c>
      <c r="T54" s="36">
        <f t="shared" si="1"/>
        <v>3.97</v>
      </c>
      <c r="U54" s="36" t="b">
        <f t="shared" si="2"/>
        <v>0</v>
      </c>
      <c r="V54" s="36">
        <f t="shared" si="3"/>
        <v>10.61</v>
      </c>
      <c r="W54" s="36" t="b">
        <f t="shared" si="4"/>
        <v>0</v>
      </c>
    </row>
    <row r="55" spans="2:23" s="36" customFormat="1" ht="12">
      <c r="B55" s="58"/>
      <c r="C55" s="90" t="s">
        <v>65</v>
      </c>
      <c r="D55" s="91" t="s">
        <v>66</v>
      </c>
      <c r="E55" s="68">
        <v>41.3</v>
      </c>
      <c r="F55" s="69">
        <v>251965</v>
      </c>
      <c r="G55" s="70">
        <v>14</v>
      </c>
      <c r="H55" s="69">
        <v>498393</v>
      </c>
      <c r="I55" s="71">
        <v>1.98</v>
      </c>
      <c r="J55" s="72">
        <v>482257</v>
      </c>
      <c r="K55" s="66">
        <f t="shared" si="5"/>
        <v>3.35</v>
      </c>
      <c r="L55" s="68">
        <v>41.3</v>
      </c>
      <c r="M55" s="69">
        <v>251965</v>
      </c>
      <c r="N55" s="73">
        <v>14</v>
      </c>
      <c r="O55" s="69">
        <v>331167.213399504</v>
      </c>
      <c r="P55" s="71">
        <v>1.31</v>
      </c>
      <c r="Q55" s="72">
        <v>329686.84029484</v>
      </c>
      <c r="R55" s="66">
        <f t="shared" si="0"/>
        <v>0.45</v>
      </c>
      <c r="T55" s="36">
        <f t="shared" si="1"/>
        <v>3.35</v>
      </c>
      <c r="U55" s="36" t="b">
        <f t="shared" si="2"/>
        <v>0</v>
      </c>
      <c r="V55" s="36">
        <f t="shared" si="3"/>
        <v>0.45</v>
      </c>
      <c r="W55" s="36" t="b">
        <f t="shared" si="4"/>
        <v>0</v>
      </c>
    </row>
    <row r="56" spans="2:23" s="36" customFormat="1" ht="12">
      <c r="B56" s="58" t="s">
        <v>39</v>
      </c>
      <c r="C56" s="90" t="s">
        <v>58</v>
      </c>
      <c r="D56" s="91" t="s">
        <v>67</v>
      </c>
      <c r="E56" s="68">
        <v>53.3</v>
      </c>
      <c r="F56" s="69">
        <v>265188</v>
      </c>
      <c r="G56" s="70">
        <v>5</v>
      </c>
      <c r="H56" s="69">
        <v>608528</v>
      </c>
      <c r="I56" s="71">
        <v>2.29</v>
      </c>
      <c r="J56" s="72">
        <v>596933</v>
      </c>
      <c r="K56" s="66">
        <f t="shared" si="5"/>
        <v>1.94</v>
      </c>
      <c r="L56" s="68">
        <v>53.3</v>
      </c>
      <c r="M56" s="69">
        <v>265188</v>
      </c>
      <c r="N56" s="73">
        <v>5</v>
      </c>
      <c r="O56" s="69">
        <v>412829.4</v>
      </c>
      <c r="P56" s="71">
        <v>1.56</v>
      </c>
      <c r="Q56" s="72">
        <v>453241.393939394</v>
      </c>
      <c r="R56" s="66">
        <f t="shared" si="0"/>
        <v>-8.92</v>
      </c>
      <c r="T56" s="36">
        <f t="shared" si="1"/>
        <v>1.94</v>
      </c>
      <c r="U56" s="36" t="b">
        <f t="shared" si="2"/>
        <v>0</v>
      </c>
      <c r="V56" s="36">
        <f t="shared" si="3"/>
        <v>-8.92</v>
      </c>
      <c r="W56" s="36" t="b">
        <f t="shared" si="4"/>
        <v>0</v>
      </c>
    </row>
    <row r="57" spans="2:23" s="36" customFormat="1" ht="12">
      <c r="B57" s="58"/>
      <c r="C57" s="90" t="s">
        <v>24</v>
      </c>
      <c r="D57" s="91" t="s">
        <v>62</v>
      </c>
      <c r="E57" s="68">
        <v>37.3</v>
      </c>
      <c r="F57" s="69">
        <v>241884</v>
      </c>
      <c r="G57" s="70">
        <v>71</v>
      </c>
      <c r="H57" s="69">
        <v>504499</v>
      </c>
      <c r="I57" s="71">
        <v>2.09</v>
      </c>
      <c r="J57" s="72">
        <v>485599</v>
      </c>
      <c r="K57" s="66">
        <f t="shared" si="5"/>
        <v>3.89</v>
      </c>
      <c r="L57" s="68">
        <v>37.3</v>
      </c>
      <c r="M57" s="69">
        <v>241884</v>
      </c>
      <c r="N57" s="73">
        <v>71</v>
      </c>
      <c r="O57" s="69">
        <v>433855</v>
      </c>
      <c r="P57" s="71">
        <v>1.79</v>
      </c>
      <c r="Q57" s="72">
        <v>393959</v>
      </c>
      <c r="R57" s="66">
        <f t="shared" si="0"/>
        <v>10.13</v>
      </c>
      <c r="T57" s="36">
        <f t="shared" si="1"/>
        <v>3.89</v>
      </c>
      <c r="U57" s="36" t="b">
        <f t="shared" si="2"/>
        <v>0</v>
      </c>
      <c r="V57" s="36">
        <f t="shared" si="3"/>
        <v>10.13</v>
      </c>
      <c r="W57" s="36" t="b">
        <f t="shared" si="4"/>
        <v>0</v>
      </c>
    </row>
    <row r="58" spans="2:23" s="36" customFormat="1" ht="12.75" thickBot="1">
      <c r="B58" s="93"/>
      <c r="C58" s="94" t="s">
        <v>68</v>
      </c>
      <c r="D58" s="95"/>
      <c r="E58" s="96" t="s">
        <v>19</v>
      </c>
      <c r="F58" s="97" t="s">
        <v>19</v>
      </c>
      <c r="G58" s="98" t="s">
        <v>19</v>
      </c>
      <c r="H58" s="97" t="s">
        <v>19</v>
      </c>
      <c r="I58" s="99" t="s">
        <v>19</v>
      </c>
      <c r="J58" s="100">
        <v>587927</v>
      </c>
      <c r="K58" s="101" t="str">
        <f t="shared" si="5"/>
        <v>-</v>
      </c>
      <c r="L58" s="96" t="s">
        <v>19</v>
      </c>
      <c r="M58" s="97" t="s">
        <v>19</v>
      </c>
      <c r="N58" s="102" t="s">
        <v>19</v>
      </c>
      <c r="O58" s="97" t="s">
        <v>19</v>
      </c>
      <c r="P58" s="99" t="s">
        <v>19</v>
      </c>
      <c r="Q58" s="100">
        <v>587927</v>
      </c>
      <c r="R58" s="101" t="str">
        <f t="shared" si="0"/>
        <v>-</v>
      </c>
      <c r="T58" s="36" t="e">
        <f t="shared" si="1"/>
        <v>#VALUE!</v>
      </c>
      <c r="U58" s="36" t="b">
        <f t="shared" si="2"/>
        <v>1</v>
      </c>
      <c r="V58" s="36" t="e">
        <f t="shared" si="3"/>
        <v>#VALUE!</v>
      </c>
      <c r="W58" s="36" t="b">
        <f t="shared" si="4"/>
        <v>1</v>
      </c>
    </row>
    <row r="59" spans="2:23" s="36" customFormat="1" ht="12">
      <c r="B59" s="103" t="s">
        <v>69</v>
      </c>
      <c r="C59" s="104" t="s">
        <v>70</v>
      </c>
      <c r="D59" s="105"/>
      <c r="E59" s="83">
        <v>37.7</v>
      </c>
      <c r="F59" s="84">
        <v>292328</v>
      </c>
      <c r="G59" s="85">
        <v>81</v>
      </c>
      <c r="H59" s="84">
        <v>735426</v>
      </c>
      <c r="I59" s="86">
        <v>2.52</v>
      </c>
      <c r="J59" s="87">
        <v>702768</v>
      </c>
      <c r="K59" s="88">
        <f t="shared" si="5"/>
        <v>4.65</v>
      </c>
      <c r="L59" s="83">
        <v>37.7</v>
      </c>
      <c r="M59" s="84">
        <v>292328</v>
      </c>
      <c r="N59" s="89">
        <v>81</v>
      </c>
      <c r="O59" s="84">
        <v>689802</v>
      </c>
      <c r="P59" s="86">
        <v>2.36</v>
      </c>
      <c r="Q59" s="87">
        <v>627760</v>
      </c>
      <c r="R59" s="88">
        <f t="shared" si="0"/>
        <v>9.88</v>
      </c>
      <c r="T59" s="36">
        <f t="shared" si="1"/>
        <v>4.65</v>
      </c>
      <c r="U59" s="36" t="b">
        <f t="shared" si="2"/>
        <v>0</v>
      </c>
      <c r="V59" s="36">
        <f t="shared" si="3"/>
        <v>9.88</v>
      </c>
      <c r="W59" s="36" t="b">
        <f t="shared" si="4"/>
        <v>0</v>
      </c>
    </row>
    <row r="60" spans="2:23" s="36" customFormat="1" ht="12">
      <c r="B60" s="106"/>
      <c r="C60" s="107" t="s">
        <v>71</v>
      </c>
      <c r="D60" s="108"/>
      <c r="E60" s="68">
        <v>30.9</v>
      </c>
      <c r="F60" s="69">
        <v>227767</v>
      </c>
      <c r="G60" s="70" t="s">
        <v>129</v>
      </c>
      <c r="H60" s="69">
        <v>599027</v>
      </c>
      <c r="I60" s="71">
        <v>2.63</v>
      </c>
      <c r="J60" s="72">
        <v>593313</v>
      </c>
      <c r="K60" s="66">
        <f t="shared" si="5"/>
        <v>0.96</v>
      </c>
      <c r="L60" s="68">
        <v>30.9</v>
      </c>
      <c r="M60" s="69">
        <v>227767</v>
      </c>
      <c r="N60" s="73" t="s">
        <v>129</v>
      </c>
      <c r="O60" s="69">
        <v>599027</v>
      </c>
      <c r="P60" s="71">
        <v>2.63</v>
      </c>
      <c r="Q60" s="72">
        <v>590215</v>
      </c>
      <c r="R60" s="66">
        <f t="shared" si="0"/>
        <v>1.49</v>
      </c>
      <c r="T60" s="36">
        <f t="shared" si="1"/>
        <v>0.96</v>
      </c>
      <c r="U60" s="36" t="b">
        <f t="shared" si="2"/>
        <v>0</v>
      </c>
      <c r="V60" s="36">
        <f t="shared" si="3"/>
        <v>1.49</v>
      </c>
      <c r="W60" s="36" t="b">
        <f t="shared" si="4"/>
        <v>0</v>
      </c>
    </row>
    <row r="61" spans="2:23" s="36" customFormat="1" ht="12">
      <c r="B61" s="106"/>
      <c r="C61" s="107" t="s">
        <v>72</v>
      </c>
      <c r="D61" s="108"/>
      <c r="E61" s="61">
        <v>37.2</v>
      </c>
      <c r="F61" s="62">
        <v>259478</v>
      </c>
      <c r="G61" s="63">
        <v>72</v>
      </c>
      <c r="H61" s="62">
        <v>572373</v>
      </c>
      <c r="I61" s="64">
        <v>2.21</v>
      </c>
      <c r="J61" s="65">
        <v>546870</v>
      </c>
      <c r="K61" s="66">
        <f t="shared" si="5"/>
        <v>4.66</v>
      </c>
      <c r="L61" s="61">
        <v>37.2</v>
      </c>
      <c r="M61" s="62">
        <v>259478</v>
      </c>
      <c r="N61" s="67">
        <v>72</v>
      </c>
      <c r="O61" s="62">
        <v>522420</v>
      </c>
      <c r="P61" s="64">
        <v>2.01</v>
      </c>
      <c r="Q61" s="65">
        <v>490653</v>
      </c>
      <c r="R61" s="66">
        <f t="shared" si="0"/>
        <v>6.47</v>
      </c>
      <c r="T61" s="36">
        <f t="shared" si="1"/>
        <v>4.66</v>
      </c>
      <c r="U61" s="36" t="b">
        <f t="shared" si="2"/>
        <v>0</v>
      </c>
      <c r="V61" s="36">
        <f t="shared" si="3"/>
        <v>6.47</v>
      </c>
      <c r="W61" s="36" t="b">
        <f t="shared" si="4"/>
        <v>0</v>
      </c>
    </row>
    <row r="62" spans="2:23" s="36" customFormat="1" ht="12.75" thickBot="1">
      <c r="B62" s="109"/>
      <c r="C62" s="110" t="s">
        <v>73</v>
      </c>
      <c r="D62" s="111"/>
      <c r="E62" s="96" t="s">
        <v>19</v>
      </c>
      <c r="F62" s="97" t="s">
        <v>19</v>
      </c>
      <c r="G62" s="98" t="s">
        <v>19</v>
      </c>
      <c r="H62" s="97" t="s">
        <v>19</v>
      </c>
      <c r="I62" s="99" t="s">
        <v>19</v>
      </c>
      <c r="J62" s="100" t="s">
        <v>19</v>
      </c>
      <c r="K62" s="101" t="str">
        <f t="shared" si="5"/>
        <v>-</v>
      </c>
      <c r="L62" s="96" t="s">
        <v>19</v>
      </c>
      <c r="M62" s="97" t="s">
        <v>19</v>
      </c>
      <c r="N62" s="102" t="s">
        <v>19</v>
      </c>
      <c r="O62" s="97" t="s">
        <v>19</v>
      </c>
      <c r="P62" s="99" t="s">
        <v>19</v>
      </c>
      <c r="Q62" s="100" t="s">
        <v>19</v>
      </c>
      <c r="R62" s="101" t="str">
        <f t="shared" si="0"/>
        <v>-</v>
      </c>
      <c r="T62" s="36" t="e">
        <f t="shared" si="1"/>
        <v>#VALUE!</v>
      </c>
      <c r="U62" s="36" t="b">
        <f t="shared" si="2"/>
        <v>1</v>
      </c>
      <c r="V62" s="36" t="e">
        <f t="shared" si="3"/>
        <v>#VALUE!</v>
      </c>
      <c r="W62" s="36" t="b">
        <f t="shared" si="4"/>
        <v>1</v>
      </c>
    </row>
    <row r="63" spans="2:23" s="36" customFormat="1" ht="12">
      <c r="B63" s="80" t="s">
        <v>74</v>
      </c>
      <c r="C63" s="104" t="s">
        <v>75</v>
      </c>
      <c r="D63" s="105"/>
      <c r="E63" s="83" t="s">
        <v>19</v>
      </c>
      <c r="F63" s="84" t="s">
        <v>19</v>
      </c>
      <c r="G63" s="85" t="s">
        <v>19</v>
      </c>
      <c r="H63" s="84" t="s">
        <v>19</v>
      </c>
      <c r="I63" s="86" t="s">
        <v>19</v>
      </c>
      <c r="J63" s="87" t="s">
        <v>19</v>
      </c>
      <c r="K63" s="88" t="str">
        <f t="shared" si="5"/>
        <v>-</v>
      </c>
      <c r="L63" s="83" t="s">
        <v>19</v>
      </c>
      <c r="M63" s="84" t="s">
        <v>19</v>
      </c>
      <c r="N63" s="89" t="s">
        <v>19</v>
      </c>
      <c r="O63" s="84" t="s">
        <v>19</v>
      </c>
      <c r="P63" s="86" t="s">
        <v>19</v>
      </c>
      <c r="Q63" s="87" t="s">
        <v>19</v>
      </c>
      <c r="R63" s="88" t="str">
        <f t="shared" si="0"/>
        <v>-</v>
      </c>
      <c r="T63" s="36" t="e">
        <f t="shared" si="1"/>
        <v>#VALUE!</v>
      </c>
      <c r="U63" s="36" t="b">
        <f t="shared" si="2"/>
        <v>1</v>
      </c>
      <c r="V63" s="36" t="e">
        <f t="shared" si="3"/>
        <v>#VALUE!</v>
      </c>
      <c r="W63" s="36" t="b">
        <f t="shared" si="4"/>
        <v>1</v>
      </c>
    </row>
    <row r="64" spans="2:23" s="36" customFormat="1" ht="12">
      <c r="B64" s="58" t="s">
        <v>76</v>
      </c>
      <c r="C64" s="107" t="s">
        <v>77</v>
      </c>
      <c r="D64" s="108"/>
      <c r="E64" s="68" t="s">
        <v>19</v>
      </c>
      <c r="F64" s="69" t="s">
        <v>19</v>
      </c>
      <c r="G64" s="70" t="s">
        <v>19</v>
      </c>
      <c r="H64" s="69" t="s">
        <v>19</v>
      </c>
      <c r="I64" s="71" t="s">
        <v>19</v>
      </c>
      <c r="J64" s="72" t="s">
        <v>19</v>
      </c>
      <c r="K64" s="66" t="str">
        <f t="shared" si="5"/>
        <v>-</v>
      </c>
      <c r="L64" s="68" t="s">
        <v>19</v>
      </c>
      <c r="M64" s="69" t="s">
        <v>19</v>
      </c>
      <c r="N64" s="73" t="s">
        <v>19</v>
      </c>
      <c r="O64" s="69" t="s">
        <v>19</v>
      </c>
      <c r="P64" s="71" t="s">
        <v>19</v>
      </c>
      <c r="Q64" s="72" t="s">
        <v>19</v>
      </c>
      <c r="R64" s="66" t="str">
        <f t="shared" si="0"/>
        <v>-</v>
      </c>
      <c r="T64" s="36" t="e">
        <f t="shared" si="1"/>
        <v>#VALUE!</v>
      </c>
      <c r="U64" s="36" t="b">
        <f t="shared" si="2"/>
        <v>1</v>
      </c>
      <c r="V64" s="36" t="e">
        <f t="shared" si="3"/>
        <v>#VALUE!</v>
      </c>
      <c r="W64" s="36" t="b">
        <f t="shared" si="4"/>
        <v>1</v>
      </c>
    </row>
    <row r="65" spans="2:23" s="36" customFormat="1" ht="12.75" thickBot="1">
      <c r="B65" s="93" t="s">
        <v>39</v>
      </c>
      <c r="C65" s="110" t="s">
        <v>78</v>
      </c>
      <c r="D65" s="111"/>
      <c r="E65" s="96" t="s">
        <v>19</v>
      </c>
      <c r="F65" s="97" t="s">
        <v>19</v>
      </c>
      <c r="G65" s="98" t="s">
        <v>19</v>
      </c>
      <c r="H65" s="97" t="s">
        <v>19</v>
      </c>
      <c r="I65" s="99" t="s">
        <v>19</v>
      </c>
      <c r="J65" s="100" t="s">
        <v>19</v>
      </c>
      <c r="K65" s="101" t="str">
        <f t="shared" si="5"/>
        <v>-</v>
      </c>
      <c r="L65" s="96" t="s">
        <v>19</v>
      </c>
      <c r="M65" s="97" t="s">
        <v>19</v>
      </c>
      <c r="N65" s="102" t="s">
        <v>19</v>
      </c>
      <c r="O65" s="97" t="s">
        <v>19</v>
      </c>
      <c r="P65" s="99" t="s">
        <v>19</v>
      </c>
      <c r="Q65" s="100" t="s">
        <v>19</v>
      </c>
      <c r="R65" s="101" t="str">
        <f t="shared" si="0"/>
        <v>-</v>
      </c>
      <c r="T65" s="36" t="e">
        <f t="shared" si="1"/>
        <v>#VALUE!</v>
      </c>
      <c r="U65" s="36" t="b">
        <f t="shared" si="2"/>
        <v>1</v>
      </c>
      <c r="V65" s="36" t="e">
        <f t="shared" si="3"/>
        <v>#VALUE!</v>
      </c>
      <c r="W65" s="36" t="b">
        <f t="shared" si="4"/>
        <v>1</v>
      </c>
    </row>
    <row r="66" spans="2:23" s="36" customFormat="1" ht="12.75" thickBot="1">
      <c r="B66" s="112" t="s">
        <v>79</v>
      </c>
      <c r="C66" s="17"/>
      <c r="D66" s="17"/>
      <c r="E66" s="113">
        <v>37.6</v>
      </c>
      <c r="F66" s="114">
        <v>286018</v>
      </c>
      <c r="G66" s="115">
        <v>154</v>
      </c>
      <c r="H66" s="114">
        <v>704212</v>
      </c>
      <c r="I66" s="116">
        <v>2.46</v>
      </c>
      <c r="J66" s="117">
        <v>682217</v>
      </c>
      <c r="K66" s="118">
        <f t="shared" si="5"/>
        <v>3.22</v>
      </c>
      <c r="L66" s="113">
        <v>37.6</v>
      </c>
      <c r="M66" s="114">
        <v>286018</v>
      </c>
      <c r="N66" s="119">
        <v>154</v>
      </c>
      <c r="O66" s="114">
        <v>657788</v>
      </c>
      <c r="P66" s="116">
        <v>2.3</v>
      </c>
      <c r="Q66" s="117">
        <v>609719</v>
      </c>
      <c r="R66" s="118">
        <f t="shared" si="0"/>
        <v>7.88</v>
      </c>
      <c r="T66" s="36">
        <f t="shared" si="1"/>
        <v>3.22</v>
      </c>
      <c r="U66" s="36" t="b">
        <f t="shared" si="2"/>
        <v>0</v>
      </c>
      <c r="V66" s="36">
        <f t="shared" si="3"/>
        <v>7.88</v>
      </c>
      <c r="W66" s="36" t="b">
        <f t="shared" si="4"/>
        <v>0</v>
      </c>
    </row>
    <row r="67" spans="1:18" ht="12">
      <c r="A67" s="6"/>
      <c r="B67" s="6"/>
      <c r="C67" s="6"/>
      <c r="D67" s="120"/>
      <c r="E67" s="6"/>
      <c r="F67" s="6"/>
      <c r="G67" s="6"/>
      <c r="H67" s="6"/>
      <c r="I67" s="6"/>
      <c r="J67" s="6"/>
      <c r="K67" s="7"/>
      <c r="L67" s="6"/>
      <c r="M67" s="6"/>
      <c r="N67" s="6"/>
      <c r="O67" s="6"/>
      <c r="P67" s="6"/>
      <c r="Q67" s="6"/>
      <c r="R67" s="7"/>
    </row>
    <row r="68" spans="1:18" ht="12">
      <c r="A68" s="6"/>
      <c r="B68" s="6"/>
      <c r="C68" s="6"/>
      <c r="D68" s="120"/>
      <c r="E68" s="6"/>
      <c r="F68" s="6"/>
      <c r="G68" s="6"/>
      <c r="H68" s="6"/>
      <c r="I68" s="6"/>
      <c r="J68" s="6"/>
      <c r="K68" s="7"/>
      <c r="L68" s="6"/>
      <c r="M68" s="6"/>
      <c r="N68" s="6"/>
      <c r="O68" s="6"/>
      <c r="P68" s="6"/>
      <c r="Q68" s="6"/>
      <c r="R68" s="7"/>
    </row>
    <row r="69" spans="1:18" ht="12">
      <c r="A69" s="6"/>
      <c r="B69" s="6"/>
      <c r="C69" s="6"/>
      <c r="D69" s="120"/>
      <c r="E69" s="6"/>
      <c r="F69" s="6"/>
      <c r="G69" s="6"/>
      <c r="H69" s="6"/>
      <c r="I69" s="6"/>
      <c r="J69" s="6"/>
      <c r="K69" s="7"/>
      <c r="L69" s="6"/>
      <c r="M69" s="6"/>
      <c r="N69" s="6"/>
      <c r="O69" s="7"/>
      <c r="P69" s="6"/>
      <c r="Q69" s="6"/>
      <c r="R69" s="6"/>
    </row>
    <row r="70" spans="1:18" ht="12">
      <c r="A70" s="6"/>
      <c r="B70" s="6"/>
      <c r="C70" s="6"/>
      <c r="D70" s="120"/>
      <c r="E70" s="6"/>
      <c r="F70" s="6"/>
      <c r="G70" s="6"/>
      <c r="H70" s="6"/>
      <c r="I70" s="6"/>
      <c r="J70" s="6"/>
      <c r="K70" s="7"/>
      <c r="L70" s="6"/>
      <c r="M70" s="6"/>
      <c r="N70" s="6"/>
      <c r="O70" s="7"/>
      <c r="P70" s="6"/>
      <c r="Q70" s="6"/>
      <c r="R70" s="6"/>
    </row>
    <row r="71" spans="1:18" ht="12">
      <c r="A71" s="6"/>
      <c r="B71" s="6"/>
      <c r="C71" s="6"/>
      <c r="D71" s="120"/>
      <c r="E71" s="6"/>
      <c r="F71" s="6"/>
      <c r="G71" s="6"/>
      <c r="H71" s="6"/>
      <c r="I71" s="6"/>
      <c r="J71" s="6"/>
      <c r="K71" s="7"/>
      <c r="L71" s="6"/>
      <c r="M71" s="6"/>
      <c r="N71" s="6"/>
      <c r="O71" s="7"/>
      <c r="P71" s="6"/>
      <c r="Q71" s="6"/>
      <c r="R71" s="6"/>
    </row>
    <row r="72" spans="1:18" ht="12">
      <c r="A72" s="6"/>
      <c r="B72" s="6"/>
      <c r="C72" s="6"/>
      <c r="D72" s="120"/>
      <c r="E72" s="6"/>
      <c r="F72" s="6"/>
      <c r="G72" s="6"/>
      <c r="H72" s="6"/>
      <c r="I72" s="6"/>
      <c r="J72" s="6"/>
      <c r="K72" s="7"/>
      <c r="L72" s="6"/>
      <c r="M72" s="6"/>
      <c r="N72" s="6"/>
      <c r="O72" s="7"/>
      <c r="P72" s="6"/>
      <c r="Q72" s="6"/>
      <c r="R72" s="6"/>
    </row>
    <row r="73" spans="1:18" ht="12">
      <c r="A73" s="6"/>
      <c r="B73" s="6"/>
      <c r="C73" s="6"/>
      <c r="D73" s="120"/>
      <c r="E73" s="6"/>
      <c r="F73" s="6"/>
      <c r="G73" s="6"/>
      <c r="H73" s="6"/>
      <c r="I73" s="6"/>
      <c r="J73" s="6"/>
      <c r="K73" s="7"/>
      <c r="L73" s="6"/>
      <c r="M73" s="6"/>
      <c r="N73" s="6"/>
      <c r="O73" s="7"/>
      <c r="P73" s="6"/>
      <c r="Q73" s="6"/>
      <c r="R73" s="6"/>
    </row>
  </sheetData>
  <sheetProtection/>
  <mergeCells count="29">
    <mergeCell ref="J6:K6"/>
    <mergeCell ref="Q6:R6"/>
    <mergeCell ref="B2:R2"/>
    <mergeCell ref="B3:R3"/>
    <mergeCell ref="B4:D4"/>
    <mergeCell ref="O4:R4"/>
    <mergeCell ref="C8:D8"/>
    <mergeCell ref="C28:D28"/>
    <mergeCell ref="C29:D29"/>
    <mergeCell ref="C30:D30"/>
    <mergeCell ref="C31:D31"/>
    <mergeCell ref="C32:D32"/>
    <mergeCell ref="C33:D33"/>
    <mergeCell ref="C42:D42"/>
    <mergeCell ref="C63:D63"/>
    <mergeCell ref="C64:D64"/>
    <mergeCell ref="C65:D65"/>
    <mergeCell ref="C43:D43"/>
    <mergeCell ref="C46:D46"/>
    <mergeCell ref="C47:D47"/>
    <mergeCell ref="C48:D48"/>
    <mergeCell ref="C58:D58"/>
    <mergeCell ref="C44:D44"/>
    <mergeCell ref="C45:D45"/>
    <mergeCell ref="B59:B62"/>
    <mergeCell ref="C59:D59"/>
    <mergeCell ref="C61:D61"/>
    <mergeCell ref="C62:D62"/>
    <mergeCell ref="C60:D60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="90" zoomScaleNormal="90" workbookViewId="0" topLeftCell="A1">
      <selection activeCell="Q19" sqref="Q19"/>
    </sheetView>
  </sheetViews>
  <sheetFormatPr defaultColWidth="9.00390625" defaultRowHeight="13.5"/>
  <cols>
    <col min="1" max="1" width="18.00390625" style="126" customWidth="1"/>
    <col min="2" max="2" width="7.625" style="126" customWidth="1"/>
    <col min="3" max="3" width="8.625" style="126" customWidth="1"/>
    <col min="4" max="4" width="6.625" style="126" customWidth="1"/>
    <col min="5" max="5" width="10.125" style="126" customWidth="1"/>
    <col min="6" max="8" width="8.625" style="126" customWidth="1"/>
    <col min="9" max="9" width="7.625" style="126" customWidth="1"/>
    <col min="10" max="10" width="8.625" style="126" customWidth="1"/>
    <col min="11" max="11" width="6.625" style="126" customWidth="1"/>
    <col min="12" max="12" width="10.75390625" style="126" customWidth="1"/>
    <col min="13" max="13" width="8.625" style="126" customWidth="1"/>
    <col min="14" max="14" width="9.625" style="126" customWidth="1"/>
    <col min="15" max="15" width="8.625" style="126" customWidth="1"/>
    <col min="16" max="16384" width="9.00390625" style="126" customWidth="1"/>
  </cols>
  <sheetData>
    <row r="1" spans="1:15" ht="14.25" thickBot="1">
      <c r="A1" s="6" t="s">
        <v>80</v>
      </c>
      <c r="B1" s="6"/>
      <c r="C1" s="6"/>
      <c r="D1" s="6"/>
      <c r="E1" s="6"/>
      <c r="F1" s="6"/>
      <c r="G1" s="6"/>
      <c r="H1" s="6"/>
      <c r="I1" s="6"/>
      <c r="J1" s="123"/>
      <c r="K1" s="124"/>
      <c r="L1" s="124"/>
      <c r="M1" s="124"/>
      <c r="N1" s="124"/>
      <c r="O1" s="125" t="s">
        <v>157</v>
      </c>
    </row>
    <row r="2" spans="1:15" ht="14.25" thickBot="1">
      <c r="A2" s="127" t="s">
        <v>82</v>
      </c>
      <c r="B2" s="128" t="s">
        <v>83</v>
      </c>
      <c r="C2" s="129"/>
      <c r="D2" s="129"/>
      <c r="E2" s="129"/>
      <c r="F2" s="129"/>
      <c r="G2" s="130"/>
      <c r="H2" s="131"/>
      <c r="I2" s="129" t="s">
        <v>3</v>
      </c>
      <c r="J2" s="129"/>
      <c r="K2" s="129"/>
      <c r="L2" s="129"/>
      <c r="M2" s="129"/>
      <c r="N2" s="130"/>
      <c r="O2" s="131"/>
    </row>
    <row r="3" spans="1:15" ht="13.5">
      <c r="A3" s="132"/>
      <c r="B3" s="133"/>
      <c r="C3" s="134"/>
      <c r="D3" s="134"/>
      <c r="E3" s="134"/>
      <c r="F3" s="134"/>
      <c r="G3" s="135" t="s">
        <v>4</v>
      </c>
      <c r="H3" s="136"/>
      <c r="I3" s="134"/>
      <c r="J3" s="134"/>
      <c r="K3" s="134"/>
      <c r="L3" s="134"/>
      <c r="M3" s="134"/>
      <c r="N3" s="137" t="s">
        <v>4</v>
      </c>
      <c r="O3" s="138"/>
    </row>
    <row r="4" spans="1:15" ht="52.5" customHeight="1" thickBot="1">
      <c r="A4" s="139"/>
      <c r="B4" s="140" t="s">
        <v>5</v>
      </c>
      <c r="C4" s="141" t="s">
        <v>6</v>
      </c>
      <c r="D4" s="141" t="s">
        <v>7</v>
      </c>
      <c r="E4" s="141" t="s">
        <v>8</v>
      </c>
      <c r="F4" s="142" t="s">
        <v>9</v>
      </c>
      <c r="G4" s="143" t="s">
        <v>84</v>
      </c>
      <c r="H4" s="144" t="s">
        <v>11</v>
      </c>
      <c r="I4" s="141" t="s">
        <v>5</v>
      </c>
      <c r="J4" s="141" t="s">
        <v>6</v>
      </c>
      <c r="K4" s="141" t="s">
        <v>7</v>
      </c>
      <c r="L4" s="141" t="s">
        <v>12</v>
      </c>
      <c r="M4" s="142" t="s">
        <v>9</v>
      </c>
      <c r="N4" s="143" t="s">
        <v>13</v>
      </c>
      <c r="O4" s="145" t="s">
        <v>11</v>
      </c>
    </row>
    <row r="5" spans="1:15" ht="13.5">
      <c r="A5" s="146" t="s">
        <v>85</v>
      </c>
      <c r="B5" s="147">
        <v>38.3</v>
      </c>
      <c r="C5" s="148">
        <v>293295</v>
      </c>
      <c r="D5" s="148">
        <v>129</v>
      </c>
      <c r="E5" s="148">
        <v>746663</v>
      </c>
      <c r="F5" s="149">
        <v>2.55</v>
      </c>
      <c r="G5" s="150">
        <v>777179</v>
      </c>
      <c r="H5" s="151">
        <f aca="true" t="shared" si="0" ref="H5:H11">ROUND((E5-G5)/G5*100,2)</f>
        <v>-3.93</v>
      </c>
      <c r="I5" s="152" t="s">
        <v>19</v>
      </c>
      <c r="J5" s="153" t="s">
        <v>19</v>
      </c>
      <c r="K5" s="154">
        <v>127</v>
      </c>
      <c r="L5" s="148">
        <v>701966</v>
      </c>
      <c r="M5" s="155">
        <v>2.39</v>
      </c>
      <c r="N5" s="150">
        <v>722256</v>
      </c>
      <c r="O5" s="156">
        <f aca="true" t="shared" si="1" ref="O5:O11">ROUND((L5-N5)/N5*100,2)</f>
        <v>-2.81</v>
      </c>
    </row>
    <row r="6" spans="1:15" ht="13.5">
      <c r="A6" s="146" t="s">
        <v>86</v>
      </c>
      <c r="B6" s="157">
        <v>38.4</v>
      </c>
      <c r="C6" s="158">
        <v>294941</v>
      </c>
      <c r="D6" s="159">
        <v>143</v>
      </c>
      <c r="E6" s="158">
        <v>749671</v>
      </c>
      <c r="F6" s="160">
        <v>2.54</v>
      </c>
      <c r="G6" s="161">
        <v>746663</v>
      </c>
      <c r="H6" s="162">
        <f t="shared" si="0"/>
        <v>0.4</v>
      </c>
      <c r="I6" s="163" t="s">
        <v>19</v>
      </c>
      <c r="J6" s="164" t="s">
        <v>19</v>
      </c>
      <c r="K6" s="165">
        <v>140</v>
      </c>
      <c r="L6" s="158">
        <v>708713</v>
      </c>
      <c r="M6" s="166">
        <v>2.4</v>
      </c>
      <c r="N6" s="161">
        <v>701966</v>
      </c>
      <c r="O6" s="156">
        <f t="shared" si="1"/>
        <v>0.96</v>
      </c>
    </row>
    <row r="7" spans="1:15" ht="13.5">
      <c r="A7" s="146" t="s">
        <v>87</v>
      </c>
      <c r="B7" s="147">
        <v>38.8</v>
      </c>
      <c r="C7" s="148">
        <v>296062</v>
      </c>
      <c r="D7" s="148">
        <v>149</v>
      </c>
      <c r="E7" s="148">
        <v>776421</v>
      </c>
      <c r="F7" s="160">
        <v>2.62</v>
      </c>
      <c r="G7" s="161">
        <v>749671</v>
      </c>
      <c r="H7" s="151">
        <f t="shared" si="0"/>
        <v>3.57</v>
      </c>
      <c r="I7" s="163" t="s">
        <v>19</v>
      </c>
      <c r="J7" s="164" t="s">
        <v>19</v>
      </c>
      <c r="K7" s="165">
        <v>142</v>
      </c>
      <c r="L7" s="158">
        <v>749559</v>
      </c>
      <c r="M7" s="166">
        <v>2.53</v>
      </c>
      <c r="N7" s="161">
        <v>708713</v>
      </c>
      <c r="O7" s="156">
        <f t="shared" si="1"/>
        <v>5.76</v>
      </c>
    </row>
    <row r="8" spans="1:15" ht="13.5">
      <c r="A8" s="146" t="s">
        <v>136</v>
      </c>
      <c r="B8" s="147">
        <v>39</v>
      </c>
      <c r="C8" s="148">
        <v>293526</v>
      </c>
      <c r="D8" s="148">
        <v>140</v>
      </c>
      <c r="E8" s="148">
        <v>783213</v>
      </c>
      <c r="F8" s="149">
        <v>2.67</v>
      </c>
      <c r="G8" s="150">
        <v>776421</v>
      </c>
      <c r="H8" s="151">
        <f t="shared" si="0"/>
        <v>0.87</v>
      </c>
      <c r="I8" s="152" t="s">
        <v>19</v>
      </c>
      <c r="J8" s="153" t="s">
        <v>19</v>
      </c>
      <c r="K8" s="154">
        <v>140</v>
      </c>
      <c r="L8" s="148">
        <v>749471</v>
      </c>
      <c r="M8" s="155">
        <v>2.55</v>
      </c>
      <c r="N8" s="150">
        <v>749559</v>
      </c>
      <c r="O8" s="156">
        <f t="shared" si="1"/>
        <v>-0.01</v>
      </c>
    </row>
    <row r="9" spans="1:15" ht="13.5">
      <c r="A9" s="146" t="s">
        <v>137</v>
      </c>
      <c r="B9" s="167">
        <v>38.8</v>
      </c>
      <c r="C9" s="148">
        <v>293804</v>
      </c>
      <c r="D9" s="148">
        <v>134</v>
      </c>
      <c r="E9" s="148">
        <v>801308</v>
      </c>
      <c r="F9" s="149">
        <v>2.73</v>
      </c>
      <c r="G9" s="150">
        <v>783213</v>
      </c>
      <c r="H9" s="151">
        <f t="shared" si="0"/>
        <v>2.31</v>
      </c>
      <c r="I9" s="168">
        <v>38.8</v>
      </c>
      <c r="J9" s="169">
        <v>294083</v>
      </c>
      <c r="K9" s="170">
        <v>133</v>
      </c>
      <c r="L9" s="148">
        <v>765582</v>
      </c>
      <c r="M9" s="155">
        <v>2.6</v>
      </c>
      <c r="N9" s="150">
        <v>749471</v>
      </c>
      <c r="O9" s="156">
        <f t="shared" si="1"/>
        <v>2.15</v>
      </c>
    </row>
    <row r="10" spans="1:15" ht="13.5">
      <c r="A10" s="146" t="s">
        <v>148</v>
      </c>
      <c r="B10" s="167">
        <v>38.8</v>
      </c>
      <c r="C10" s="148">
        <v>296407</v>
      </c>
      <c r="D10" s="148">
        <v>145</v>
      </c>
      <c r="E10" s="148">
        <v>814683</v>
      </c>
      <c r="F10" s="149">
        <v>2.75</v>
      </c>
      <c r="G10" s="150">
        <v>801308</v>
      </c>
      <c r="H10" s="151">
        <f t="shared" si="0"/>
        <v>1.67</v>
      </c>
      <c r="I10" s="168">
        <v>38.8</v>
      </c>
      <c r="J10" s="169">
        <v>296547</v>
      </c>
      <c r="K10" s="170">
        <v>142</v>
      </c>
      <c r="L10" s="148">
        <v>798706</v>
      </c>
      <c r="M10" s="155">
        <v>2.69</v>
      </c>
      <c r="N10" s="150">
        <v>765582</v>
      </c>
      <c r="O10" s="156">
        <f t="shared" si="1"/>
        <v>4.33</v>
      </c>
    </row>
    <row r="11" spans="1:15" ht="13.5">
      <c r="A11" s="285" t="s">
        <v>149</v>
      </c>
      <c r="B11" s="181">
        <v>38.2</v>
      </c>
      <c r="C11" s="148">
        <v>292389</v>
      </c>
      <c r="D11" s="148">
        <v>155</v>
      </c>
      <c r="E11" s="148">
        <v>820082</v>
      </c>
      <c r="F11" s="296">
        <v>2.8</v>
      </c>
      <c r="G11" s="150">
        <v>814683</v>
      </c>
      <c r="H11" s="182">
        <f t="shared" si="0"/>
        <v>0.66</v>
      </c>
      <c r="I11" s="297">
        <v>38.2</v>
      </c>
      <c r="J11" s="169">
        <v>292899</v>
      </c>
      <c r="K11" s="154">
        <v>153</v>
      </c>
      <c r="L11" s="148">
        <v>800870</v>
      </c>
      <c r="M11" s="286">
        <v>2.73</v>
      </c>
      <c r="N11" s="150">
        <v>798706</v>
      </c>
      <c r="O11" s="298">
        <f t="shared" si="1"/>
        <v>0.27</v>
      </c>
    </row>
    <row r="12" spans="1:15" ht="13.5">
      <c r="A12" s="285" t="s">
        <v>150</v>
      </c>
      <c r="B12" s="268">
        <v>37.6</v>
      </c>
      <c r="C12" s="269">
        <v>289842</v>
      </c>
      <c r="D12" s="270">
        <v>148</v>
      </c>
      <c r="E12" s="269">
        <v>736771</v>
      </c>
      <c r="F12" s="185">
        <v>2.54</v>
      </c>
      <c r="G12" s="271">
        <v>820082</v>
      </c>
      <c r="H12" s="182">
        <f>ROUND((E12-G12)/G12*100,2)</f>
        <v>-10.16</v>
      </c>
      <c r="I12" s="268">
        <v>37.6</v>
      </c>
      <c r="J12" s="269">
        <v>289855</v>
      </c>
      <c r="K12" s="270">
        <v>147</v>
      </c>
      <c r="L12" s="269">
        <v>631451</v>
      </c>
      <c r="M12" s="185">
        <v>2.18</v>
      </c>
      <c r="N12" s="271">
        <v>800870</v>
      </c>
      <c r="O12" s="156">
        <f>ROUND((L12-N12)/N12*100,2)</f>
        <v>-21.15</v>
      </c>
    </row>
    <row r="13" spans="1:15" ht="14.25" thickBot="1">
      <c r="A13" s="188" t="s">
        <v>151</v>
      </c>
      <c r="B13" s="279">
        <v>37.4</v>
      </c>
      <c r="C13" s="274">
        <v>286528</v>
      </c>
      <c r="D13" s="275">
        <v>135</v>
      </c>
      <c r="E13" s="274">
        <v>682217</v>
      </c>
      <c r="F13" s="276">
        <v>2.38</v>
      </c>
      <c r="G13" s="277">
        <v>736771</v>
      </c>
      <c r="H13" s="278">
        <f>ROUND((E13-G13)/G13*100,2)</f>
        <v>-7.4</v>
      </c>
      <c r="I13" s="279">
        <v>37.4</v>
      </c>
      <c r="J13" s="274">
        <v>286528</v>
      </c>
      <c r="K13" s="275">
        <v>135</v>
      </c>
      <c r="L13" s="274">
        <v>609719</v>
      </c>
      <c r="M13" s="276">
        <v>2.13</v>
      </c>
      <c r="N13" s="299">
        <v>631451</v>
      </c>
      <c r="O13" s="281">
        <f>ROUND((L13-N13)/N13*100,2)</f>
        <v>-3.44</v>
      </c>
    </row>
    <row r="14" spans="1:15" ht="13.5">
      <c r="A14" s="196" t="s">
        <v>88</v>
      </c>
      <c r="B14" s="197">
        <v>37.6</v>
      </c>
      <c r="C14" s="198">
        <v>286018</v>
      </c>
      <c r="D14" s="198">
        <v>154</v>
      </c>
      <c r="E14" s="198">
        <v>704212</v>
      </c>
      <c r="F14" s="199">
        <v>2.46</v>
      </c>
      <c r="G14" s="200">
        <v>682217</v>
      </c>
      <c r="H14" s="201">
        <f>IF(R14=TRUE,"-",ROUND((E14-G14)/G14*100,2))</f>
        <v>3.22</v>
      </c>
      <c r="I14" s="197">
        <v>37.6</v>
      </c>
      <c r="J14" s="198">
        <v>286018</v>
      </c>
      <c r="K14" s="198">
        <v>154</v>
      </c>
      <c r="L14" s="198">
        <v>657788</v>
      </c>
      <c r="M14" s="199">
        <v>2.3</v>
      </c>
      <c r="N14" s="200">
        <v>609719</v>
      </c>
      <c r="O14" s="201">
        <f>IF(T14=TRUE,"-",ROUND((L14-N14)/N14*100,2))</f>
        <v>7.88</v>
      </c>
    </row>
    <row r="15" spans="1:15" ht="14.25" thickBot="1">
      <c r="A15" s="202" t="s">
        <v>89</v>
      </c>
      <c r="B15" s="189">
        <v>37.4</v>
      </c>
      <c r="C15" s="190">
        <v>286528</v>
      </c>
      <c r="D15" s="191">
        <v>135</v>
      </c>
      <c r="E15" s="190">
        <v>682217</v>
      </c>
      <c r="F15" s="192">
        <v>2.38</v>
      </c>
      <c r="G15" s="193">
        <v>736771</v>
      </c>
      <c r="H15" s="194">
        <f>ROUND((E15-G15)/G15*100,2)</f>
        <v>-7.4</v>
      </c>
      <c r="I15" s="189">
        <v>37.4</v>
      </c>
      <c r="J15" s="190">
        <v>286528</v>
      </c>
      <c r="K15" s="191">
        <v>135</v>
      </c>
      <c r="L15" s="190">
        <v>609719</v>
      </c>
      <c r="M15" s="192">
        <v>2.13</v>
      </c>
      <c r="N15" s="207">
        <v>631451</v>
      </c>
      <c r="O15" s="209">
        <f>ROUND((L15-N15)/N15*100,2)</f>
        <v>-3.44</v>
      </c>
    </row>
    <row r="16" spans="1:15" ht="14.25" thickBot="1">
      <c r="A16" s="210" t="s">
        <v>90</v>
      </c>
      <c r="B16" s="211">
        <f aca="true" t="shared" si="2" ref="B16:O16">B14-B15</f>
        <v>0.20000000000000284</v>
      </c>
      <c r="C16" s="212">
        <f t="shared" si="2"/>
        <v>-510</v>
      </c>
      <c r="D16" s="213">
        <f t="shared" si="2"/>
        <v>19</v>
      </c>
      <c r="E16" s="212">
        <f t="shared" si="2"/>
        <v>21995</v>
      </c>
      <c r="F16" s="214">
        <f t="shared" si="2"/>
        <v>0.08000000000000007</v>
      </c>
      <c r="G16" s="215">
        <f t="shared" si="2"/>
        <v>-54554</v>
      </c>
      <c r="H16" s="209">
        <f t="shared" si="2"/>
        <v>10.620000000000001</v>
      </c>
      <c r="I16" s="216">
        <f t="shared" si="2"/>
        <v>0.20000000000000284</v>
      </c>
      <c r="J16" s="217">
        <f t="shared" si="2"/>
        <v>-510</v>
      </c>
      <c r="K16" s="213">
        <f t="shared" si="2"/>
        <v>19</v>
      </c>
      <c r="L16" s="212">
        <f t="shared" si="2"/>
        <v>48069</v>
      </c>
      <c r="M16" s="300">
        <f t="shared" si="2"/>
        <v>0.16999999999999993</v>
      </c>
      <c r="N16" s="217">
        <f t="shared" si="2"/>
        <v>-21732</v>
      </c>
      <c r="O16" s="209">
        <f t="shared" si="2"/>
        <v>11.32</v>
      </c>
    </row>
    <row r="17" spans="1:15" ht="13.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</row>
    <row r="18" spans="1:15" ht="13.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</row>
    <row r="19" spans="1:15" ht="13.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</row>
    <row r="20" spans="1:15" ht="13.5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</row>
    <row r="21" spans="1:15" ht="13.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</row>
    <row r="22" spans="1:15" ht="13.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</row>
    <row r="23" spans="1:15" ht="13.5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</row>
    <row r="24" spans="1:15" ht="14.25" thickBot="1">
      <c r="A24" s="218"/>
      <c r="B24" s="218"/>
      <c r="C24" s="218"/>
      <c r="D24" s="218"/>
      <c r="E24" s="218"/>
      <c r="F24" s="218"/>
      <c r="G24" s="218"/>
      <c r="H24" s="218"/>
      <c r="I24" s="218"/>
      <c r="J24" s="124"/>
      <c r="K24" s="124"/>
      <c r="L24" s="124"/>
      <c r="M24" s="124"/>
      <c r="N24" s="124"/>
      <c r="O24" s="124"/>
    </row>
    <row r="25" spans="1:15" ht="13.5">
      <c r="A25" s="219"/>
      <c r="B25" s="220"/>
      <c r="C25" s="220"/>
      <c r="D25" s="220"/>
      <c r="E25" s="220"/>
      <c r="F25" s="220"/>
      <c r="G25" s="220"/>
      <c r="H25" s="220"/>
      <c r="I25" s="220"/>
      <c r="J25" s="221"/>
      <c r="K25" s="222"/>
      <c r="L25" s="222"/>
      <c r="M25" s="222"/>
      <c r="N25" s="222"/>
      <c r="O25" s="223"/>
    </row>
    <row r="26" spans="1:15" ht="13.5" customHeight="1">
      <c r="A26" s="224" t="s">
        <v>91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6"/>
      <c r="N26" s="226"/>
      <c r="O26" s="227"/>
    </row>
    <row r="27" spans="1:15" ht="13.5">
      <c r="A27" s="228"/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7"/>
    </row>
    <row r="28" spans="1:15" ht="29.25" customHeight="1">
      <c r="A28" s="229" t="s">
        <v>92</v>
      </c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1"/>
      <c r="N28" s="231"/>
      <c r="O28" s="232"/>
    </row>
    <row r="29" spans="1:15" ht="19.5" customHeight="1">
      <c r="A29" s="229" t="s">
        <v>93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1"/>
      <c r="N29" s="231"/>
      <c r="O29" s="232"/>
    </row>
    <row r="30" spans="1:15" ht="25.5" customHeight="1">
      <c r="A30" s="233" t="s">
        <v>94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5"/>
    </row>
    <row r="31" spans="1:15" ht="39" customHeight="1">
      <c r="A31" s="236"/>
      <c r="B31" s="237" t="s">
        <v>95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8"/>
      <c r="O31" s="239"/>
    </row>
    <row r="32" spans="1:15" ht="24.75" customHeight="1">
      <c r="A32" s="236"/>
      <c r="D32" s="240" t="s">
        <v>96</v>
      </c>
      <c r="E32" s="241"/>
      <c r="F32" s="241"/>
      <c r="G32" s="241"/>
      <c r="H32" s="241"/>
      <c r="I32" s="241"/>
      <c r="J32" s="241"/>
      <c r="K32" s="241"/>
      <c r="L32" s="241"/>
      <c r="M32" s="238"/>
      <c r="N32" s="238"/>
      <c r="O32" s="239"/>
    </row>
    <row r="33" spans="1:15" ht="24" customHeight="1">
      <c r="A33" s="236"/>
      <c r="D33" s="240" t="s">
        <v>97</v>
      </c>
      <c r="E33" s="241"/>
      <c r="F33" s="241"/>
      <c r="G33" s="241"/>
      <c r="H33" s="241"/>
      <c r="I33" s="241"/>
      <c r="J33" s="241"/>
      <c r="K33" s="241"/>
      <c r="L33" s="241"/>
      <c r="M33" s="238"/>
      <c r="N33" s="238"/>
      <c r="O33" s="239"/>
    </row>
    <row r="34" spans="1:15" ht="24" customHeight="1">
      <c r="A34" s="236"/>
      <c r="D34" s="240" t="s">
        <v>98</v>
      </c>
      <c r="E34" s="241"/>
      <c r="F34" s="241"/>
      <c r="G34" s="241"/>
      <c r="H34" s="241"/>
      <c r="I34" s="241"/>
      <c r="J34" s="241"/>
      <c r="K34" s="241"/>
      <c r="L34" s="241"/>
      <c r="M34" s="238"/>
      <c r="N34" s="238"/>
      <c r="O34" s="239"/>
    </row>
    <row r="35" spans="1:15" ht="19.5" customHeight="1">
      <c r="A35" s="242"/>
      <c r="D35" s="243" t="s">
        <v>99</v>
      </c>
      <c r="E35" s="244"/>
      <c r="F35" s="244"/>
      <c r="G35" s="244"/>
      <c r="H35" s="244"/>
      <c r="I35" s="244"/>
      <c r="J35" s="244"/>
      <c r="K35" s="245"/>
      <c r="L35" s="245"/>
      <c r="M35" s="245"/>
      <c r="N35" s="245"/>
      <c r="O35" s="246"/>
    </row>
    <row r="36" spans="1:15" ht="27.75" customHeight="1">
      <c r="A36" s="242"/>
      <c r="B36" s="244"/>
      <c r="C36" s="244"/>
      <c r="D36" s="244"/>
      <c r="E36" s="244"/>
      <c r="F36" s="244"/>
      <c r="G36" s="244"/>
      <c r="H36" s="244"/>
      <c r="I36" s="244"/>
      <c r="J36" s="244"/>
      <c r="K36" s="245"/>
      <c r="L36" s="245"/>
      <c r="M36" s="245"/>
      <c r="N36" s="245"/>
      <c r="O36" s="246"/>
    </row>
    <row r="37" spans="1:15" ht="23.25" customHeight="1">
      <c r="A37" s="233" t="s">
        <v>100</v>
      </c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1"/>
      <c r="N37" s="231"/>
      <c r="O37" s="232"/>
    </row>
    <row r="38" spans="1:15" ht="23.25" customHeight="1">
      <c r="A38" s="247"/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9"/>
      <c r="N38" s="249"/>
      <c r="O38" s="250"/>
    </row>
    <row r="39" spans="1:15" ht="13.5">
      <c r="A39" s="251" t="s">
        <v>101</v>
      </c>
      <c r="B39" s="252"/>
      <c r="C39" s="252"/>
      <c r="D39" s="252"/>
      <c r="E39" s="252"/>
      <c r="F39" s="252" t="s">
        <v>102</v>
      </c>
      <c r="G39" s="253"/>
      <c r="H39" s="253"/>
      <c r="I39" s="245"/>
      <c r="J39" s="245"/>
      <c r="K39" s="245"/>
      <c r="L39" s="254"/>
      <c r="M39" s="254" t="s">
        <v>103</v>
      </c>
      <c r="N39" s="245"/>
      <c r="O39" s="246"/>
    </row>
    <row r="40" spans="1:15" ht="13.5">
      <c r="A40" s="251" t="s">
        <v>104</v>
      </c>
      <c r="B40" s="252"/>
      <c r="C40" s="252"/>
      <c r="D40" s="252"/>
      <c r="E40" s="252"/>
      <c r="F40" s="252" t="s">
        <v>105</v>
      </c>
      <c r="G40" s="253"/>
      <c r="H40" s="253"/>
      <c r="I40" s="245"/>
      <c r="J40" s="245"/>
      <c r="K40" s="245"/>
      <c r="L40" s="254"/>
      <c r="M40" s="254" t="s">
        <v>106</v>
      </c>
      <c r="N40" s="245"/>
      <c r="O40" s="246"/>
    </row>
    <row r="41" spans="1:15" ht="13.5">
      <c r="A41" s="251" t="s">
        <v>107</v>
      </c>
      <c r="B41" s="252"/>
      <c r="C41" s="252"/>
      <c r="D41" s="252"/>
      <c r="E41" s="252"/>
      <c r="F41" s="252" t="s">
        <v>108</v>
      </c>
      <c r="G41" s="253"/>
      <c r="H41" s="253"/>
      <c r="I41" s="245"/>
      <c r="J41" s="245"/>
      <c r="K41" s="245"/>
      <c r="L41" s="254"/>
      <c r="M41" s="245" t="s">
        <v>109</v>
      </c>
      <c r="N41" s="245"/>
      <c r="O41" s="246"/>
    </row>
    <row r="42" spans="1:15" ht="13.5">
      <c r="A42" s="251" t="s">
        <v>110</v>
      </c>
      <c r="B42" s="252"/>
      <c r="C42" s="252"/>
      <c r="D42" s="252"/>
      <c r="E42" s="252"/>
      <c r="F42" s="252" t="s">
        <v>111</v>
      </c>
      <c r="G42" s="253"/>
      <c r="H42" s="253"/>
      <c r="I42" s="245"/>
      <c r="J42" s="245"/>
      <c r="K42" s="245"/>
      <c r="L42" s="254"/>
      <c r="M42" s="254" t="s">
        <v>112</v>
      </c>
      <c r="N42" s="245"/>
      <c r="O42" s="246"/>
    </row>
    <row r="43" spans="1:15" ht="13.5">
      <c r="A43" s="251" t="s">
        <v>113</v>
      </c>
      <c r="B43" s="252"/>
      <c r="C43" s="252"/>
      <c r="D43" s="252"/>
      <c r="E43" s="252"/>
      <c r="F43" s="252" t="s">
        <v>114</v>
      </c>
      <c r="G43" s="253"/>
      <c r="H43" s="253"/>
      <c r="I43" s="245"/>
      <c r="J43" s="245"/>
      <c r="K43" s="245"/>
      <c r="L43" s="254"/>
      <c r="M43" s="254" t="s">
        <v>115</v>
      </c>
      <c r="N43" s="245"/>
      <c r="O43" s="246"/>
    </row>
    <row r="44" spans="1:15" ht="13.5">
      <c r="A44" s="255"/>
      <c r="B44" s="256"/>
      <c r="C44" s="256"/>
      <c r="D44" s="245"/>
      <c r="E44" s="124"/>
      <c r="F44" s="253"/>
      <c r="G44" s="253"/>
      <c r="H44" s="245"/>
      <c r="I44" s="245"/>
      <c r="J44" s="245"/>
      <c r="K44" s="245"/>
      <c r="L44" s="245"/>
      <c r="M44" s="245"/>
      <c r="N44" s="245"/>
      <c r="O44" s="246"/>
    </row>
    <row r="45" spans="1:15" ht="13.5">
      <c r="A45" s="255"/>
      <c r="B45" s="256"/>
      <c r="C45" s="256"/>
      <c r="D45" s="245"/>
      <c r="E45" s="124"/>
      <c r="F45" s="253"/>
      <c r="G45" s="253"/>
      <c r="H45" s="245"/>
      <c r="I45" s="245"/>
      <c r="J45" s="245"/>
      <c r="K45" s="245"/>
      <c r="L45" s="245"/>
      <c r="M45" s="245"/>
      <c r="N45" s="245"/>
      <c r="O45" s="246"/>
    </row>
    <row r="46" spans="1:15" ht="27" customHeight="1">
      <c r="A46" s="257" t="s">
        <v>116</v>
      </c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9"/>
    </row>
    <row r="47" spans="1:15" ht="13.5">
      <c r="A47" s="260"/>
      <c r="B47" s="256"/>
      <c r="C47" s="256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6"/>
    </row>
    <row r="48" spans="1:15" ht="21.75" customHeight="1">
      <c r="A48" s="260"/>
      <c r="B48" s="261" t="s">
        <v>117</v>
      </c>
      <c r="C48" s="261"/>
      <c r="D48" s="262"/>
      <c r="E48" s="262"/>
      <c r="F48" s="262"/>
      <c r="G48" s="262"/>
      <c r="H48" s="262"/>
      <c r="I48" s="262"/>
      <c r="J48" s="262"/>
      <c r="K48" s="262"/>
      <c r="L48" s="263"/>
      <c r="M48" s="245"/>
      <c r="N48" s="245"/>
      <c r="O48" s="246"/>
    </row>
    <row r="49" spans="1:15" ht="9" customHeight="1">
      <c r="A49" s="260"/>
      <c r="B49" s="261"/>
      <c r="C49" s="261"/>
      <c r="D49" s="262"/>
      <c r="E49" s="262"/>
      <c r="F49" s="262"/>
      <c r="G49" s="262"/>
      <c r="H49" s="262"/>
      <c r="I49" s="262"/>
      <c r="J49" s="262"/>
      <c r="K49" s="262"/>
      <c r="L49" s="263"/>
      <c r="M49" s="245"/>
      <c r="N49" s="245"/>
      <c r="O49" s="246"/>
    </row>
    <row r="50" spans="1:15" ht="13.5">
      <c r="A50" s="260"/>
      <c r="B50" s="256" t="s">
        <v>118</v>
      </c>
      <c r="C50" s="256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6"/>
    </row>
    <row r="51" spans="1:15" ht="21.75" customHeight="1">
      <c r="A51" s="260"/>
      <c r="B51" s="256"/>
      <c r="C51" s="256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6"/>
    </row>
    <row r="52" spans="1:15" ht="13.5">
      <c r="A52" s="260"/>
      <c r="B52" s="256" t="s">
        <v>119</v>
      </c>
      <c r="C52" s="256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6"/>
    </row>
    <row r="53" spans="1:15" ht="13.5">
      <c r="A53" s="260"/>
      <c r="B53" s="256" t="s">
        <v>120</v>
      </c>
      <c r="C53" s="256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6"/>
    </row>
    <row r="54" spans="1:15" ht="13.5">
      <c r="A54" s="260"/>
      <c r="B54" s="256" t="s">
        <v>121</v>
      </c>
      <c r="C54" s="256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6"/>
    </row>
    <row r="55" spans="1:15" ht="13.5">
      <c r="A55" s="260"/>
      <c r="B55" s="256" t="s">
        <v>122</v>
      </c>
      <c r="C55" s="256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6"/>
    </row>
    <row r="56" spans="1:15" ht="28.5" customHeight="1" thickBot="1">
      <c r="A56" s="264"/>
      <c r="B56" s="265"/>
      <c r="C56" s="265"/>
      <c r="D56" s="265"/>
      <c r="E56" s="265"/>
      <c r="F56" s="265"/>
      <c r="G56" s="265"/>
      <c r="H56" s="265"/>
      <c r="I56" s="265"/>
      <c r="J56" s="265"/>
      <c r="K56" s="266"/>
      <c r="L56" s="266"/>
      <c r="M56" s="266"/>
      <c r="N56" s="266"/>
      <c r="O56" s="267"/>
    </row>
  </sheetData>
  <sheetProtection/>
  <mergeCells count="12">
    <mergeCell ref="B31:M31"/>
    <mergeCell ref="A37:O37"/>
    <mergeCell ref="A46:O46"/>
    <mergeCell ref="A26:O27"/>
    <mergeCell ref="A28:O28"/>
    <mergeCell ref="A29:O29"/>
    <mergeCell ref="A30:O30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電子県庁課</dc:creator>
  <cp:keywords/>
  <dc:description/>
  <cp:lastModifiedBy>電子県庁課</cp:lastModifiedBy>
  <dcterms:created xsi:type="dcterms:W3CDTF">2011-08-09T02:03:37Z</dcterms:created>
  <dcterms:modified xsi:type="dcterms:W3CDTF">2011-08-09T02:07:08Z</dcterms:modified>
  <cp:category/>
  <cp:version/>
  <cp:contentType/>
  <cp:contentStatus/>
</cp:coreProperties>
</file>