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8100" activeTab="7"/>
  </bookViews>
  <sheets>
    <sheet name="全県" sheetId="1" r:id="rId1"/>
    <sheet name="全県（年次推移）" sheetId="2" r:id="rId2"/>
    <sheet name="東部" sheetId="3" r:id="rId3"/>
    <sheet name="東部（年次推移）" sheetId="4" r:id="rId4"/>
    <sheet name="中部" sheetId="5" r:id="rId5"/>
    <sheet name="中部（年次推移）" sheetId="6" r:id="rId6"/>
    <sheet name="西部" sheetId="7" r:id="rId7"/>
    <sheet name="西部（年次推移）" sheetId="8" r:id="rId8"/>
  </sheets>
  <definedNames/>
  <calcPr fullCalcOnLoad="1"/>
</workbook>
</file>

<file path=xl/sharedStrings.xml><?xml version="1.0" encoding="utf-8"?>
<sst xmlns="http://schemas.openxmlformats.org/spreadsheetml/2006/main" count="1452" uniqueCount="149">
  <si>
    <t>平成23年　春季賃上げ要求・妥結速報(最終結果)</t>
  </si>
  <si>
    <t>（　単　純　平　均　）</t>
  </si>
  <si>
    <t>静岡県経済産業部労働政策課</t>
  </si>
  <si>
    <t>要求状況</t>
  </si>
  <si>
    <t>妥結状況</t>
  </si>
  <si>
    <t>参考</t>
  </si>
  <si>
    <t>平均
年齢</t>
  </si>
  <si>
    <t>平均賃金（円）</t>
  </si>
  <si>
    <t>労組数</t>
  </si>
  <si>
    <t>平均
要求額（円）</t>
  </si>
  <si>
    <t>賃上げ率
（％）</t>
  </si>
  <si>
    <t>前年
要求額（円）</t>
  </si>
  <si>
    <t>対前年比（％）</t>
  </si>
  <si>
    <t>平均
妥結額（円）</t>
  </si>
  <si>
    <t>前年
妥結額（円）</t>
  </si>
  <si>
    <t>製造業</t>
  </si>
  <si>
    <t>繊維工業</t>
  </si>
  <si>
    <t>パルプ･紙･紙加工品</t>
  </si>
  <si>
    <t>印刷・同関連</t>
  </si>
  <si>
    <t>化 学</t>
  </si>
  <si>
    <t>-</t>
  </si>
  <si>
    <t>プラスチック製品</t>
  </si>
  <si>
    <t>ゴム、皮革製品</t>
  </si>
  <si>
    <t>窯業･土石製品</t>
  </si>
  <si>
    <t>鉄 鋼</t>
  </si>
  <si>
    <t>業</t>
  </si>
  <si>
    <t>非鉄金属</t>
  </si>
  <si>
    <t>金属製品</t>
  </si>
  <si>
    <t>電子部品･デバイス・電子回路</t>
  </si>
  <si>
    <t>電気機械器具</t>
  </si>
  <si>
    <t>情報通信機械器具</t>
  </si>
  <si>
    <t>輸送用機械器具</t>
  </si>
  <si>
    <t>種</t>
  </si>
  <si>
    <t>農林水産業</t>
  </si>
  <si>
    <t>鉱業,採石業,砂利採取業</t>
  </si>
  <si>
    <t>建設業</t>
  </si>
  <si>
    <t>電気・ガス・熱供給・水道業</t>
  </si>
  <si>
    <t>情報通信業</t>
  </si>
  <si>
    <t>運輸業,郵便業</t>
  </si>
  <si>
    <t>道路旅客運送業</t>
  </si>
  <si>
    <t>別</t>
  </si>
  <si>
    <t>道路貨物運送業</t>
  </si>
  <si>
    <t>水運業</t>
  </si>
  <si>
    <t>X</t>
  </si>
  <si>
    <t>航空運輸業</t>
  </si>
  <si>
    <t>倉庫業</t>
  </si>
  <si>
    <t>運輸に付帯するｻｰﾋﾞｽ業</t>
  </si>
  <si>
    <t>郵便業（信書便事業を含む）</t>
  </si>
  <si>
    <t>卸売業,小売業</t>
  </si>
  <si>
    <t>金融業,保険業、不動産業,物品賃貸業</t>
  </si>
  <si>
    <t>学術研究,専門・技術サービス業</t>
  </si>
  <si>
    <t>宿泊業、飲食サービス業</t>
  </si>
  <si>
    <t>生活関連サービス業,娯楽業</t>
  </si>
  <si>
    <t>教育,学習支援業、医療,福祉</t>
  </si>
  <si>
    <t>複合サービス事業、サービス業</t>
  </si>
  <si>
    <t>大</t>
  </si>
  <si>
    <t>5,000人以上</t>
  </si>
  <si>
    <t>規</t>
  </si>
  <si>
    <t>1,000～4,999人</t>
  </si>
  <si>
    <t>企</t>
  </si>
  <si>
    <t>500～999人</t>
  </si>
  <si>
    <t>300～499人</t>
  </si>
  <si>
    <t>模</t>
  </si>
  <si>
    <t>平    均</t>
  </si>
  <si>
    <t>中</t>
  </si>
  <si>
    <t>100～299人</t>
  </si>
  <si>
    <t>小</t>
  </si>
  <si>
    <t>30～99人</t>
  </si>
  <si>
    <t>29人以下</t>
  </si>
  <si>
    <t>その他(合同労組)</t>
  </si>
  <si>
    <t>地</t>
  </si>
  <si>
    <t>東            部</t>
  </si>
  <si>
    <t>域</t>
  </si>
  <si>
    <t>中            部</t>
  </si>
  <si>
    <t>西            部</t>
  </si>
  <si>
    <t>全     平     均</t>
  </si>
  <si>
    <t>● 春季賃上げ要求・妥結結果の推移（単純平均）</t>
  </si>
  <si>
    <t>静岡県</t>
  </si>
  <si>
    <t xml:space="preserve"> 年          次</t>
  </si>
  <si>
    <t>要求状況</t>
  </si>
  <si>
    <t xml:space="preserve">
前年
要求額（円）</t>
  </si>
  <si>
    <t xml:space="preserve"> 13 年 最 終 集 計</t>
  </si>
  <si>
    <t xml:space="preserve"> 14 年 最 終 集 計</t>
  </si>
  <si>
    <t xml:space="preserve"> 15 年 最 終 集 計</t>
  </si>
  <si>
    <t xml:space="preserve"> 16 年 最 終 集 計</t>
  </si>
  <si>
    <t xml:space="preserve"> 17 年 最 終 集 計</t>
  </si>
  <si>
    <t xml:space="preserve"> 18 年 最 終 集 計</t>
  </si>
  <si>
    <t xml:space="preserve"> 19 年 最 終 集 計</t>
  </si>
  <si>
    <t xml:space="preserve"> 20 年 最 終 集 計</t>
  </si>
  <si>
    <t xml:space="preserve"> 21 年 最 終 集 計</t>
  </si>
  <si>
    <t>23年 最終結果（A）</t>
  </si>
  <si>
    <t>22年 最終結果（B）</t>
  </si>
  <si>
    <t xml:space="preserve">  (A)   －    (B)</t>
  </si>
  <si>
    <t>　＊賃上げ一時金情報は、インターネットのホームページでご利用いただけます。</t>
  </si>
  <si>
    <t xml:space="preserve">  　　　　　　　　　   労働政策課ホームページ「しずおか労働福祉情報」のＵＲＬは下記のとおりです。</t>
  </si>
  <si>
    <t>　　　　　　　　　     ホームページにおいては東部・中部・西部地区別、加重平均・単純平均別の情報も掲載しています。</t>
  </si>
  <si>
    <t xml:space="preserve">      　　　　　　　http://www.pref.shizuoka.jp/sangyou/sa-210/index.html</t>
  </si>
  <si>
    <t>賃上げ一時金情報ホームページ掲載（更新）予定日</t>
  </si>
  <si>
    <t>　　　　春季賃上げ情報：平成２３年３月３０日、４月１３日、４月２７日、５月２５日、７月７日</t>
  </si>
  <si>
    <t>　　　　夏季一時金情報：６月２日、６月１６日、６月３０日、７月１４日、８月１２日</t>
  </si>
  <si>
    <t>　　　　年末一時金情報：１１月４日、１２月１日、１２月１５日、平成 ２４年１月６日</t>
  </si>
  <si>
    <t>　　　　※予定日は変更される場合があります。</t>
  </si>
  <si>
    <t>　　　　　　　　＊労働関係業務を担当する県の機関</t>
  </si>
  <si>
    <r>
      <t xml:space="preserve"> </t>
    </r>
    <r>
      <rPr>
        <sz val="11"/>
        <rFont val="ＭＳ Ｐゴシック"/>
        <family val="3"/>
      </rPr>
      <t xml:space="preserve">                  静岡県経済産業部労働政策課</t>
    </r>
  </si>
  <si>
    <r>
      <t>〒</t>
    </r>
    <r>
      <rPr>
        <sz val="11"/>
        <rFont val="ＭＳ Ｐゴシック"/>
        <family val="3"/>
      </rPr>
      <t>420-8601</t>
    </r>
    <r>
      <rPr>
        <sz val="11"/>
        <rFont val="ＭＳ Ｐゴシック"/>
        <family val="3"/>
      </rPr>
      <t xml:space="preserve">  静岡市葵区追手町</t>
    </r>
    <r>
      <rPr>
        <sz val="11"/>
        <rFont val="ＭＳ Ｐゴシック"/>
        <family val="3"/>
      </rPr>
      <t>9番6号</t>
    </r>
  </si>
  <si>
    <r>
      <t xml:space="preserve">  </t>
    </r>
    <r>
      <rPr>
        <sz val="11"/>
        <rFont val="ＭＳ Ｐゴシック"/>
        <family val="3"/>
      </rPr>
      <t>電話　0</t>
    </r>
    <r>
      <rPr>
        <sz val="11"/>
        <rFont val="ＭＳ Ｐゴシック"/>
        <family val="3"/>
      </rPr>
      <t>54-221-2338</t>
    </r>
  </si>
  <si>
    <r>
      <t xml:space="preserve">  </t>
    </r>
    <r>
      <rPr>
        <sz val="11"/>
        <rFont val="ＭＳ Ｐゴシック"/>
        <family val="3"/>
      </rPr>
      <t>電話　0</t>
    </r>
    <r>
      <rPr>
        <sz val="11"/>
        <rFont val="ＭＳ Ｐゴシック"/>
        <family val="3"/>
      </rPr>
      <t>558-24-2206</t>
    </r>
  </si>
  <si>
    <r>
      <t xml:space="preserve"> </t>
    </r>
    <r>
      <rPr>
        <sz val="11"/>
        <rFont val="ＭＳ Ｐゴシック"/>
        <family val="3"/>
      </rPr>
      <t xml:space="preserve">                  </t>
    </r>
    <r>
      <rPr>
        <sz val="11"/>
        <rFont val="ＭＳ Ｐゴシック"/>
        <family val="3"/>
      </rPr>
      <t>東部県民生活センター</t>
    </r>
  </si>
  <si>
    <r>
      <t>〒410-0801  沼津市大手町</t>
    </r>
    <r>
      <rPr>
        <sz val="11"/>
        <rFont val="ＭＳ Ｐゴシック"/>
        <family val="3"/>
      </rPr>
      <t>1-1-3</t>
    </r>
    <r>
      <rPr>
        <sz val="11"/>
        <rFont val="ＭＳ Ｐゴシック"/>
        <family val="3"/>
      </rPr>
      <t>　沼津商連会館ビル</t>
    </r>
    <r>
      <rPr>
        <sz val="11"/>
        <rFont val="ＭＳ Ｐゴシック"/>
        <family val="3"/>
      </rPr>
      <t>2階</t>
    </r>
  </si>
  <si>
    <t xml:space="preserve">  電話　055-951-8209</t>
  </si>
  <si>
    <r>
      <t xml:space="preserve"> </t>
    </r>
    <r>
      <rPr>
        <sz val="11"/>
        <rFont val="ＭＳ Ｐゴシック"/>
        <family val="3"/>
      </rPr>
      <t xml:space="preserve">                  </t>
    </r>
    <r>
      <rPr>
        <sz val="11"/>
        <rFont val="ＭＳ Ｐゴシック"/>
        <family val="3"/>
      </rPr>
      <t>中部県民生活センター</t>
    </r>
  </si>
  <si>
    <r>
      <t>〒422-8067　静岡市駿河区南町</t>
    </r>
    <r>
      <rPr>
        <sz val="11"/>
        <rFont val="ＭＳ Ｐゴシック"/>
        <family val="3"/>
      </rPr>
      <t>14-1</t>
    </r>
    <r>
      <rPr>
        <sz val="11"/>
        <rFont val="ＭＳ Ｐゴシック"/>
        <family val="3"/>
      </rPr>
      <t>　水の森ビル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階</t>
    </r>
  </si>
  <si>
    <r>
      <t xml:space="preserve">  </t>
    </r>
    <r>
      <rPr>
        <sz val="11"/>
        <rFont val="ＭＳ Ｐゴシック"/>
        <family val="3"/>
      </rPr>
      <t>電話　0</t>
    </r>
    <r>
      <rPr>
        <sz val="11"/>
        <rFont val="ＭＳ Ｐゴシック"/>
        <family val="3"/>
      </rPr>
      <t>54-202-6013</t>
    </r>
  </si>
  <si>
    <r>
      <t xml:space="preserve"> </t>
    </r>
    <r>
      <rPr>
        <sz val="11"/>
        <rFont val="ＭＳ Ｐゴシック"/>
        <family val="3"/>
      </rPr>
      <t xml:space="preserve">                  西</t>
    </r>
    <r>
      <rPr>
        <sz val="11"/>
        <rFont val="ＭＳ Ｐゴシック"/>
        <family val="3"/>
      </rPr>
      <t>部県民生活センター</t>
    </r>
  </si>
  <si>
    <r>
      <t>〒430-0933　浜松市中区鍛冶町</t>
    </r>
    <r>
      <rPr>
        <sz val="11"/>
        <rFont val="ＭＳ Ｐゴシック"/>
        <family val="3"/>
      </rPr>
      <t>100-1</t>
    </r>
    <r>
      <rPr>
        <sz val="11"/>
        <rFont val="ＭＳ Ｐゴシック"/>
        <family val="3"/>
      </rPr>
      <t>　ザザシティ浜松中央館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階</t>
    </r>
  </si>
  <si>
    <r>
      <t xml:space="preserve">  </t>
    </r>
    <r>
      <rPr>
        <sz val="11"/>
        <rFont val="ＭＳ Ｐゴシック"/>
        <family val="3"/>
      </rPr>
      <t>電話　0</t>
    </r>
    <r>
      <rPr>
        <sz val="11"/>
        <rFont val="ＭＳ Ｐゴシック"/>
        <family val="3"/>
      </rPr>
      <t>53-458-7243</t>
    </r>
  </si>
  <si>
    <t>　　　　　　　　　　　　＊電話による労働相談のお知らせ</t>
  </si>
  <si>
    <r>
      <t>受付時間　9:00～12:00　13:00～16:00（土日祝日、年末年始12</t>
    </r>
    <r>
      <rPr>
        <sz val="11"/>
        <rFont val="ＭＳ Ｐゴシック"/>
        <family val="3"/>
      </rPr>
      <t>/29～1/3を除く）</t>
    </r>
  </si>
  <si>
    <t>・電話による相談は、上記フリーアクセス（通信料着信払いサービス）をご利用ください。</t>
  </si>
  <si>
    <t>　その場合はご相談者の最寄りのセンターにて電話を受け付け致します。</t>
  </si>
  <si>
    <t>・携帯電話、IP電話等からのご利用の場合は下記最寄りのセンターまでお掛けください。</t>
  </si>
  <si>
    <r>
      <t>　（東部）0</t>
    </r>
    <r>
      <rPr>
        <sz val="11"/>
        <rFont val="ＭＳ Ｐゴシック"/>
        <family val="3"/>
      </rPr>
      <t>55-951-9144　　　　　</t>
    </r>
    <r>
      <rPr>
        <sz val="11"/>
        <rFont val="ＭＳ Ｐゴシック"/>
        <family val="3"/>
      </rPr>
      <t>（中部）</t>
    </r>
    <r>
      <rPr>
        <sz val="11"/>
        <rFont val="ＭＳ Ｐゴシック"/>
        <family val="3"/>
      </rPr>
      <t>054-286-3208　　　　　</t>
    </r>
    <r>
      <rPr>
        <sz val="11"/>
        <rFont val="ＭＳ Ｐゴシック"/>
        <family val="3"/>
      </rPr>
      <t>（西部）</t>
    </r>
    <r>
      <rPr>
        <sz val="11"/>
        <rFont val="ＭＳ Ｐゴシック"/>
        <family val="3"/>
      </rPr>
      <t>053-452-0144</t>
    </r>
  </si>
  <si>
    <t>【公表資料用】</t>
  </si>
  <si>
    <t>食料品･たばこ</t>
  </si>
  <si>
    <t>木材、家具･装備品</t>
  </si>
  <si>
    <t>X</t>
  </si>
  <si>
    <t>石油･石炭製品</t>
  </si>
  <si>
    <t>X</t>
  </si>
  <si>
    <t>機械器具</t>
  </si>
  <si>
    <t>X</t>
  </si>
  <si>
    <t>その他の製造業</t>
  </si>
  <si>
    <t>鉄道業</t>
  </si>
  <si>
    <t>X</t>
  </si>
  <si>
    <t>X</t>
  </si>
  <si>
    <t>X</t>
  </si>
  <si>
    <t xml:space="preserve"> 22 年 最 終 集 計</t>
  </si>
  <si>
    <r>
      <t xml:space="preserve"> </t>
    </r>
    <r>
      <rPr>
        <sz val="11"/>
        <rFont val="ＭＳ Ｐゴシック"/>
        <family val="3"/>
      </rPr>
      <t xml:space="preserve">                  </t>
    </r>
    <r>
      <rPr>
        <sz val="11"/>
        <rFont val="ＭＳ Ｐゴシック"/>
        <family val="3"/>
      </rPr>
      <t>東部県民生活センター　賀茂県民相談室</t>
    </r>
  </si>
  <si>
    <r>
      <t>〒415-0016  下田市中</t>
    </r>
    <r>
      <rPr>
        <sz val="11"/>
        <rFont val="ＭＳ Ｐゴシック"/>
        <family val="3"/>
      </rPr>
      <t>531-1</t>
    </r>
  </si>
  <si>
    <t>フリーアクセス番号 ： ０１２０－９－３９６１０　(携帯電話、ＩＰ電話等からはかけられません。)</t>
  </si>
  <si>
    <t>静岡県東部県民生活センター</t>
  </si>
  <si>
    <t>東部</t>
  </si>
  <si>
    <t>X</t>
  </si>
  <si>
    <t>X</t>
  </si>
  <si>
    <t>静岡県中部県民生活センター</t>
  </si>
  <si>
    <t>中部</t>
  </si>
  <si>
    <t>X</t>
  </si>
  <si>
    <t>静岡県西部県民生活センター</t>
  </si>
  <si>
    <t>西部</t>
  </si>
  <si>
    <t>X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</si>
</sst>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);[Red]\(0.0\)"/>
    <numFmt numFmtId="180" formatCode="#,##0_);[Red]\(#,##0\)"/>
    <numFmt numFmtId="181" formatCode="0.00_);[Red]\(0.00\)"/>
    <numFmt numFmtId="182" formatCode="0.00;&quot;▲ &quot;0.00"/>
    <numFmt numFmtId="183" formatCode="0.0"/>
    <numFmt numFmtId="184" formatCode="#,##0.00;&quot;▲ &quot;#,##0.00"/>
    <numFmt numFmtId="185" formatCode="0.0;&quot;▲ &quot;0.0"/>
    <numFmt numFmtId="186" formatCode="#,##0;&quot;▲ &quot;#,##0"/>
    <numFmt numFmtId="187" formatCode="#,##0.0_);[Red]\(#,##0.0\)"/>
    <numFmt numFmtId="188" formatCode="#,##0_ "/>
    <numFmt numFmtId="189" formatCode="0.0_ "/>
    <numFmt numFmtId="190" formatCode="0.0;&quot;△ &quot;0.0"/>
    <numFmt numFmtId="191" formatCode="0;&quot;△ &quot;0"/>
    <numFmt numFmtId="192" formatCode="0;&quot;▲ &quot;0"/>
    <numFmt numFmtId="193" formatCode="#,##0.0;&quot;△ &quot;#,##0.0"/>
    <numFmt numFmtId="194" formatCode="#,##0.0;&quot;▲ &quot;#,##0.0"/>
    <numFmt numFmtId="195" formatCode="#,##0;&quot;△ &quot;#,##0"/>
    <numFmt numFmtId="196" formatCode="#,##0.0;[Red]\-#,##0.0"/>
    <numFmt numFmtId="197" formatCode="0.000;&quot;▲ &quot;0.000"/>
    <numFmt numFmtId="198" formatCode="#,##0.000;[Red]\-#,##0.000"/>
    <numFmt numFmtId="199" formatCode="#,##0.00_);[Red]\(#,##0.00\)"/>
    <numFmt numFmtId="200" formatCode="#,##0.0_ "/>
    <numFmt numFmtId="201" formatCode="#,##0.00_ ;[Red]\-#,##0.00\ "/>
    <numFmt numFmtId="202" formatCode="#,##0.0_ ;[Red]\-#,##0.0\ "/>
  </numFmts>
  <fonts count="24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i/>
      <sz val="10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i/>
      <u val="single"/>
      <sz val="10"/>
      <name val="ＭＳ 明朝"/>
      <family val="1"/>
    </font>
    <font>
      <sz val="12"/>
      <name val="ＭＳ Ｐゴシック"/>
      <family val="3"/>
    </font>
    <font>
      <u val="single"/>
      <sz val="10"/>
      <name val="ＭＳ 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Continuous" vertical="center"/>
    </xf>
    <xf numFmtId="0" fontId="8" fillId="0" borderId="5" xfId="0" applyFont="1" applyFill="1" applyBorder="1" applyAlignment="1">
      <alignment horizontal="centerContinuous" vertical="center"/>
    </xf>
    <xf numFmtId="0" fontId="10" fillId="0" borderId="6" xfId="0" applyFont="1" applyFill="1" applyBorder="1" applyAlignment="1">
      <alignment horizontal="centerContinuous" vertical="center"/>
    </xf>
    <xf numFmtId="0" fontId="10" fillId="0" borderId="5" xfId="0" applyFont="1" applyFill="1" applyBorder="1" applyAlignment="1">
      <alignment horizontal="centerContinuous" vertical="center"/>
    </xf>
    <xf numFmtId="0" fontId="10" fillId="0" borderId="7" xfId="0" applyFont="1" applyFill="1" applyBorder="1" applyAlignment="1">
      <alignment horizontal="centerContinuous" vertical="center"/>
    </xf>
    <xf numFmtId="0" fontId="10" fillId="0" borderId="8" xfId="0" applyFont="1" applyFill="1" applyBorder="1" applyAlignment="1">
      <alignment horizontal="centerContinuous" vertical="center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5" fillId="0" borderId="0" xfId="0" applyFont="1" applyFill="1" applyAlignment="1">
      <alignment vertical="center"/>
    </xf>
    <xf numFmtId="0" fontId="5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187" fontId="9" fillId="0" borderId="22" xfId="0" applyNumberFormat="1" applyFont="1" applyFill="1" applyBorder="1" applyAlignment="1">
      <alignment horizontal="right"/>
    </xf>
    <xf numFmtId="188" fontId="9" fillId="0" borderId="22" xfId="0" applyNumberFormat="1" applyFont="1" applyFill="1" applyBorder="1" applyAlignment="1">
      <alignment horizontal="right"/>
    </xf>
    <xf numFmtId="184" fontId="9" fillId="0" borderId="20" xfId="0" applyNumberFormat="1" applyFont="1" applyFill="1" applyBorder="1" applyAlignment="1">
      <alignment horizontal="right"/>
    </xf>
    <xf numFmtId="188" fontId="9" fillId="0" borderId="19" xfId="0" applyNumberFormat="1" applyFont="1" applyFill="1" applyBorder="1" applyAlignment="1">
      <alignment horizontal="right"/>
    </xf>
    <xf numFmtId="184" fontId="9" fillId="0" borderId="23" xfId="0" applyNumberFormat="1" applyFont="1" applyFill="1" applyBorder="1" applyAlignment="1">
      <alignment horizontal="right"/>
    </xf>
    <xf numFmtId="180" fontId="9" fillId="0" borderId="22" xfId="0" applyNumberFormat="1" applyFont="1" applyFill="1" applyBorder="1" applyAlignment="1">
      <alignment horizontal="right"/>
    </xf>
    <xf numFmtId="184" fontId="9" fillId="0" borderId="24" xfId="0" applyNumberFormat="1" applyFont="1" applyFill="1" applyBorder="1" applyAlignment="1">
      <alignment horizontal="right"/>
    </xf>
    <xf numFmtId="0" fontId="10" fillId="0" borderId="2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shrinkToFit="1"/>
    </xf>
    <xf numFmtId="187" fontId="9" fillId="0" borderId="26" xfId="0" applyNumberFormat="1" applyFont="1" applyFill="1" applyBorder="1" applyAlignment="1">
      <alignment horizontal="right"/>
    </xf>
    <xf numFmtId="188" fontId="9" fillId="0" borderId="26" xfId="0" applyNumberFormat="1" applyFont="1" applyFill="1" applyBorder="1" applyAlignment="1">
      <alignment horizontal="right"/>
    </xf>
    <xf numFmtId="184" fontId="9" fillId="0" borderId="27" xfId="0" applyNumberFormat="1" applyFont="1" applyFill="1" applyBorder="1" applyAlignment="1">
      <alignment horizontal="right"/>
    </xf>
    <xf numFmtId="188" fontId="9" fillId="0" borderId="25" xfId="0" applyNumberFormat="1" applyFont="1" applyFill="1" applyBorder="1" applyAlignment="1">
      <alignment horizontal="right"/>
    </xf>
    <xf numFmtId="180" fontId="9" fillId="0" borderId="26" xfId="0" applyNumberFormat="1" applyFont="1" applyFill="1" applyBorder="1" applyAlignment="1">
      <alignment horizontal="right"/>
    </xf>
    <xf numFmtId="184" fontId="9" fillId="0" borderId="27" xfId="0" applyNumberFormat="1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horizontal="center" vertical="center"/>
    </xf>
    <xf numFmtId="184" fontId="9" fillId="0" borderId="28" xfId="0" applyNumberFormat="1" applyFont="1" applyFill="1" applyBorder="1" applyAlignment="1">
      <alignment horizontal="right"/>
    </xf>
    <xf numFmtId="0" fontId="10" fillId="0" borderId="29" xfId="0" applyFont="1" applyFill="1" applyBorder="1" applyAlignment="1">
      <alignment horizontal="left" vertical="center" shrinkToFit="1"/>
    </xf>
    <xf numFmtId="0" fontId="10" fillId="0" borderId="30" xfId="0" applyFont="1" applyFill="1" applyBorder="1" applyAlignment="1">
      <alignment horizontal="left" vertical="center" shrinkToFit="1"/>
    </xf>
    <xf numFmtId="187" fontId="9" fillId="0" borderId="31" xfId="0" applyNumberFormat="1" applyFont="1" applyFill="1" applyBorder="1" applyAlignment="1">
      <alignment horizontal="right"/>
    </xf>
    <xf numFmtId="188" fontId="9" fillId="0" borderId="31" xfId="0" applyNumberFormat="1" applyFont="1" applyFill="1" applyBorder="1" applyAlignment="1">
      <alignment horizontal="right"/>
    </xf>
    <xf numFmtId="184" fontId="9" fillId="0" borderId="10" xfId="0" applyNumberFormat="1" applyFont="1" applyFill="1" applyBorder="1" applyAlignment="1">
      <alignment horizontal="right"/>
    </xf>
    <xf numFmtId="188" fontId="9" fillId="0" borderId="32" xfId="0" applyNumberFormat="1" applyFont="1" applyFill="1" applyBorder="1" applyAlignment="1">
      <alignment horizontal="right"/>
    </xf>
    <xf numFmtId="184" fontId="9" fillId="0" borderId="33" xfId="0" applyNumberFormat="1" applyFont="1" applyFill="1" applyBorder="1" applyAlignment="1">
      <alignment horizontal="right"/>
    </xf>
    <xf numFmtId="180" fontId="9" fillId="0" borderId="31" xfId="0" applyNumberFormat="1" applyFont="1" applyFill="1" applyBorder="1" applyAlignment="1">
      <alignment horizontal="right"/>
    </xf>
    <xf numFmtId="187" fontId="9" fillId="0" borderId="34" xfId="0" applyNumberFormat="1" applyFont="1" applyFill="1" applyBorder="1" applyAlignment="1">
      <alignment horizontal="right"/>
    </xf>
    <xf numFmtId="188" fontId="9" fillId="0" borderId="34" xfId="0" applyNumberFormat="1" applyFont="1" applyFill="1" applyBorder="1" applyAlignment="1">
      <alignment horizontal="right"/>
    </xf>
    <xf numFmtId="184" fontId="9" fillId="0" borderId="29" xfId="0" applyNumberFormat="1" applyFont="1" applyFill="1" applyBorder="1" applyAlignment="1">
      <alignment horizontal="right"/>
    </xf>
    <xf numFmtId="188" fontId="9" fillId="0" borderId="35" xfId="0" applyNumberFormat="1" applyFont="1" applyFill="1" applyBorder="1" applyAlignment="1">
      <alignment horizontal="right"/>
    </xf>
    <xf numFmtId="180" fontId="9" fillId="0" borderId="34" xfId="0" applyNumberFormat="1" applyFont="1" applyFill="1" applyBorder="1" applyAlignment="1">
      <alignment horizontal="right"/>
    </xf>
    <xf numFmtId="184" fontId="9" fillId="0" borderId="36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left" vertical="center" shrinkToFit="1"/>
    </xf>
    <xf numFmtId="0" fontId="10" fillId="0" borderId="37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/>
    </xf>
    <xf numFmtId="0" fontId="10" fillId="0" borderId="38" xfId="0" applyFont="1" applyFill="1" applyBorder="1" applyAlignment="1">
      <alignment horizontal="left" vertical="center" shrinkToFit="1"/>
    </xf>
    <xf numFmtId="0" fontId="10" fillId="0" borderId="39" xfId="0" applyFont="1" applyFill="1" applyBorder="1" applyAlignment="1">
      <alignment horizontal="left" vertical="center" shrinkToFit="1"/>
    </xf>
    <xf numFmtId="0" fontId="10" fillId="0" borderId="15" xfId="0" applyFont="1" applyFill="1" applyBorder="1" applyAlignment="1">
      <alignment horizontal="left" vertical="center" shrinkToFit="1"/>
    </xf>
    <xf numFmtId="184" fontId="9" fillId="0" borderId="40" xfId="0" applyNumberFormat="1" applyFont="1" applyFill="1" applyBorder="1" applyAlignment="1">
      <alignment horizontal="right"/>
    </xf>
    <xf numFmtId="184" fontId="9" fillId="0" borderId="17" xfId="0" applyNumberFormat="1" applyFont="1" applyFill="1" applyBorder="1" applyAlignment="1">
      <alignment horizontal="right"/>
    </xf>
    <xf numFmtId="0" fontId="10" fillId="0" borderId="1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/>
    </xf>
    <xf numFmtId="187" fontId="9" fillId="0" borderId="4" xfId="0" applyNumberFormat="1" applyFont="1" applyFill="1" applyBorder="1" applyAlignment="1">
      <alignment horizontal="right"/>
    </xf>
    <xf numFmtId="188" fontId="9" fillId="0" borderId="4" xfId="0" applyNumberFormat="1" applyFont="1" applyFill="1" applyBorder="1" applyAlignment="1">
      <alignment horizontal="right"/>
    </xf>
    <xf numFmtId="184" fontId="9" fillId="0" borderId="6" xfId="0" applyNumberFormat="1" applyFont="1" applyFill="1" applyBorder="1" applyAlignment="1">
      <alignment horizontal="right"/>
    </xf>
    <xf numFmtId="188" fontId="9" fillId="0" borderId="41" xfId="0" applyNumberFormat="1" applyFont="1" applyFill="1" applyBorder="1" applyAlignment="1">
      <alignment horizontal="right"/>
    </xf>
    <xf numFmtId="180" fontId="9" fillId="0" borderId="4" xfId="0" applyNumberFormat="1" applyFont="1" applyFill="1" applyBorder="1" applyAlignment="1">
      <alignment horizontal="right"/>
    </xf>
    <xf numFmtId="0" fontId="10" fillId="0" borderId="42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187" fontId="9" fillId="0" borderId="13" xfId="0" applyNumberFormat="1" applyFont="1" applyFill="1" applyBorder="1" applyAlignment="1">
      <alignment horizontal="right"/>
    </xf>
    <xf numFmtId="188" fontId="9" fillId="0" borderId="13" xfId="0" applyNumberFormat="1" applyFont="1" applyFill="1" applyBorder="1" applyAlignment="1">
      <alignment horizontal="right"/>
    </xf>
    <xf numFmtId="184" fontId="9" fillId="0" borderId="39" xfId="0" applyNumberFormat="1" applyFont="1" applyFill="1" applyBorder="1" applyAlignment="1">
      <alignment horizontal="right"/>
    </xf>
    <xf numFmtId="188" fontId="9" fillId="0" borderId="16" xfId="0" applyNumberFormat="1" applyFont="1" applyFill="1" applyBorder="1" applyAlignment="1">
      <alignment horizontal="right"/>
    </xf>
    <xf numFmtId="180" fontId="9" fillId="0" borderId="13" xfId="0" applyNumberFormat="1" applyFont="1" applyFill="1" applyBorder="1" applyAlignment="1">
      <alignment horizontal="right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184" fontId="9" fillId="0" borderId="45" xfId="0" applyNumberFormat="1" applyFont="1" applyFill="1" applyBorder="1" applyAlignment="1">
      <alignment horizontal="right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Continuous" vertical="center"/>
    </xf>
    <xf numFmtId="0" fontId="10" fillId="0" borderId="47" xfId="0" applyFont="1" applyFill="1" applyBorder="1" applyAlignment="1">
      <alignment horizontal="centerContinuous" vertical="center"/>
    </xf>
    <xf numFmtId="187" fontId="9" fillId="0" borderId="48" xfId="0" applyNumberFormat="1" applyFont="1" applyFill="1" applyBorder="1" applyAlignment="1">
      <alignment horizontal="right"/>
    </xf>
    <xf numFmtId="188" fontId="9" fillId="0" borderId="48" xfId="0" applyNumberFormat="1" applyFont="1" applyFill="1" applyBorder="1" applyAlignment="1">
      <alignment horizontal="right"/>
    </xf>
    <xf numFmtId="184" fontId="9" fillId="0" borderId="48" xfId="0" applyNumberFormat="1" applyFont="1" applyFill="1" applyBorder="1" applyAlignment="1">
      <alignment horizontal="right"/>
    </xf>
    <xf numFmtId="188" fontId="9" fillId="0" borderId="12" xfId="0" applyNumberFormat="1" applyFont="1" applyFill="1" applyBorder="1" applyAlignment="1">
      <alignment horizontal="right"/>
    </xf>
    <xf numFmtId="184" fontId="9" fillId="0" borderId="49" xfId="0" applyNumberFormat="1" applyFont="1" applyFill="1" applyBorder="1" applyAlignment="1">
      <alignment horizontal="right"/>
    </xf>
    <xf numFmtId="180" fontId="9" fillId="0" borderId="48" xfId="0" applyNumberFormat="1" applyFont="1" applyFill="1" applyBorder="1" applyAlignment="1">
      <alignment horizontal="right"/>
    </xf>
    <xf numFmtId="0" fontId="9" fillId="0" borderId="0" xfId="0" applyFont="1" applyFill="1" applyAlignment="1" applyProtection="1">
      <alignment/>
      <protection locked="0"/>
    </xf>
    <xf numFmtId="0" fontId="8" fillId="0" borderId="3" xfId="0" applyFont="1" applyFill="1" applyBorder="1" applyAlignment="1" applyProtection="1">
      <alignment/>
      <protection locked="0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9" fillId="0" borderId="19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50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9" fillId="0" borderId="4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0" fontId="12" fillId="0" borderId="51" xfId="0" applyFont="1" applyFill="1" applyBorder="1" applyAlignment="1">
      <alignment horizontal="center" wrapText="1"/>
    </xf>
    <xf numFmtId="0" fontId="10" fillId="0" borderId="35" xfId="0" applyFont="1" applyFill="1" applyBorder="1" applyAlignment="1">
      <alignment horizontal="center"/>
    </xf>
    <xf numFmtId="183" fontId="10" fillId="0" borderId="34" xfId="0" applyNumberFormat="1" applyFont="1" applyFill="1" applyBorder="1" applyAlignment="1" applyProtection="1">
      <alignment/>
      <protection locked="0"/>
    </xf>
    <xf numFmtId="38" fontId="10" fillId="0" borderId="34" xfId="17" applyFont="1" applyFill="1" applyBorder="1" applyAlignment="1" applyProtection="1">
      <alignment/>
      <protection locked="0"/>
    </xf>
    <xf numFmtId="182" fontId="10" fillId="0" borderId="29" xfId="0" applyNumberFormat="1" applyFont="1" applyFill="1" applyBorder="1" applyAlignment="1" applyProtection="1">
      <alignment/>
      <protection locked="0"/>
    </xf>
    <xf numFmtId="38" fontId="10" fillId="0" borderId="35" xfId="17" applyFont="1" applyFill="1" applyBorder="1" applyAlignment="1" applyProtection="1">
      <alignment horizontal="right"/>
      <protection locked="0"/>
    </xf>
    <xf numFmtId="182" fontId="10" fillId="0" borderId="33" xfId="17" applyNumberFormat="1" applyFont="1" applyFill="1" applyBorder="1" applyAlignment="1">
      <alignment horizontal="center"/>
    </xf>
    <xf numFmtId="189" fontId="10" fillId="0" borderId="30" xfId="17" applyNumberFormat="1" applyFont="1" applyFill="1" applyBorder="1" applyAlignment="1" applyProtection="1">
      <alignment horizontal="center"/>
      <protection locked="0"/>
    </xf>
    <xf numFmtId="38" fontId="10" fillId="0" borderId="29" xfId="17" applyFont="1" applyFill="1" applyBorder="1" applyAlignment="1" applyProtection="1">
      <alignment horizontal="center"/>
      <protection locked="0"/>
    </xf>
    <xf numFmtId="0" fontId="10" fillId="0" borderId="34" xfId="0" applyFont="1" applyFill="1" applyBorder="1" applyAlignment="1" applyProtection="1">
      <alignment/>
      <protection locked="0"/>
    </xf>
    <xf numFmtId="40" fontId="10" fillId="0" borderId="29" xfId="17" applyNumberFormat="1" applyFont="1" applyFill="1" applyBorder="1" applyAlignment="1" applyProtection="1">
      <alignment/>
      <protection locked="0"/>
    </xf>
    <xf numFmtId="182" fontId="10" fillId="0" borderId="33" xfId="0" applyNumberFormat="1" applyFont="1" applyFill="1" applyBorder="1" applyAlignment="1">
      <alignment horizontal="center"/>
    </xf>
    <xf numFmtId="183" fontId="10" fillId="0" borderId="52" xfId="0" applyNumberFormat="1" applyFont="1" applyFill="1" applyBorder="1" applyAlignment="1" applyProtection="1">
      <alignment/>
      <protection locked="0"/>
    </xf>
    <xf numFmtId="38" fontId="10" fillId="0" borderId="52" xfId="17" applyFont="1" applyFill="1" applyBorder="1" applyAlignment="1" applyProtection="1">
      <alignment/>
      <protection locked="0"/>
    </xf>
    <xf numFmtId="3" fontId="10" fillId="0" borderId="52" xfId="0" applyNumberFormat="1" applyFont="1" applyFill="1" applyBorder="1" applyAlignment="1" applyProtection="1">
      <alignment/>
      <protection locked="0"/>
    </xf>
    <xf numFmtId="182" fontId="10" fillId="0" borderId="53" xfId="0" applyNumberFormat="1" applyFont="1" applyFill="1" applyBorder="1" applyAlignment="1" applyProtection="1">
      <alignment/>
      <protection locked="0"/>
    </xf>
    <xf numFmtId="38" fontId="10" fillId="0" borderId="54" xfId="17" applyFont="1" applyFill="1" applyBorder="1" applyAlignment="1" applyProtection="1">
      <alignment horizontal="right"/>
      <protection locked="0"/>
    </xf>
    <xf numFmtId="189" fontId="10" fillId="0" borderId="43" xfId="17" applyNumberFormat="1" applyFont="1" applyFill="1" applyBorder="1" applyAlignment="1" applyProtection="1">
      <alignment horizontal="center"/>
      <protection locked="0"/>
    </xf>
    <xf numFmtId="38" fontId="10" fillId="0" borderId="53" xfId="17" applyFont="1" applyFill="1" applyBorder="1" applyAlignment="1" applyProtection="1">
      <alignment horizontal="center"/>
      <protection locked="0"/>
    </xf>
    <xf numFmtId="0" fontId="10" fillId="0" borderId="52" xfId="0" applyFont="1" applyFill="1" applyBorder="1" applyAlignment="1" applyProtection="1">
      <alignment/>
      <protection locked="0"/>
    </xf>
    <xf numFmtId="40" fontId="10" fillId="0" borderId="53" xfId="17" applyNumberFormat="1" applyFont="1" applyFill="1" applyBorder="1" applyAlignment="1" applyProtection="1">
      <alignment/>
      <protection locked="0"/>
    </xf>
    <xf numFmtId="182" fontId="10" fillId="0" borderId="28" xfId="17" applyNumberFormat="1" applyFont="1" applyFill="1" applyBorder="1" applyAlignment="1">
      <alignment horizontal="center"/>
    </xf>
    <xf numFmtId="190" fontId="10" fillId="0" borderId="34" xfId="0" applyNumberFormat="1" applyFont="1" applyFill="1" applyBorder="1" applyAlignment="1" applyProtection="1">
      <alignment/>
      <protection locked="0"/>
    </xf>
    <xf numFmtId="185" fontId="10" fillId="0" borderId="30" xfId="17" applyNumberFormat="1" applyFont="1" applyFill="1" applyBorder="1" applyAlignment="1" applyProtection="1">
      <alignment horizontal="right"/>
      <protection locked="0"/>
    </xf>
    <xf numFmtId="38" fontId="10" fillId="0" borderId="29" xfId="17" applyFont="1" applyFill="1" applyBorder="1" applyAlignment="1" applyProtection="1">
      <alignment horizontal="right"/>
      <protection locked="0"/>
    </xf>
    <xf numFmtId="191" fontId="10" fillId="0" borderId="34" xfId="0" applyNumberFormat="1" applyFont="1" applyFill="1" applyBorder="1" applyAlignment="1" applyProtection="1">
      <alignment/>
      <protection locked="0"/>
    </xf>
    <xf numFmtId="190" fontId="10" fillId="0" borderId="26" xfId="0" applyNumberFormat="1" applyFont="1" applyFill="1" applyBorder="1" applyAlignment="1" applyProtection="1">
      <alignment/>
      <protection locked="0"/>
    </xf>
    <xf numFmtId="38" fontId="10" fillId="0" borderId="26" xfId="17" applyFont="1" applyFill="1" applyBorder="1" applyAlignment="1" applyProtection="1">
      <alignment/>
      <protection locked="0"/>
    </xf>
    <xf numFmtId="182" fontId="10" fillId="0" borderId="27" xfId="0" applyNumberFormat="1" applyFont="1" applyFill="1" applyBorder="1" applyAlignment="1" applyProtection="1">
      <alignment/>
      <protection locked="0"/>
    </xf>
    <xf numFmtId="38" fontId="10" fillId="0" borderId="25" xfId="17" applyFont="1" applyFill="1" applyBorder="1" applyAlignment="1" applyProtection="1">
      <alignment horizontal="right"/>
      <protection locked="0"/>
    </xf>
    <xf numFmtId="190" fontId="10" fillId="0" borderId="31" xfId="0" applyNumberFormat="1" applyFont="1" applyFill="1" applyBorder="1" applyAlignment="1" applyProtection="1">
      <alignment/>
      <protection locked="0"/>
    </xf>
    <xf numFmtId="38" fontId="10" fillId="0" borderId="31" xfId="17" applyFont="1" applyFill="1" applyBorder="1" applyAlignment="1" applyProtection="1">
      <alignment/>
      <protection locked="0"/>
    </xf>
    <xf numFmtId="182" fontId="10" fillId="0" borderId="10" xfId="0" applyNumberFormat="1" applyFont="1" applyFill="1" applyBorder="1" applyAlignment="1" applyProtection="1">
      <alignment/>
      <protection locked="0"/>
    </xf>
    <xf numFmtId="38" fontId="10" fillId="0" borderId="32" xfId="17" applyFont="1" applyFill="1" applyBorder="1" applyAlignment="1" applyProtection="1">
      <alignment horizontal="right"/>
      <protection locked="0"/>
    </xf>
    <xf numFmtId="182" fontId="10" fillId="0" borderId="23" xfId="17" applyNumberFormat="1" applyFont="1" applyFill="1" applyBorder="1" applyAlignment="1">
      <alignment horizontal="center"/>
    </xf>
    <xf numFmtId="185" fontId="10" fillId="0" borderId="42" xfId="17" applyNumberFormat="1" applyFont="1" applyFill="1" applyBorder="1" applyAlignment="1" applyProtection="1">
      <alignment horizontal="right"/>
      <protection locked="0"/>
    </xf>
    <xf numFmtId="38" fontId="10" fillId="0" borderId="27" xfId="17" applyFont="1" applyFill="1" applyBorder="1" applyAlignment="1" applyProtection="1">
      <alignment horizontal="right"/>
      <protection locked="0"/>
    </xf>
    <xf numFmtId="191" fontId="10" fillId="0" borderId="26" xfId="0" applyNumberFormat="1" applyFont="1" applyFill="1" applyBorder="1" applyAlignment="1" applyProtection="1">
      <alignment/>
      <protection locked="0"/>
    </xf>
    <xf numFmtId="40" fontId="10" fillId="0" borderId="27" xfId="17" applyNumberFormat="1" applyFont="1" applyFill="1" applyBorder="1" applyAlignment="1" applyProtection="1">
      <alignment/>
      <protection locked="0"/>
    </xf>
    <xf numFmtId="182" fontId="10" fillId="0" borderId="2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0" fillId="0" borderId="55" xfId="0" applyFont="1" applyFill="1" applyBorder="1" applyAlignment="1">
      <alignment horizontal="center"/>
    </xf>
    <xf numFmtId="194" fontId="10" fillId="0" borderId="39" xfId="0" applyNumberFormat="1" applyFont="1" applyFill="1" applyBorder="1" applyAlignment="1">
      <alignment horizontal="right"/>
    </xf>
    <xf numFmtId="186" fontId="10" fillId="0" borderId="39" xfId="0" applyNumberFormat="1" applyFont="1" applyFill="1" applyBorder="1" applyAlignment="1">
      <alignment horizontal="right"/>
    </xf>
    <xf numFmtId="184" fontId="10" fillId="0" borderId="39" xfId="0" applyNumberFormat="1" applyFont="1" applyFill="1" applyBorder="1" applyAlignment="1">
      <alignment horizontal="right"/>
    </xf>
    <xf numFmtId="38" fontId="10" fillId="0" borderId="56" xfId="17" applyFont="1" applyFill="1" applyBorder="1" applyAlignment="1">
      <alignment horizontal="right"/>
    </xf>
    <xf numFmtId="182" fontId="10" fillId="0" borderId="17" xfId="17" applyNumberFormat="1" applyFont="1" applyFill="1" applyBorder="1" applyAlignment="1">
      <alignment horizontal="center"/>
    </xf>
    <xf numFmtId="185" fontId="10" fillId="0" borderId="15" xfId="0" applyNumberFormat="1" applyFont="1" applyFill="1" applyBorder="1" applyAlignment="1">
      <alignment horizontal="right"/>
    </xf>
    <xf numFmtId="195" fontId="10" fillId="0" borderId="16" xfId="0" applyNumberFormat="1" applyFont="1" applyFill="1" applyBorder="1" applyAlignment="1">
      <alignment horizontal="right"/>
    </xf>
    <xf numFmtId="182" fontId="10" fillId="0" borderId="36" xfId="0" applyNumberFormat="1" applyFont="1" applyFill="1" applyBorder="1" applyAlignment="1">
      <alignment horizontal="center"/>
    </xf>
    <xf numFmtId="0" fontId="10" fillId="0" borderId="41" xfId="0" applyFont="1" applyFill="1" applyBorder="1" applyAlignment="1" applyProtection="1">
      <alignment horizontal="center"/>
      <protection locked="0"/>
    </xf>
    <xf numFmtId="194" fontId="10" fillId="0" borderId="6" xfId="17" applyNumberFormat="1" applyFont="1" applyFill="1" applyBorder="1" applyAlignment="1">
      <alignment horizontal="right"/>
    </xf>
    <xf numFmtId="186" fontId="10" fillId="0" borderId="6" xfId="17" applyNumberFormat="1" applyFont="1" applyFill="1" applyBorder="1" applyAlignment="1">
      <alignment horizontal="right"/>
    </xf>
    <xf numFmtId="184" fontId="10" fillId="0" borderId="6" xfId="17" applyNumberFormat="1" applyFont="1" applyFill="1" applyBorder="1" applyAlignment="1">
      <alignment horizontal="right"/>
    </xf>
    <xf numFmtId="186" fontId="10" fillId="0" borderId="11" xfId="17" applyNumberFormat="1" applyFont="1" applyFill="1" applyBorder="1" applyAlignment="1">
      <alignment horizontal="right"/>
    </xf>
    <xf numFmtId="184" fontId="10" fillId="0" borderId="45" xfId="17" applyNumberFormat="1" applyFont="1" applyFill="1" applyBorder="1" applyAlignment="1">
      <alignment horizontal="center"/>
    </xf>
    <xf numFmtId="0" fontId="10" fillId="0" borderId="56" xfId="0" applyFont="1" applyFill="1" applyBorder="1" applyAlignment="1" applyProtection="1">
      <alignment horizontal="center"/>
      <protection locked="0"/>
    </xf>
    <xf numFmtId="194" fontId="10" fillId="0" borderId="48" xfId="0" applyNumberFormat="1" applyFont="1" applyFill="1" applyBorder="1" applyAlignment="1">
      <alignment horizontal="right"/>
    </xf>
    <xf numFmtId="186" fontId="10" fillId="0" borderId="48" xfId="0" applyNumberFormat="1" applyFont="1" applyFill="1" applyBorder="1" applyAlignment="1">
      <alignment horizontal="right"/>
    </xf>
    <xf numFmtId="184" fontId="10" fillId="0" borderId="48" xfId="0" applyNumberFormat="1" applyFont="1" applyFill="1" applyBorder="1" applyAlignment="1">
      <alignment horizontal="right"/>
    </xf>
    <xf numFmtId="38" fontId="10" fillId="0" borderId="12" xfId="17" applyFont="1" applyFill="1" applyBorder="1" applyAlignment="1">
      <alignment horizontal="right"/>
    </xf>
    <xf numFmtId="182" fontId="10" fillId="0" borderId="40" xfId="17" applyNumberFormat="1" applyFont="1" applyFill="1" applyBorder="1" applyAlignment="1">
      <alignment horizontal="center"/>
    </xf>
    <xf numFmtId="185" fontId="10" fillId="0" borderId="1" xfId="0" applyNumberFormat="1" applyFont="1" applyFill="1" applyBorder="1" applyAlignment="1">
      <alignment horizontal="right"/>
    </xf>
    <xf numFmtId="195" fontId="10" fillId="0" borderId="12" xfId="0" applyNumberFormat="1" applyFont="1" applyFill="1" applyBorder="1" applyAlignment="1">
      <alignment horizontal="right"/>
    </xf>
    <xf numFmtId="182" fontId="10" fillId="0" borderId="40" xfId="0" applyNumberFormat="1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185" fontId="10" fillId="0" borderId="57" xfId="0" applyNumberFormat="1" applyFont="1" applyFill="1" applyBorder="1" applyAlignment="1">
      <alignment/>
    </xf>
    <xf numFmtId="186" fontId="10" fillId="0" borderId="57" xfId="17" applyNumberFormat="1" applyFont="1" applyFill="1" applyBorder="1" applyAlignment="1">
      <alignment/>
    </xf>
    <xf numFmtId="192" fontId="10" fillId="0" borderId="57" xfId="0" applyNumberFormat="1" applyFont="1" applyFill="1" applyBorder="1" applyAlignment="1">
      <alignment/>
    </xf>
    <xf numFmtId="182" fontId="10" fillId="0" borderId="48" xfId="0" applyNumberFormat="1" applyFont="1" applyFill="1" applyBorder="1" applyAlignment="1">
      <alignment/>
    </xf>
    <xf numFmtId="186" fontId="10" fillId="0" borderId="44" xfId="17" applyNumberFormat="1" applyFont="1" applyFill="1" applyBorder="1" applyAlignment="1">
      <alignment/>
    </xf>
    <xf numFmtId="196" fontId="10" fillId="0" borderId="58" xfId="17" applyNumberFormat="1" applyFont="1" applyFill="1" applyBorder="1" applyAlignment="1">
      <alignment/>
    </xf>
    <xf numFmtId="192" fontId="10" fillId="0" borderId="44" xfId="0" applyNumberFormat="1" applyFont="1" applyFill="1" applyBorder="1" applyAlignment="1">
      <alignment/>
    </xf>
    <xf numFmtId="0" fontId="12" fillId="0" borderId="0" xfId="0" applyFont="1" applyFill="1" applyAlignment="1" applyProtection="1">
      <alignment/>
      <protection locked="0"/>
    </xf>
    <xf numFmtId="0" fontId="12" fillId="0" borderId="2" xfId="22" applyFont="1" applyFill="1" applyBorder="1" applyProtection="1">
      <alignment/>
      <protection locked="0"/>
    </xf>
    <xf numFmtId="0" fontId="12" fillId="0" borderId="3" xfId="22" applyFont="1" applyFill="1" applyBorder="1" applyProtection="1">
      <alignment/>
      <protection locked="0"/>
    </xf>
    <xf numFmtId="0" fontId="0" fillId="0" borderId="3" xfId="22" applyFont="1" applyFill="1" applyBorder="1" applyProtection="1">
      <alignment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0" fillId="0" borderId="50" xfId="0" applyFont="1" applyFill="1" applyBorder="1" applyAlignment="1" applyProtection="1">
      <alignment/>
      <protection locked="0"/>
    </xf>
    <xf numFmtId="0" fontId="14" fillId="0" borderId="9" xfId="22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/>
      <protection locked="0"/>
    </xf>
    <xf numFmtId="0" fontId="15" fillId="0" borderId="59" xfId="0" applyFont="1" applyFill="1" applyBorder="1" applyAlignment="1" applyProtection="1">
      <alignment/>
      <protection locked="0"/>
    </xf>
    <xf numFmtId="0" fontId="15" fillId="0" borderId="9" xfId="0" applyFont="1" applyFill="1" applyBorder="1" applyAlignment="1" applyProtection="1">
      <alignment/>
      <protection locked="0"/>
    </xf>
    <xf numFmtId="0" fontId="16" fillId="0" borderId="9" xfId="22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Fill="1" applyAlignment="1" applyProtection="1">
      <alignment horizontal="left"/>
      <protection locked="0"/>
    </xf>
    <xf numFmtId="0" fontId="15" fillId="0" borderId="59" xfId="0" applyFont="1" applyFill="1" applyBorder="1" applyAlignment="1" applyProtection="1">
      <alignment horizontal="left"/>
      <protection locked="0"/>
    </xf>
    <xf numFmtId="0" fontId="14" fillId="0" borderId="9" xfId="22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59" xfId="0" applyFill="1" applyBorder="1" applyAlignment="1" applyProtection="1">
      <alignment horizontal="left"/>
      <protection locked="0"/>
    </xf>
    <xf numFmtId="0" fontId="17" fillId="0" borderId="9" xfId="22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Alignment="1" applyProtection="1">
      <alignment/>
      <protection locked="0"/>
    </xf>
    <xf numFmtId="0" fontId="19" fillId="0" borderId="59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5" fillId="0" borderId="9" xfId="22" applyFont="1" applyFill="1" applyBorder="1" applyProtection="1">
      <alignment/>
      <protection locked="0"/>
    </xf>
    <xf numFmtId="0" fontId="0" fillId="0" borderId="0" xfId="22" applyFont="1" applyFill="1" applyBorder="1" applyAlignment="1" applyProtection="1">
      <alignment horizontal="left"/>
      <protection locked="0"/>
    </xf>
    <xf numFmtId="0" fontId="5" fillId="0" borderId="0" xfId="22" applyFont="1" applyFill="1" applyBorder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59" xfId="0" applyFont="1" applyFill="1" applyBorder="1" applyAlignment="1" applyProtection="1">
      <alignment/>
      <protection locked="0"/>
    </xf>
    <xf numFmtId="0" fontId="14" fillId="0" borderId="9" xfId="22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Fill="1" applyAlignment="1" applyProtection="1">
      <alignment horizontal="left"/>
      <protection locked="0"/>
    </xf>
    <xf numFmtId="0" fontId="15" fillId="0" borderId="59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9" xfId="0" applyFont="1" applyFill="1" applyBorder="1" applyAlignment="1" applyProtection="1">
      <alignment horizontal="left" indent="5"/>
      <protection locked="0"/>
    </xf>
    <xf numFmtId="0" fontId="0" fillId="0" borderId="0" xfId="0" applyFont="1" applyFill="1" applyBorder="1" applyAlignment="1" applyProtection="1">
      <alignment horizontal="left" indent="3"/>
      <protection locked="0"/>
    </xf>
    <xf numFmtId="0" fontId="17" fillId="0" borderId="9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17" fillId="0" borderId="59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 indent="3"/>
      <protection locked="0"/>
    </xf>
    <xf numFmtId="0" fontId="17" fillId="0" borderId="0" xfId="0" applyFont="1" applyFill="1" applyBorder="1" applyAlignment="1" applyProtection="1">
      <alignment horizontal="left" indent="3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0" fillId="0" borderId="12" xfId="21" applyFont="1" applyFill="1" applyBorder="1" applyProtection="1">
      <alignment/>
      <protection locked="0"/>
    </xf>
    <xf numFmtId="0" fontId="0" fillId="0" borderId="1" xfId="21" applyFont="1" applyFill="1" applyBorder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60" xfId="0" applyFont="1" applyFill="1" applyBorder="1" applyAlignment="1" applyProtection="1">
      <alignment/>
      <protection locked="0"/>
    </xf>
    <xf numFmtId="0" fontId="10" fillId="0" borderId="36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12" fillId="0" borderId="61" xfId="0" applyFont="1" applyFill="1" applyBorder="1" applyAlignment="1">
      <alignment horizontal="center" wrapText="1"/>
    </xf>
    <xf numFmtId="0" fontId="12" fillId="0" borderId="49" xfId="0" applyFont="1" applyFill="1" applyBorder="1" applyAlignment="1">
      <alignment horizontal="center" wrapText="1"/>
    </xf>
    <xf numFmtId="0" fontId="12" fillId="0" borderId="62" xfId="0" applyFont="1" applyFill="1" applyBorder="1" applyAlignment="1">
      <alignment horizontal="center" wrapText="1"/>
    </xf>
    <xf numFmtId="0" fontId="10" fillId="0" borderId="32" xfId="0" applyFont="1" applyFill="1" applyBorder="1" applyAlignment="1">
      <alignment horizontal="center"/>
    </xf>
    <xf numFmtId="194" fontId="10" fillId="0" borderId="27" xfId="0" applyNumberFormat="1" applyFont="1" applyFill="1" applyBorder="1" applyAlignment="1">
      <alignment horizontal="right"/>
    </xf>
    <xf numFmtId="186" fontId="10" fillId="0" borderId="27" xfId="0" applyNumberFormat="1" applyFont="1" applyFill="1" applyBorder="1" applyAlignment="1">
      <alignment horizontal="right"/>
    </xf>
    <xf numFmtId="184" fontId="10" fillId="0" borderId="27" xfId="0" applyNumberFormat="1" applyFont="1" applyFill="1" applyBorder="1" applyAlignment="1">
      <alignment horizontal="right"/>
    </xf>
    <xf numFmtId="38" fontId="10" fillId="0" borderId="9" xfId="17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95" fontId="10" fillId="0" borderId="9" xfId="0" applyNumberFormat="1" applyFont="1" applyFill="1" applyBorder="1" applyAlignment="1">
      <alignment horizontal="right"/>
    </xf>
    <xf numFmtId="196" fontId="10" fillId="0" borderId="6" xfId="17" applyNumberFormat="1" applyFont="1" applyFill="1" applyBorder="1" applyAlignment="1">
      <alignment horizontal="right"/>
    </xf>
    <xf numFmtId="38" fontId="10" fillId="0" borderId="6" xfId="17" applyFont="1" applyFill="1" applyBorder="1" applyAlignment="1">
      <alignment horizontal="right"/>
    </xf>
    <xf numFmtId="40" fontId="10" fillId="0" borderId="6" xfId="17" applyNumberFormat="1" applyFont="1" applyFill="1" applyBorder="1" applyAlignment="1">
      <alignment horizontal="right"/>
    </xf>
    <xf numFmtId="38" fontId="10" fillId="0" borderId="11" xfId="17" applyFont="1" applyFill="1" applyBorder="1" applyAlignment="1">
      <alignment horizontal="right"/>
    </xf>
    <xf numFmtId="40" fontId="10" fillId="0" borderId="45" xfId="17" applyNumberFormat="1" applyFont="1" applyFill="1" applyBorder="1" applyAlignment="1">
      <alignment horizontal="center"/>
    </xf>
    <xf numFmtId="185" fontId="10" fillId="0" borderId="58" xfId="0" applyNumberFormat="1" applyFont="1" applyFill="1" applyBorder="1" applyAlignment="1">
      <alignment/>
    </xf>
    <xf numFmtId="0" fontId="0" fillId="0" borderId="47" xfId="0" applyFont="1" applyFill="1" applyBorder="1" applyAlignment="1" applyProtection="1">
      <alignment/>
      <protection locked="0"/>
    </xf>
    <xf numFmtId="0" fontId="5" fillId="0" borderId="3" xfId="0" applyFont="1" applyFill="1" applyBorder="1" applyAlignment="1" applyProtection="1">
      <alignment/>
      <protection locked="0"/>
    </xf>
    <xf numFmtId="0" fontId="12" fillId="0" borderId="9" xfId="0" applyFont="1" applyFill="1" applyBorder="1" applyAlignment="1">
      <alignment horizontal="center"/>
    </xf>
    <xf numFmtId="38" fontId="10" fillId="0" borderId="57" xfId="17" applyFont="1" applyFill="1" applyBorder="1" applyAlignment="1">
      <alignment/>
    </xf>
    <xf numFmtId="184" fontId="10" fillId="0" borderId="23" xfId="17" applyNumberFormat="1" applyFont="1" applyFill="1" applyBorder="1" applyAlignment="1">
      <alignment horizontal="center"/>
    </xf>
    <xf numFmtId="194" fontId="10" fillId="0" borderId="0" xfId="0" applyNumberFormat="1" applyFont="1" applyFill="1" applyBorder="1" applyAlignment="1">
      <alignment horizontal="right"/>
    </xf>
    <xf numFmtId="186" fontId="10" fillId="0" borderId="9" xfId="0" applyNumberFormat="1" applyFont="1" applyFill="1" applyBorder="1" applyAlignment="1">
      <alignment horizontal="right"/>
    </xf>
    <xf numFmtId="184" fontId="10" fillId="0" borderId="40" xfId="17" applyNumberFormat="1" applyFont="1" applyFill="1" applyBorder="1" applyAlignment="1">
      <alignment horizontal="center"/>
    </xf>
    <xf numFmtId="194" fontId="10" fillId="0" borderId="1" xfId="0" applyNumberFormat="1" applyFont="1" applyFill="1" applyBorder="1" applyAlignment="1">
      <alignment horizontal="right"/>
    </xf>
    <xf numFmtId="186" fontId="10" fillId="0" borderId="12" xfId="0" applyNumberFormat="1" applyFont="1" applyFill="1" applyBorder="1" applyAlignment="1">
      <alignment horizontal="right"/>
    </xf>
    <xf numFmtId="192" fontId="10" fillId="0" borderId="44" xfId="17" applyNumberFormat="1" applyFont="1" applyFill="1" applyBorder="1" applyAlignment="1">
      <alignment/>
    </xf>
    <xf numFmtId="192" fontId="10" fillId="0" borderId="57" xfId="17" applyNumberFormat="1" applyFont="1" applyFill="1" applyBorder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⑭夏季推移1報" xfId="21"/>
    <cellStyle name="標準_⑭中部夏季第1報推移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62</xdr:row>
      <xdr:rowOff>142875</xdr:rowOff>
    </xdr:from>
    <xdr:to>
      <xdr:col>17</xdr:col>
      <xdr:colOff>457200</xdr:colOff>
      <xdr:row>71</xdr:row>
      <xdr:rowOff>9525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71450" y="10220325"/>
          <a:ext cx="935355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要求状況（妥結状況）賃上げ率（％）＝平均要求額（平均妥結額）÷要求状況（妥結状況）平均賃金×１００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製造業の「機械器具」は改定前の「一般機械器具」と「精密機械器具」を統合したものである。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17</xdr:row>
      <xdr:rowOff>0</xdr:rowOff>
    </xdr:from>
    <xdr:to>
      <xdr:col>14</xdr:col>
      <xdr:colOff>19050</xdr:colOff>
      <xdr:row>17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457575"/>
          <a:ext cx="934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17</xdr:row>
      <xdr:rowOff>123825</xdr:rowOff>
    </xdr:from>
    <xdr:to>
      <xdr:col>14</xdr:col>
      <xdr:colOff>552450</xdr:colOff>
      <xdr:row>23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58140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要求状況（妥結状況）賃上げ率（％）＝平均要求額（平均妥結額）÷要求状況（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19729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19729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54" name="AutoShape 54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46</xdr:row>
      <xdr:rowOff>0</xdr:rowOff>
    </xdr:from>
    <xdr:to>
      <xdr:col>7</xdr:col>
      <xdr:colOff>19050</xdr:colOff>
      <xdr:row>48</xdr:row>
      <xdr:rowOff>0</xdr:rowOff>
    </xdr:to>
    <xdr:sp>
      <xdr:nvSpPr>
        <xdr:cNvPr id="68" name="Oval 68"/>
        <xdr:cNvSpPr>
          <a:spLocks/>
        </xdr:cNvSpPr>
      </xdr:nvSpPr>
      <xdr:spPr>
        <a:xfrm flipV="1">
          <a:off x="3790950" y="10106025"/>
          <a:ext cx="1314450" cy="5143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69" name="AutoShape 69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83" name="AutoShape 83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97" name="AutoShape 97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98" name="AutoShape 98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99" name="AutoShape 99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1609725" y="119729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809625" y="119729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13" name="AutoShape 113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1609725" y="119729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809625" y="119729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27" name="AutoShape 127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28" name="AutoShape 128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29" name="AutoShape 129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56</xdr:row>
      <xdr:rowOff>0</xdr:rowOff>
    </xdr:from>
    <xdr:to>
      <xdr:col>13</xdr:col>
      <xdr:colOff>228600</xdr:colOff>
      <xdr:row>56</xdr:row>
      <xdr:rowOff>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1609725" y="121443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56</xdr:row>
      <xdr:rowOff>0</xdr:rowOff>
    </xdr:from>
    <xdr:to>
      <xdr:col>12</xdr:col>
      <xdr:colOff>600075</xdr:colOff>
      <xdr:row>56</xdr:row>
      <xdr:rowOff>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809625" y="121443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3" name="AutoShape 143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56</xdr:row>
      <xdr:rowOff>0</xdr:rowOff>
    </xdr:from>
    <xdr:to>
      <xdr:col>13</xdr:col>
      <xdr:colOff>228600</xdr:colOff>
      <xdr:row>56</xdr:row>
      <xdr:rowOff>0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1609725" y="121443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56</xdr:row>
      <xdr:rowOff>0</xdr:rowOff>
    </xdr:from>
    <xdr:to>
      <xdr:col>12</xdr:col>
      <xdr:colOff>600075</xdr:colOff>
      <xdr:row>56</xdr:row>
      <xdr:rowOff>0</xdr:rowOff>
    </xdr:to>
    <xdr:sp>
      <xdr:nvSpPr>
        <xdr:cNvPr id="145" name="TextBox 145"/>
        <xdr:cNvSpPr txBox="1">
          <a:spLocks noChangeArrowheads="1"/>
        </xdr:cNvSpPr>
      </xdr:nvSpPr>
      <xdr:spPr>
        <a:xfrm>
          <a:off x="809625" y="121443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6" name="TextBox 14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7" name="TextBox 14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3" name="TextBox 15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4" name="TextBox 15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5" name="TextBox 15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6" name="TextBox 15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57" name="AutoShape 157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58" name="AutoShape 158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59" name="AutoShape 159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47</xdr:row>
      <xdr:rowOff>38100</xdr:rowOff>
    </xdr:from>
    <xdr:to>
      <xdr:col>8</xdr:col>
      <xdr:colOff>161925</xdr:colOff>
      <xdr:row>49</xdr:row>
      <xdr:rowOff>38100</xdr:rowOff>
    </xdr:to>
    <xdr:sp>
      <xdr:nvSpPr>
        <xdr:cNvPr id="160" name="Oval 160"/>
        <xdr:cNvSpPr>
          <a:spLocks/>
        </xdr:cNvSpPr>
      </xdr:nvSpPr>
      <xdr:spPr>
        <a:xfrm flipV="1">
          <a:off x="4591050" y="10487025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ｻﾝｷｭ-ﾛｰﾄﾞｰ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62</xdr:row>
      <xdr:rowOff>142875</xdr:rowOff>
    </xdr:from>
    <xdr:to>
      <xdr:col>17</xdr:col>
      <xdr:colOff>457200</xdr:colOff>
      <xdr:row>71</xdr:row>
      <xdr:rowOff>9525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71450" y="10220325"/>
          <a:ext cx="935355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要求状況（妥結状況）賃上げ率（％）＝平均要求額（平均妥結額）÷要求状況（妥結状況）平均賃金×１００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製造業の「機械器具」は改定前の「一般機械器具」と「精密機械器具」を統合したものである。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467100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4671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467100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4671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467100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4671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467100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4671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467100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4671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467100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4671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467100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4671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467100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4671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467100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4671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467100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4671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467100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4671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17</xdr:row>
      <xdr:rowOff>0</xdr:rowOff>
    </xdr:from>
    <xdr:to>
      <xdr:col>14</xdr:col>
      <xdr:colOff>19050</xdr:colOff>
      <xdr:row>17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467100"/>
          <a:ext cx="934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17</xdr:row>
      <xdr:rowOff>123825</xdr:rowOff>
    </xdr:from>
    <xdr:to>
      <xdr:col>14</xdr:col>
      <xdr:colOff>552450</xdr:colOff>
      <xdr:row>23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590925"/>
          <a:ext cx="99155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要求状況（妥結状況）賃上げ率（％）＝平均要求額（平均妥結額）÷要求状況（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19919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19919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54" name="AutoShape 54"/>
        <xdr:cNvSpPr>
          <a:spLocks/>
        </xdr:cNvSpPr>
      </xdr:nvSpPr>
      <xdr:spPr>
        <a:xfrm>
          <a:off x="2143125" y="66294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609725" y="118205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809625" y="118205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68" name="AutoShape 68"/>
        <xdr:cNvSpPr>
          <a:spLocks/>
        </xdr:cNvSpPr>
      </xdr:nvSpPr>
      <xdr:spPr>
        <a:xfrm>
          <a:off x="2143125" y="66294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1609725" y="118205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809625" y="118205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82" name="AutoShape 82"/>
        <xdr:cNvSpPr>
          <a:spLocks/>
        </xdr:cNvSpPr>
      </xdr:nvSpPr>
      <xdr:spPr>
        <a:xfrm>
          <a:off x="2143125" y="66294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1609725" y="118205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809625" y="118205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96" name="AutoShape 96"/>
        <xdr:cNvSpPr>
          <a:spLocks/>
        </xdr:cNvSpPr>
      </xdr:nvSpPr>
      <xdr:spPr>
        <a:xfrm>
          <a:off x="2143125" y="66294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97" name="AutoShape 97"/>
        <xdr:cNvSpPr>
          <a:spLocks/>
        </xdr:cNvSpPr>
      </xdr:nvSpPr>
      <xdr:spPr>
        <a:xfrm>
          <a:off x="2143125" y="66294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98" name="AutoShape 98"/>
        <xdr:cNvSpPr>
          <a:spLocks/>
        </xdr:cNvSpPr>
      </xdr:nvSpPr>
      <xdr:spPr>
        <a:xfrm>
          <a:off x="2143125" y="66294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99" name="AutoShape 99"/>
        <xdr:cNvSpPr>
          <a:spLocks/>
        </xdr:cNvSpPr>
      </xdr:nvSpPr>
      <xdr:spPr>
        <a:xfrm>
          <a:off x="2143125" y="66294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00" name="AutoShape 100"/>
        <xdr:cNvSpPr>
          <a:spLocks/>
        </xdr:cNvSpPr>
      </xdr:nvSpPr>
      <xdr:spPr>
        <a:xfrm>
          <a:off x="2143125" y="66294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01" name="AutoShape 101"/>
        <xdr:cNvSpPr>
          <a:spLocks/>
        </xdr:cNvSpPr>
      </xdr:nvSpPr>
      <xdr:spPr>
        <a:xfrm>
          <a:off x="2143125" y="66294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02" name="AutoShape 102"/>
        <xdr:cNvSpPr>
          <a:spLocks/>
        </xdr:cNvSpPr>
      </xdr:nvSpPr>
      <xdr:spPr>
        <a:xfrm>
          <a:off x="2143125" y="66294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1609725" y="118205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809625" y="118205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16" name="AutoShape 116"/>
        <xdr:cNvSpPr>
          <a:spLocks/>
        </xdr:cNvSpPr>
      </xdr:nvSpPr>
      <xdr:spPr>
        <a:xfrm>
          <a:off x="2143125" y="66294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1609725" y="118205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809625" y="118205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30" name="AutoShape 130"/>
        <xdr:cNvSpPr>
          <a:spLocks/>
        </xdr:cNvSpPr>
      </xdr:nvSpPr>
      <xdr:spPr>
        <a:xfrm>
          <a:off x="2143125" y="66294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1609725" y="118205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809625" y="118205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4" name="AutoShape 144"/>
        <xdr:cNvSpPr>
          <a:spLocks/>
        </xdr:cNvSpPr>
      </xdr:nvSpPr>
      <xdr:spPr>
        <a:xfrm>
          <a:off x="2143125" y="66294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5" name="AutoShape 145"/>
        <xdr:cNvSpPr>
          <a:spLocks/>
        </xdr:cNvSpPr>
      </xdr:nvSpPr>
      <xdr:spPr>
        <a:xfrm>
          <a:off x="2143125" y="66294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6" name="AutoShape 146"/>
        <xdr:cNvSpPr>
          <a:spLocks/>
        </xdr:cNvSpPr>
      </xdr:nvSpPr>
      <xdr:spPr>
        <a:xfrm>
          <a:off x="2143125" y="66294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7" name="AutoShape 147"/>
        <xdr:cNvSpPr>
          <a:spLocks/>
        </xdr:cNvSpPr>
      </xdr:nvSpPr>
      <xdr:spPr>
        <a:xfrm>
          <a:off x="2143125" y="66294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8" name="AutoShape 148"/>
        <xdr:cNvSpPr>
          <a:spLocks/>
        </xdr:cNvSpPr>
      </xdr:nvSpPr>
      <xdr:spPr>
        <a:xfrm>
          <a:off x="2143125" y="66294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9" name="AutoShape 149"/>
        <xdr:cNvSpPr>
          <a:spLocks/>
        </xdr:cNvSpPr>
      </xdr:nvSpPr>
      <xdr:spPr>
        <a:xfrm>
          <a:off x="2143125" y="66294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50" name="AutoShape 150"/>
        <xdr:cNvSpPr>
          <a:spLocks/>
        </xdr:cNvSpPr>
      </xdr:nvSpPr>
      <xdr:spPr>
        <a:xfrm>
          <a:off x="2143125" y="66294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1609725" y="119919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809625" y="119919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3" name="TextBox 153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4" name="TextBox 154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5" name="TextBox 155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6" name="TextBox 156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7" name="TextBox 157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3" name="TextBox 163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64" name="AutoShape 164"/>
        <xdr:cNvSpPr>
          <a:spLocks/>
        </xdr:cNvSpPr>
      </xdr:nvSpPr>
      <xdr:spPr>
        <a:xfrm>
          <a:off x="2143125" y="66294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65" name="TextBox 165"/>
        <xdr:cNvSpPr txBox="1">
          <a:spLocks noChangeArrowheads="1"/>
        </xdr:cNvSpPr>
      </xdr:nvSpPr>
      <xdr:spPr>
        <a:xfrm>
          <a:off x="1609725" y="118205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66" name="TextBox 166"/>
        <xdr:cNvSpPr txBox="1">
          <a:spLocks noChangeArrowheads="1"/>
        </xdr:cNvSpPr>
      </xdr:nvSpPr>
      <xdr:spPr>
        <a:xfrm>
          <a:off x="809625" y="118205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7" name="TextBox 167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7" name="TextBox 177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78" name="AutoShape 178"/>
        <xdr:cNvSpPr>
          <a:spLocks/>
        </xdr:cNvSpPr>
      </xdr:nvSpPr>
      <xdr:spPr>
        <a:xfrm>
          <a:off x="2143125" y="66294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1609725" y="118205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809625" y="118205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3" name="TextBox 183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4" name="TextBox 184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5" name="TextBox 185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6" name="TextBox 186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7" name="TextBox 187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92" name="AutoShape 192"/>
        <xdr:cNvSpPr>
          <a:spLocks/>
        </xdr:cNvSpPr>
      </xdr:nvSpPr>
      <xdr:spPr>
        <a:xfrm>
          <a:off x="2143125" y="66294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1609725" y="118205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809625" y="118205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06" name="AutoShape 206"/>
        <xdr:cNvSpPr>
          <a:spLocks/>
        </xdr:cNvSpPr>
      </xdr:nvSpPr>
      <xdr:spPr>
        <a:xfrm>
          <a:off x="2143125" y="66294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07" name="AutoShape 207"/>
        <xdr:cNvSpPr>
          <a:spLocks/>
        </xdr:cNvSpPr>
      </xdr:nvSpPr>
      <xdr:spPr>
        <a:xfrm>
          <a:off x="2143125" y="66294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08" name="AutoShape 208"/>
        <xdr:cNvSpPr>
          <a:spLocks/>
        </xdr:cNvSpPr>
      </xdr:nvSpPr>
      <xdr:spPr>
        <a:xfrm>
          <a:off x="2143125" y="66294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1609725" y="119919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809625" y="119919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3" name="TextBox 213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4" name="TextBox 214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5" name="TextBox 215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6" name="TextBox 216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7" name="TextBox 217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22" name="AutoShape 222"/>
        <xdr:cNvSpPr>
          <a:spLocks/>
        </xdr:cNvSpPr>
      </xdr:nvSpPr>
      <xdr:spPr>
        <a:xfrm>
          <a:off x="2143125" y="66294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223" name="TextBox 223"/>
        <xdr:cNvSpPr txBox="1">
          <a:spLocks noChangeArrowheads="1"/>
        </xdr:cNvSpPr>
      </xdr:nvSpPr>
      <xdr:spPr>
        <a:xfrm>
          <a:off x="1609725" y="119919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224" name="TextBox 224"/>
        <xdr:cNvSpPr txBox="1">
          <a:spLocks noChangeArrowheads="1"/>
        </xdr:cNvSpPr>
      </xdr:nvSpPr>
      <xdr:spPr>
        <a:xfrm>
          <a:off x="809625" y="119919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5" name="TextBox 225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6" name="TextBox 226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7" name="TextBox 227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3" name="TextBox 233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4" name="TextBox 234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5" name="TextBox 235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36" name="AutoShape 236"/>
        <xdr:cNvSpPr>
          <a:spLocks/>
        </xdr:cNvSpPr>
      </xdr:nvSpPr>
      <xdr:spPr>
        <a:xfrm>
          <a:off x="2143125" y="66294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37" name="AutoShape 237"/>
        <xdr:cNvSpPr>
          <a:spLocks/>
        </xdr:cNvSpPr>
      </xdr:nvSpPr>
      <xdr:spPr>
        <a:xfrm>
          <a:off x="2143125" y="66294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38" name="AutoShape 238"/>
        <xdr:cNvSpPr>
          <a:spLocks/>
        </xdr:cNvSpPr>
      </xdr:nvSpPr>
      <xdr:spPr>
        <a:xfrm>
          <a:off x="2143125" y="66294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56</xdr:row>
      <xdr:rowOff>0</xdr:rowOff>
    </xdr:from>
    <xdr:to>
      <xdr:col>13</xdr:col>
      <xdr:colOff>228600</xdr:colOff>
      <xdr:row>56</xdr:row>
      <xdr:rowOff>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1609725" y="121634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56</xdr:row>
      <xdr:rowOff>0</xdr:rowOff>
    </xdr:from>
    <xdr:to>
      <xdr:col>12</xdr:col>
      <xdr:colOff>600075</xdr:colOff>
      <xdr:row>56</xdr:row>
      <xdr:rowOff>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809625" y="121634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1" name="TextBox 241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2" name="TextBox 242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3" name="TextBox 243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4" name="TextBox 244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5" name="TextBox 245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6" name="TextBox 246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7" name="TextBox 247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8" name="TextBox 248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1" name="TextBox 251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52" name="AutoShape 252"/>
        <xdr:cNvSpPr>
          <a:spLocks/>
        </xdr:cNvSpPr>
      </xdr:nvSpPr>
      <xdr:spPr>
        <a:xfrm>
          <a:off x="2143125" y="66294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56</xdr:row>
      <xdr:rowOff>0</xdr:rowOff>
    </xdr:from>
    <xdr:to>
      <xdr:col>13</xdr:col>
      <xdr:colOff>228600</xdr:colOff>
      <xdr:row>56</xdr:row>
      <xdr:rowOff>0</xdr:rowOff>
    </xdr:to>
    <xdr:sp>
      <xdr:nvSpPr>
        <xdr:cNvPr id="253" name="TextBox 253"/>
        <xdr:cNvSpPr txBox="1">
          <a:spLocks noChangeArrowheads="1"/>
        </xdr:cNvSpPr>
      </xdr:nvSpPr>
      <xdr:spPr>
        <a:xfrm>
          <a:off x="1609725" y="121634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56</xdr:row>
      <xdr:rowOff>0</xdr:rowOff>
    </xdr:from>
    <xdr:to>
      <xdr:col>12</xdr:col>
      <xdr:colOff>600075</xdr:colOff>
      <xdr:row>56</xdr:row>
      <xdr:rowOff>0</xdr:rowOff>
    </xdr:to>
    <xdr:sp>
      <xdr:nvSpPr>
        <xdr:cNvPr id="254" name="TextBox 254"/>
        <xdr:cNvSpPr txBox="1">
          <a:spLocks noChangeArrowheads="1"/>
        </xdr:cNvSpPr>
      </xdr:nvSpPr>
      <xdr:spPr>
        <a:xfrm>
          <a:off x="809625" y="121634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5" name="TextBox 255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6" name="TextBox 256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7" name="TextBox 257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8" name="TextBox 258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3" name="TextBox 263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4" name="TextBox 264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5" name="TextBox 265"/>
        <xdr:cNvSpPr txBox="1">
          <a:spLocks noChangeArrowheads="1"/>
        </xdr:cNvSpPr>
      </xdr:nvSpPr>
      <xdr:spPr>
        <a:xfrm>
          <a:off x="2085975" y="63150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66" name="AutoShape 266"/>
        <xdr:cNvSpPr>
          <a:spLocks/>
        </xdr:cNvSpPr>
      </xdr:nvSpPr>
      <xdr:spPr>
        <a:xfrm>
          <a:off x="2143125" y="66294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67" name="AutoShape 267"/>
        <xdr:cNvSpPr>
          <a:spLocks/>
        </xdr:cNvSpPr>
      </xdr:nvSpPr>
      <xdr:spPr>
        <a:xfrm>
          <a:off x="2143125" y="66294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68" name="AutoShape 268"/>
        <xdr:cNvSpPr>
          <a:spLocks/>
        </xdr:cNvSpPr>
      </xdr:nvSpPr>
      <xdr:spPr>
        <a:xfrm>
          <a:off x="2143125" y="66294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47</xdr:row>
      <xdr:rowOff>38100</xdr:rowOff>
    </xdr:from>
    <xdr:to>
      <xdr:col>8</xdr:col>
      <xdr:colOff>161925</xdr:colOff>
      <xdr:row>49</xdr:row>
      <xdr:rowOff>38100</xdr:rowOff>
    </xdr:to>
    <xdr:sp>
      <xdr:nvSpPr>
        <xdr:cNvPr id="269" name="Oval 269"/>
        <xdr:cNvSpPr>
          <a:spLocks/>
        </xdr:cNvSpPr>
      </xdr:nvSpPr>
      <xdr:spPr>
        <a:xfrm flipV="1">
          <a:off x="4591050" y="10506075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ｻﾝｷｭ-ﾛｰﾄﾞｰ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62</xdr:row>
      <xdr:rowOff>142875</xdr:rowOff>
    </xdr:from>
    <xdr:to>
      <xdr:col>17</xdr:col>
      <xdr:colOff>457200</xdr:colOff>
      <xdr:row>71</xdr:row>
      <xdr:rowOff>9525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71450" y="10220325"/>
          <a:ext cx="935355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要求状況（妥結状況）賃上げ率（％）＝平均要求額（平均妥結額）÷要求状況（妥結状況）平均賃金×１００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製造業の「機械器具」は改定前の「一般機械器具」と「精密機械器具」を統合したものである。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17</xdr:row>
      <xdr:rowOff>0</xdr:rowOff>
    </xdr:from>
    <xdr:to>
      <xdr:col>14</xdr:col>
      <xdr:colOff>19050</xdr:colOff>
      <xdr:row>17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457575"/>
          <a:ext cx="934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17</xdr:row>
      <xdr:rowOff>123825</xdr:rowOff>
    </xdr:from>
    <xdr:to>
      <xdr:col>14</xdr:col>
      <xdr:colOff>552450</xdr:colOff>
      <xdr:row>23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58140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要求状況（妥結状況）賃上げ率（％）＝平均要求額（平均妥結額）÷要求状況（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19729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19729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54" name="AutoShape 54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68" name="AutoShape 68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82" name="AutoShape 82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96" name="AutoShape 96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97" name="AutoShape 97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98" name="AutoShape 98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99" name="AutoShape 99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00" name="AutoShape 100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01" name="AutoShape 101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02" name="AutoShape 102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16" name="AutoShape 116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30" name="AutoShape 130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4" name="AutoShape 144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5" name="AutoShape 145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6" name="AutoShape 146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7" name="AutoShape 147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8" name="AutoShape 148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9" name="AutoShape 149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50" name="AutoShape 150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1609725" y="119729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809625" y="119729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3" name="TextBox 15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4" name="TextBox 15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5" name="TextBox 15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6" name="TextBox 15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7" name="TextBox 15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3" name="TextBox 16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64" name="AutoShape 164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65" name="TextBox 165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66" name="TextBox 166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7" name="TextBox 16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7" name="TextBox 17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78" name="AutoShape 178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3" name="TextBox 18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4" name="TextBox 18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5" name="TextBox 18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6" name="TextBox 18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7" name="TextBox 18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92" name="AutoShape 192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06" name="AutoShape 206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07" name="AutoShape 207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08" name="AutoShape 208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09" name="AutoShape 209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10" name="AutoShape 210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11" name="AutoShape 211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12" name="AutoShape 212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213" name="TextBox 213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214" name="TextBox 214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5" name="TextBox 21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6" name="TextBox 21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7" name="TextBox 21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3" name="TextBox 22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4" name="TextBox 22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5" name="TextBox 22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26" name="AutoShape 226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227" name="TextBox 227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3" name="TextBox 23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4" name="TextBox 23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5" name="TextBox 23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6" name="TextBox 23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7" name="TextBox 23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40" name="AutoShape 240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241" name="TextBox 241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242" name="TextBox 242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3" name="TextBox 24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4" name="TextBox 24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5" name="TextBox 24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6" name="TextBox 24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7" name="TextBox 24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8" name="TextBox 24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1" name="TextBox 25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2" name="TextBox 25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3" name="TextBox 25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54" name="AutoShape 254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55" name="AutoShape 255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56" name="AutoShape 256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57" name="AutoShape 257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58" name="AutoShape 258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59" name="AutoShape 259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60" name="AutoShape 260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1609725" y="119729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809625" y="119729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3" name="TextBox 26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4" name="TextBox 26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5" name="TextBox 26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6" name="TextBox 26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7" name="TextBox 26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8" name="TextBox 26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9" name="TextBox 26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70" name="TextBox 27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71" name="TextBox 27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72" name="TextBox 27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73" name="TextBox 27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74" name="AutoShape 274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275" name="TextBox 275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276" name="TextBox 276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77" name="TextBox 27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78" name="TextBox 27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79" name="TextBox 27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80" name="TextBox 28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81" name="TextBox 28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82" name="TextBox 28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83" name="TextBox 28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84" name="TextBox 28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85" name="TextBox 28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86" name="TextBox 28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87" name="TextBox 28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88" name="AutoShape 288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289" name="TextBox 289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290" name="TextBox 290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91" name="TextBox 29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92" name="TextBox 29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93" name="TextBox 29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94" name="TextBox 29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95" name="TextBox 29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96" name="TextBox 29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97" name="TextBox 29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98" name="TextBox 29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99" name="TextBox 29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00" name="TextBox 30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01" name="TextBox 30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302" name="AutoShape 302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303" name="TextBox 303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304" name="TextBox 304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05" name="TextBox 30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06" name="TextBox 30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07" name="TextBox 30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08" name="TextBox 30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09" name="TextBox 30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10" name="TextBox 31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11" name="TextBox 31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12" name="TextBox 31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13" name="TextBox 31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14" name="TextBox 31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15" name="TextBox 31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316" name="AutoShape 316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317" name="AutoShape 317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318" name="AutoShape 318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319" name="TextBox 319"/>
        <xdr:cNvSpPr txBox="1">
          <a:spLocks noChangeArrowheads="1"/>
        </xdr:cNvSpPr>
      </xdr:nvSpPr>
      <xdr:spPr>
        <a:xfrm>
          <a:off x="1609725" y="119729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320" name="TextBox 320"/>
        <xdr:cNvSpPr txBox="1">
          <a:spLocks noChangeArrowheads="1"/>
        </xdr:cNvSpPr>
      </xdr:nvSpPr>
      <xdr:spPr>
        <a:xfrm>
          <a:off x="809625" y="119729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21" name="TextBox 32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22" name="TextBox 32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23" name="TextBox 32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24" name="TextBox 32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25" name="TextBox 32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26" name="TextBox 32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27" name="TextBox 32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28" name="TextBox 32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29" name="TextBox 32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30" name="TextBox 33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31" name="TextBox 33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332" name="AutoShape 332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333" name="TextBox 333"/>
        <xdr:cNvSpPr txBox="1">
          <a:spLocks noChangeArrowheads="1"/>
        </xdr:cNvSpPr>
      </xdr:nvSpPr>
      <xdr:spPr>
        <a:xfrm>
          <a:off x="1609725" y="119729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334" name="TextBox 334"/>
        <xdr:cNvSpPr txBox="1">
          <a:spLocks noChangeArrowheads="1"/>
        </xdr:cNvSpPr>
      </xdr:nvSpPr>
      <xdr:spPr>
        <a:xfrm>
          <a:off x="809625" y="119729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35" name="TextBox 33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36" name="TextBox 33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37" name="TextBox 33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38" name="TextBox 33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39" name="TextBox 33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40" name="TextBox 34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41" name="TextBox 34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42" name="TextBox 34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43" name="TextBox 34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44" name="TextBox 34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45" name="TextBox 34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346" name="AutoShape 346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347" name="AutoShape 347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348" name="AutoShape 348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56</xdr:row>
      <xdr:rowOff>0</xdr:rowOff>
    </xdr:from>
    <xdr:to>
      <xdr:col>13</xdr:col>
      <xdr:colOff>228600</xdr:colOff>
      <xdr:row>56</xdr:row>
      <xdr:rowOff>0</xdr:rowOff>
    </xdr:to>
    <xdr:sp>
      <xdr:nvSpPr>
        <xdr:cNvPr id="349" name="TextBox 349"/>
        <xdr:cNvSpPr txBox="1">
          <a:spLocks noChangeArrowheads="1"/>
        </xdr:cNvSpPr>
      </xdr:nvSpPr>
      <xdr:spPr>
        <a:xfrm>
          <a:off x="1609725" y="121443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56</xdr:row>
      <xdr:rowOff>0</xdr:rowOff>
    </xdr:from>
    <xdr:to>
      <xdr:col>12</xdr:col>
      <xdr:colOff>600075</xdr:colOff>
      <xdr:row>56</xdr:row>
      <xdr:rowOff>0</xdr:rowOff>
    </xdr:to>
    <xdr:sp>
      <xdr:nvSpPr>
        <xdr:cNvPr id="350" name="TextBox 350"/>
        <xdr:cNvSpPr txBox="1">
          <a:spLocks noChangeArrowheads="1"/>
        </xdr:cNvSpPr>
      </xdr:nvSpPr>
      <xdr:spPr>
        <a:xfrm>
          <a:off x="809625" y="121443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51" name="TextBox 35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52" name="TextBox 35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53" name="TextBox 35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54" name="TextBox 35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55" name="TextBox 35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56" name="TextBox 35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57" name="TextBox 35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58" name="TextBox 35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59" name="TextBox 35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60" name="TextBox 36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61" name="TextBox 36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362" name="AutoShape 362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56</xdr:row>
      <xdr:rowOff>0</xdr:rowOff>
    </xdr:from>
    <xdr:to>
      <xdr:col>13</xdr:col>
      <xdr:colOff>228600</xdr:colOff>
      <xdr:row>56</xdr:row>
      <xdr:rowOff>0</xdr:rowOff>
    </xdr:to>
    <xdr:sp>
      <xdr:nvSpPr>
        <xdr:cNvPr id="363" name="TextBox 363"/>
        <xdr:cNvSpPr txBox="1">
          <a:spLocks noChangeArrowheads="1"/>
        </xdr:cNvSpPr>
      </xdr:nvSpPr>
      <xdr:spPr>
        <a:xfrm>
          <a:off x="1609725" y="121443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56</xdr:row>
      <xdr:rowOff>0</xdr:rowOff>
    </xdr:from>
    <xdr:to>
      <xdr:col>12</xdr:col>
      <xdr:colOff>600075</xdr:colOff>
      <xdr:row>56</xdr:row>
      <xdr:rowOff>0</xdr:rowOff>
    </xdr:to>
    <xdr:sp>
      <xdr:nvSpPr>
        <xdr:cNvPr id="364" name="TextBox 364"/>
        <xdr:cNvSpPr txBox="1">
          <a:spLocks noChangeArrowheads="1"/>
        </xdr:cNvSpPr>
      </xdr:nvSpPr>
      <xdr:spPr>
        <a:xfrm>
          <a:off x="809625" y="121443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65" name="TextBox 36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66" name="TextBox 36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67" name="TextBox 36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68" name="TextBox 36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69" name="TextBox 36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70" name="TextBox 37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71" name="TextBox 37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72" name="TextBox 37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73" name="TextBox 37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74" name="TextBox 37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75" name="TextBox 37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376" name="AutoShape 376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377" name="AutoShape 377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378" name="AutoShape 378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47</xdr:row>
      <xdr:rowOff>38100</xdr:rowOff>
    </xdr:from>
    <xdr:to>
      <xdr:col>8</xdr:col>
      <xdr:colOff>161925</xdr:colOff>
      <xdr:row>49</xdr:row>
      <xdr:rowOff>38100</xdr:rowOff>
    </xdr:to>
    <xdr:sp>
      <xdr:nvSpPr>
        <xdr:cNvPr id="379" name="Oval 379"/>
        <xdr:cNvSpPr>
          <a:spLocks/>
        </xdr:cNvSpPr>
      </xdr:nvSpPr>
      <xdr:spPr>
        <a:xfrm flipV="1">
          <a:off x="4591050" y="10487025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ｻﾝｷｭ-ﾛｰﾄﾞｰ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62</xdr:row>
      <xdr:rowOff>142875</xdr:rowOff>
    </xdr:from>
    <xdr:to>
      <xdr:col>17</xdr:col>
      <xdr:colOff>457200</xdr:colOff>
      <xdr:row>71</xdr:row>
      <xdr:rowOff>9525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71450" y="10220325"/>
          <a:ext cx="935355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要求状況（妥結状況）賃上げ率（％）＝平均要求額（平均妥結額）÷要求状況（妥結状況）平均賃金×１００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製造業の「機械器具」は改定前の「一般機械器具」と「精密機械器具」を統合したものである。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17</xdr:row>
      <xdr:rowOff>0</xdr:rowOff>
    </xdr:from>
    <xdr:to>
      <xdr:col>14</xdr:col>
      <xdr:colOff>19050</xdr:colOff>
      <xdr:row>17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457575"/>
          <a:ext cx="934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17</xdr:row>
      <xdr:rowOff>123825</xdr:rowOff>
    </xdr:from>
    <xdr:to>
      <xdr:col>14</xdr:col>
      <xdr:colOff>552450</xdr:colOff>
      <xdr:row>23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58140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要求状況（妥結状況）賃上げ率（％）＝平均要求額（平均妥結額）÷要求状況（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19729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19729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54" name="AutoShape 54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68" name="AutoShape 68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82" name="AutoShape 82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96" name="AutoShape 96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97" name="AutoShape 97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98" name="AutoShape 98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99" name="AutoShape 99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00" name="AutoShape 100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01" name="AutoShape 101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02" name="AutoShape 102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16" name="AutoShape 116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30" name="AutoShape 130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4" name="AutoShape 144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5" name="AutoShape 145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6" name="AutoShape 146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7" name="AutoShape 147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8" name="AutoShape 148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9" name="AutoShape 149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50" name="AutoShape 150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1609725" y="119729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809625" y="119729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3" name="TextBox 15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4" name="TextBox 15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5" name="TextBox 15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6" name="TextBox 15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7" name="TextBox 15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3" name="TextBox 16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64" name="AutoShape 164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65" name="TextBox 165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66" name="TextBox 166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7" name="TextBox 16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7" name="TextBox 17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78" name="AutoShape 178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3" name="TextBox 18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4" name="TextBox 18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5" name="TextBox 18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6" name="TextBox 18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7" name="TextBox 18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92" name="AutoShape 192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06" name="AutoShape 206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07" name="AutoShape 207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08" name="AutoShape 208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09" name="AutoShape 209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10" name="AutoShape 210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11" name="AutoShape 211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12" name="AutoShape 212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213" name="TextBox 213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214" name="TextBox 214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5" name="TextBox 21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6" name="TextBox 21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7" name="TextBox 21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3" name="TextBox 22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4" name="TextBox 22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5" name="TextBox 22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26" name="AutoShape 226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227" name="TextBox 227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3" name="TextBox 23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4" name="TextBox 23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5" name="TextBox 23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6" name="TextBox 23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7" name="TextBox 23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40" name="AutoShape 240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241" name="TextBox 241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242" name="TextBox 242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3" name="TextBox 24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4" name="TextBox 24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5" name="TextBox 24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6" name="TextBox 24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7" name="TextBox 24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8" name="TextBox 24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1" name="TextBox 25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2" name="TextBox 25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3" name="TextBox 25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54" name="AutoShape 254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55" name="AutoShape 255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56" name="AutoShape 256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57" name="AutoShape 257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58" name="AutoShape 258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59" name="AutoShape 259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60" name="AutoShape 260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1609725" y="119729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809625" y="119729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3" name="TextBox 26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4" name="TextBox 26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5" name="TextBox 26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6" name="TextBox 26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7" name="TextBox 26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8" name="TextBox 26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9" name="TextBox 26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70" name="TextBox 27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71" name="TextBox 27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72" name="TextBox 27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73" name="TextBox 27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74" name="AutoShape 274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275" name="TextBox 275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276" name="TextBox 276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77" name="TextBox 27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78" name="TextBox 27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79" name="TextBox 27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80" name="TextBox 28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81" name="TextBox 28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82" name="TextBox 28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83" name="TextBox 28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84" name="TextBox 28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85" name="TextBox 28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86" name="TextBox 28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87" name="TextBox 28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88" name="AutoShape 288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289" name="TextBox 289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290" name="TextBox 290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91" name="TextBox 29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92" name="TextBox 29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93" name="TextBox 29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94" name="TextBox 29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95" name="TextBox 29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96" name="TextBox 29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97" name="TextBox 29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98" name="TextBox 29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99" name="TextBox 29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00" name="TextBox 30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01" name="TextBox 30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302" name="AutoShape 302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303" name="TextBox 303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304" name="TextBox 304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05" name="TextBox 30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06" name="TextBox 30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07" name="TextBox 30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08" name="TextBox 30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09" name="TextBox 30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10" name="TextBox 31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11" name="TextBox 31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12" name="TextBox 31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13" name="TextBox 31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14" name="TextBox 31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15" name="TextBox 31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316" name="AutoShape 316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317" name="AutoShape 317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318" name="AutoShape 318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319" name="AutoShape 319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320" name="AutoShape 320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321" name="AutoShape 321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322" name="AutoShape 322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323" name="TextBox 323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324" name="TextBox 324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25" name="TextBox 32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26" name="TextBox 32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27" name="TextBox 32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28" name="TextBox 32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29" name="TextBox 32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30" name="TextBox 33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31" name="TextBox 33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32" name="TextBox 33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33" name="TextBox 33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34" name="TextBox 33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35" name="TextBox 33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336" name="AutoShape 336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337" name="TextBox 337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338" name="TextBox 338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39" name="TextBox 33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40" name="TextBox 34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41" name="TextBox 34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42" name="TextBox 34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43" name="TextBox 34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44" name="TextBox 34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45" name="TextBox 34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46" name="TextBox 34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47" name="TextBox 34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48" name="TextBox 34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49" name="TextBox 34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350" name="AutoShape 350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351" name="TextBox 351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352" name="TextBox 352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53" name="TextBox 35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54" name="TextBox 35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55" name="TextBox 35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56" name="TextBox 35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57" name="TextBox 35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58" name="TextBox 35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59" name="TextBox 35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60" name="TextBox 36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61" name="TextBox 36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62" name="TextBox 36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63" name="TextBox 36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364" name="AutoShape 364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365" name="AutoShape 365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366" name="AutoShape 366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367" name="AutoShape 367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368" name="AutoShape 368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369" name="AutoShape 369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370" name="AutoShape 370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371" name="TextBox 371"/>
        <xdr:cNvSpPr txBox="1">
          <a:spLocks noChangeArrowheads="1"/>
        </xdr:cNvSpPr>
      </xdr:nvSpPr>
      <xdr:spPr>
        <a:xfrm>
          <a:off x="1609725" y="119729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372" name="TextBox 372"/>
        <xdr:cNvSpPr txBox="1">
          <a:spLocks noChangeArrowheads="1"/>
        </xdr:cNvSpPr>
      </xdr:nvSpPr>
      <xdr:spPr>
        <a:xfrm>
          <a:off x="809625" y="119729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73" name="TextBox 37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74" name="TextBox 37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75" name="TextBox 37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76" name="TextBox 37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77" name="TextBox 37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78" name="TextBox 37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79" name="TextBox 37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80" name="TextBox 38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81" name="TextBox 38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82" name="TextBox 38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83" name="TextBox 38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384" name="AutoShape 384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385" name="TextBox 385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386" name="TextBox 386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87" name="TextBox 38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88" name="TextBox 38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89" name="TextBox 38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90" name="TextBox 39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91" name="TextBox 39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92" name="TextBox 39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93" name="TextBox 39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94" name="TextBox 39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95" name="TextBox 39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96" name="TextBox 39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97" name="TextBox 39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398" name="AutoShape 398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399" name="TextBox 399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400" name="TextBox 400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01" name="TextBox 40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02" name="TextBox 40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03" name="TextBox 40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04" name="TextBox 40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05" name="TextBox 40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06" name="TextBox 40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07" name="TextBox 40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08" name="TextBox 40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09" name="TextBox 40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10" name="TextBox 41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11" name="TextBox 41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412" name="AutoShape 412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413" name="TextBox 413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414" name="TextBox 414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15" name="TextBox 41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16" name="TextBox 41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17" name="TextBox 41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18" name="TextBox 41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19" name="TextBox 41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20" name="TextBox 42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21" name="TextBox 42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22" name="TextBox 42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23" name="TextBox 42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24" name="TextBox 42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25" name="TextBox 42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426" name="AutoShape 426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427" name="AutoShape 427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428" name="AutoShape 428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429" name="TextBox 429"/>
        <xdr:cNvSpPr txBox="1">
          <a:spLocks noChangeArrowheads="1"/>
        </xdr:cNvSpPr>
      </xdr:nvSpPr>
      <xdr:spPr>
        <a:xfrm>
          <a:off x="1609725" y="119729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430" name="TextBox 430"/>
        <xdr:cNvSpPr txBox="1">
          <a:spLocks noChangeArrowheads="1"/>
        </xdr:cNvSpPr>
      </xdr:nvSpPr>
      <xdr:spPr>
        <a:xfrm>
          <a:off x="809625" y="119729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31" name="TextBox 43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32" name="TextBox 43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33" name="TextBox 43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34" name="TextBox 43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35" name="TextBox 43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36" name="TextBox 43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37" name="TextBox 43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38" name="TextBox 43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39" name="TextBox 43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40" name="TextBox 44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41" name="TextBox 44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442" name="AutoShape 442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443" name="TextBox 443"/>
        <xdr:cNvSpPr txBox="1">
          <a:spLocks noChangeArrowheads="1"/>
        </xdr:cNvSpPr>
      </xdr:nvSpPr>
      <xdr:spPr>
        <a:xfrm>
          <a:off x="1609725" y="119729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444" name="TextBox 444"/>
        <xdr:cNvSpPr txBox="1">
          <a:spLocks noChangeArrowheads="1"/>
        </xdr:cNvSpPr>
      </xdr:nvSpPr>
      <xdr:spPr>
        <a:xfrm>
          <a:off x="809625" y="119729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45" name="TextBox 44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46" name="TextBox 44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47" name="TextBox 44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48" name="TextBox 44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49" name="TextBox 44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50" name="TextBox 45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51" name="TextBox 45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52" name="TextBox 45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53" name="TextBox 45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54" name="TextBox 45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55" name="TextBox 45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456" name="AutoShape 456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457" name="AutoShape 457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458" name="AutoShape 458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56</xdr:row>
      <xdr:rowOff>0</xdr:rowOff>
    </xdr:from>
    <xdr:to>
      <xdr:col>13</xdr:col>
      <xdr:colOff>228600</xdr:colOff>
      <xdr:row>56</xdr:row>
      <xdr:rowOff>0</xdr:rowOff>
    </xdr:to>
    <xdr:sp>
      <xdr:nvSpPr>
        <xdr:cNvPr id="459" name="TextBox 459"/>
        <xdr:cNvSpPr txBox="1">
          <a:spLocks noChangeArrowheads="1"/>
        </xdr:cNvSpPr>
      </xdr:nvSpPr>
      <xdr:spPr>
        <a:xfrm>
          <a:off x="1609725" y="121443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56</xdr:row>
      <xdr:rowOff>0</xdr:rowOff>
    </xdr:from>
    <xdr:to>
      <xdr:col>12</xdr:col>
      <xdr:colOff>600075</xdr:colOff>
      <xdr:row>56</xdr:row>
      <xdr:rowOff>0</xdr:rowOff>
    </xdr:to>
    <xdr:sp>
      <xdr:nvSpPr>
        <xdr:cNvPr id="460" name="TextBox 460"/>
        <xdr:cNvSpPr txBox="1">
          <a:spLocks noChangeArrowheads="1"/>
        </xdr:cNvSpPr>
      </xdr:nvSpPr>
      <xdr:spPr>
        <a:xfrm>
          <a:off x="809625" y="121443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61" name="TextBox 46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62" name="TextBox 46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63" name="TextBox 46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64" name="TextBox 46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65" name="TextBox 46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66" name="TextBox 46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67" name="TextBox 46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68" name="TextBox 46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69" name="TextBox 46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70" name="TextBox 47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71" name="TextBox 47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472" name="AutoShape 472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56</xdr:row>
      <xdr:rowOff>0</xdr:rowOff>
    </xdr:from>
    <xdr:to>
      <xdr:col>13</xdr:col>
      <xdr:colOff>228600</xdr:colOff>
      <xdr:row>56</xdr:row>
      <xdr:rowOff>0</xdr:rowOff>
    </xdr:to>
    <xdr:sp>
      <xdr:nvSpPr>
        <xdr:cNvPr id="473" name="TextBox 473"/>
        <xdr:cNvSpPr txBox="1">
          <a:spLocks noChangeArrowheads="1"/>
        </xdr:cNvSpPr>
      </xdr:nvSpPr>
      <xdr:spPr>
        <a:xfrm>
          <a:off x="1609725" y="121443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56</xdr:row>
      <xdr:rowOff>0</xdr:rowOff>
    </xdr:from>
    <xdr:to>
      <xdr:col>12</xdr:col>
      <xdr:colOff>600075</xdr:colOff>
      <xdr:row>56</xdr:row>
      <xdr:rowOff>0</xdr:rowOff>
    </xdr:to>
    <xdr:sp>
      <xdr:nvSpPr>
        <xdr:cNvPr id="474" name="TextBox 474"/>
        <xdr:cNvSpPr txBox="1">
          <a:spLocks noChangeArrowheads="1"/>
        </xdr:cNvSpPr>
      </xdr:nvSpPr>
      <xdr:spPr>
        <a:xfrm>
          <a:off x="809625" y="121443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75" name="TextBox 47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76" name="TextBox 47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77" name="TextBox 47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78" name="TextBox 47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79" name="TextBox 47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80" name="TextBox 48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81" name="TextBox 48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82" name="TextBox 48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83" name="TextBox 48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84" name="TextBox 48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85" name="TextBox 48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486" name="AutoShape 486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487" name="AutoShape 487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488" name="AutoShape 488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47</xdr:row>
      <xdr:rowOff>38100</xdr:rowOff>
    </xdr:from>
    <xdr:to>
      <xdr:col>8</xdr:col>
      <xdr:colOff>161925</xdr:colOff>
      <xdr:row>49</xdr:row>
      <xdr:rowOff>38100</xdr:rowOff>
    </xdr:to>
    <xdr:sp>
      <xdr:nvSpPr>
        <xdr:cNvPr id="489" name="Oval 489"/>
        <xdr:cNvSpPr>
          <a:spLocks/>
        </xdr:cNvSpPr>
      </xdr:nvSpPr>
      <xdr:spPr>
        <a:xfrm flipV="1">
          <a:off x="4591050" y="10487025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ｻﾝｷｭ-ﾛｰﾄﾞｰ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zoomScale="95" zoomScaleNormal="95" workbookViewId="0" topLeftCell="A1">
      <selection activeCell="B2" sqref="B2:R2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115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116" customWidth="1"/>
    <col min="12" max="12" width="5.625" style="3" customWidth="1"/>
    <col min="13" max="13" width="7.625" style="3" customWidth="1"/>
    <col min="14" max="14" width="4.625" style="3" customWidth="1"/>
    <col min="15" max="15" width="8.125" style="116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18.7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2.75" thickBot="1">
      <c r="B4" s="5" t="s">
        <v>122</v>
      </c>
      <c r="C4" s="5"/>
      <c r="D4" s="5"/>
      <c r="E4" s="6"/>
      <c r="F4" s="6"/>
      <c r="G4" s="6"/>
      <c r="H4" s="6"/>
      <c r="I4" s="6"/>
      <c r="J4" s="6"/>
      <c r="K4" s="7"/>
      <c r="L4" s="6"/>
      <c r="M4" s="6"/>
      <c r="N4" s="6"/>
      <c r="O4" s="8" t="s">
        <v>2</v>
      </c>
      <c r="P4" s="8"/>
      <c r="Q4" s="8"/>
      <c r="R4" s="8"/>
    </row>
    <row r="5" spans="2:18" s="9" customFormat="1" ht="12.75" thickBot="1">
      <c r="B5" s="10"/>
      <c r="C5" s="11"/>
      <c r="D5" s="12"/>
      <c r="E5" s="13" t="s">
        <v>3</v>
      </c>
      <c r="F5" s="14"/>
      <c r="G5" s="13"/>
      <c r="H5" s="15"/>
      <c r="I5" s="16"/>
      <c r="J5" s="16"/>
      <c r="K5" s="17"/>
      <c r="L5" s="15" t="s">
        <v>4</v>
      </c>
      <c r="M5" s="16"/>
      <c r="N5" s="16"/>
      <c r="O5" s="16"/>
      <c r="P5" s="16"/>
      <c r="Q5" s="16"/>
      <c r="R5" s="18"/>
    </row>
    <row r="6" spans="2:18" s="9" customFormat="1" ht="12">
      <c r="B6" s="19"/>
      <c r="C6" s="20"/>
      <c r="D6" s="21"/>
      <c r="E6" s="22"/>
      <c r="F6" s="23"/>
      <c r="G6" s="23"/>
      <c r="H6" s="23"/>
      <c r="I6" s="23"/>
      <c r="J6" s="24" t="s">
        <v>5</v>
      </c>
      <c r="K6" s="25"/>
      <c r="L6" s="23"/>
      <c r="M6" s="23"/>
      <c r="N6" s="23"/>
      <c r="O6" s="23"/>
      <c r="P6" s="23"/>
      <c r="Q6" s="24" t="s">
        <v>5</v>
      </c>
      <c r="R6" s="25"/>
    </row>
    <row r="7" spans="2:18" s="9" customFormat="1" ht="42" customHeight="1" thickBot="1">
      <c r="B7" s="26"/>
      <c r="C7" s="27"/>
      <c r="D7" s="28"/>
      <c r="E7" s="29" t="s">
        <v>6</v>
      </c>
      <c r="F7" s="30" t="s">
        <v>7</v>
      </c>
      <c r="G7" s="30" t="s">
        <v>8</v>
      </c>
      <c r="H7" s="30" t="s">
        <v>9</v>
      </c>
      <c r="I7" s="31" t="s">
        <v>10</v>
      </c>
      <c r="J7" s="32" t="s">
        <v>11</v>
      </c>
      <c r="K7" s="33" t="s">
        <v>12</v>
      </c>
      <c r="L7" s="30" t="s">
        <v>6</v>
      </c>
      <c r="M7" s="30" t="s">
        <v>7</v>
      </c>
      <c r="N7" s="30" t="s">
        <v>8</v>
      </c>
      <c r="O7" s="30" t="s">
        <v>13</v>
      </c>
      <c r="P7" s="31" t="s">
        <v>10</v>
      </c>
      <c r="Q7" s="32" t="s">
        <v>14</v>
      </c>
      <c r="R7" s="34" t="s">
        <v>12</v>
      </c>
    </row>
    <row r="8" spans="2:23" s="35" customFormat="1" ht="12">
      <c r="B8" s="36"/>
      <c r="C8" s="37" t="s">
        <v>15</v>
      </c>
      <c r="D8" s="38"/>
      <c r="E8" s="39">
        <v>38.4</v>
      </c>
      <c r="F8" s="40">
        <v>269962</v>
      </c>
      <c r="G8" s="40">
        <v>256</v>
      </c>
      <c r="H8" s="40">
        <v>5768</v>
      </c>
      <c r="I8" s="41">
        <v>2.14</v>
      </c>
      <c r="J8" s="42">
        <v>5188</v>
      </c>
      <c r="K8" s="43">
        <f>IF(U8=TRUE,"-",ROUND((H8-J8)/J8*100,2))</f>
        <v>11.18</v>
      </c>
      <c r="L8" s="39">
        <v>38.3</v>
      </c>
      <c r="M8" s="40">
        <v>269036</v>
      </c>
      <c r="N8" s="44">
        <v>253</v>
      </c>
      <c r="O8" s="40">
        <v>4195</v>
      </c>
      <c r="P8" s="41">
        <v>1.56</v>
      </c>
      <c r="Q8" s="42">
        <v>4064</v>
      </c>
      <c r="R8" s="45">
        <f>IF(W8=TRUE,"-",ROUND((O8-Q8)/Q8*100,2))</f>
        <v>3.22</v>
      </c>
      <c r="T8" s="35">
        <f>ROUND((H8-J8)/J8*100,2)</f>
        <v>11.18</v>
      </c>
      <c r="U8" s="35" t="b">
        <f>ISERROR(T8)</f>
        <v>0</v>
      </c>
      <c r="V8" s="35">
        <f>ROUND((O8-Q8)/Q8*100,2)</f>
        <v>3.22</v>
      </c>
      <c r="W8" s="35" t="b">
        <f>ISERROR(V8)</f>
        <v>0</v>
      </c>
    </row>
    <row r="9" spans="2:23" s="35" customFormat="1" ht="12">
      <c r="B9" s="46"/>
      <c r="C9" s="47"/>
      <c r="D9" s="48" t="s">
        <v>123</v>
      </c>
      <c r="E9" s="49">
        <v>37.4</v>
      </c>
      <c r="F9" s="50">
        <v>283292</v>
      </c>
      <c r="G9" s="50">
        <v>22</v>
      </c>
      <c r="H9" s="50">
        <v>5146</v>
      </c>
      <c r="I9" s="51">
        <v>1.82</v>
      </c>
      <c r="J9" s="52">
        <v>5423</v>
      </c>
      <c r="K9" s="43">
        <f aca="true" t="shared" si="0" ref="K9:K62">IF(U9=TRUE,"-",ROUND((H9-J9)/J9*100,2))</f>
        <v>-5.11</v>
      </c>
      <c r="L9" s="49">
        <v>37.4</v>
      </c>
      <c r="M9" s="50">
        <v>283292</v>
      </c>
      <c r="N9" s="53">
        <v>22</v>
      </c>
      <c r="O9" s="50">
        <v>4493</v>
      </c>
      <c r="P9" s="51">
        <v>1.59</v>
      </c>
      <c r="Q9" s="52">
        <v>4781</v>
      </c>
      <c r="R9" s="43">
        <f aca="true" t="shared" si="1" ref="R9:R62">IF(W9=TRUE,"-",ROUND((O9-Q9)/Q9*100,2))</f>
        <v>-6.02</v>
      </c>
      <c r="T9" s="35">
        <f aca="true" t="shared" si="2" ref="T9:T62">ROUND((H9-J9)/J9*100,2)</f>
        <v>-5.11</v>
      </c>
      <c r="U9" s="35" t="b">
        <f aca="true" t="shared" si="3" ref="U9:U62">ISERROR(T9)</f>
        <v>0</v>
      </c>
      <c r="V9" s="35">
        <f aca="true" t="shared" si="4" ref="V9:V62">ROUND((O9-Q9)/Q9*100,2)</f>
        <v>-6.02</v>
      </c>
      <c r="W9" s="35" t="b">
        <f aca="true" t="shared" si="5" ref="W9:W62">ISERROR(V9)</f>
        <v>0</v>
      </c>
    </row>
    <row r="10" spans="2:23" s="35" customFormat="1" ht="12">
      <c r="B10" s="46"/>
      <c r="C10" s="47"/>
      <c r="D10" s="48" t="s">
        <v>16</v>
      </c>
      <c r="E10" s="49">
        <v>40.7</v>
      </c>
      <c r="F10" s="50">
        <v>265445</v>
      </c>
      <c r="G10" s="50">
        <v>9</v>
      </c>
      <c r="H10" s="50">
        <v>5315</v>
      </c>
      <c r="I10" s="54">
        <v>2</v>
      </c>
      <c r="J10" s="52">
        <v>4507</v>
      </c>
      <c r="K10" s="43">
        <f t="shared" si="0"/>
        <v>17.93</v>
      </c>
      <c r="L10" s="49">
        <v>40.7</v>
      </c>
      <c r="M10" s="50">
        <v>265445</v>
      </c>
      <c r="N10" s="53">
        <v>9</v>
      </c>
      <c r="O10" s="50">
        <v>3117</v>
      </c>
      <c r="P10" s="51">
        <v>1.17</v>
      </c>
      <c r="Q10" s="52">
        <v>2469</v>
      </c>
      <c r="R10" s="43">
        <f t="shared" si="1"/>
        <v>26.25</v>
      </c>
      <c r="T10" s="35">
        <f t="shared" si="2"/>
        <v>17.93</v>
      </c>
      <c r="U10" s="35" t="b">
        <f t="shared" si="3"/>
        <v>0</v>
      </c>
      <c r="V10" s="35">
        <f t="shared" si="4"/>
        <v>26.25</v>
      </c>
      <c r="W10" s="35" t="b">
        <f t="shared" si="5"/>
        <v>0</v>
      </c>
    </row>
    <row r="11" spans="2:23" s="35" customFormat="1" ht="12">
      <c r="B11" s="46"/>
      <c r="C11" s="47"/>
      <c r="D11" s="48" t="s">
        <v>124</v>
      </c>
      <c r="E11" s="49">
        <v>36.9</v>
      </c>
      <c r="F11" s="50">
        <v>233737</v>
      </c>
      <c r="G11" s="50" t="s">
        <v>125</v>
      </c>
      <c r="H11" s="50">
        <v>4833</v>
      </c>
      <c r="I11" s="54">
        <v>2.07</v>
      </c>
      <c r="J11" s="52">
        <v>4867</v>
      </c>
      <c r="K11" s="43">
        <f t="shared" si="0"/>
        <v>-0.7</v>
      </c>
      <c r="L11" s="49">
        <v>36.9</v>
      </c>
      <c r="M11" s="50">
        <v>233737</v>
      </c>
      <c r="N11" s="53" t="s">
        <v>125</v>
      </c>
      <c r="O11" s="50">
        <v>2450</v>
      </c>
      <c r="P11" s="51">
        <v>1.05</v>
      </c>
      <c r="Q11" s="52">
        <v>1700</v>
      </c>
      <c r="R11" s="43">
        <f t="shared" si="1"/>
        <v>44.12</v>
      </c>
      <c r="T11" s="35">
        <f t="shared" si="2"/>
        <v>-0.7</v>
      </c>
      <c r="U11" s="35" t="b">
        <f t="shared" si="3"/>
        <v>0</v>
      </c>
      <c r="V11" s="35">
        <f t="shared" si="4"/>
        <v>44.12</v>
      </c>
      <c r="W11" s="35" t="b">
        <f t="shared" si="5"/>
        <v>0</v>
      </c>
    </row>
    <row r="12" spans="2:23" s="35" customFormat="1" ht="12">
      <c r="B12" s="46"/>
      <c r="C12" s="47"/>
      <c r="D12" s="48" t="s">
        <v>17</v>
      </c>
      <c r="E12" s="49">
        <v>39.3</v>
      </c>
      <c r="F12" s="50">
        <v>273445</v>
      </c>
      <c r="G12" s="50">
        <v>29</v>
      </c>
      <c r="H12" s="50">
        <v>5761</v>
      </c>
      <c r="I12" s="51">
        <v>2.11</v>
      </c>
      <c r="J12" s="52">
        <v>5413</v>
      </c>
      <c r="K12" s="43">
        <f t="shared" si="0"/>
        <v>6.43</v>
      </c>
      <c r="L12" s="49">
        <v>39.3</v>
      </c>
      <c r="M12" s="50">
        <v>273445</v>
      </c>
      <c r="N12" s="53">
        <v>29</v>
      </c>
      <c r="O12" s="50">
        <v>4063</v>
      </c>
      <c r="P12" s="51">
        <v>1.49</v>
      </c>
      <c r="Q12" s="52">
        <v>3971</v>
      </c>
      <c r="R12" s="43">
        <f t="shared" si="1"/>
        <v>2.32</v>
      </c>
      <c r="T12" s="35">
        <f t="shared" si="2"/>
        <v>6.43</v>
      </c>
      <c r="U12" s="35" t="b">
        <f t="shared" si="3"/>
        <v>0</v>
      </c>
      <c r="V12" s="35">
        <f t="shared" si="4"/>
        <v>2.32</v>
      </c>
      <c r="W12" s="35" t="b">
        <f t="shared" si="5"/>
        <v>0</v>
      </c>
    </row>
    <row r="13" spans="2:23" s="35" customFormat="1" ht="12">
      <c r="B13" s="46"/>
      <c r="C13" s="47"/>
      <c r="D13" s="48" t="s">
        <v>18</v>
      </c>
      <c r="E13" s="49">
        <v>37.2</v>
      </c>
      <c r="F13" s="50">
        <v>230295</v>
      </c>
      <c r="G13" s="50">
        <v>4</v>
      </c>
      <c r="H13" s="50">
        <v>2645</v>
      </c>
      <c r="I13" s="51">
        <v>1.15</v>
      </c>
      <c r="J13" s="52">
        <v>2795</v>
      </c>
      <c r="K13" s="43">
        <f t="shared" si="0"/>
        <v>-5.37</v>
      </c>
      <c r="L13" s="49">
        <v>37.2</v>
      </c>
      <c r="M13" s="50">
        <v>230295</v>
      </c>
      <c r="N13" s="53">
        <v>4</v>
      </c>
      <c r="O13" s="50">
        <v>2408</v>
      </c>
      <c r="P13" s="51">
        <v>1.05</v>
      </c>
      <c r="Q13" s="52">
        <v>2422</v>
      </c>
      <c r="R13" s="43">
        <f t="shared" si="1"/>
        <v>-0.58</v>
      </c>
      <c r="T13" s="35">
        <f t="shared" si="2"/>
        <v>-5.37</v>
      </c>
      <c r="U13" s="35" t="b">
        <f t="shared" si="3"/>
        <v>0</v>
      </c>
      <c r="V13" s="35">
        <f t="shared" si="4"/>
        <v>-0.58</v>
      </c>
      <c r="W13" s="35" t="b">
        <f t="shared" si="5"/>
        <v>0</v>
      </c>
    </row>
    <row r="14" spans="2:23" s="35" customFormat="1" ht="12">
      <c r="B14" s="46"/>
      <c r="C14" s="47"/>
      <c r="D14" s="48" t="s">
        <v>19</v>
      </c>
      <c r="E14" s="49">
        <v>37.1</v>
      </c>
      <c r="F14" s="50">
        <v>293409</v>
      </c>
      <c r="G14" s="50">
        <v>28</v>
      </c>
      <c r="H14" s="50">
        <v>7052</v>
      </c>
      <c r="I14" s="51">
        <v>2.4</v>
      </c>
      <c r="J14" s="52">
        <v>6780</v>
      </c>
      <c r="K14" s="43">
        <f t="shared" si="0"/>
        <v>4.01</v>
      </c>
      <c r="L14" s="49">
        <v>36.9</v>
      </c>
      <c r="M14" s="50">
        <v>292317</v>
      </c>
      <c r="N14" s="53">
        <v>27</v>
      </c>
      <c r="O14" s="50">
        <v>5340</v>
      </c>
      <c r="P14" s="51">
        <v>1.83</v>
      </c>
      <c r="Q14" s="52">
        <v>5144</v>
      </c>
      <c r="R14" s="43">
        <f t="shared" si="1"/>
        <v>3.81</v>
      </c>
      <c r="T14" s="35">
        <f t="shared" si="2"/>
        <v>4.01</v>
      </c>
      <c r="U14" s="35" t="b">
        <f t="shared" si="3"/>
        <v>0</v>
      </c>
      <c r="V14" s="35">
        <f t="shared" si="4"/>
        <v>3.81</v>
      </c>
      <c r="W14" s="35" t="b">
        <f t="shared" si="5"/>
        <v>0</v>
      </c>
    </row>
    <row r="15" spans="2:23" s="35" customFormat="1" ht="12">
      <c r="B15" s="55"/>
      <c r="C15" s="47"/>
      <c r="D15" s="48" t="s">
        <v>126</v>
      </c>
      <c r="E15" s="49" t="s">
        <v>20</v>
      </c>
      <c r="F15" s="50" t="s">
        <v>20</v>
      </c>
      <c r="G15" s="50" t="s">
        <v>20</v>
      </c>
      <c r="H15" s="50" t="s">
        <v>20</v>
      </c>
      <c r="I15" s="51" t="s">
        <v>20</v>
      </c>
      <c r="J15" s="52" t="s">
        <v>20</v>
      </c>
      <c r="K15" s="43" t="str">
        <f t="shared" si="0"/>
        <v>-</v>
      </c>
      <c r="L15" s="49" t="s">
        <v>20</v>
      </c>
      <c r="M15" s="50" t="s">
        <v>20</v>
      </c>
      <c r="N15" s="53" t="s">
        <v>20</v>
      </c>
      <c r="O15" s="50" t="s">
        <v>20</v>
      </c>
      <c r="P15" s="51" t="s">
        <v>20</v>
      </c>
      <c r="Q15" s="52" t="s">
        <v>20</v>
      </c>
      <c r="R15" s="43" t="str">
        <f t="shared" si="1"/>
        <v>-</v>
      </c>
      <c r="T15" s="35" t="e">
        <f t="shared" si="2"/>
        <v>#VALUE!</v>
      </c>
      <c r="U15" s="35" t="b">
        <f t="shared" si="3"/>
        <v>1</v>
      </c>
      <c r="V15" s="35" t="e">
        <f t="shared" si="4"/>
        <v>#VALUE!</v>
      </c>
      <c r="W15" s="35" t="b">
        <f t="shared" si="5"/>
        <v>1</v>
      </c>
    </row>
    <row r="16" spans="2:23" s="35" customFormat="1" ht="12">
      <c r="B16" s="55"/>
      <c r="C16" s="47"/>
      <c r="D16" s="48" t="s">
        <v>21</v>
      </c>
      <c r="E16" s="49">
        <v>37.4</v>
      </c>
      <c r="F16" s="50">
        <v>288951</v>
      </c>
      <c r="G16" s="50">
        <v>7</v>
      </c>
      <c r="H16" s="50">
        <v>5839</v>
      </c>
      <c r="I16" s="51">
        <v>2.02</v>
      </c>
      <c r="J16" s="52">
        <v>5504</v>
      </c>
      <c r="K16" s="43">
        <f t="shared" si="0"/>
        <v>6.09</v>
      </c>
      <c r="L16" s="49">
        <v>36.3</v>
      </c>
      <c r="M16" s="50">
        <v>274335</v>
      </c>
      <c r="N16" s="53">
        <v>6</v>
      </c>
      <c r="O16" s="50">
        <v>5089</v>
      </c>
      <c r="P16" s="51">
        <v>1.86</v>
      </c>
      <c r="Q16" s="52">
        <v>4798</v>
      </c>
      <c r="R16" s="43">
        <f t="shared" si="1"/>
        <v>6.07</v>
      </c>
      <c r="T16" s="35">
        <f t="shared" si="2"/>
        <v>6.09</v>
      </c>
      <c r="U16" s="35" t="b">
        <f t="shared" si="3"/>
        <v>0</v>
      </c>
      <c r="V16" s="35">
        <f t="shared" si="4"/>
        <v>6.07</v>
      </c>
      <c r="W16" s="35" t="b">
        <f t="shared" si="5"/>
        <v>0</v>
      </c>
    </row>
    <row r="17" spans="2:23" s="35" customFormat="1" ht="12">
      <c r="B17" s="55"/>
      <c r="C17" s="47"/>
      <c r="D17" s="48" t="s">
        <v>22</v>
      </c>
      <c r="E17" s="49">
        <v>37.6</v>
      </c>
      <c r="F17" s="50">
        <v>271030</v>
      </c>
      <c r="G17" s="50">
        <v>7</v>
      </c>
      <c r="H17" s="50">
        <v>4433</v>
      </c>
      <c r="I17" s="51">
        <v>1.64</v>
      </c>
      <c r="J17" s="52">
        <v>4112</v>
      </c>
      <c r="K17" s="43">
        <f t="shared" si="0"/>
        <v>7.81</v>
      </c>
      <c r="L17" s="49">
        <v>37.6</v>
      </c>
      <c r="M17" s="50">
        <v>271030</v>
      </c>
      <c r="N17" s="53">
        <v>7</v>
      </c>
      <c r="O17" s="50">
        <v>4127</v>
      </c>
      <c r="P17" s="51">
        <v>1.52</v>
      </c>
      <c r="Q17" s="52">
        <v>3770</v>
      </c>
      <c r="R17" s="43">
        <f t="shared" si="1"/>
        <v>9.47</v>
      </c>
      <c r="T17" s="35">
        <f t="shared" si="2"/>
        <v>7.81</v>
      </c>
      <c r="U17" s="35" t="b">
        <f t="shared" si="3"/>
        <v>0</v>
      </c>
      <c r="V17" s="35">
        <f t="shared" si="4"/>
        <v>9.47</v>
      </c>
      <c r="W17" s="35" t="b">
        <f t="shared" si="5"/>
        <v>0</v>
      </c>
    </row>
    <row r="18" spans="2:23" s="35" customFormat="1" ht="12">
      <c r="B18" s="55"/>
      <c r="C18" s="47"/>
      <c r="D18" s="48" t="s">
        <v>23</v>
      </c>
      <c r="E18" s="49">
        <v>43.6</v>
      </c>
      <c r="F18" s="50">
        <v>291060</v>
      </c>
      <c r="G18" s="50">
        <v>7</v>
      </c>
      <c r="H18" s="50">
        <v>12175</v>
      </c>
      <c r="I18" s="51">
        <v>4.18</v>
      </c>
      <c r="J18" s="52">
        <v>3586</v>
      </c>
      <c r="K18" s="43">
        <f t="shared" si="0"/>
        <v>239.51</v>
      </c>
      <c r="L18" s="49">
        <v>42</v>
      </c>
      <c r="M18" s="50">
        <v>282137</v>
      </c>
      <c r="N18" s="53">
        <v>6</v>
      </c>
      <c r="O18" s="50">
        <v>3871</v>
      </c>
      <c r="P18" s="51">
        <v>1.37</v>
      </c>
      <c r="Q18" s="52">
        <v>2627</v>
      </c>
      <c r="R18" s="43">
        <f t="shared" si="1"/>
        <v>47.35</v>
      </c>
      <c r="T18" s="35">
        <f t="shared" si="2"/>
        <v>239.51</v>
      </c>
      <c r="U18" s="35" t="b">
        <f t="shared" si="3"/>
        <v>0</v>
      </c>
      <c r="V18" s="35">
        <f t="shared" si="4"/>
        <v>47.35</v>
      </c>
      <c r="W18" s="35" t="b">
        <f t="shared" si="5"/>
        <v>0</v>
      </c>
    </row>
    <row r="19" spans="2:23" s="35" customFormat="1" ht="12">
      <c r="B19" s="55"/>
      <c r="C19" s="47"/>
      <c r="D19" s="48" t="s">
        <v>24</v>
      </c>
      <c r="E19" s="49">
        <v>38</v>
      </c>
      <c r="F19" s="50">
        <v>243726</v>
      </c>
      <c r="G19" s="50" t="s">
        <v>127</v>
      </c>
      <c r="H19" s="50">
        <v>5000</v>
      </c>
      <c r="I19" s="51">
        <v>2.05</v>
      </c>
      <c r="J19" s="52">
        <v>5000</v>
      </c>
      <c r="K19" s="43">
        <f t="shared" si="0"/>
        <v>0</v>
      </c>
      <c r="L19" s="49">
        <v>38</v>
      </c>
      <c r="M19" s="50">
        <v>243726</v>
      </c>
      <c r="N19" s="53" t="s">
        <v>127</v>
      </c>
      <c r="O19" s="50">
        <v>2670</v>
      </c>
      <c r="P19" s="51">
        <v>1.1</v>
      </c>
      <c r="Q19" s="52">
        <v>3900</v>
      </c>
      <c r="R19" s="43">
        <f t="shared" si="1"/>
        <v>-31.54</v>
      </c>
      <c r="T19" s="35">
        <f t="shared" si="2"/>
        <v>0</v>
      </c>
      <c r="U19" s="35" t="b">
        <f t="shared" si="3"/>
        <v>0</v>
      </c>
      <c r="V19" s="35">
        <f t="shared" si="4"/>
        <v>-31.54</v>
      </c>
      <c r="W19" s="35" t="b">
        <f t="shared" si="5"/>
        <v>0</v>
      </c>
    </row>
    <row r="20" spans="2:23" s="35" customFormat="1" ht="12">
      <c r="B20" s="55" t="s">
        <v>25</v>
      </c>
      <c r="C20" s="47"/>
      <c r="D20" s="48" t="s">
        <v>26</v>
      </c>
      <c r="E20" s="49">
        <v>38.4</v>
      </c>
      <c r="F20" s="50">
        <v>279049</v>
      </c>
      <c r="G20" s="50">
        <v>7</v>
      </c>
      <c r="H20" s="50">
        <v>5045</v>
      </c>
      <c r="I20" s="51">
        <v>1.81</v>
      </c>
      <c r="J20" s="52">
        <v>5397</v>
      </c>
      <c r="K20" s="43">
        <f t="shared" si="0"/>
        <v>-6.52</v>
      </c>
      <c r="L20" s="49">
        <v>38.4</v>
      </c>
      <c r="M20" s="50">
        <v>279049</v>
      </c>
      <c r="N20" s="53">
        <v>7</v>
      </c>
      <c r="O20" s="50">
        <v>4544</v>
      </c>
      <c r="P20" s="51">
        <v>1.63</v>
      </c>
      <c r="Q20" s="52">
        <v>3751</v>
      </c>
      <c r="R20" s="43">
        <f t="shared" si="1"/>
        <v>21.14</v>
      </c>
      <c r="T20" s="35">
        <f t="shared" si="2"/>
        <v>-6.52</v>
      </c>
      <c r="U20" s="35" t="b">
        <f t="shared" si="3"/>
        <v>0</v>
      </c>
      <c r="V20" s="35">
        <f t="shared" si="4"/>
        <v>21.14</v>
      </c>
      <c r="W20" s="35" t="b">
        <f t="shared" si="5"/>
        <v>0</v>
      </c>
    </row>
    <row r="21" spans="2:23" s="35" customFormat="1" ht="12">
      <c r="B21" s="55"/>
      <c r="C21" s="47"/>
      <c r="D21" s="48" t="s">
        <v>27</v>
      </c>
      <c r="E21" s="49">
        <v>38.4</v>
      </c>
      <c r="F21" s="50">
        <v>265577</v>
      </c>
      <c r="G21" s="50">
        <v>12</v>
      </c>
      <c r="H21" s="50">
        <v>4923</v>
      </c>
      <c r="I21" s="51">
        <v>1.85</v>
      </c>
      <c r="J21" s="52">
        <v>4513</v>
      </c>
      <c r="K21" s="43">
        <f t="shared" si="0"/>
        <v>9.08</v>
      </c>
      <c r="L21" s="49">
        <v>38.4</v>
      </c>
      <c r="M21" s="50">
        <v>265577</v>
      </c>
      <c r="N21" s="53">
        <v>12</v>
      </c>
      <c r="O21" s="50">
        <v>4464</v>
      </c>
      <c r="P21" s="51">
        <v>1.68</v>
      </c>
      <c r="Q21" s="52">
        <v>3900</v>
      </c>
      <c r="R21" s="43">
        <f t="shared" si="1"/>
        <v>14.46</v>
      </c>
      <c r="T21" s="35">
        <f t="shared" si="2"/>
        <v>9.08</v>
      </c>
      <c r="U21" s="35" t="b">
        <f t="shared" si="3"/>
        <v>0</v>
      </c>
      <c r="V21" s="35">
        <f t="shared" si="4"/>
        <v>14.46</v>
      </c>
      <c r="W21" s="35" t="b">
        <f t="shared" si="5"/>
        <v>0</v>
      </c>
    </row>
    <row r="22" spans="2:23" s="35" customFormat="1" ht="12">
      <c r="B22" s="55"/>
      <c r="C22" s="47"/>
      <c r="D22" s="48" t="s">
        <v>128</v>
      </c>
      <c r="E22" s="49">
        <v>40.5</v>
      </c>
      <c r="F22" s="50">
        <v>267216</v>
      </c>
      <c r="G22" s="50">
        <v>25</v>
      </c>
      <c r="H22" s="50">
        <v>7622</v>
      </c>
      <c r="I22" s="51">
        <v>2.85</v>
      </c>
      <c r="J22" s="52">
        <v>5293</v>
      </c>
      <c r="K22" s="43">
        <f t="shared" si="0"/>
        <v>44</v>
      </c>
      <c r="L22" s="49">
        <v>40.5</v>
      </c>
      <c r="M22" s="50">
        <v>267216</v>
      </c>
      <c r="N22" s="53">
        <v>25</v>
      </c>
      <c r="O22" s="50">
        <v>4023</v>
      </c>
      <c r="P22" s="51">
        <v>1.51</v>
      </c>
      <c r="Q22" s="52">
        <v>4341</v>
      </c>
      <c r="R22" s="43">
        <f t="shared" si="1"/>
        <v>-7.33</v>
      </c>
      <c r="T22" s="35">
        <f t="shared" si="2"/>
        <v>44</v>
      </c>
      <c r="U22" s="35" t="b">
        <f t="shared" si="3"/>
        <v>0</v>
      </c>
      <c r="V22" s="35">
        <f t="shared" si="4"/>
        <v>-7.33</v>
      </c>
      <c r="W22" s="35" t="b">
        <f t="shared" si="5"/>
        <v>0</v>
      </c>
    </row>
    <row r="23" spans="2:23" s="35" customFormat="1" ht="12">
      <c r="B23" s="55"/>
      <c r="C23" s="47"/>
      <c r="D23" s="48" t="s">
        <v>28</v>
      </c>
      <c r="E23" s="49">
        <v>39.1</v>
      </c>
      <c r="F23" s="50">
        <v>275113</v>
      </c>
      <c r="G23" s="50">
        <v>5</v>
      </c>
      <c r="H23" s="50">
        <v>4398</v>
      </c>
      <c r="I23" s="51">
        <v>1.6</v>
      </c>
      <c r="J23" s="52">
        <v>4721</v>
      </c>
      <c r="K23" s="43">
        <f t="shared" si="0"/>
        <v>-6.84</v>
      </c>
      <c r="L23" s="49">
        <v>39.1</v>
      </c>
      <c r="M23" s="50">
        <v>275113</v>
      </c>
      <c r="N23" s="53">
        <v>5</v>
      </c>
      <c r="O23" s="50">
        <v>4398</v>
      </c>
      <c r="P23" s="51">
        <v>1.6</v>
      </c>
      <c r="Q23" s="52">
        <v>4721</v>
      </c>
      <c r="R23" s="43">
        <f t="shared" si="1"/>
        <v>-6.84</v>
      </c>
      <c r="T23" s="35">
        <f t="shared" si="2"/>
        <v>-6.84</v>
      </c>
      <c r="U23" s="35" t="b">
        <f t="shared" si="3"/>
        <v>0</v>
      </c>
      <c r="V23" s="35">
        <f t="shared" si="4"/>
        <v>-6.84</v>
      </c>
      <c r="W23" s="35" t="b">
        <f t="shared" si="5"/>
        <v>0</v>
      </c>
    </row>
    <row r="24" spans="2:23" s="35" customFormat="1" ht="12">
      <c r="B24" s="55"/>
      <c r="C24" s="47"/>
      <c r="D24" s="48" t="s">
        <v>29</v>
      </c>
      <c r="E24" s="49">
        <v>39.7</v>
      </c>
      <c r="F24" s="50">
        <v>269232</v>
      </c>
      <c r="G24" s="50">
        <v>15</v>
      </c>
      <c r="H24" s="50">
        <v>4295</v>
      </c>
      <c r="I24" s="51">
        <v>1.6</v>
      </c>
      <c r="J24" s="52">
        <v>4703</v>
      </c>
      <c r="K24" s="43">
        <f t="shared" si="0"/>
        <v>-8.68</v>
      </c>
      <c r="L24" s="49">
        <v>39.7</v>
      </c>
      <c r="M24" s="50">
        <v>269232</v>
      </c>
      <c r="N24" s="53">
        <v>15</v>
      </c>
      <c r="O24" s="50">
        <v>3778</v>
      </c>
      <c r="P24" s="51">
        <v>1.4</v>
      </c>
      <c r="Q24" s="52">
        <v>3801</v>
      </c>
      <c r="R24" s="43">
        <f t="shared" si="1"/>
        <v>-0.61</v>
      </c>
      <c r="T24" s="35">
        <f t="shared" si="2"/>
        <v>-8.68</v>
      </c>
      <c r="U24" s="35" t="b">
        <f t="shared" si="3"/>
        <v>0</v>
      </c>
      <c r="V24" s="35">
        <f t="shared" si="4"/>
        <v>-0.61</v>
      </c>
      <c r="W24" s="35" t="b">
        <f t="shared" si="5"/>
        <v>0</v>
      </c>
    </row>
    <row r="25" spans="2:23" s="35" customFormat="1" ht="12">
      <c r="B25" s="55"/>
      <c r="C25" s="47"/>
      <c r="D25" s="48" t="s">
        <v>30</v>
      </c>
      <c r="E25" s="49">
        <v>36.8</v>
      </c>
      <c r="F25" s="50">
        <v>292486</v>
      </c>
      <c r="G25" s="50" t="s">
        <v>129</v>
      </c>
      <c r="H25" s="50">
        <v>5467</v>
      </c>
      <c r="I25" s="51">
        <v>1.87</v>
      </c>
      <c r="J25" s="52">
        <v>5750</v>
      </c>
      <c r="K25" s="43">
        <f t="shared" si="0"/>
        <v>-4.92</v>
      </c>
      <c r="L25" s="49">
        <v>36.8</v>
      </c>
      <c r="M25" s="50">
        <v>292486</v>
      </c>
      <c r="N25" s="53" t="s">
        <v>129</v>
      </c>
      <c r="O25" s="50">
        <v>3167</v>
      </c>
      <c r="P25" s="51">
        <v>1.08</v>
      </c>
      <c r="Q25" s="52">
        <v>4750</v>
      </c>
      <c r="R25" s="43">
        <f t="shared" si="1"/>
        <v>-33.33</v>
      </c>
      <c r="T25" s="35">
        <f t="shared" si="2"/>
        <v>-4.92</v>
      </c>
      <c r="U25" s="35" t="b">
        <f t="shared" si="3"/>
        <v>0</v>
      </c>
      <c r="V25" s="35">
        <f t="shared" si="4"/>
        <v>-33.33</v>
      </c>
      <c r="W25" s="35" t="b">
        <f t="shared" si="5"/>
        <v>0</v>
      </c>
    </row>
    <row r="26" spans="2:23" s="35" customFormat="1" ht="12">
      <c r="B26" s="55"/>
      <c r="C26" s="47"/>
      <c r="D26" s="48" t="s">
        <v>31</v>
      </c>
      <c r="E26" s="49">
        <v>37.4</v>
      </c>
      <c r="F26" s="50">
        <v>253976</v>
      </c>
      <c r="G26" s="50">
        <v>66</v>
      </c>
      <c r="H26" s="50">
        <v>5098</v>
      </c>
      <c r="I26" s="51">
        <v>2.01</v>
      </c>
      <c r="J26" s="52">
        <v>4944</v>
      </c>
      <c r="K26" s="43">
        <f t="shared" si="0"/>
        <v>3.11</v>
      </c>
      <c r="L26" s="49">
        <v>37.4</v>
      </c>
      <c r="M26" s="50">
        <v>253976</v>
      </c>
      <c r="N26" s="53">
        <v>66</v>
      </c>
      <c r="O26" s="50">
        <v>3981</v>
      </c>
      <c r="P26" s="51">
        <v>1.57</v>
      </c>
      <c r="Q26" s="52">
        <v>3802</v>
      </c>
      <c r="R26" s="43">
        <f t="shared" si="1"/>
        <v>4.71</v>
      </c>
      <c r="T26" s="35">
        <f t="shared" si="2"/>
        <v>3.11</v>
      </c>
      <c r="U26" s="35" t="b">
        <f t="shared" si="3"/>
        <v>0</v>
      </c>
      <c r="V26" s="35">
        <f t="shared" si="4"/>
        <v>4.71</v>
      </c>
      <c r="W26" s="35" t="b">
        <f t="shared" si="5"/>
        <v>0</v>
      </c>
    </row>
    <row r="27" spans="2:23" s="35" customFormat="1" ht="12">
      <c r="B27" s="55"/>
      <c r="C27" s="47"/>
      <c r="D27" s="48" t="s">
        <v>130</v>
      </c>
      <c r="E27" s="49">
        <v>38.1</v>
      </c>
      <c r="F27" s="50">
        <v>274242</v>
      </c>
      <c r="G27" s="50">
        <v>6</v>
      </c>
      <c r="H27" s="50">
        <v>6614</v>
      </c>
      <c r="I27" s="51">
        <v>2.41</v>
      </c>
      <c r="J27" s="52">
        <v>6387</v>
      </c>
      <c r="K27" s="56">
        <f t="shared" si="0"/>
        <v>3.55</v>
      </c>
      <c r="L27" s="49">
        <v>38.1</v>
      </c>
      <c r="M27" s="50">
        <v>274242</v>
      </c>
      <c r="N27" s="53">
        <v>6</v>
      </c>
      <c r="O27" s="50">
        <v>5537</v>
      </c>
      <c r="P27" s="51">
        <v>2.02</v>
      </c>
      <c r="Q27" s="52">
        <v>5458</v>
      </c>
      <c r="R27" s="43">
        <f t="shared" si="1"/>
        <v>1.45</v>
      </c>
      <c r="T27" s="35">
        <f t="shared" si="2"/>
        <v>3.55</v>
      </c>
      <c r="U27" s="35" t="b">
        <f t="shared" si="3"/>
        <v>0</v>
      </c>
      <c r="V27" s="35">
        <f t="shared" si="4"/>
        <v>1.45</v>
      </c>
      <c r="W27" s="35" t="b">
        <f t="shared" si="5"/>
        <v>0</v>
      </c>
    </row>
    <row r="28" spans="2:23" s="35" customFormat="1" ht="12">
      <c r="B28" s="55" t="s">
        <v>32</v>
      </c>
      <c r="C28" s="57" t="s">
        <v>33</v>
      </c>
      <c r="D28" s="58"/>
      <c r="E28" s="59" t="s">
        <v>20</v>
      </c>
      <c r="F28" s="60" t="s">
        <v>20</v>
      </c>
      <c r="G28" s="60" t="s">
        <v>20</v>
      </c>
      <c r="H28" s="60" t="s">
        <v>20</v>
      </c>
      <c r="I28" s="61" t="s">
        <v>20</v>
      </c>
      <c r="J28" s="62" t="s">
        <v>20</v>
      </c>
      <c r="K28" s="63" t="str">
        <f t="shared" si="0"/>
        <v>-</v>
      </c>
      <c r="L28" s="59" t="s">
        <v>20</v>
      </c>
      <c r="M28" s="60" t="s">
        <v>20</v>
      </c>
      <c r="N28" s="64" t="s">
        <v>20</v>
      </c>
      <c r="O28" s="60" t="s">
        <v>20</v>
      </c>
      <c r="P28" s="61" t="s">
        <v>20</v>
      </c>
      <c r="Q28" s="62" t="s">
        <v>20</v>
      </c>
      <c r="R28" s="63" t="str">
        <f t="shared" si="1"/>
        <v>-</v>
      </c>
      <c r="T28" s="35" t="e">
        <f t="shared" si="2"/>
        <v>#VALUE!</v>
      </c>
      <c r="U28" s="35" t="b">
        <f t="shared" si="3"/>
        <v>1</v>
      </c>
      <c r="V28" s="35" t="e">
        <f t="shared" si="4"/>
        <v>#VALUE!</v>
      </c>
      <c r="W28" s="35" t="b">
        <f t="shared" si="5"/>
        <v>1</v>
      </c>
    </row>
    <row r="29" spans="2:23" s="35" customFormat="1" ht="12">
      <c r="B29" s="55"/>
      <c r="C29" s="57" t="s">
        <v>34</v>
      </c>
      <c r="D29" s="58"/>
      <c r="E29" s="65">
        <v>45.5</v>
      </c>
      <c r="F29" s="66">
        <v>295916</v>
      </c>
      <c r="G29" s="66" t="s">
        <v>129</v>
      </c>
      <c r="H29" s="66">
        <v>3000</v>
      </c>
      <c r="I29" s="67">
        <v>1.01</v>
      </c>
      <c r="J29" s="68">
        <v>4000</v>
      </c>
      <c r="K29" s="43">
        <f t="shared" si="0"/>
        <v>-25</v>
      </c>
      <c r="L29" s="65">
        <v>45.5</v>
      </c>
      <c r="M29" s="66">
        <v>295916</v>
      </c>
      <c r="N29" s="69" t="s">
        <v>129</v>
      </c>
      <c r="O29" s="66">
        <v>0</v>
      </c>
      <c r="P29" s="67">
        <v>0</v>
      </c>
      <c r="Q29" s="68">
        <v>0</v>
      </c>
      <c r="R29" s="43" t="str">
        <f t="shared" si="1"/>
        <v>-</v>
      </c>
      <c r="T29" s="35">
        <f t="shared" si="2"/>
        <v>-25</v>
      </c>
      <c r="U29" s="35" t="b">
        <f t="shared" si="3"/>
        <v>0</v>
      </c>
      <c r="V29" s="35" t="e">
        <f t="shared" si="4"/>
        <v>#DIV/0!</v>
      </c>
      <c r="W29" s="35" t="b">
        <f t="shared" si="5"/>
        <v>1</v>
      </c>
    </row>
    <row r="30" spans="2:23" s="35" customFormat="1" ht="12">
      <c r="B30" s="55"/>
      <c r="C30" s="57" t="s">
        <v>35</v>
      </c>
      <c r="D30" s="58"/>
      <c r="E30" s="65">
        <v>36.3</v>
      </c>
      <c r="F30" s="66">
        <v>287373</v>
      </c>
      <c r="G30" s="66">
        <v>10</v>
      </c>
      <c r="H30" s="66">
        <v>5239</v>
      </c>
      <c r="I30" s="67">
        <v>1.82</v>
      </c>
      <c r="J30" s="68">
        <v>5170</v>
      </c>
      <c r="K30" s="70">
        <f t="shared" si="0"/>
        <v>1.33</v>
      </c>
      <c r="L30" s="65">
        <v>36.3</v>
      </c>
      <c r="M30" s="66">
        <v>287373</v>
      </c>
      <c r="N30" s="69">
        <v>10</v>
      </c>
      <c r="O30" s="66">
        <v>4458</v>
      </c>
      <c r="P30" s="67">
        <v>1.55</v>
      </c>
      <c r="Q30" s="68">
        <v>4746</v>
      </c>
      <c r="R30" s="63">
        <f t="shared" si="1"/>
        <v>-6.07</v>
      </c>
      <c r="T30" s="35">
        <f t="shared" si="2"/>
        <v>1.33</v>
      </c>
      <c r="U30" s="35" t="b">
        <f t="shared" si="3"/>
        <v>0</v>
      </c>
      <c r="V30" s="35">
        <f t="shared" si="4"/>
        <v>-6.07</v>
      </c>
      <c r="W30" s="35" t="b">
        <f t="shared" si="5"/>
        <v>0</v>
      </c>
    </row>
    <row r="31" spans="2:23" s="35" customFormat="1" ht="12">
      <c r="B31" s="55"/>
      <c r="C31" s="57" t="s">
        <v>36</v>
      </c>
      <c r="D31" s="58"/>
      <c r="E31" s="65">
        <v>37.1</v>
      </c>
      <c r="F31" s="66">
        <v>310624</v>
      </c>
      <c r="G31" s="66">
        <v>5</v>
      </c>
      <c r="H31" s="66">
        <v>5695</v>
      </c>
      <c r="I31" s="67">
        <v>1.83</v>
      </c>
      <c r="J31" s="68">
        <v>5383</v>
      </c>
      <c r="K31" s="70">
        <f t="shared" si="0"/>
        <v>5.8</v>
      </c>
      <c r="L31" s="65">
        <v>37.1</v>
      </c>
      <c r="M31" s="66">
        <v>310624</v>
      </c>
      <c r="N31" s="69">
        <v>5</v>
      </c>
      <c r="O31" s="66">
        <v>5569</v>
      </c>
      <c r="P31" s="67">
        <v>1.79</v>
      </c>
      <c r="Q31" s="68">
        <v>5254</v>
      </c>
      <c r="R31" s="63">
        <f t="shared" si="1"/>
        <v>6</v>
      </c>
      <c r="T31" s="35">
        <f t="shared" si="2"/>
        <v>5.8</v>
      </c>
      <c r="U31" s="35" t="b">
        <f t="shared" si="3"/>
        <v>0</v>
      </c>
      <c r="V31" s="35">
        <f t="shared" si="4"/>
        <v>6</v>
      </c>
      <c r="W31" s="35" t="b">
        <f t="shared" si="5"/>
        <v>0</v>
      </c>
    </row>
    <row r="32" spans="2:23" s="35" customFormat="1" ht="12">
      <c r="B32" s="55"/>
      <c r="C32" s="57" t="s">
        <v>37</v>
      </c>
      <c r="D32" s="58"/>
      <c r="E32" s="65">
        <v>36</v>
      </c>
      <c r="F32" s="66">
        <v>355441</v>
      </c>
      <c r="G32" s="66" t="s">
        <v>129</v>
      </c>
      <c r="H32" s="66">
        <v>5240</v>
      </c>
      <c r="I32" s="67">
        <v>1.47</v>
      </c>
      <c r="J32" s="68">
        <v>8002</v>
      </c>
      <c r="K32" s="63">
        <f t="shared" si="0"/>
        <v>-34.52</v>
      </c>
      <c r="L32" s="65">
        <v>36</v>
      </c>
      <c r="M32" s="66">
        <v>355441</v>
      </c>
      <c r="N32" s="69" t="s">
        <v>129</v>
      </c>
      <c r="O32" s="66">
        <v>4760</v>
      </c>
      <c r="P32" s="67">
        <v>1.34</v>
      </c>
      <c r="Q32" s="68">
        <v>6261</v>
      </c>
      <c r="R32" s="63">
        <f t="shared" si="1"/>
        <v>-23.97</v>
      </c>
      <c r="T32" s="35">
        <f t="shared" si="2"/>
        <v>-34.52</v>
      </c>
      <c r="U32" s="35" t="b">
        <f t="shared" si="3"/>
        <v>0</v>
      </c>
      <c r="V32" s="35">
        <f t="shared" si="4"/>
        <v>-23.97</v>
      </c>
      <c r="W32" s="35" t="b">
        <f t="shared" si="5"/>
        <v>0</v>
      </c>
    </row>
    <row r="33" spans="2:23" s="35" customFormat="1" ht="12">
      <c r="B33" s="55"/>
      <c r="C33" s="71" t="s">
        <v>38</v>
      </c>
      <c r="D33" s="72"/>
      <c r="E33" s="59">
        <v>40</v>
      </c>
      <c r="F33" s="60">
        <v>237325</v>
      </c>
      <c r="G33" s="60">
        <v>37</v>
      </c>
      <c r="H33" s="60">
        <v>4385</v>
      </c>
      <c r="I33" s="61">
        <v>1.85</v>
      </c>
      <c r="J33" s="62">
        <v>4249</v>
      </c>
      <c r="K33" s="43">
        <f t="shared" si="0"/>
        <v>3.2</v>
      </c>
      <c r="L33" s="59">
        <v>40</v>
      </c>
      <c r="M33" s="60">
        <v>237325</v>
      </c>
      <c r="N33" s="64">
        <v>37</v>
      </c>
      <c r="O33" s="60">
        <v>2144</v>
      </c>
      <c r="P33" s="61">
        <v>0.9</v>
      </c>
      <c r="Q33" s="62">
        <v>2521</v>
      </c>
      <c r="R33" s="43">
        <f t="shared" si="1"/>
        <v>-14.95</v>
      </c>
      <c r="T33" s="35">
        <f t="shared" si="2"/>
        <v>3.2</v>
      </c>
      <c r="U33" s="35" t="b">
        <f t="shared" si="3"/>
        <v>0</v>
      </c>
      <c r="V33" s="35">
        <f t="shared" si="4"/>
        <v>-14.95</v>
      </c>
      <c r="W33" s="35" t="b">
        <f t="shared" si="5"/>
        <v>0</v>
      </c>
    </row>
    <row r="34" spans="2:23" s="35" customFormat="1" ht="12">
      <c r="B34" s="55"/>
      <c r="C34" s="47"/>
      <c r="D34" s="73" t="s">
        <v>131</v>
      </c>
      <c r="E34" s="49">
        <v>38.1</v>
      </c>
      <c r="F34" s="50">
        <v>217466</v>
      </c>
      <c r="G34" s="50">
        <v>6</v>
      </c>
      <c r="H34" s="50">
        <v>4920</v>
      </c>
      <c r="I34" s="51">
        <v>2.26</v>
      </c>
      <c r="J34" s="52">
        <v>5320</v>
      </c>
      <c r="K34" s="43">
        <f t="shared" si="0"/>
        <v>-7.52</v>
      </c>
      <c r="L34" s="49">
        <v>38.1</v>
      </c>
      <c r="M34" s="50">
        <v>217466</v>
      </c>
      <c r="N34" s="53">
        <v>6</v>
      </c>
      <c r="O34" s="50">
        <v>1612</v>
      </c>
      <c r="P34" s="51">
        <v>0.74</v>
      </c>
      <c r="Q34" s="52">
        <v>1741</v>
      </c>
      <c r="R34" s="43">
        <f t="shared" si="1"/>
        <v>-7.41</v>
      </c>
      <c r="T34" s="35">
        <f t="shared" si="2"/>
        <v>-7.52</v>
      </c>
      <c r="U34" s="35" t="b">
        <f t="shared" si="3"/>
        <v>0</v>
      </c>
      <c r="V34" s="35">
        <f t="shared" si="4"/>
        <v>-7.41</v>
      </c>
      <c r="W34" s="35" t="b">
        <f t="shared" si="5"/>
        <v>0</v>
      </c>
    </row>
    <row r="35" spans="2:23" s="35" customFormat="1" ht="12">
      <c r="B35" s="55"/>
      <c r="C35" s="47"/>
      <c r="D35" s="73" t="s">
        <v>39</v>
      </c>
      <c r="E35" s="49">
        <v>42.7</v>
      </c>
      <c r="F35" s="50">
        <v>221774</v>
      </c>
      <c r="G35" s="50">
        <v>4</v>
      </c>
      <c r="H35" s="50">
        <v>3702</v>
      </c>
      <c r="I35" s="51">
        <v>1.67</v>
      </c>
      <c r="J35" s="52">
        <v>4245</v>
      </c>
      <c r="K35" s="43">
        <f t="shared" si="0"/>
        <v>-12.79</v>
      </c>
      <c r="L35" s="49">
        <v>42.7</v>
      </c>
      <c r="M35" s="50">
        <v>221774</v>
      </c>
      <c r="N35" s="53">
        <v>4</v>
      </c>
      <c r="O35" s="50">
        <v>2452</v>
      </c>
      <c r="P35" s="51">
        <v>1.11</v>
      </c>
      <c r="Q35" s="52">
        <v>2320</v>
      </c>
      <c r="R35" s="43">
        <f t="shared" si="1"/>
        <v>5.69</v>
      </c>
      <c r="T35" s="35">
        <f t="shared" si="2"/>
        <v>-12.79</v>
      </c>
      <c r="U35" s="35" t="b">
        <f t="shared" si="3"/>
        <v>0</v>
      </c>
      <c r="V35" s="35">
        <f t="shared" si="4"/>
        <v>5.69</v>
      </c>
      <c r="W35" s="35" t="b">
        <f t="shared" si="5"/>
        <v>0</v>
      </c>
    </row>
    <row r="36" spans="2:23" s="35" customFormat="1" ht="12">
      <c r="B36" s="55" t="s">
        <v>40</v>
      </c>
      <c r="C36" s="47"/>
      <c r="D36" s="73" t="s">
        <v>41</v>
      </c>
      <c r="E36" s="49">
        <v>41.2</v>
      </c>
      <c r="F36" s="50">
        <v>240521</v>
      </c>
      <c r="G36" s="50">
        <v>20</v>
      </c>
      <c r="H36" s="50">
        <v>3947</v>
      </c>
      <c r="I36" s="51">
        <v>1.64</v>
      </c>
      <c r="J36" s="52">
        <v>4133</v>
      </c>
      <c r="K36" s="43">
        <f t="shared" si="0"/>
        <v>-4.5</v>
      </c>
      <c r="L36" s="49">
        <v>41.2</v>
      </c>
      <c r="M36" s="50">
        <v>240521</v>
      </c>
      <c r="N36" s="53">
        <v>20</v>
      </c>
      <c r="O36" s="50">
        <v>1747</v>
      </c>
      <c r="P36" s="51">
        <v>0.73</v>
      </c>
      <c r="Q36" s="52">
        <v>2461</v>
      </c>
      <c r="R36" s="43">
        <f t="shared" si="1"/>
        <v>-29.01</v>
      </c>
      <c r="T36" s="35">
        <f t="shared" si="2"/>
        <v>-4.5</v>
      </c>
      <c r="U36" s="35" t="b">
        <f t="shared" si="3"/>
        <v>0</v>
      </c>
      <c r="V36" s="35">
        <f t="shared" si="4"/>
        <v>-29.01</v>
      </c>
      <c r="W36" s="35" t="b">
        <f t="shared" si="5"/>
        <v>0</v>
      </c>
    </row>
    <row r="37" spans="2:23" s="35" customFormat="1" ht="12">
      <c r="B37" s="55"/>
      <c r="C37" s="47"/>
      <c r="D37" s="73" t="s">
        <v>42</v>
      </c>
      <c r="E37" s="49">
        <v>31.9</v>
      </c>
      <c r="F37" s="50">
        <v>263587</v>
      </c>
      <c r="G37" s="50" t="s">
        <v>129</v>
      </c>
      <c r="H37" s="50">
        <v>5883</v>
      </c>
      <c r="I37" s="51">
        <v>2.23</v>
      </c>
      <c r="J37" s="52">
        <v>5300</v>
      </c>
      <c r="K37" s="43">
        <f t="shared" si="0"/>
        <v>11</v>
      </c>
      <c r="L37" s="49">
        <v>31.9</v>
      </c>
      <c r="M37" s="50">
        <v>263587</v>
      </c>
      <c r="N37" s="53" t="s">
        <v>43</v>
      </c>
      <c r="O37" s="50">
        <v>5883</v>
      </c>
      <c r="P37" s="51">
        <v>2.23</v>
      </c>
      <c r="Q37" s="52">
        <v>3800</v>
      </c>
      <c r="R37" s="43">
        <f t="shared" si="1"/>
        <v>54.82</v>
      </c>
      <c r="T37" s="35">
        <f t="shared" si="2"/>
        <v>11</v>
      </c>
      <c r="U37" s="35" t="b">
        <f t="shared" si="3"/>
        <v>0</v>
      </c>
      <c r="V37" s="35">
        <f t="shared" si="4"/>
        <v>54.82</v>
      </c>
      <c r="W37" s="35" t="b">
        <f t="shared" si="5"/>
        <v>0</v>
      </c>
    </row>
    <row r="38" spans="2:23" s="35" customFormat="1" ht="12">
      <c r="B38" s="55"/>
      <c r="C38" s="47"/>
      <c r="D38" s="73" t="s">
        <v>44</v>
      </c>
      <c r="E38" s="49" t="s">
        <v>20</v>
      </c>
      <c r="F38" s="50" t="s">
        <v>20</v>
      </c>
      <c r="G38" s="50" t="s">
        <v>20</v>
      </c>
      <c r="H38" s="50" t="s">
        <v>20</v>
      </c>
      <c r="I38" s="51" t="s">
        <v>20</v>
      </c>
      <c r="J38" s="52" t="s">
        <v>20</v>
      </c>
      <c r="K38" s="43" t="str">
        <f t="shared" si="0"/>
        <v>-</v>
      </c>
      <c r="L38" s="49" t="s">
        <v>20</v>
      </c>
      <c r="M38" s="50" t="s">
        <v>20</v>
      </c>
      <c r="N38" s="53" t="s">
        <v>20</v>
      </c>
      <c r="O38" s="50" t="s">
        <v>20</v>
      </c>
      <c r="P38" s="51" t="s">
        <v>20</v>
      </c>
      <c r="Q38" s="52" t="s">
        <v>20</v>
      </c>
      <c r="R38" s="43" t="str">
        <f t="shared" si="1"/>
        <v>-</v>
      </c>
      <c r="T38" s="35" t="e">
        <f t="shared" si="2"/>
        <v>#VALUE!</v>
      </c>
      <c r="U38" s="35" t="b">
        <f t="shared" si="3"/>
        <v>1</v>
      </c>
      <c r="V38" s="35" t="e">
        <f t="shared" si="4"/>
        <v>#VALUE!</v>
      </c>
      <c r="W38" s="35" t="b">
        <f t="shared" si="5"/>
        <v>1</v>
      </c>
    </row>
    <row r="39" spans="2:23" s="35" customFormat="1" ht="12">
      <c r="B39" s="55"/>
      <c r="C39" s="47"/>
      <c r="D39" s="73" t="s">
        <v>45</v>
      </c>
      <c r="E39" s="49">
        <v>38.5</v>
      </c>
      <c r="F39" s="50">
        <v>240722</v>
      </c>
      <c r="G39" s="50" t="s">
        <v>127</v>
      </c>
      <c r="H39" s="50">
        <v>2000</v>
      </c>
      <c r="I39" s="51">
        <v>0.83</v>
      </c>
      <c r="J39" s="52">
        <v>2250</v>
      </c>
      <c r="K39" s="43">
        <f t="shared" si="0"/>
        <v>-11.11</v>
      </c>
      <c r="L39" s="49">
        <v>38.5</v>
      </c>
      <c r="M39" s="50">
        <v>240722</v>
      </c>
      <c r="N39" s="53" t="s">
        <v>43</v>
      </c>
      <c r="O39" s="50">
        <v>1267</v>
      </c>
      <c r="P39" s="51">
        <v>0.53</v>
      </c>
      <c r="Q39" s="52">
        <v>1417</v>
      </c>
      <c r="R39" s="43">
        <f t="shared" si="1"/>
        <v>-10.59</v>
      </c>
      <c r="T39" s="35">
        <f t="shared" si="2"/>
        <v>-11.11</v>
      </c>
      <c r="U39" s="35" t="b">
        <f t="shared" si="3"/>
        <v>0</v>
      </c>
      <c r="V39" s="35">
        <f t="shared" si="4"/>
        <v>-10.59</v>
      </c>
      <c r="W39" s="35" t="b">
        <f t="shared" si="5"/>
        <v>0</v>
      </c>
    </row>
    <row r="40" spans="2:23" s="35" customFormat="1" ht="12">
      <c r="B40" s="55"/>
      <c r="C40" s="47"/>
      <c r="D40" s="48" t="s">
        <v>46</v>
      </c>
      <c r="E40" s="49">
        <v>37</v>
      </c>
      <c r="F40" s="50">
        <v>258424</v>
      </c>
      <c r="G40" s="50">
        <v>4</v>
      </c>
      <c r="H40" s="50">
        <v>7268</v>
      </c>
      <c r="I40" s="51">
        <v>2.81</v>
      </c>
      <c r="J40" s="52">
        <v>3739</v>
      </c>
      <c r="K40" s="43">
        <f t="shared" si="0"/>
        <v>94.38</v>
      </c>
      <c r="L40" s="49">
        <v>37</v>
      </c>
      <c r="M40" s="50">
        <v>258424</v>
      </c>
      <c r="N40" s="53">
        <v>4</v>
      </c>
      <c r="O40" s="50">
        <v>4123</v>
      </c>
      <c r="P40" s="51">
        <v>1.6</v>
      </c>
      <c r="Q40" s="52">
        <v>3739</v>
      </c>
      <c r="R40" s="43">
        <f t="shared" si="1"/>
        <v>10.27</v>
      </c>
      <c r="T40" s="35">
        <f t="shared" si="2"/>
        <v>94.38</v>
      </c>
      <c r="U40" s="35" t="b">
        <f t="shared" si="3"/>
        <v>0</v>
      </c>
      <c r="V40" s="35">
        <f t="shared" si="4"/>
        <v>10.27</v>
      </c>
      <c r="W40" s="35" t="b">
        <f t="shared" si="5"/>
        <v>0</v>
      </c>
    </row>
    <row r="41" spans="2:23" s="35" customFormat="1" ht="12">
      <c r="B41" s="55"/>
      <c r="C41" s="47"/>
      <c r="D41" s="48" t="s">
        <v>47</v>
      </c>
      <c r="E41" s="49" t="s">
        <v>20</v>
      </c>
      <c r="F41" s="50" t="s">
        <v>20</v>
      </c>
      <c r="G41" s="50" t="s">
        <v>20</v>
      </c>
      <c r="H41" s="50" t="s">
        <v>20</v>
      </c>
      <c r="I41" s="51" t="s">
        <v>20</v>
      </c>
      <c r="J41" s="52" t="s">
        <v>20</v>
      </c>
      <c r="K41" s="43" t="str">
        <f t="shared" si="0"/>
        <v>-</v>
      </c>
      <c r="L41" s="49" t="s">
        <v>20</v>
      </c>
      <c r="M41" s="50" t="s">
        <v>20</v>
      </c>
      <c r="N41" s="53" t="s">
        <v>20</v>
      </c>
      <c r="O41" s="50" t="s">
        <v>20</v>
      </c>
      <c r="P41" s="51" t="s">
        <v>20</v>
      </c>
      <c r="Q41" s="52" t="s">
        <v>20</v>
      </c>
      <c r="R41" s="43" t="str">
        <f t="shared" si="1"/>
        <v>-</v>
      </c>
      <c r="T41" s="35" t="e">
        <f t="shared" si="2"/>
        <v>#VALUE!</v>
      </c>
      <c r="U41" s="35" t="b">
        <f t="shared" si="3"/>
        <v>1</v>
      </c>
      <c r="V41" s="35" t="e">
        <f t="shared" si="4"/>
        <v>#VALUE!</v>
      </c>
      <c r="W41" s="35" t="b">
        <f t="shared" si="5"/>
        <v>1</v>
      </c>
    </row>
    <row r="42" spans="2:23" s="35" customFormat="1" ht="12">
      <c r="B42" s="55"/>
      <c r="C42" s="57" t="s">
        <v>48</v>
      </c>
      <c r="D42" s="74"/>
      <c r="E42" s="65">
        <v>36.9</v>
      </c>
      <c r="F42" s="66">
        <v>262514</v>
      </c>
      <c r="G42" s="66">
        <v>26</v>
      </c>
      <c r="H42" s="66">
        <v>5054</v>
      </c>
      <c r="I42" s="67">
        <v>1.93</v>
      </c>
      <c r="J42" s="68">
        <v>4106</v>
      </c>
      <c r="K42" s="70">
        <f t="shared" si="0"/>
        <v>23.09</v>
      </c>
      <c r="L42" s="65">
        <v>37</v>
      </c>
      <c r="M42" s="66">
        <v>264460</v>
      </c>
      <c r="N42" s="69">
        <v>25</v>
      </c>
      <c r="O42" s="66">
        <v>3646</v>
      </c>
      <c r="P42" s="67">
        <v>1.38</v>
      </c>
      <c r="Q42" s="68">
        <v>3529</v>
      </c>
      <c r="R42" s="63">
        <f t="shared" si="1"/>
        <v>3.32</v>
      </c>
      <c r="T42" s="35">
        <f t="shared" si="2"/>
        <v>23.09</v>
      </c>
      <c r="U42" s="35" t="b">
        <f t="shared" si="3"/>
        <v>0</v>
      </c>
      <c r="V42" s="35">
        <f t="shared" si="4"/>
        <v>3.32</v>
      </c>
      <c r="W42" s="35" t="b">
        <f t="shared" si="5"/>
        <v>0</v>
      </c>
    </row>
    <row r="43" spans="2:23" s="35" customFormat="1" ht="12">
      <c r="B43" s="55"/>
      <c r="C43" s="57" t="s">
        <v>49</v>
      </c>
      <c r="D43" s="74"/>
      <c r="E43" s="65">
        <v>38.6</v>
      </c>
      <c r="F43" s="66">
        <v>285085</v>
      </c>
      <c r="G43" s="66">
        <v>7</v>
      </c>
      <c r="H43" s="66">
        <v>9721</v>
      </c>
      <c r="I43" s="67">
        <v>3.41</v>
      </c>
      <c r="J43" s="68">
        <v>13605</v>
      </c>
      <c r="K43" s="70">
        <f t="shared" si="0"/>
        <v>-28.55</v>
      </c>
      <c r="L43" s="65">
        <v>35.9</v>
      </c>
      <c r="M43" s="66">
        <v>276494</v>
      </c>
      <c r="N43" s="69">
        <v>6</v>
      </c>
      <c r="O43" s="66">
        <v>4668</v>
      </c>
      <c r="P43" s="67">
        <v>1.69</v>
      </c>
      <c r="Q43" s="68">
        <v>6116</v>
      </c>
      <c r="R43" s="56">
        <f t="shared" si="1"/>
        <v>-23.68</v>
      </c>
      <c r="T43" s="35">
        <f t="shared" si="2"/>
        <v>-28.55</v>
      </c>
      <c r="U43" s="35" t="b">
        <f t="shared" si="3"/>
        <v>0</v>
      </c>
      <c r="V43" s="35">
        <f t="shared" si="4"/>
        <v>-23.68</v>
      </c>
      <c r="W43" s="35" t="b">
        <f t="shared" si="5"/>
        <v>0</v>
      </c>
    </row>
    <row r="44" spans="2:23" s="35" customFormat="1" ht="12">
      <c r="B44" s="55"/>
      <c r="C44" s="57" t="s">
        <v>50</v>
      </c>
      <c r="D44" s="74"/>
      <c r="E44" s="65">
        <v>28.1</v>
      </c>
      <c r="F44" s="66">
        <v>214946</v>
      </c>
      <c r="G44" s="66" t="s">
        <v>132</v>
      </c>
      <c r="H44" s="66">
        <v>6000</v>
      </c>
      <c r="I44" s="67">
        <v>2.79</v>
      </c>
      <c r="J44" s="68">
        <v>5500</v>
      </c>
      <c r="K44" s="70">
        <f t="shared" si="0"/>
        <v>9.09</v>
      </c>
      <c r="L44" s="65">
        <v>28.1</v>
      </c>
      <c r="M44" s="66">
        <v>214946</v>
      </c>
      <c r="N44" s="69" t="s">
        <v>132</v>
      </c>
      <c r="O44" s="66">
        <v>5319</v>
      </c>
      <c r="P44" s="67">
        <v>2.47</v>
      </c>
      <c r="Q44" s="68">
        <v>4601</v>
      </c>
      <c r="R44" s="56">
        <f t="shared" si="1"/>
        <v>15.61</v>
      </c>
      <c r="T44" s="35">
        <f t="shared" si="2"/>
        <v>9.09</v>
      </c>
      <c r="U44" s="35" t="b">
        <f t="shared" si="3"/>
        <v>0</v>
      </c>
      <c r="V44" s="35">
        <f t="shared" si="4"/>
        <v>15.61</v>
      </c>
      <c r="W44" s="35" t="b">
        <f t="shared" si="5"/>
        <v>0</v>
      </c>
    </row>
    <row r="45" spans="2:23" s="35" customFormat="1" ht="12">
      <c r="B45" s="55"/>
      <c r="C45" s="57" t="s">
        <v>51</v>
      </c>
      <c r="D45" s="74"/>
      <c r="E45" s="65" t="s">
        <v>20</v>
      </c>
      <c r="F45" s="66" t="s">
        <v>20</v>
      </c>
      <c r="G45" s="66" t="s">
        <v>20</v>
      </c>
      <c r="H45" s="66" t="s">
        <v>20</v>
      </c>
      <c r="I45" s="67" t="s">
        <v>20</v>
      </c>
      <c r="J45" s="68" t="s">
        <v>20</v>
      </c>
      <c r="K45" s="70" t="str">
        <f t="shared" si="0"/>
        <v>-</v>
      </c>
      <c r="L45" s="65" t="s">
        <v>20</v>
      </c>
      <c r="M45" s="66" t="s">
        <v>20</v>
      </c>
      <c r="N45" s="69" t="s">
        <v>20</v>
      </c>
      <c r="O45" s="66" t="s">
        <v>20</v>
      </c>
      <c r="P45" s="67" t="s">
        <v>20</v>
      </c>
      <c r="Q45" s="68" t="s">
        <v>20</v>
      </c>
      <c r="R45" s="43" t="str">
        <f t="shared" si="1"/>
        <v>-</v>
      </c>
      <c r="T45" s="35" t="e">
        <f t="shared" si="2"/>
        <v>#VALUE!</v>
      </c>
      <c r="U45" s="35" t="b">
        <f t="shared" si="3"/>
        <v>1</v>
      </c>
      <c r="V45" s="35" t="e">
        <f t="shared" si="4"/>
        <v>#VALUE!</v>
      </c>
      <c r="W45" s="35" t="b">
        <f t="shared" si="5"/>
        <v>1</v>
      </c>
    </row>
    <row r="46" spans="2:23" s="35" customFormat="1" ht="12">
      <c r="B46" s="55"/>
      <c r="C46" s="57" t="s">
        <v>52</v>
      </c>
      <c r="D46" s="74"/>
      <c r="E46" s="65">
        <v>33.9</v>
      </c>
      <c r="F46" s="66">
        <v>202310</v>
      </c>
      <c r="G46" s="66" t="s">
        <v>133</v>
      </c>
      <c r="H46" s="66">
        <v>1740</v>
      </c>
      <c r="I46" s="67">
        <v>0.86</v>
      </c>
      <c r="J46" s="68">
        <v>1545</v>
      </c>
      <c r="K46" s="63">
        <f t="shared" si="0"/>
        <v>12.62</v>
      </c>
      <c r="L46" s="65">
        <v>33.9</v>
      </c>
      <c r="M46" s="66">
        <v>202310</v>
      </c>
      <c r="N46" s="69" t="s">
        <v>133</v>
      </c>
      <c r="O46" s="66">
        <v>1540</v>
      </c>
      <c r="P46" s="67">
        <v>0.76</v>
      </c>
      <c r="Q46" s="68">
        <v>1497</v>
      </c>
      <c r="R46" s="63">
        <f t="shared" si="1"/>
        <v>2.87</v>
      </c>
      <c r="T46" s="35">
        <f t="shared" si="2"/>
        <v>12.62</v>
      </c>
      <c r="U46" s="35" t="b">
        <f t="shared" si="3"/>
        <v>0</v>
      </c>
      <c r="V46" s="35">
        <f t="shared" si="4"/>
        <v>2.87</v>
      </c>
      <c r="W46" s="35" t="b">
        <f t="shared" si="5"/>
        <v>0</v>
      </c>
    </row>
    <row r="47" spans="2:23" s="35" customFormat="1" ht="12">
      <c r="B47" s="55"/>
      <c r="C47" s="57" t="s">
        <v>53</v>
      </c>
      <c r="D47" s="74"/>
      <c r="E47" s="65">
        <v>36</v>
      </c>
      <c r="F47" s="66">
        <v>243804</v>
      </c>
      <c r="G47" s="66">
        <v>7</v>
      </c>
      <c r="H47" s="66">
        <v>7571</v>
      </c>
      <c r="I47" s="67">
        <v>3.11</v>
      </c>
      <c r="J47" s="68">
        <v>7001</v>
      </c>
      <c r="K47" s="63">
        <f t="shared" si="0"/>
        <v>8.14</v>
      </c>
      <c r="L47" s="65">
        <v>36.2</v>
      </c>
      <c r="M47" s="66">
        <v>237771</v>
      </c>
      <c r="N47" s="69">
        <v>6</v>
      </c>
      <c r="O47" s="66">
        <v>3397</v>
      </c>
      <c r="P47" s="67">
        <v>1.43</v>
      </c>
      <c r="Q47" s="68">
        <v>2358</v>
      </c>
      <c r="R47" s="63">
        <f t="shared" si="1"/>
        <v>44.06</v>
      </c>
      <c r="T47" s="35">
        <f t="shared" si="2"/>
        <v>8.14</v>
      </c>
      <c r="U47" s="35" t="b">
        <f t="shared" si="3"/>
        <v>0</v>
      </c>
      <c r="V47" s="35">
        <f t="shared" si="4"/>
        <v>44.06</v>
      </c>
      <c r="W47" s="35" t="b">
        <f t="shared" si="5"/>
        <v>0</v>
      </c>
    </row>
    <row r="48" spans="2:23" s="35" customFormat="1" ht="12.75" thickBot="1">
      <c r="B48" s="55"/>
      <c r="C48" s="75" t="s">
        <v>54</v>
      </c>
      <c r="D48" s="76"/>
      <c r="E48" s="49">
        <v>33.3</v>
      </c>
      <c r="F48" s="50">
        <v>249611</v>
      </c>
      <c r="G48" s="50">
        <v>4</v>
      </c>
      <c r="H48" s="50">
        <v>5112</v>
      </c>
      <c r="I48" s="51">
        <v>2.05</v>
      </c>
      <c r="J48" s="52">
        <v>6872</v>
      </c>
      <c r="K48" s="77">
        <f t="shared" si="0"/>
        <v>-25.61</v>
      </c>
      <c r="L48" s="49">
        <v>33.1</v>
      </c>
      <c r="M48" s="50">
        <v>238342</v>
      </c>
      <c r="N48" s="53" t="s">
        <v>134</v>
      </c>
      <c r="O48" s="50">
        <v>3470</v>
      </c>
      <c r="P48" s="51">
        <v>1.46</v>
      </c>
      <c r="Q48" s="52">
        <v>5019</v>
      </c>
      <c r="R48" s="78">
        <f t="shared" si="1"/>
        <v>-30.86</v>
      </c>
      <c r="T48" s="35">
        <f t="shared" si="2"/>
        <v>-25.61</v>
      </c>
      <c r="U48" s="35" t="b">
        <f t="shared" si="3"/>
        <v>0</v>
      </c>
      <c r="V48" s="35">
        <f t="shared" si="4"/>
        <v>-30.86</v>
      </c>
      <c r="W48" s="35" t="b">
        <f t="shared" si="5"/>
        <v>0</v>
      </c>
    </row>
    <row r="49" spans="2:23" s="35" customFormat="1" ht="12">
      <c r="B49" s="79"/>
      <c r="C49" s="80" t="s">
        <v>55</v>
      </c>
      <c r="D49" s="81" t="s">
        <v>56</v>
      </c>
      <c r="E49" s="82">
        <v>39</v>
      </c>
      <c r="F49" s="83">
        <v>317982</v>
      </c>
      <c r="G49" s="83">
        <v>29</v>
      </c>
      <c r="H49" s="83">
        <v>6656</v>
      </c>
      <c r="I49" s="84">
        <v>2.09</v>
      </c>
      <c r="J49" s="85">
        <v>6748</v>
      </c>
      <c r="K49" s="43">
        <f t="shared" si="0"/>
        <v>-1.36</v>
      </c>
      <c r="L49" s="82">
        <v>39</v>
      </c>
      <c r="M49" s="83">
        <v>319206</v>
      </c>
      <c r="N49" s="86">
        <v>27</v>
      </c>
      <c r="O49" s="83">
        <v>4808</v>
      </c>
      <c r="P49" s="84">
        <v>1.51</v>
      </c>
      <c r="Q49" s="85">
        <v>5074</v>
      </c>
      <c r="R49" s="43">
        <f t="shared" si="1"/>
        <v>-5.24</v>
      </c>
      <c r="T49" s="35">
        <f t="shared" si="2"/>
        <v>-1.36</v>
      </c>
      <c r="U49" s="35" t="b">
        <f t="shared" si="3"/>
        <v>0</v>
      </c>
      <c r="V49" s="35">
        <f t="shared" si="4"/>
        <v>-5.24</v>
      </c>
      <c r="W49" s="35" t="b">
        <f t="shared" si="5"/>
        <v>0</v>
      </c>
    </row>
    <row r="50" spans="2:23" s="35" customFormat="1" ht="12">
      <c r="B50" s="55" t="s">
        <v>57</v>
      </c>
      <c r="C50" s="87"/>
      <c r="D50" s="88" t="s">
        <v>58</v>
      </c>
      <c r="E50" s="65">
        <v>38.1</v>
      </c>
      <c r="F50" s="66">
        <v>287840</v>
      </c>
      <c r="G50" s="66">
        <v>68</v>
      </c>
      <c r="H50" s="66">
        <v>6036</v>
      </c>
      <c r="I50" s="67">
        <v>2.1</v>
      </c>
      <c r="J50" s="68">
        <v>5841</v>
      </c>
      <c r="K50" s="70">
        <f t="shared" si="0"/>
        <v>3.34</v>
      </c>
      <c r="L50" s="65">
        <v>37.8</v>
      </c>
      <c r="M50" s="66">
        <v>287111</v>
      </c>
      <c r="N50" s="69">
        <v>67</v>
      </c>
      <c r="O50" s="66">
        <v>4654</v>
      </c>
      <c r="P50" s="67">
        <v>1.62</v>
      </c>
      <c r="Q50" s="68">
        <v>4804</v>
      </c>
      <c r="R50" s="70">
        <f t="shared" si="1"/>
        <v>-3.12</v>
      </c>
      <c r="T50" s="35">
        <f t="shared" si="2"/>
        <v>3.34</v>
      </c>
      <c r="U50" s="35" t="b">
        <f t="shared" si="3"/>
        <v>0</v>
      </c>
      <c r="V50" s="35">
        <f t="shared" si="4"/>
        <v>-3.12</v>
      </c>
      <c r="W50" s="35" t="b">
        <f t="shared" si="5"/>
        <v>0</v>
      </c>
    </row>
    <row r="51" spans="2:23" s="35" customFormat="1" ht="12">
      <c r="B51" s="55"/>
      <c r="C51" s="87" t="s">
        <v>59</v>
      </c>
      <c r="D51" s="88" t="s">
        <v>60</v>
      </c>
      <c r="E51" s="65">
        <v>37.2</v>
      </c>
      <c r="F51" s="66">
        <v>264117</v>
      </c>
      <c r="G51" s="66">
        <v>50</v>
      </c>
      <c r="H51" s="66">
        <v>5893</v>
      </c>
      <c r="I51" s="67">
        <v>2.23</v>
      </c>
      <c r="J51" s="68">
        <v>5536</v>
      </c>
      <c r="K51" s="70">
        <f t="shared" si="0"/>
        <v>6.45</v>
      </c>
      <c r="L51" s="65">
        <v>37.2</v>
      </c>
      <c r="M51" s="66">
        <v>264117</v>
      </c>
      <c r="N51" s="69">
        <v>50</v>
      </c>
      <c r="O51" s="66">
        <v>4406</v>
      </c>
      <c r="P51" s="67">
        <v>1.67</v>
      </c>
      <c r="Q51" s="68">
        <v>4348</v>
      </c>
      <c r="R51" s="70">
        <f t="shared" si="1"/>
        <v>1.33</v>
      </c>
      <c r="T51" s="35">
        <f t="shared" si="2"/>
        <v>6.45</v>
      </c>
      <c r="U51" s="35" t="b">
        <f t="shared" si="3"/>
        <v>0</v>
      </c>
      <c r="V51" s="35">
        <f t="shared" si="4"/>
        <v>1.33</v>
      </c>
      <c r="W51" s="35" t="b">
        <f t="shared" si="5"/>
        <v>0</v>
      </c>
    </row>
    <row r="52" spans="2:23" s="35" customFormat="1" ht="12">
      <c r="B52" s="55"/>
      <c r="C52" s="87"/>
      <c r="D52" s="88" t="s">
        <v>61</v>
      </c>
      <c r="E52" s="65">
        <v>37.1</v>
      </c>
      <c r="F52" s="66">
        <v>259761</v>
      </c>
      <c r="G52" s="66">
        <v>45</v>
      </c>
      <c r="H52" s="66">
        <v>4886</v>
      </c>
      <c r="I52" s="67">
        <v>1.88</v>
      </c>
      <c r="J52" s="68">
        <v>4820</v>
      </c>
      <c r="K52" s="70">
        <f t="shared" si="0"/>
        <v>1.37</v>
      </c>
      <c r="L52" s="65">
        <v>37.1</v>
      </c>
      <c r="M52" s="66">
        <v>259223</v>
      </c>
      <c r="N52" s="69">
        <v>44</v>
      </c>
      <c r="O52" s="66">
        <v>4142</v>
      </c>
      <c r="P52" s="67">
        <v>1.6</v>
      </c>
      <c r="Q52" s="68">
        <v>3939</v>
      </c>
      <c r="R52" s="70">
        <f t="shared" si="1"/>
        <v>5.15</v>
      </c>
      <c r="T52" s="35">
        <f t="shared" si="2"/>
        <v>1.37</v>
      </c>
      <c r="U52" s="35" t="b">
        <f t="shared" si="3"/>
        <v>0</v>
      </c>
      <c r="V52" s="35">
        <f t="shared" si="4"/>
        <v>5.15</v>
      </c>
      <c r="W52" s="35" t="b">
        <f t="shared" si="5"/>
        <v>0</v>
      </c>
    </row>
    <row r="53" spans="2:23" s="35" customFormat="1" ht="12">
      <c r="B53" s="55" t="s">
        <v>62</v>
      </c>
      <c r="C53" s="89" t="s">
        <v>25</v>
      </c>
      <c r="D53" s="88" t="s">
        <v>63</v>
      </c>
      <c r="E53" s="65">
        <v>37.8</v>
      </c>
      <c r="F53" s="66">
        <v>279634</v>
      </c>
      <c r="G53" s="66">
        <v>192</v>
      </c>
      <c r="H53" s="66">
        <v>5823</v>
      </c>
      <c r="I53" s="67">
        <v>2.08</v>
      </c>
      <c r="J53" s="68">
        <v>5658</v>
      </c>
      <c r="K53" s="70">
        <f t="shared" si="0"/>
        <v>2.92</v>
      </c>
      <c r="L53" s="65">
        <v>37.7</v>
      </c>
      <c r="M53" s="66">
        <v>279078</v>
      </c>
      <c r="N53" s="69">
        <v>188</v>
      </c>
      <c r="O53" s="66">
        <v>4491</v>
      </c>
      <c r="P53" s="67">
        <v>1.61</v>
      </c>
      <c r="Q53" s="68">
        <v>4517</v>
      </c>
      <c r="R53" s="63">
        <f t="shared" si="1"/>
        <v>-0.58</v>
      </c>
      <c r="T53" s="35">
        <f t="shared" si="2"/>
        <v>2.92</v>
      </c>
      <c r="U53" s="35" t="b">
        <f t="shared" si="3"/>
        <v>0</v>
      </c>
      <c r="V53" s="35">
        <f t="shared" si="4"/>
        <v>-0.58</v>
      </c>
      <c r="W53" s="35" t="b">
        <f t="shared" si="5"/>
        <v>0</v>
      </c>
    </row>
    <row r="54" spans="2:23" s="35" customFormat="1" ht="12">
      <c r="B54" s="55"/>
      <c r="C54" s="87" t="s">
        <v>64</v>
      </c>
      <c r="D54" s="88" t="s">
        <v>65</v>
      </c>
      <c r="E54" s="65">
        <v>37.8</v>
      </c>
      <c r="F54" s="66">
        <v>247177</v>
      </c>
      <c r="G54" s="66">
        <v>104</v>
      </c>
      <c r="H54" s="66">
        <v>4664</v>
      </c>
      <c r="I54" s="67">
        <v>1.89</v>
      </c>
      <c r="J54" s="68">
        <v>4518</v>
      </c>
      <c r="K54" s="70">
        <f t="shared" si="0"/>
        <v>3.23</v>
      </c>
      <c r="L54" s="65">
        <v>37.8</v>
      </c>
      <c r="M54" s="66">
        <v>247500</v>
      </c>
      <c r="N54" s="69">
        <v>103</v>
      </c>
      <c r="O54" s="66">
        <v>3465</v>
      </c>
      <c r="P54" s="67">
        <v>1.4</v>
      </c>
      <c r="Q54" s="68">
        <v>3211</v>
      </c>
      <c r="R54" s="43">
        <f t="shared" si="1"/>
        <v>7.91</v>
      </c>
      <c r="T54" s="35">
        <f t="shared" si="2"/>
        <v>3.23</v>
      </c>
      <c r="U54" s="35" t="b">
        <f t="shared" si="3"/>
        <v>0</v>
      </c>
      <c r="V54" s="35">
        <f t="shared" si="4"/>
        <v>7.91</v>
      </c>
      <c r="W54" s="35" t="b">
        <f t="shared" si="5"/>
        <v>0</v>
      </c>
    </row>
    <row r="55" spans="2:23" s="35" customFormat="1" ht="12">
      <c r="B55" s="55"/>
      <c r="C55" s="87" t="s">
        <v>66</v>
      </c>
      <c r="D55" s="88" t="s">
        <v>67</v>
      </c>
      <c r="E55" s="65">
        <v>40.4</v>
      </c>
      <c r="F55" s="66">
        <v>257027</v>
      </c>
      <c r="G55" s="66">
        <v>50</v>
      </c>
      <c r="H55" s="66">
        <v>6085</v>
      </c>
      <c r="I55" s="67">
        <v>2.37</v>
      </c>
      <c r="J55" s="68">
        <v>4485</v>
      </c>
      <c r="K55" s="70">
        <f t="shared" si="0"/>
        <v>35.67</v>
      </c>
      <c r="L55" s="65">
        <v>40</v>
      </c>
      <c r="M55" s="66">
        <v>252711</v>
      </c>
      <c r="N55" s="69">
        <v>48</v>
      </c>
      <c r="O55" s="66">
        <v>2668</v>
      </c>
      <c r="P55" s="67">
        <v>1.06</v>
      </c>
      <c r="Q55" s="68">
        <v>2884</v>
      </c>
      <c r="R55" s="70">
        <f t="shared" si="1"/>
        <v>-7.49</v>
      </c>
      <c r="T55" s="35">
        <f t="shared" si="2"/>
        <v>35.67</v>
      </c>
      <c r="U55" s="35" t="b">
        <f t="shared" si="3"/>
        <v>0</v>
      </c>
      <c r="V55" s="35">
        <f t="shared" si="4"/>
        <v>-7.49</v>
      </c>
      <c r="W55" s="35" t="b">
        <f t="shared" si="5"/>
        <v>0</v>
      </c>
    </row>
    <row r="56" spans="2:23" s="35" customFormat="1" ht="12">
      <c r="B56" s="55" t="s">
        <v>40</v>
      </c>
      <c r="C56" s="87" t="s">
        <v>59</v>
      </c>
      <c r="D56" s="88" t="s">
        <v>68</v>
      </c>
      <c r="E56" s="65">
        <v>44.9</v>
      </c>
      <c r="F56" s="66">
        <v>255144</v>
      </c>
      <c r="G56" s="66">
        <v>8</v>
      </c>
      <c r="H56" s="66">
        <v>10215</v>
      </c>
      <c r="I56" s="67">
        <v>4</v>
      </c>
      <c r="J56" s="68">
        <v>6204</v>
      </c>
      <c r="K56" s="70">
        <f t="shared" si="0"/>
        <v>64.65</v>
      </c>
      <c r="L56" s="65">
        <v>44.9</v>
      </c>
      <c r="M56" s="66">
        <v>255144</v>
      </c>
      <c r="N56" s="69">
        <v>8</v>
      </c>
      <c r="O56" s="66">
        <v>2874</v>
      </c>
      <c r="P56" s="67">
        <v>1.13</v>
      </c>
      <c r="Q56" s="68">
        <v>2840</v>
      </c>
      <c r="R56" s="63">
        <f t="shared" si="1"/>
        <v>1.2</v>
      </c>
      <c r="T56" s="35">
        <f t="shared" si="2"/>
        <v>64.65</v>
      </c>
      <c r="U56" s="35" t="b">
        <f t="shared" si="3"/>
        <v>0</v>
      </c>
      <c r="V56" s="35">
        <f t="shared" si="4"/>
        <v>1.2</v>
      </c>
      <c r="W56" s="35" t="b">
        <f t="shared" si="5"/>
        <v>0</v>
      </c>
    </row>
    <row r="57" spans="2:23" s="35" customFormat="1" ht="12">
      <c r="B57" s="55"/>
      <c r="C57" s="87" t="s">
        <v>25</v>
      </c>
      <c r="D57" s="88" t="s">
        <v>63</v>
      </c>
      <c r="E57" s="65">
        <v>38.9</v>
      </c>
      <c r="F57" s="66">
        <v>250610</v>
      </c>
      <c r="G57" s="66">
        <v>162</v>
      </c>
      <c r="H57" s="66">
        <v>5377</v>
      </c>
      <c r="I57" s="67">
        <v>2.15</v>
      </c>
      <c r="J57" s="68">
        <v>4617</v>
      </c>
      <c r="K57" s="70">
        <f t="shared" si="0"/>
        <v>16.46</v>
      </c>
      <c r="L57" s="65">
        <v>38.8</v>
      </c>
      <c r="M57" s="66">
        <v>249458</v>
      </c>
      <c r="N57" s="69">
        <v>159</v>
      </c>
      <c r="O57" s="66">
        <v>3195</v>
      </c>
      <c r="P57" s="67">
        <v>1.28</v>
      </c>
      <c r="Q57" s="68">
        <v>3090</v>
      </c>
      <c r="R57" s="43">
        <f t="shared" si="1"/>
        <v>3.4</v>
      </c>
      <c r="T57" s="35">
        <f t="shared" si="2"/>
        <v>16.46</v>
      </c>
      <c r="U57" s="35" t="b">
        <f t="shared" si="3"/>
        <v>0</v>
      </c>
      <c r="V57" s="35">
        <f t="shared" si="4"/>
        <v>3.4</v>
      </c>
      <c r="W57" s="35" t="b">
        <f t="shared" si="5"/>
        <v>0</v>
      </c>
    </row>
    <row r="58" spans="2:23" s="35" customFormat="1" ht="12.75" thickBot="1">
      <c r="B58" s="90"/>
      <c r="C58" s="91" t="s">
        <v>69</v>
      </c>
      <c r="D58" s="92"/>
      <c r="E58" s="93">
        <v>37</v>
      </c>
      <c r="F58" s="94">
        <v>280035</v>
      </c>
      <c r="G58" s="94">
        <v>6</v>
      </c>
      <c r="H58" s="94">
        <v>5222</v>
      </c>
      <c r="I58" s="95">
        <v>1.86</v>
      </c>
      <c r="J58" s="96">
        <v>5041</v>
      </c>
      <c r="K58" s="78">
        <f t="shared" si="0"/>
        <v>3.59</v>
      </c>
      <c r="L58" s="93">
        <v>37</v>
      </c>
      <c r="M58" s="94">
        <v>280035</v>
      </c>
      <c r="N58" s="97">
        <v>6</v>
      </c>
      <c r="O58" s="94">
        <v>5056</v>
      </c>
      <c r="P58" s="95">
        <v>1.81</v>
      </c>
      <c r="Q58" s="96">
        <v>4469</v>
      </c>
      <c r="R58" s="78">
        <f t="shared" si="1"/>
        <v>13.13</v>
      </c>
      <c r="T58" s="35">
        <f t="shared" si="2"/>
        <v>3.59</v>
      </c>
      <c r="U58" s="35" t="b">
        <f t="shared" si="3"/>
        <v>0</v>
      </c>
      <c r="V58" s="35">
        <f t="shared" si="4"/>
        <v>13.13</v>
      </c>
      <c r="W58" s="35" t="b">
        <f t="shared" si="5"/>
        <v>0</v>
      </c>
    </row>
    <row r="59" spans="2:23" s="35" customFormat="1" ht="12">
      <c r="B59" s="79" t="s">
        <v>70</v>
      </c>
      <c r="C59" s="98" t="s">
        <v>71</v>
      </c>
      <c r="D59" s="99"/>
      <c r="E59" s="82">
        <v>38.6</v>
      </c>
      <c r="F59" s="83">
        <v>271337</v>
      </c>
      <c r="G59" s="83">
        <v>122</v>
      </c>
      <c r="H59" s="83">
        <v>5777</v>
      </c>
      <c r="I59" s="84">
        <v>2.13</v>
      </c>
      <c r="J59" s="85">
        <v>5455</v>
      </c>
      <c r="K59" s="100">
        <f t="shared" si="0"/>
        <v>5.9</v>
      </c>
      <c r="L59" s="82">
        <v>38.3</v>
      </c>
      <c r="M59" s="83">
        <v>269168</v>
      </c>
      <c r="N59" s="86">
        <v>118</v>
      </c>
      <c r="O59" s="83">
        <v>4011</v>
      </c>
      <c r="P59" s="84">
        <v>1.49</v>
      </c>
      <c r="Q59" s="85">
        <v>4153</v>
      </c>
      <c r="R59" s="45">
        <f t="shared" si="1"/>
        <v>-3.42</v>
      </c>
      <c r="T59" s="35">
        <f t="shared" si="2"/>
        <v>5.9</v>
      </c>
      <c r="U59" s="35" t="b">
        <f t="shared" si="3"/>
        <v>0</v>
      </c>
      <c r="V59" s="35">
        <f t="shared" si="4"/>
        <v>-3.42</v>
      </c>
      <c r="W59" s="35" t="b">
        <f t="shared" si="5"/>
        <v>0</v>
      </c>
    </row>
    <row r="60" spans="2:23" s="35" customFormat="1" ht="12">
      <c r="B60" s="55" t="s">
        <v>72</v>
      </c>
      <c r="C60" s="101" t="s">
        <v>73</v>
      </c>
      <c r="D60" s="102"/>
      <c r="E60" s="65">
        <v>38.2</v>
      </c>
      <c r="F60" s="66">
        <v>269870</v>
      </c>
      <c r="G60" s="66">
        <v>115</v>
      </c>
      <c r="H60" s="66">
        <v>5829</v>
      </c>
      <c r="I60" s="67">
        <v>2.16</v>
      </c>
      <c r="J60" s="68">
        <v>5117</v>
      </c>
      <c r="K60" s="43">
        <f t="shared" si="0"/>
        <v>13.91</v>
      </c>
      <c r="L60" s="65">
        <v>38.3</v>
      </c>
      <c r="M60" s="66">
        <v>270276</v>
      </c>
      <c r="N60" s="69">
        <v>113</v>
      </c>
      <c r="O60" s="66">
        <v>3923</v>
      </c>
      <c r="P60" s="67">
        <v>1.45</v>
      </c>
      <c r="Q60" s="68">
        <v>3776</v>
      </c>
      <c r="R60" s="70">
        <f t="shared" si="1"/>
        <v>3.89</v>
      </c>
      <c r="T60" s="35">
        <f t="shared" si="2"/>
        <v>13.91</v>
      </c>
      <c r="U60" s="35" t="b">
        <f t="shared" si="3"/>
        <v>0</v>
      </c>
      <c r="V60" s="35">
        <f t="shared" si="4"/>
        <v>3.89</v>
      </c>
      <c r="W60" s="35" t="b">
        <f t="shared" si="5"/>
        <v>0</v>
      </c>
    </row>
    <row r="61" spans="2:23" s="35" customFormat="1" ht="12.75" thickBot="1">
      <c r="B61" s="90" t="s">
        <v>40</v>
      </c>
      <c r="C61" s="103" t="s">
        <v>74</v>
      </c>
      <c r="D61" s="104"/>
      <c r="E61" s="93">
        <v>38</v>
      </c>
      <c r="F61" s="94">
        <v>258785</v>
      </c>
      <c r="G61" s="94">
        <v>123</v>
      </c>
      <c r="H61" s="94">
        <v>5245</v>
      </c>
      <c r="I61" s="95">
        <v>2.03</v>
      </c>
      <c r="J61" s="96">
        <v>4935</v>
      </c>
      <c r="K61" s="78">
        <f t="shared" si="0"/>
        <v>6.28</v>
      </c>
      <c r="L61" s="93">
        <v>37.9</v>
      </c>
      <c r="M61" s="94">
        <v>258260</v>
      </c>
      <c r="N61" s="97">
        <v>122</v>
      </c>
      <c r="O61" s="94">
        <v>3818</v>
      </c>
      <c r="P61" s="95">
        <v>1.48</v>
      </c>
      <c r="Q61" s="96">
        <v>3695</v>
      </c>
      <c r="R61" s="78">
        <f t="shared" si="1"/>
        <v>3.33</v>
      </c>
      <c r="T61" s="35">
        <f t="shared" si="2"/>
        <v>6.28</v>
      </c>
      <c r="U61" s="35" t="b">
        <f t="shared" si="3"/>
        <v>0</v>
      </c>
      <c r="V61" s="35">
        <f t="shared" si="4"/>
        <v>3.33</v>
      </c>
      <c r="W61" s="35" t="b">
        <f t="shared" si="5"/>
        <v>0</v>
      </c>
    </row>
    <row r="62" spans="2:23" s="35" customFormat="1" ht="12.75" thickBot="1">
      <c r="B62" s="105" t="s">
        <v>75</v>
      </c>
      <c r="C62" s="106"/>
      <c r="D62" s="106"/>
      <c r="E62" s="107">
        <v>38.3</v>
      </c>
      <c r="F62" s="108">
        <v>266580</v>
      </c>
      <c r="G62" s="108">
        <v>360</v>
      </c>
      <c r="H62" s="108">
        <v>5612</v>
      </c>
      <c r="I62" s="109">
        <v>2.11</v>
      </c>
      <c r="J62" s="110">
        <v>5181</v>
      </c>
      <c r="K62" s="111">
        <f t="shared" si="0"/>
        <v>8.32</v>
      </c>
      <c r="L62" s="107">
        <v>38.2</v>
      </c>
      <c r="M62" s="108">
        <v>265753</v>
      </c>
      <c r="N62" s="112">
        <v>353</v>
      </c>
      <c r="O62" s="108">
        <v>3916</v>
      </c>
      <c r="P62" s="109">
        <v>1.47</v>
      </c>
      <c r="Q62" s="110">
        <v>3883</v>
      </c>
      <c r="R62" s="111">
        <f t="shared" si="1"/>
        <v>0.85</v>
      </c>
      <c r="T62" s="35">
        <f t="shared" si="2"/>
        <v>8.32</v>
      </c>
      <c r="U62" s="35" t="b">
        <f t="shared" si="3"/>
        <v>0</v>
      </c>
      <c r="V62" s="35">
        <f t="shared" si="4"/>
        <v>0.85</v>
      </c>
      <c r="W62" s="35" t="b">
        <f t="shared" si="5"/>
        <v>0</v>
      </c>
    </row>
    <row r="63" spans="1:18" ht="12">
      <c r="A63" s="6"/>
      <c r="B63" s="6"/>
      <c r="C63" s="6"/>
      <c r="D63" s="113"/>
      <c r="E63" s="6"/>
      <c r="F63" s="6"/>
      <c r="G63" s="6"/>
      <c r="H63" s="6"/>
      <c r="I63" s="6"/>
      <c r="J63" s="6"/>
      <c r="K63" s="114"/>
      <c r="L63" s="6"/>
      <c r="M63" s="6"/>
      <c r="N63" s="6"/>
      <c r="O63" s="7"/>
      <c r="P63" s="6"/>
      <c r="Q63" s="6"/>
      <c r="R63" s="6"/>
    </row>
    <row r="64" spans="1:18" ht="12">
      <c r="A64" s="6"/>
      <c r="B64" s="6"/>
      <c r="C64" s="6"/>
      <c r="D64" s="113"/>
      <c r="E64" s="6"/>
      <c r="F64" s="6"/>
      <c r="G64" s="6"/>
      <c r="H64" s="6"/>
      <c r="I64" s="6"/>
      <c r="J64" s="6"/>
      <c r="K64" s="7"/>
      <c r="L64" s="6"/>
      <c r="M64" s="6"/>
      <c r="N64" s="6"/>
      <c r="O64" s="7"/>
      <c r="P64" s="6"/>
      <c r="Q64" s="6"/>
      <c r="R64" s="6"/>
    </row>
    <row r="65" spans="1:18" ht="12">
      <c r="A65" s="6"/>
      <c r="B65" s="6"/>
      <c r="C65" s="6"/>
      <c r="D65" s="113"/>
      <c r="E65" s="6"/>
      <c r="F65" s="6"/>
      <c r="G65" s="6"/>
      <c r="H65" s="6"/>
      <c r="I65" s="6"/>
      <c r="J65" s="6"/>
      <c r="K65" s="7"/>
      <c r="L65" s="6"/>
      <c r="M65" s="6"/>
      <c r="N65" s="6"/>
      <c r="O65" s="7"/>
      <c r="P65" s="6"/>
      <c r="Q65" s="6"/>
      <c r="R65" s="6"/>
    </row>
  </sheetData>
  <sheetProtection/>
  <mergeCells count="24">
    <mergeCell ref="C33:D33"/>
    <mergeCell ref="C42:D42"/>
    <mergeCell ref="C58:D58"/>
    <mergeCell ref="C44:D44"/>
    <mergeCell ref="C45:D45"/>
    <mergeCell ref="C43:D43"/>
    <mergeCell ref="C46:D46"/>
    <mergeCell ref="C47:D47"/>
    <mergeCell ref="C48:D48"/>
    <mergeCell ref="Q6:R6"/>
    <mergeCell ref="B2:R2"/>
    <mergeCell ref="B3:R3"/>
    <mergeCell ref="B4:D4"/>
    <mergeCell ref="O4:R4"/>
    <mergeCell ref="C61:D61"/>
    <mergeCell ref="C59:D59"/>
    <mergeCell ref="C60:D60"/>
    <mergeCell ref="J6:K6"/>
    <mergeCell ref="C8:D8"/>
    <mergeCell ref="C28:D28"/>
    <mergeCell ref="C29:D29"/>
    <mergeCell ref="C30:D30"/>
    <mergeCell ref="C31:D31"/>
    <mergeCell ref="C32:D32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zoomScale="90" zoomScaleNormal="90" workbookViewId="0" topLeftCell="A9">
      <selection activeCell="B34" sqref="B34"/>
    </sheetView>
  </sheetViews>
  <sheetFormatPr defaultColWidth="9.00390625" defaultRowHeight="13.5"/>
  <cols>
    <col min="1" max="1" width="18.00390625" style="120" customWidth="1"/>
    <col min="2" max="2" width="7.625" style="120" customWidth="1"/>
    <col min="3" max="3" width="8.625" style="120" customWidth="1"/>
    <col min="4" max="4" width="6.625" style="120" customWidth="1"/>
    <col min="5" max="8" width="8.625" style="120" customWidth="1"/>
    <col min="9" max="9" width="7.625" style="120" customWidth="1"/>
    <col min="10" max="10" width="8.625" style="120" customWidth="1"/>
    <col min="11" max="11" width="6.625" style="120" customWidth="1"/>
    <col min="12" max="15" width="8.625" style="120" customWidth="1"/>
    <col min="16" max="16384" width="9.00390625" style="120" customWidth="1"/>
  </cols>
  <sheetData>
    <row r="1" spans="1:15" ht="14.25" thickBot="1">
      <c r="A1" s="6" t="s">
        <v>76</v>
      </c>
      <c r="B1" s="6"/>
      <c r="C1" s="6"/>
      <c r="D1" s="6"/>
      <c r="E1" s="6"/>
      <c r="F1" s="6"/>
      <c r="G1" s="6"/>
      <c r="H1" s="6"/>
      <c r="I1" s="6"/>
      <c r="J1" s="117"/>
      <c r="K1" s="118"/>
      <c r="L1" s="118"/>
      <c r="M1" s="118"/>
      <c r="N1" s="118"/>
      <c r="O1" s="119" t="s">
        <v>77</v>
      </c>
    </row>
    <row r="2" spans="1:15" ht="14.25" thickBot="1">
      <c r="A2" s="121" t="s">
        <v>78</v>
      </c>
      <c r="B2" s="122" t="s">
        <v>79</v>
      </c>
      <c r="C2" s="123"/>
      <c r="D2" s="123"/>
      <c r="E2" s="123"/>
      <c r="F2" s="123"/>
      <c r="G2" s="124"/>
      <c r="H2" s="125"/>
      <c r="I2" s="123" t="s">
        <v>4</v>
      </c>
      <c r="J2" s="123"/>
      <c r="K2" s="123"/>
      <c r="L2" s="123"/>
      <c r="M2" s="123"/>
      <c r="N2" s="124"/>
      <c r="O2" s="125"/>
    </row>
    <row r="3" spans="1:15" ht="13.5">
      <c r="A3" s="126"/>
      <c r="B3" s="127"/>
      <c r="C3" s="128"/>
      <c r="D3" s="128"/>
      <c r="E3" s="128"/>
      <c r="F3" s="128"/>
      <c r="G3" s="129" t="s">
        <v>5</v>
      </c>
      <c r="H3" s="130"/>
      <c r="I3" s="128"/>
      <c r="J3" s="128"/>
      <c r="K3" s="128"/>
      <c r="L3" s="128"/>
      <c r="M3" s="128"/>
      <c r="N3" s="131" t="s">
        <v>5</v>
      </c>
      <c r="O3" s="132"/>
    </row>
    <row r="4" spans="1:15" ht="52.5" customHeight="1" thickBot="1">
      <c r="A4" s="133"/>
      <c r="B4" s="134" t="s">
        <v>6</v>
      </c>
      <c r="C4" s="135" t="s">
        <v>7</v>
      </c>
      <c r="D4" s="135" t="s">
        <v>8</v>
      </c>
      <c r="E4" s="135" t="s">
        <v>9</v>
      </c>
      <c r="F4" s="136" t="s">
        <v>10</v>
      </c>
      <c r="G4" s="137" t="s">
        <v>80</v>
      </c>
      <c r="H4" s="138" t="s">
        <v>12</v>
      </c>
      <c r="I4" s="135" t="s">
        <v>6</v>
      </c>
      <c r="J4" s="135" t="s">
        <v>7</v>
      </c>
      <c r="K4" s="135" t="s">
        <v>8</v>
      </c>
      <c r="L4" s="135" t="s">
        <v>13</v>
      </c>
      <c r="M4" s="136" t="s">
        <v>10</v>
      </c>
      <c r="N4" s="137" t="s">
        <v>14</v>
      </c>
      <c r="O4" s="139" t="s">
        <v>12</v>
      </c>
    </row>
    <row r="5" spans="1:15" ht="13.5">
      <c r="A5" s="140" t="s">
        <v>81</v>
      </c>
      <c r="B5" s="141">
        <v>38.1</v>
      </c>
      <c r="C5" s="142">
        <v>268545</v>
      </c>
      <c r="D5" s="142">
        <v>366</v>
      </c>
      <c r="E5" s="142">
        <v>8386</v>
      </c>
      <c r="F5" s="143">
        <v>3.12</v>
      </c>
      <c r="G5" s="144">
        <v>9388</v>
      </c>
      <c r="H5" s="145">
        <f aca="true" t="shared" si="0" ref="H5:H13">ROUND((E5-G5)/G5*100,2)</f>
        <v>-10.67</v>
      </c>
      <c r="I5" s="146" t="s">
        <v>20</v>
      </c>
      <c r="J5" s="147" t="s">
        <v>20</v>
      </c>
      <c r="K5" s="148">
        <v>353</v>
      </c>
      <c r="L5" s="142">
        <v>4817</v>
      </c>
      <c r="M5" s="149">
        <v>1.79</v>
      </c>
      <c r="N5" s="144">
        <v>4822</v>
      </c>
      <c r="O5" s="150">
        <f aca="true" t="shared" si="1" ref="O5:O13">ROUND((L5-N5)/N5*100,2)</f>
        <v>-0.1</v>
      </c>
    </row>
    <row r="6" spans="1:15" ht="13.5">
      <c r="A6" s="140" t="s">
        <v>82</v>
      </c>
      <c r="B6" s="141">
        <v>39.4</v>
      </c>
      <c r="C6" s="142">
        <v>267664</v>
      </c>
      <c r="D6" s="142">
        <v>329</v>
      </c>
      <c r="E6" s="142">
        <v>6501</v>
      </c>
      <c r="F6" s="143">
        <v>2.43</v>
      </c>
      <c r="G6" s="144">
        <v>8386</v>
      </c>
      <c r="H6" s="145">
        <f t="shared" si="0"/>
        <v>-22.48</v>
      </c>
      <c r="I6" s="146" t="s">
        <v>20</v>
      </c>
      <c r="J6" s="147" t="s">
        <v>20</v>
      </c>
      <c r="K6" s="148">
        <v>308</v>
      </c>
      <c r="L6" s="142">
        <v>3872</v>
      </c>
      <c r="M6" s="149">
        <v>1.45</v>
      </c>
      <c r="N6" s="144">
        <v>4817</v>
      </c>
      <c r="O6" s="150">
        <f t="shared" si="1"/>
        <v>-19.62</v>
      </c>
    </row>
    <row r="7" spans="1:15" ht="13.5">
      <c r="A7" s="140" t="s">
        <v>83</v>
      </c>
      <c r="B7" s="151">
        <v>38.5</v>
      </c>
      <c r="C7" s="152">
        <v>266272</v>
      </c>
      <c r="D7" s="153">
        <v>343</v>
      </c>
      <c r="E7" s="152">
        <v>5995</v>
      </c>
      <c r="F7" s="154">
        <v>2.25</v>
      </c>
      <c r="G7" s="155">
        <v>6501</v>
      </c>
      <c r="H7" s="145">
        <f t="shared" si="0"/>
        <v>-7.78</v>
      </c>
      <c r="I7" s="156" t="s">
        <v>20</v>
      </c>
      <c r="J7" s="157" t="s">
        <v>20</v>
      </c>
      <c r="K7" s="158">
        <v>328</v>
      </c>
      <c r="L7" s="152">
        <v>3596</v>
      </c>
      <c r="M7" s="159">
        <v>1.35</v>
      </c>
      <c r="N7" s="155">
        <v>3872</v>
      </c>
      <c r="O7" s="150">
        <f t="shared" si="1"/>
        <v>-7.13</v>
      </c>
    </row>
    <row r="8" spans="1:15" ht="13.5">
      <c r="A8" s="140" t="s">
        <v>84</v>
      </c>
      <c r="B8" s="141">
        <v>38.4</v>
      </c>
      <c r="C8" s="142">
        <v>264823</v>
      </c>
      <c r="D8" s="142">
        <v>333</v>
      </c>
      <c r="E8" s="142">
        <v>6163</v>
      </c>
      <c r="F8" s="154">
        <v>2.33</v>
      </c>
      <c r="G8" s="155">
        <v>5995</v>
      </c>
      <c r="H8" s="160">
        <f t="shared" si="0"/>
        <v>2.8</v>
      </c>
      <c r="I8" s="156" t="s">
        <v>20</v>
      </c>
      <c r="J8" s="157" t="s">
        <v>20</v>
      </c>
      <c r="K8" s="158">
        <v>325</v>
      </c>
      <c r="L8" s="152">
        <v>3885</v>
      </c>
      <c r="M8" s="159">
        <v>1.47</v>
      </c>
      <c r="N8" s="155">
        <v>3596</v>
      </c>
      <c r="O8" s="150">
        <f t="shared" si="1"/>
        <v>8.04</v>
      </c>
    </row>
    <row r="9" spans="1:15" ht="13.5">
      <c r="A9" s="140" t="s">
        <v>85</v>
      </c>
      <c r="B9" s="141">
        <v>38.7</v>
      </c>
      <c r="C9" s="142">
        <v>268158</v>
      </c>
      <c r="D9" s="142">
        <v>312</v>
      </c>
      <c r="E9" s="142">
        <v>5741</v>
      </c>
      <c r="F9" s="143">
        <v>2.14</v>
      </c>
      <c r="G9" s="144">
        <v>6163</v>
      </c>
      <c r="H9" s="145">
        <f t="shared" si="0"/>
        <v>-6.85</v>
      </c>
      <c r="I9" s="146" t="s">
        <v>20</v>
      </c>
      <c r="J9" s="147" t="s">
        <v>20</v>
      </c>
      <c r="K9" s="148">
        <v>296</v>
      </c>
      <c r="L9" s="142">
        <v>4102</v>
      </c>
      <c r="M9" s="149">
        <v>1.53</v>
      </c>
      <c r="N9" s="144">
        <v>3885</v>
      </c>
      <c r="O9" s="150">
        <f t="shared" si="1"/>
        <v>5.59</v>
      </c>
    </row>
    <row r="10" spans="1:15" ht="13.5">
      <c r="A10" s="140" t="s">
        <v>86</v>
      </c>
      <c r="B10" s="161">
        <v>38.6</v>
      </c>
      <c r="C10" s="142">
        <v>267183</v>
      </c>
      <c r="D10" s="142">
        <v>323</v>
      </c>
      <c r="E10" s="142">
        <v>6740</v>
      </c>
      <c r="F10" s="143">
        <v>2.52</v>
      </c>
      <c r="G10" s="144">
        <v>5741</v>
      </c>
      <c r="H10" s="145">
        <f t="shared" si="0"/>
        <v>17.4</v>
      </c>
      <c r="I10" s="162">
        <v>38.6</v>
      </c>
      <c r="J10" s="163">
        <v>266989</v>
      </c>
      <c r="K10" s="164">
        <v>314</v>
      </c>
      <c r="L10" s="142">
        <v>4422</v>
      </c>
      <c r="M10" s="149">
        <v>1.66</v>
      </c>
      <c r="N10" s="144">
        <v>4102</v>
      </c>
      <c r="O10" s="150">
        <f t="shared" si="1"/>
        <v>7.8</v>
      </c>
    </row>
    <row r="11" spans="1:15" ht="13.5">
      <c r="A11" s="140" t="s">
        <v>87</v>
      </c>
      <c r="B11" s="165">
        <v>38.5</v>
      </c>
      <c r="C11" s="166">
        <v>266987</v>
      </c>
      <c r="D11" s="166">
        <v>348</v>
      </c>
      <c r="E11" s="166">
        <v>6862</v>
      </c>
      <c r="F11" s="167">
        <v>2.57</v>
      </c>
      <c r="G11" s="168">
        <v>6740</v>
      </c>
      <c r="H11" s="145">
        <f t="shared" si="0"/>
        <v>1.81</v>
      </c>
      <c r="I11" s="162">
        <v>38.5</v>
      </c>
      <c r="J11" s="163">
        <v>267317</v>
      </c>
      <c r="K11" s="164">
        <v>340</v>
      </c>
      <c r="L11" s="142">
        <v>4533</v>
      </c>
      <c r="M11" s="149">
        <v>1.7</v>
      </c>
      <c r="N11" s="144">
        <v>4422</v>
      </c>
      <c r="O11" s="150">
        <f t="shared" si="1"/>
        <v>2.51</v>
      </c>
    </row>
    <row r="12" spans="1:16" ht="13.5">
      <c r="A12" s="140" t="s">
        <v>88</v>
      </c>
      <c r="B12" s="169">
        <v>38.3</v>
      </c>
      <c r="C12" s="170">
        <v>265613</v>
      </c>
      <c r="D12" s="170">
        <v>355</v>
      </c>
      <c r="E12" s="170">
        <v>6597</v>
      </c>
      <c r="F12" s="171">
        <v>2.48</v>
      </c>
      <c r="G12" s="172">
        <v>6862</v>
      </c>
      <c r="H12" s="173">
        <f t="shared" si="0"/>
        <v>-3.86</v>
      </c>
      <c r="I12" s="174">
        <v>38.2</v>
      </c>
      <c r="J12" s="175">
        <v>266036</v>
      </c>
      <c r="K12" s="176">
        <v>348</v>
      </c>
      <c r="L12" s="166">
        <v>4380</v>
      </c>
      <c r="M12" s="177">
        <v>1.65</v>
      </c>
      <c r="N12" s="168">
        <v>4533</v>
      </c>
      <c r="O12" s="178">
        <f t="shared" si="1"/>
        <v>-3.38</v>
      </c>
      <c r="P12" s="179"/>
    </row>
    <row r="13" spans="1:16" ht="13.5">
      <c r="A13" s="140" t="s">
        <v>89</v>
      </c>
      <c r="B13" s="161">
        <v>38</v>
      </c>
      <c r="C13" s="142">
        <v>265781</v>
      </c>
      <c r="D13" s="142">
        <v>344</v>
      </c>
      <c r="E13" s="142">
        <v>6572</v>
      </c>
      <c r="F13" s="143">
        <v>2.47</v>
      </c>
      <c r="G13" s="144">
        <v>6597</v>
      </c>
      <c r="H13" s="145">
        <f t="shared" si="0"/>
        <v>-0.38</v>
      </c>
      <c r="I13" s="162">
        <v>37.9</v>
      </c>
      <c r="J13" s="163">
        <v>266493</v>
      </c>
      <c r="K13" s="164">
        <v>328</v>
      </c>
      <c r="L13" s="142">
        <v>3553</v>
      </c>
      <c r="M13" s="149">
        <v>1.33</v>
      </c>
      <c r="N13" s="144">
        <v>4380</v>
      </c>
      <c r="O13" s="150">
        <f t="shared" si="1"/>
        <v>-18.88</v>
      </c>
      <c r="P13" s="179"/>
    </row>
    <row r="14" spans="1:16" ht="14.25" thickBot="1">
      <c r="A14" s="180" t="s">
        <v>135</v>
      </c>
      <c r="B14" s="181">
        <v>38.1</v>
      </c>
      <c r="C14" s="182">
        <v>266778</v>
      </c>
      <c r="D14" s="182">
        <v>347</v>
      </c>
      <c r="E14" s="182">
        <v>5181</v>
      </c>
      <c r="F14" s="183">
        <v>1.94</v>
      </c>
      <c r="G14" s="184">
        <v>6572</v>
      </c>
      <c r="H14" s="185">
        <f>ROUND((E14-G14)/G14*100,2)</f>
        <v>-21.17</v>
      </c>
      <c r="I14" s="186">
        <v>38.1</v>
      </c>
      <c r="J14" s="182">
        <v>266638</v>
      </c>
      <c r="K14" s="182">
        <v>336</v>
      </c>
      <c r="L14" s="182">
        <v>3883</v>
      </c>
      <c r="M14" s="183">
        <v>1.46</v>
      </c>
      <c r="N14" s="187">
        <v>3553</v>
      </c>
      <c r="O14" s="188">
        <f>ROUND((L14-N14)/N14*100,2)</f>
        <v>9.29</v>
      </c>
      <c r="P14" s="179"/>
    </row>
    <row r="15" spans="1:16" ht="13.5">
      <c r="A15" s="189" t="s">
        <v>90</v>
      </c>
      <c r="B15" s="190">
        <v>38.3</v>
      </c>
      <c r="C15" s="191">
        <v>266580</v>
      </c>
      <c r="D15" s="191">
        <v>360</v>
      </c>
      <c r="E15" s="191">
        <v>5612</v>
      </c>
      <c r="F15" s="192">
        <v>2.11</v>
      </c>
      <c r="G15" s="193">
        <v>5181</v>
      </c>
      <c r="H15" s="194">
        <f>IF(R15=TRUE,"-",ROUND((E15-G15)/G15*100,2))</f>
        <v>8.32</v>
      </c>
      <c r="I15" s="190">
        <v>38.2</v>
      </c>
      <c r="J15" s="191">
        <v>265753</v>
      </c>
      <c r="K15" s="191">
        <v>353</v>
      </c>
      <c r="L15" s="191">
        <v>3916</v>
      </c>
      <c r="M15" s="192">
        <v>1.47</v>
      </c>
      <c r="N15" s="193">
        <v>3883</v>
      </c>
      <c r="O15" s="194">
        <f>IF(T15=TRUE,"-",ROUND((L15-N15)/N15*100,2))</f>
        <v>0.85</v>
      </c>
      <c r="P15" s="179"/>
    </row>
    <row r="16" spans="1:15" ht="14.25" thickBot="1">
      <c r="A16" s="195" t="s">
        <v>91</v>
      </c>
      <c r="B16" s="196">
        <v>38.1</v>
      </c>
      <c r="C16" s="197">
        <v>266778</v>
      </c>
      <c r="D16" s="197">
        <v>347</v>
      </c>
      <c r="E16" s="197">
        <v>5181</v>
      </c>
      <c r="F16" s="198">
        <v>1.94</v>
      </c>
      <c r="G16" s="199">
        <v>6572</v>
      </c>
      <c r="H16" s="200">
        <f>ROUND((E16-G16)/G16*100,2)</f>
        <v>-21.17</v>
      </c>
      <c r="I16" s="201">
        <v>38.1</v>
      </c>
      <c r="J16" s="197">
        <v>266638</v>
      </c>
      <c r="K16" s="197">
        <v>336</v>
      </c>
      <c r="L16" s="197">
        <v>3883</v>
      </c>
      <c r="M16" s="198">
        <v>1.46</v>
      </c>
      <c r="N16" s="202">
        <v>3553</v>
      </c>
      <c r="O16" s="203">
        <f>ROUND((L16-N16)/N16*100,2)</f>
        <v>9.29</v>
      </c>
    </row>
    <row r="17" spans="1:15" ht="14.25" thickBot="1">
      <c r="A17" s="204" t="s">
        <v>92</v>
      </c>
      <c r="B17" s="205">
        <f>B15-B16</f>
        <v>0.19999999999999574</v>
      </c>
      <c r="C17" s="206">
        <f aca="true" t="shared" si="2" ref="C17:O17">C15-C16</f>
        <v>-198</v>
      </c>
      <c r="D17" s="207">
        <f t="shared" si="2"/>
        <v>13</v>
      </c>
      <c r="E17" s="207">
        <f t="shared" si="2"/>
        <v>431</v>
      </c>
      <c r="F17" s="208">
        <f t="shared" si="2"/>
        <v>0.16999999999999993</v>
      </c>
      <c r="G17" s="209">
        <f t="shared" si="2"/>
        <v>-1391</v>
      </c>
      <c r="H17" s="203">
        <f t="shared" si="2"/>
        <v>29.490000000000002</v>
      </c>
      <c r="I17" s="210">
        <f t="shared" si="2"/>
        <v>0.10000000000000142</v>
      </c>
      <c r="J17" s="206">
        <f t="shared" si="2"/>
        <v>-885</v>
      </c>
      <c r="K17" s="207">
        <f t="shared" si="2"/>
        <v>17</v>
      </c>
      <c r="L17" s="207">
        <f t="shared" si="2"/>
        <v>33</v>
      </c>
      <c r="M17" s="208">
        <f t="shared" si="2"/>
        <v>0.010000000000000009</v>
      </c>
      <c r="N17" s="211">
        <f t="shared" si="2"/>
        <v>330</v>
      </c>
      <c r="O17" s="203">
        <f t="shared" si="2"/>
        <v>-8.44</v>
      </c>
    </row>
    <row r="18" spans="1:16" ht="13.5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79"/>
    </row>
    <row r="19" spans="1:16" ht="13.5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79"/>
    </row>
    <row r="20" spans="1:15" ht="13.5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</row>
    <row r="21" spans="1:15" ht="13.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</row>
    <row r="22" spans="1:15" ht="13.5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</row>
    <row r="23" spans="1:15" ht="13.5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</row>
    <row r="24" spans="1:15" ht="13.5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</row>
    <row r="25" spans="1:15" ht="14.25" thickBot="1">
      <c r="A25" s="212"/>
      <c r="B25" s="212"/>
      <c r="C25" s="212"/>
      <c r="D25" s="212"/>
      <c r="E25" s="212"/>
      <c r="F25" s="212"/>
      <c r="G25" s="212"/>
      <c r="H25" s="212"/>
      <c r="I25" s="212"/>
      <c r="J25" s="118"/>
      <c r="K25" s="118"/>
      <c r="L25" s="118"/>
      <c r="M25" s="118"/>
      <c r="N25" s="118"/>
      <c r="O25" s="118"/>
    </row>
    <row r="26" spans="1:15" ht="13.5">
      <c r="A26" s="213"/>
      <c r="B26" s="214"/>
      <c r="C26" s="214"/>
      <c r="D26" s="214"/>
      <c r="E26" s="214"/>
      <c r="F26" s="214"/>
      <c r="G26" s="214"/>
      <c r="H26" s="214"/>
      <c r="I26" s="214"/>
      <c r="J26" s="215"/>
      <c r="K26" s="216"/>
      <c r="L26" s="216"/>
      <c r="M26" s="216"/>
      <c r="N26" s="216"/>
      <c r="O26" s="217"/>
    </row>
    <row r="27" spans="1:15" ht="13.5" customHeight="1">
      <c r="A27" s="218" t="s">
        <v>93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20"/>
      <c r="N27" s="220"/>
      <c r="O27" s="221"/>
    </row>
    <row r="28" spans="1:15" ht="13.5">
      <c r="A28" s="222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1"/>
    </row>
    <row r="29" spans="1:15" ht="29.25" customHeight="1">
      <c r="A29" s="223" t="s">
        <v>94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5"/>
      <c r="N29" s="225"/>
      <c r="O29" s="226"/>
    </row>
    <row r="30" spans="1:15" ht="19.5" customHeight="1">
      <c r="A30" s="223" t="s">
        <v>95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5"/>
      <c r="N30" s="225"/>
      <c r="O30" s="226"/>
    </row>
    <row r="31" spans="1:15" ht="25.5" customHeight="1">
      <c r="A31" s="227" t="s">
        <v>96</v>
      </c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9"/>
    </row>
    <row r="32" spans="1:15" ht="39" customHeight="1">
      <c r="A32" s="230"/>
      <c r="B32" s="231" t="s">
        <v>97</v>
      </c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2"/>
      <c r="O32" s="233"/>
    </row>
    <row r="33" spans="1:15" ht="24.75" customHeight="1">
      <c r="A33" s="230"/>
      <c r="D33" s="234" t="s">
        <v>98</v>
      </c>
      <c r="E33" s="235"/>
      <c r="F33" s="235"/>
      <c r="G33" s="235"/>
      <c r="H33" s="235"/>
      <c r="I33" s="235"/>
      <c r="J33" s="235"/>
      <c r="K33" s="235"/>
      <c r="L33" s="235"/>
      <c r="M33" s="232"/>
      <c r="N33" s="232"/>
      <c r="O33" s="233"/>
    </row>
    <row r="34" spans="1:15" ht="24" customHeight="1">
      <c r="A34" s="230"/>
      <c r="D34" s="234" t="s">
        <v>99</v>
      </c>
      <c r="E34" s="235"/>
      <c r="F34" s="235"/>
      <c r="G34" s="235"/>
      <c r="H34" s="235"/>
      <c r="I34" s="235"/>
      <c r="J34" s="235"/>
      <c r="K34" s="235"/>
      <c r="L34" s="235"/>
      <c r="M34" s="232"/>
      <c r="N34" s="232"/>
      <c r="O34" s="233"/>
    </row>
    <row r="35" spans="1:15" ht="24" customHeight="1">
      <c r="A35" s="230"/>
      <c r="D35" s="234" t="s">
        <v>100</v>
      </c>
      <c r="E35" s="235"/>
      <c r="F35" s="235"/>
      <c r="G35" s="235"/>
      <c r="H35" s="235"/>
      <c r="I35" s="235"/>
      <c r="J35" s="235"/>
      <c r="K35" s="235"/>
      <c r="L35" s="235"/>
      <c r="M35" s="232"/>
      <c r="N35" s="232"/>
      <c r="O35" s="233"/>
    </row>
    <row r="36" spans="1:15" ht="19.5" customHeight="1">
      <c r="A36" s="236"/>
      <c r="D36" s="237" t="s">
        <v>101</v>
      </c>
      <c r="E36" s="238"/>
      <c r="F36" s="238"/>
      <c r="G36" s="238"/>
      <c r="H36" s="238"/>
      <c r="I36" s="238"/>
      <c r="J36" s="238"/>
      <c r="K36" s="239"/>
      <c r="L36" s="239"/>
      <c r="M36" s="239"/>
      <c r="N36" s="239"/>
      <c r="O36" s="240"/>
    </row>
    <row r="37" spans="1:15" ht="27.75" customHeight="1">
      <c r="A37" s="236"/>
      <c r="B37" s="238"/>
      <c r="C37" s="238"/>
      <c r="D37" s="238"/>
      <c r="E37" s="238"/>
      <c r="F37" s="238"/>
      <c r="G37" s="238"/>
      <c r="H37" s="238"/>
      <c r="I37" s="238"/>
      <c r="J37" s="238"/>
      <c r="K37" s="239"/>
      <c r="L37" s="239"/>
      <c r="M37" s="239"/>
      <c r="N37" s="239"/>
      <c r="O37" s="240"/>
    </row>
    <row r="38" spans="1:15" ht="23.25" customHeight="1">
      <c r="A38" s="227" t="s">
        <v>102</v>
      </c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5"/>
      <c r="N38" s="225"/>
      <c r="O38" s="226"/>
    </row>
    <row r="39" spans="1:15" ht="23.25" customHeight="1">
      <c r="A39" s="241"/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3"/>
      <c r="N39" s="243"/>
      <c r="O39" s="244"/>
    </row>
    <row r="40" spans="1:15" ht="13.5">
      <c r="A40" s="245" t="s">
        <v>103</v>
      </c>
      <c r="B40" s="246"/>
      <c r="C40" s="246"/>
      <c r="D40" s="246"/>
      <c r="E40" s="246"/>
      <c r="F40" s="246" t="s">
        <v>104</v>
      </c>
      <c r="G40" s="247"/>
      <c r="H40" s="247"/>
      <c r="I40" s="239"/>
      <c r="J40" s="239"/>
      <c r="K40" s="239"/>
      <c r="L40" s="248"/>
      <c r="M40" s="248" t="s">
        <v>105</v>
      </c>
      <c r="N40" s="239"/>
      <c r="O40" s="240"/>
    </row>
    <row r="41" spans="1:15" ht="13.5">
      <c r="A41" s="245" t="s">
        <v>136</v>
      </c>
      <c r="B41" s="246"/>
      <c r="C41" s="246"/>
      <c r="D41" s="246"/>
      <c r="E41" s="246"/>
      <c r="F41" s="246" t="s">
        <v>137</v>
      </c>
      <c r="G41" s="247"/>
      <c r="H41" s="247"/>
      <c r="I41" s="239"/>
      <c r="J41" s="239"/>
      <c r="K41" s="239"/>
      <c r="L41" s="248"/>
      <c r="M41" s="248" t="s">
        <v>106</v>
      </c>
      <c r="N41" s="239"/>
      <c r="O41" s="240"/>
    </row>
    <row r="42" spans="1:15" ht="13.5">
      <c r="A42" s="245" t="s">
        <v>107</v>
      </c>
      <c r="B42" s="246"/>
      <c r="C42" s="246"/>
      <c r="D42" s="246"/>
      <c r="E42" s="246"/>
      <c r="F42" s="246" t="s">
        <v>108</v>
      </c>
      <c r="G42" s="247"/>
      <c r="H42" s="247"/>
      <c r="I42" s="239"/>
      <c r="J42" s="239"/>
      <c r="K42" s="239"/>
      <c r="L42" s="248"/>
      <c r="M42" s="239" t="s">
        <v>109</v>
      </c>
      <c r="N42" s="239"/>
      <c r="O42" s="240"/>
    </row>
    <row r="43" spans="1:15" ht="13.5">
      <c r="A43" s="245" t="s">
        <v>110</v>
      </c>
      <c r="B43" s="246"/>
      <c r="C43" s="246"/>
      <c r="D43" s="246"/>
      <c r="E43" s="246"/>
      <c r="F43" s="246" t="s">
        <v>111</v>
      </c>
      <c r="G43" s="247"/>
      <c r="H43" s="247"/>
      <c r="I43" s="239"/>
      <c r="J43" s="239"/>
      <c r="K43" s="239"/>
      <c r="L43" s="248"/>
      <c r="M43" s="248" t="s">
        <v>112</v>
      </c>
      <c r="N43" s="239"/>
      <c r="O43" s="240"/>
    </row>
    <row r="44" spans="1:15" ht="13.5">
      <c r="A44" s="245" t="s">
        <v>113</v>
      </c>
      <c r="B44" s="246"/>
      <c r="C44" s="246"/>
      <c r="D44" s="246"/>
      <c r="E44" s="246"/>
      <c r="F44" s="246" t="s">
        <v>114</v>
      </c>
      <c r="G44" s="247"/>
      <c r="H44" s="247"/>
      <c r="I44" s="239"/>
      <c r="J44" s="239"/>
      <c r="K44" s="239"/>
      <c r="L44" s="248"/>
      <c r="M44" s="248" t="s">
        <v>115</v>
      </c>
      <c r="N44" s="239"/>
      <c r="O44" s="240"/>
    </row>
    <row r="45" spans="1:15" ht="13.5">
      <c r="A45" s="249"/>
      <c r="B45" s="250"/>
      <c r="C45" s="250"/>
      <c r="D45" s="239"/>
      <c r="E45" s="118"/>
      <c r="F45" s="247"/>
      <c r="G45" s="247"/>
      <c r="H45" s="239"/>
      <c r="I45" s="239"/>
      <c r="J45" s="239"/>
      <c r="K45" s="239"/>
      <c r="L45" s="239"/>
      <c r="M45" s="239"/>
      <c r="N45" s="239"/>
      <c r="O45" s="240"/>
    </row>
    <row r="46" spans="1:15" ht="13.5">
      <c r="A46" s="249"/>
      <c r="B46" s="250"/>
      <c r="C46" s="250"/>
      <c r="D46" s="239"/>
      <c r="E46" s="118"/>
      <c r="F46" s="247"/>
      <c r="G46" s="247"/>
      <c r="H46" s="239"/>
      <c r="I46" s="239"/>
      <c r="J46" s="239"/>
      <c r="K46" s="239"/>
      <c r="L46" s="239"/>
      <c r="M46" s="239"/>
      <c r="N46" s="239"/>
      <c r="O46" s="240"/>
    </row>
    <row r="47" spans="1:15" ht="27" customHeight="1">
      <c r="A47" s="251" t="s">
        <v>116</v>
      </c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3"/>
    </row>
    <row r="48" spans="1:15" ht="13.5">
      <c r="A48" s="254"/>
      <c r="B48" s="250"/>
      <c r="C48" s="250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40"/>
    </row>
    <row r="49" spans="1:15" ht="21.75" customHeight="1">
      <c r="A49" s="254"/>
      <c r="B49" s="255" t="s">
        <v>138</v>
      </c>
      <c r="C49" s="255"/>
      <c r="D49" s="256"/>
      <c r="E49" s="256"/>
      <c r="F49" s="256"/>
      <c r="G49" s="256"/>
      <c r="H49" s="256"/>
      <c r="I49" s="256"/>
      <c r="J49" s="256"/>
      <c r="K49" s="256"/>
      <c r="L49" s="257"/>
      <c r="M49" s="239"/>
      <c r="N49" s="239"/>
      <c r="O49" s="240"/>
    </row>
    <row r="50" spans="1:15" ht="9" customHeight="1">
      <c r="A50" s="254"/>
      <c r="B50" s="255"/>
      <c r="C50" s="255"/>
      <c r="D50" s="256"/>
      <c r="E50" s="256"/>
      <c r="F50" s="256"/>
      <c r="G50" s="256"/>
      <c r="H50" s="256"/>
      <c r="I50" s="256"/>
      <c r="J50" s="256"/>
      <c r="K50" s="256"/>
      <c r="L50" s="257"/>
      <c r="M50" s="239"/>
      <c r="N50" s="239"/>
      <c r="O50" s="240"/>
    </row>
    <row r="51" spans="1:15" ht="13.5">
      <c r="A51" s="254"/>
      <c r="B51" s="250" t="s">
        <v>117</v>
      </c>
      <c r="C51" s="250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40"/>
    </row>
    <row r="52" spans="1:15" ht="21.75" customHeight="1">
      <c r="A52" s="254"/>
      <c r="B52" s="250"/>
      <c r="C52" s="250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40"/>
    </row>
    <row r="53" spans="1:15" ht="13.5">
      <c r="A53" s="254"/>
      <c r="B53" s="250" t="s">
        <v>118</v>
      </c>
      <c r="C53" s="250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40"/>
    </row>
    <row r="54" spans="1:15" ht="13.5">
      <c r="A54" s="254"/>
      <c r="B54" s="250" t="s">
        <v>119</v>
      </c>
      <c r="C54" s="250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40"/>
    </row>
    <row r="55" spans="1:15" ht="13.5">
      <c r="A55" s="254"/>
      <c r="B55" s="250" t="s">
        <v>120</v>
      </c>
      <c r="C55" s="250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40"/>
    </row>
    <row r="56" spans="1:15" ht="13.5">
      <c r="A56" s="254"/>
      <c r="B56" s="250" t="s">
        <v>121</v>
      </c>
      <c r="C56" s="250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40"/>
    </row>
    <row r="57" spans="1:15" ht="28.5" customHeight="1" thickBot="1">
      <c r="A57" s="258"/>
      <c r="B57" s="259"/>
      <c r="C57" s="259"/>
      <c r="D57" s="259"/>
      <c r="E57" s="259"/>
      <c r="F57" s="259"/>
      <c r="G57" s="259"/>
      <c r="H57" s="259"/>
      <c r="I57" s="259"/>
      <c r="J57" s="259"/>
      <c r="K57" s="260"/>
      <c r="L57" s="260"/>
      <c r="M57" s="260"/>
      <c r="N57" s="260"/>
      <c r="O57" s="261"/>
    </row>
  </sheetData>
  <sheetProtection/>
  <mergeCells count="12">
    <mergeCell ref="A2:A4"/>
    <mergeCell ref="B2:H2"/>
    <mergeCell ref="I2:O2"/>
    <mergeCell ref="G3:H3"/>
    <mergeCell ref="N3:O3"/>
    <mergeCell ref="B32:M32"/>
    <mergeCell ref="A38:O38"/>
    <mergeCell ref="A47:O47"/>
    <mergeCell ref="A27:O28"/>
    <mergeCell ref="A29:O29"/>
    <mergeCell ref="A30:O30"/>
    <mergeCell ref="A31:O31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zoomScale="95" zoomScaleNormal="95" workbookViewId="0" topLeftCell="A1">
      <selection activeCell="B2" sqref="B2:R2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115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116" customWidth="1"/>
    <col min="12" max="12" width="5.625" style="3" customWidth="1"/>
    <col min="13" max="13" width="7.625" style="3" customWidth="1"/>
    <col min="14" max="14" width="4.625" style="3" customWidth="1"/>
    <col min="15" max="15" width="8.125" style="116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18.7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2.75" thickBot="1">
      <c r="B4" s="5" t="s">
        <v>122</v>
      </c>
      <c r="C4" s="5"/>
      <c r="D4" s="5"/>
      <c r="E4" s="6"/>
      <c r="F4" s="6"/>
      <c r="G4" s="6"/>
      <c r="H4" s="6"/>
      <c r="I4" s="6"/>
      <c r="J4" s="6"/>
      <c r="K4" s="7"/>
      <c r="L4" s="6"/>
      <c r="M4" s="6"/>
      <c r="N4" s="6"/>
      <c r="O4" s="8" t="s">
        <v>139</v>
      </c>
      <c r="P4" s="8"/>
      <c r="Q4" s="8"/>
      <c r="R4" s="8"/>
    </row>
    <row r="5" spans="2:18" s="9" customFormat="1" ht="12.75" thickBot="1">
      <c r="B5" s="10"/>
      <c r="C5" s="11"/>
      <c r="D5" s="12"/>
      <c r="E5" s="13" t="s">
        <v>3</v>
      </c>
      <c r="F5" s="14"/>
      <c r="G5" s="13"/>
      <c r="H5" s="15"/>
      <c r="I5" s="16"/>
      <c r="J5" s="16"/>
      <c r="K5" s="17"/>
      <c r="L5" s="15" t="s">
        <v>4</v>
      </c>
      <c r="M5" s="16"/>
      <c r="N5" s="16"/>
      <c r="O5" s="16"/>
      <c r="P5" s="16"/>
      <c r="Q5" s="16"/>
      <c r="R5" s="18"/>
    </row>
    <row r="6" spans="2:18" s="9" customFormat="1" ht="12">
      <c r="B6" s="19"/>
      <c r="C6" s="20"/>
      <c r="D6" s="21"/>
      <c r="E6" s="22"/>
      <c r="F6" s="23"/>
      <c r="G6" s="23"/>
      <c r="H6" s="23"/>
      <c r="I6" s="23"/>
      <c r="J6" s="24" t="s">
        <v>5</v>
      </c>
      <c r="K6" s="25"/>
      <c r="L6" s="23"/>
      <c r="M6" s="23"/>
      <c r="N6" s="23"/>
      <c r="O6" s="23"/>
      <c r="P6" s="23"/>
      <c r="Q6" s="24" t="s">
        <v>5</v>
      </c>
      <c r="R6" s="25"/>
    </row>
    <row r="7" spans="2:18" s="9" customFormat="1" ht="42" customHeight="1" thickBot="1">
      <c r="B7" s="26"/>
      <c r="C7" s="27"/>
      <c r="D7" s="28"/>
      <c r="E7" s="29" t="s">
        <v>6</v>
      </c>
      <c r="F7" s="30" t="s">
        <v>7</v>
      </c>
      <c r="G7" s="30" t="s">
        <v>8</v>
      </c>
      <c r="H7" s="30" t="s">
        <v>9</v>
      </c>
      <c r="I7" s="31" t="s">
        <v>10</v>
      </c>
      <c r="J7" s="32" t="s">
        <v>11</v>
      </c>
      <c r="K7" s="262" t="s">
        <v>12</v>
      </c>
      <c r="L7" s="30" t="s">
        <v>6</v>
      </c>
      <c r="M7" s="30" t="s">
        <v>7</v>
      </c>
      <c r="N7" s="30" t="s">
        <v>8</v>
      </c>
      <c r="O7" s="30" t="s">
        <v>13</v>
      </c>
      <c r="P7" s="31" t="s">
        <v>10</v>
      </c>
      <c r="Q7" s="32" t="s">
        <v>14</v>
      </c>
      <c r="R7" s="33" t="s">
        <v>12</v>
      </c>
    </row>
    <row r="8" spans="2:23" s="35" customFormat="1" ht="12">
      <c r="B8" s="36"/>
      <c r="C8" s="37" t="s">
        <v>15</v>
      </c>
      <c r="D8" s="38"/>
      <c r="E8" s="39">
        <v>38.8</v>
      </c>
      <c r="F8" s="40">
        <v>276569</v>
      </c>
      <c r="G8" s="40">
        <v>88</v>
      </c>
      <c r="H8" s="40">
        <v>5738</v>
      </c>
      <c r="I8" s="41">
        <v>2.07</v>
      </c>
      <c r="J8" s="42">
        <v>5174</v>
      </c>
      <c r="K8" s="45">
        <f>IF(U8=TRUE,"-",ROUND((H8-J8)/J8*100,2))</f>
        <v>10.9</v>
      </c>
      <c r="L8" s="39">
        <v>38.5</v>
      </c>
      <c r="M8" s="40">
        <v>274615</v>
      </c>
      <c r="N8" s="44">
        <v>86</v>
      </c>
      <c r="O8" s="40">
        <v>4288</v>
      </c>
      <c r="P8" s="41">
        <v>1.56</v>
      </c>
      <c r="Q8" s="42">
        <v>4222</v>
      </c>
      <c r="R8" s="43">
        <f>IF(W8=TRUE,"-",ROUND((O8-Q8)/Q8*100,2))</f>
        <v>1.56</v>
      </c>
      <c r="T8" s="35">
        <f>ROUND((H8-J8)/J8*100,2)</f>
        <v>10.9</v>
      </c>
      <c r="U8" s="35" t="b">
        <f>ISERROR(T8)</f>
        <v>0</v>
      </c>
      <c r="V8" s="35">
        <f>ROUND((O8-Q8)/Q8*100,2)</f>
        <v>1.56</v>
      </c>
      <c r="W8" s="35" t="b">
        <f>ISERROR(V8)</f>
        <v>0</v>
      </c>
    </row>
    <row r="9" spans="2:23" s="35" customFormat="1" ht="12">
      <c r="B9" s="46"/>
      <c r="C9" s="47"/>
      <c r="D9" s="48" t="s">
        <v>123</v>
      </c>
      <c r="E9" s="49">
        <v>39.3</v>
      </c>
      <c r="F9" s="50">
        <v>270775</v>
      </c>
      <c r="G9" s="50">
        <v>9</v>
      </c>
      <c r="H9" s="50">
        <v>3843</v>
      </c>
      <c r="I9" s="51">
        <v>1.42</v>
      </c>
      <c r="J9" s="52">
        <v>3971</v>
      </c>
      <c r="K9" s="43">
        <f aca="true" t="shared" si="0" ref="K9:K62">IF(U9=TRUE,"-",ROUND((H9-J9)/J9*100,2))</f>
        <v>-3.22</v>
      </c>
      <c r="L9" s="49">
        <v>39.3</v>
      </c>
      <c r="M9" s="50">
        <v>270775</v>
      </c>
      <c r="N9" s="53">
        <v>9</v>
      </c>
      <c r="O9" s="50">
        <v>3605</v>
      </c>
      <c r="P9" s="51">
        <v>1.33</v>
      </c>
      <c r="Q9" s="52">
        <v>3891</v>
      </c>
      <c r="R9" s="43">
        <f aca="true" t="shared" si="1" ref="R9:R62">IF(W9=TRUE,"-",ROUND((O9-Q9)/Q9*100,2))</f>
        <v>-7.35</v>
      </c>
      <c r="T9" s="35">
        <f aca="true" t="shared" si="2" ref="T9:T62">ROUND((H9-J9)/J9*100,2)</f>
        <v>-3.22</v>
      </c>
      <c r="U9" s="35" t="b">
        <f aca="true" t="shared" si="3" ref="U9:U62">ISERROR(T9)</f>
        <v>0</v>
      </c>
      <c r="V9" s="35">
        <f aca="true" t="shared" si="4" ref="V9:V62">ROUND((O9-Q9)/Q9*100,2)</f>
        <v>-7.35</v>
      </c>
      <c r="W9" s="35" t="b">
        <f aca="true" t="shared" si="5" ref="W9:W62">ISERROR(V9)</f>
        <v>0</v>
      </c>
    </row>
    <row r="10" spans="2:23" s="35" customFormat="1" ht="12">
      <c r="B10" s="46"/>
      <c r="C10" s="47"/>
      <c r="D10" s="48" t="s">
        <v>16</v>
      </c>
      <c r="E10" s="49">
        <v>38.5</v>
      </c>
      <c r="F10" s="50">
        <v>270274</v>
      </c>
      <c r="G10" s="50" t="s">
        <v>125</v>
      </c>
      <c r="H10" s="50">
        <v>4401</v>
      </c>
      <c r="I10" s="54">
        <v>1.63</v>
      </c>
      <c r="J10" s="52">
        <v>4701</v>
      </c>
      <c r="K10" s="43">
        <f t="shared" si="0"/>
        <v>-6.38</v>
      </c>
      <c r="L10" s="49">
        <v>38.5</v>
      </c>
      <c r="M10" s="50">
        <v>270274</v>
      </c>
      <c r="N10" s="53" t="s">
        <v>125</v>
      </c>
      <c r="O10" s="50">
        <v>4401</v>
      </c>
      <c r="P10" s="51">
        <v>1.63</v>
      </c>
      <c r="Q10" s="52">
        <v>3035</v>
      </c>
      <c r="R10" s="43">
        <f t="shared" si="1"/>
        <v>45.01</v>
      </c>
      <c r="T10" s="35">
        <f t="shared" si="2"/>
        <v>-6.38</v>
      </c>
      <c r="U10" s="35" t="b">
        <f t="shared" si="3"/>
        <v>0</v>
      </c>
      <c r="V10" s="35">
        <f t="shared" si="4"/>
        <v>45.01</v>
      </c>
      <c r="W10" s="35" t="b">
        <f t="shared" si="5"/>
        <v>0</v>
      </c>
    </row>
    <row r="11" spans="2:23" s="35" customFormat="1" ht="12">
      <c r="B11" s="46"/>
      <c r="C11" s="47"/>
      <c r="D11" s="48" t="s">
        <v>124</v>
      </c>
      <c r="E11" s="49" t="s">
        <v>20</v>
      </c>
      <c r="F11" s="50" t="s">
        <v>20</v>
      </c>
      <c r="G11" s="50" t="s">
        <v>20</v>
      </c>
      <c r="H11" s="50" t="s">
        <v>20</v>
      </c>
      <c r="I11" s="54" t="s">
        <v>20</v>
      </c>
      <c r="J11" s="52" t="s">
        <v>20</v>
      </c>
      <c r="K11" s="43" t="str">
        <f t="shared" si="0"/>
        <v>-</v>
      </c>
      <c r="L11" s="49" t="s">
        <v>20</v>
      </c>
      <c r="M11" s="50" t="s">
        <v>20</v>
      </c>
      <c r="N11" s="53" t="s">
        <v>20</v>
      </c>
      <c r="O11" s="50" t="s">
        <v>20</v>
      </c>
      <c r="P11" s="51" t="s">
        <v>20</v>
      </c>
      <c r="Q11" s="52" t="s">
        <v>20</v>
      </c>
      <c r="R11" s="43" t="str">
        <f t="shared" si="1"/>
        <v>-</v>
      </c>
      <c r="T11" s="35" t="e">
        <f t="shared" si="2"/>
        <v>#VALUE!</v>
      </c>
      <c r="U11" s="35" t="b">
        <f t="shared" si="3"/>
        <v>1</v>
      </c>
      <c r="V11" s="35" t="e">
        <f t="shared" si="4"/>
        <v>#VALUE!</v>
      </c>
      <c r="W11" s="35" t="b">
        <f t="shared" si="5"/>
        <v>1</v>
      </c>
    </row>
    <row r="12" spans="2:23" s="35" customFormat="1" ht="12">
      <c r="B12" s="46"/>
      <c r="C12" s="47"/>
      <c r="D12" s="48" t="s">
        <v>17</v>
      </c>
      <c r="E12" s="49">
        <v>39.1</v>
      </c>
      <c r="F12" s="50">
        <v>273371</v>
      </c>
      <c r="G12" s="50">
        <v>18</v>
      </c>
      <c r="H12" s="50">
        <v>5790</v>
      </c>
      <c r="I12" s="51">
        <v>2.12</v>
      </c>
      <c r="J12" s="52">
        <v>5779</v>
      </c>
      <c r="K12" s="43">
        <f t="shared" si="0"/>
        <v>0.19</v>
      </c>
      <c r="L12" s="49">
        <v>39.1</v>
      </c>
      <c r="M12" s="50">
        <v>273371</v>
      </c>
      <c r="N12" s="53">
        <v>18</v>
      </c>
      <c r="O12" s="50">
        <v>4049</v>
      </c>
      <c r="P12" s="51">
        <v>1.48</v>
      </c>
      <c r="Q12" s="52">
        <v>4000</v>
      </c>
      <c r="R12" s="43">
        <f t="shared" si="1"/>
        <v>1.23</v>
      </c>
      <c r="T12" s="35">
        <f t="shared" si="2"/>
        <v>0.19</v>
      </c>
      <c r="U12" s="35" t="b">
        <f t="shared" si="3"/>
        <v>0</v>
      </c>
      <c r="V12" s="35">
        <f t="shared" si="4"/>
        <v>1.23</v>
      </c>
      <c r="W12" s="35" t="b">
        <f t="shared" si="5"/>
        <v>0</v>
      </c>
    </row>
    <row r="13" spans="2:23" s="35" customFormat="1" ht="12">
      <c r="B13" s="46"/>
      <c r="C13" s="47"/>
      <c r="D13" s="48" t="s">
        <v>18</v>
      </c>
      <c r="E13" s="49">
        <v>37.8</v>
      </c>
      <c r="F13" s="50">
        <v>243217</v>
      </c>
      <c r="G13" s="50" t="s">
        <v>141</v>
      </c>
      <c r="H13" s="50">
        <v>2756</v>
      </c>
      <c r="I13" s="51">
        <v>1.13</v>
      </c>
      <c r="J13" s="52">
        <v>3278</v>
      </c>
      <c r="K13" s="43">
        <f t="shared" si="0"/>
        <v>-15.92</v>
      </c>
      <c r="L13" s="49">
        <v>37.8</v>
      </c>
      <c r="M13" s="50">
        <v>243217</v>
      </c>
      <c r="N13" s="53" t="s">
        <v>141</v>
      </c>
      <c r="O13" s="50">
        <v>2756</v>
      </c>
      <c r="P13" s="51">
        <v>1.13</v>
      </c>
      <c r="Q13" s="52">
        <v>2778</v>
      </c>
      <c r="R13" s="43">
        <f t="shared" si="1"/>
        <v>-0.79</v>
      </c>
      <c r="T13" s="35">
        <f t="shared" si="2"/>
        <v>-15.92</v>
      </c>
      <c r="U13" s="35" t="b">
        <f t="shared" si="3"/>
        <v>0</v>
      </c>
      <c r="V13" s="35">
        <f t="shared" si="4"/>
        <v>-0.79</v>
      </c>
      <c r="W13" s="35" t="b">
        <f t="shared" si="5"/>
        <v>0</v>
      </c>
    </row>
    <row r="14" spans="2:23" s="35" customFormat="1" ht="12">
      <c r="B14" s="46"/>
      <c r="C14" s="47"/>
      <c r="D14" s="48" t="s">
        <v>19</v>
      </c>
      <c r="E14" s="49">
        <v>37.2</v>
      </c>
      <c r="F14" s="50">
        <v>313251</v>
      </c>
      <c r="G14" s="50">
        <v>11</v>
      </c>
      <c r="H14" s="50">
        <v>6137</v>
      </c>
      <c r="I14" s="51">
        <v>1.96</v>
      </c>
      <c r="J14" s="52">
        <v>5773</v>
      </c>
      <c r="K14" s="43">
        <f t="shared" si="0"/>
        <v>6.31</v>
      </c>
      <c r="L14" s="49">
        <v>37.2</v>
      </c>
      <c r="M14" s="50">
        <v>313251</v>
      </c>
      <c r="N14" s="53">
        <v>11</v>
      </c>
      <c r="O14" s="50">
        <v>5828</v>
      </c>
      <c r="P14" s="51">
        <v>1.86</v>
      </c>
      <c r="Q14" s="52">
        <v>5531</v>
      </c>
      <c r="R14" s="43">
        <f t="shared" si="1"/>
        <v>5.37</v>
      </c>
      <c r="T14" s="35">
        <f t="shared" si="2"/>
        <v>6.31</v>
      </c>
      <c r="U14" s="35" t="b">
        <f t="shared" si="3"/>
        <v>0</v>
      </c>
      <c r="V14" s="35">
        <f t="shared" si="4"/>
        <v>5.37</v>
      </c>
      <c r="W14" s="35" t="b">
        <f t="shared" si="5"/>
        <v>0</v>
      </c>
    </row>
    <row r="15" spans="2:23" s="35" customFormat="1" ht="12">
      <c r="B15" s="55"/>
      <c r="C15" s="47"/>
      <c r="D15" s="48" t="s">
        <v>126</v>
      </c>
      <c r="E15" s="49" t="s">
        <v>20</v>
      </c>
      <c r="F15" s="50" t="s">
        <v>20</v>
      </c>
      <c r="G15" s="50" t="s">
        <v>20</v>
      </c>
      <c r="H15" s="50" t="s">
        <v>20</v>
      </c>
      <c r="I15" s="51" t="s">
        <v>20</v>
      </c>
      <c r="J15" s="52" t="s">
        <v>20</v>
      </c>
      <c r="K15" s="43" t="str">
        <f t="shared" si="0"/>
        <v>-</v>
      </c>
      <c r="L15" s="49" t="s">
        <v>20</v>
      </c>
      <c r="M15" s="50" t="s">
        <v>20</v>
      </c>
      <c r="N15" s="53" t="s">
        <v>20</v>
      </c>
      <c r="O15" s="50" t="s">
        <v>20</v>
      </c>
      <c r="P15" s="51" t="s">
        <v>20</v>
      </c>
      <c r="Q15" s="52" t="s">
        <v>20</v>
      </c>
      <c r="R15" s="43" t="str">
        <f t="shared" si="1"/>
        <v>-</v>
      </c>
      <c r="T15" s="35" t="e">
        <f t="shared" si="2"/>
        <v>#VALUE!</v>
      </c>
      <c r="U15" s="35" t="b">
        <f t="shared" si="3"/>
        <v>1</v>
      </c>
      <c r="V15" s="35" t="e">
        <f t="shared" si="4"/>
        <v>#VALUE!</v>
      </c>
      <c r="W15" s="35" t="b">
        <f t="shared" si="5"/>
        <v>1</v>
      </c>
    </row>
    <row r="16" spans="2:23" s="35" customFormat="1" ht="12">
      <c r="B16" s="55"/>
      <c r="C16" s="47"/>
      <c r="D16" s="48" t="s">
        <v>21</v>
      </c>
      <c r="E16" s="49">
        <v>38.5</v>
      </c>
      <c r="F16" s="50">
        <v>306498</v>
      </c>
      <c r="G16" s="50">
        <v>4</v>
      </c>
      <c r="H16" s="50">
        <v>5929</v>
      </c>
      <c r="I16" s="51">
        <v>1.93</v>
      </c>
      <c r="J16" s="52">
        <v>5766</v>
      </c>
      <c r="K16" s="43">
        <f t="shared" si="0"/>
        <v>2.83</v>
      </c>
      <c r="L16" s="49">
        <v>36.8</v>
      </c>
      <c r="M16" s="50">
        <v>283116</v>
      </c>
      <c r="N16" s="53" t="s">
        <v>141</v>
      </c>
      <c r="O16" s="50">
        <v>4792</v>
      </c>
      <c r="P16" s="51">
        <v>1.69</v>
      </c>
      <c r="Q16" s="52">
        <v>4440</v>
      </c>
      <c r="R16" s="43">
        <f t="shared" si="1"/>
        <v>7.93</v>
      </c>
      <c r="T16" s="35">
        <f t="shared" si="2"/>
        <v>2.83</v>
      </c>
      <c r="U16" s="35" t="b">
        <f t="shared" si="3"/>
        <v>0</v>
      </c>
      <c r="V16" s="35">
        <f t="shared" si="4"/>
        <v>7.93</v>
      </c>
      <c r="W16" s="35" t="b">
        <f t="shared" si="5"/>
        <v>0</v>
      </c>
    </row>
    <row r="17" spans="2:23" s="35" customFormat="1" ht="12">
      <c r="B17" s="55"/>
      <c r="C17" s="47"/>
      <c r="D17" s="48" t="s">
        <v>22</v>
      </c>
      <c r="E17" s="49">
        <v>35</v>
      </c>
      <c r="F17" s="50">
        <v>284600</v>
      </c>
      <c r="G17" s="50" t="s">
        <v>132</v>
      </c>
      <c r="H17" s="50">
        <v>5000</v>
      </c>
      <c r="I17" s="51">
        <v>1.76</v>
      </c>
      <c r="J17" s="52">
        <v>5000</v>
      </c>
      <c r="K17" s="43">
        <f t="shared" si="0"/>
        <v>0</v>
      </c>
      <c r="L17" s="49">
        <v>35</v>
      </c>
      <c r="M17" s="50">
        <v>284600</v>
      </c>
      <c r="N17" s="53" t="s">
        <v>132</v>
      </c>
      <c r="O17" s="50">
        <v>5000</v>
      </c>
      <c r="P17" s="51">
        <v>1.76</v>
      </c>
      <c r="Q17" s="52">
        <v>5000</v>
      </c>
      <c r="R17" s="43">
        <f t="shared" si="1"/>
        <v>0</v>
      </c>
      <c r="T17" s="35">
        <f t="shared" si="2"/>
        <v>0</v>
      </c>
      <c r="U17" s="35" t="b">
        <f t="shared" si="3"/>
        <v>0</v>
      </c>
      <c r="V17" s="35">
        <f t="shared" si="4"/>
        <v>0</v>
      </c>
      <c r="W17" s="35" t="b">
        <f t="shared" si="5"/>
        <v>0</v>
      </c>
    </row>
    <row r="18" spans="2:23" s="35" customFormat="1" ht="12">
      <c r="B18" s="55"/>
      <c r="C18" s="47"/>
      <c r="D18" s="48" t="s">
        <v>23</v>
      </c>
      <c r="E18" s="49">
        <v>49.2</v>
      </c>
      <c r="F18" s="50">
        <v>304050</v>
      </c>
      <c r="G18" s="50" t="s">
        <v>127</v>
      </c>
      <c r="H18" s="50">
        <v>32500</v>
      </c>
      <c r="I18" s="51">
        <v>10.69</v>
      </c>
      <c r="J18" s="52">
        <v>4000</v>
      </c>
      <c r="K18" s="43">
        <f t="shared" si="0"/>
        <v>712.5</v>
      </c>
      <c r="L18" s="49">
        <v>45</v>
      </c>
      <c r="M18" s="50">
        <v>263500</v>
      </c>
      <c r="N18" s="53" t="s">
        <v>127</v>
      </c>
      <c r="O18" s="50">
        <v>3000</v>
      </c>
      <c r="P18" s="51">
        <v>1.14</v>
      </c>
      <c r="Q18" s="52">
        <v>2625</v>
      </c>
      <c r="R18" s="43">
        <f t="shared" si="1"/>
        <v>14.29</v>
      </c>
      <c r="T18" s="35">
        <f t="shared" si="2"/>
        <v>712.5</v>
      </c>
      <c r="U18" s="35" t="b">
        <f t="shared" si="3"/>
        <v>0</v>
      </c>
      <c r="V18" s="35">
        <f t="shared" si="4"/>
        <v>14.29</v>
      </c>
      <c r="W18" s="35" t="b">
        <f t="shared" si="5"/>
        <v>0</v>
      </c>
    </row>
    <row r="19" spans="2:23" s="35" customFormat="1" ht="12">
      <c r="B19" s="55"/>
      <c r="C19" s="47"/>
      <c r="D19" s="48" t="s">
        <v>24</v>
      </c>
      <c r="E19" s="49" t="s">
        <v>20</v>
      </c>
      <c r="F19" s="50" t="s">
        <v>20</v>
      </c>
      <c r="G19" s="50" t="s">
        <v>20</v>
      </c>
      <c r="H19" s="50" t="s">
        <v>20</v>
      </c>
      <c r="I19" s="51" t="s">
        <v>20</v>
      </c>
      <c r="J19" s="52" t="s">
        <v>20</v>
      </c>
      <c r="K19" s="43" t="str">
        <f t="shared" si="0"/>
        <v>-</v>
      </c>
      <c r="L19" s="49" t="s">
        <v>20</v>
      </c>
      <c r="M19" s="50" t="s">
        <v>20</v>
      </c>
      <c r="N19" s="53" t="s">
        <v>20</v>
      </c>
      <c r="O19" s="50" t="s">
        <v>20</v>
      </c>
      <c r="P19" s="51" t="s">
        <v>20</v>
      </c>
      <c r="Q19" s="52" t="s">
        <v>20</v>
      </c>
      <c r="R19" s="43" t="str">
        <f t="shared" si="1"/>
        <v>-</v>
      </c>
      <c r="T19" s="35" t="e">
        <f t="shared" si="2"/>
        <v>#VALUE!</v>
      </c>
      <c r="U19" s="35" t="b">
        <f t="shared" si="3"/>
        <v>1</v>
      </c>
      <c r="V19" s="35" t="e">
        <f t="shared" si="4"/>
        <v>#VALUE!</v>
      </c>
      <c r="W19" s="35" t="b">
        <f t="shared" si="5"/>
        <v>1</v>
      </c>
    </row>
    <row r="20" spans="2:23" s="35" customFormat="1" ht="12">
      <c r="B20" s="55" t="s">
        <v>25</v>
      </c>
      <c r="C20" s="47"/>
      <c r="D20" s="48" t="s">
        <v>26</v>
      </c>
      <c r="E20" s="49">
        <v>40.1</v>
      </c>
      <c r="F20" s="50">
        <v>301602</v>
      </c>
      <c r="G20" s="50">
        <v>4</v>
      </c>
      <c r="H20" s="50">
        <v>4575</v>
      </c>
      <c r="I20" s="51">
        <v>1.52</v>
      </c>
      <c r="J20" s="52">
        <v>5192</v>
      </c>
      <c r="K20" s="43">
        <f t="shared" si="0"/>
        <v>-11.88</v>
      </c>
      <c r="L20" s="49">
        <v>40.1</v>
      </c>
      <c r="M20" s="50">
        <v>301602</v>
      </c>
      <c r="N20" s="53">
        <v>4</v>
      </c>
      <c r="O20" s="50">
        <v>4471</v>
      </c>
      <c r="P20" s="51">
        <v>1.48</v>
      </c>
      <c r="Q20" s="52">
        <v>4942</v>
      </c>
      <c r="R20" s="43">
        <f t="shared" si="1"/>
        <v>-9.53</v>
      </c>
      <c r="T20" s="35">
        <f t="shared" si="2"/>
        <v>-11.88</v>
      </c>
      <c r="U20" s="35" t="b">
        <f t="shared" si="3"/>
        <v>0</v>
      </c>
      <c r="V20" s="35">
        <f t="shared" si="4"/>
        <v>-9.53</v>
      </c>
      <c r="W20" s="35" t="b">
        <f t="shared" si="5"/>
        <v>0</v>
      </c>
    </row>
    <row r="21" spans="2:23" s="35" customFormat="1" ht="12">
      <c r="B21" s="55"/>
      <c r="C21" s="47"/>
      <c r="D21" s="48" t="s">
        <v>27</v>
      </c>
      <c r="E21" s="49">
        <v>38.2</v>
      </c>
      <c r="F21" s="50">
        <v>243201</v>
      </c>
      <c r="G21" s="50" t="s">
        <v>127</v>
      </c>
      <c r="H21" s="50">
        <v>4365</v>
      </c>
      <c r="I21" s="51">
        <v>1.79</v>
      </c>
      <c r="J21" s="52">
        <v>3892</v>
      </c>
      <c r="K21" s="43">
        <f t="shared" si="0"/>
        <v>12.15</v>
      </c>
      <c r="L21" s="49">
        <v>38.2</v>
      </c>
      <c r="M21" s="50">
        <v>243201</v>
      </c>
      <c r="N21" s="53" t="s">
        <v>127</v>
      </c>
      <c r="O21" s="50">
        <v>3828</v>
      </c>
      <c r="P21" s="51">
        <v>1.57</v>
      </c>
      <c r="Q21" s="52">
        <v>3161</v>
      </c>
      <c r="R21" s="43">
        <f t="shared" si="1"/>
        <v>21.1</v>
      </c>
      <c r="T21" s="35">
        <f t="shared" si="2"/>
        <v>12.15</v>
      </c>
      <c r="U21" s="35" t="b">
        <f t="shared" si="3"/>
        <v>0</v>
      </c>
      <c r="V21" s="35">
        <f t="shared" si="4"/>
        <v>21.1</v>
      </c>
      <c r="W21" s="35" t="b">
        <f t="shared" si="5"/>
        <v>0</v>
      </c>
    </row>
    <row r="22" spans="2:23" s="35" customFormat="1" ht="12">
      <c r="B22" s="55"/>
      <c r="C22" s="47"/>
      <c r="D22" s="48" t="s">
        <v>128</v>
      </c>
      <c r="E22" s="49">
        <v>37.3</v>
      </c>
      <c r="F22" s="50">
        <v>252709</v>
      </c>
      <c r="G22" s="50">
        <v>7</v>
      </c>
      <c r="H22" s="50">
        <v>5348</v>
      </c>
      <c r="I22" s="51">
        <v>2.12</v>
      </c>
      <c r="J22" s="52">
        <v>5257</v>
      </c>
      <c r="K22" s="43">
        <f t="shared" si="0"/>
        <v>1.73</v>
      </c>
      <c r="L22" s="49">
        <v>37.3</v>
      </c>
      <c r="M22" s="50">
        <v>252709</v>
      </c>
      <c r="N22" s="53">
        <v>7</v>
      </c>
      <c r="O22" s="50">
        <v>4417</v>
      </c>
      <c r="P22" s="51">
        <v>1.75</v>
      </c>
      <c r="Q22" s="52">
        <v>4517</v>
      </c>
      <c r="R22" s="43">
        <f t="shared" si="1"/>
        <v>-2.21</v>
      </c>
      <c r="T22" s="35">
        <f t="shared" si="2"/>
        <v>1.73</v>
      </c>
      <c r="U22" s="35" t="b">
        <f t="shared" si="3"/>
        <v>0</v>
      </c>
      <c r="V22" s="35">
        <f t="shared" si="4"/>
        <v>-2.21</v>
      </c>
      <c r="W22" s="35" t="b">
        <f t="shared" si="5"/>
        <v>0</v>
      </c>
    </row>
    <row r="23" spans="2:23" s="35" customFormat="1" ht="12">
      <c r="B23" s="55"/>
      <c r="C23" s="47"/>
      <c r="D23" s="48" t="s">
        <v>28</v>
      </c>
      <c r="E23" s="49">
        <v>40.7</v>
      </c>
      <c r="F23" s="50">
        <v>296959</v>
      </c>
      <c r="G23" s="50" t="s">
        <v>127</v>
      </c>
      <c r="H23" s="50">
        <v>4452</v>
      </c>
      <c r="I23" s="51">
        <v>1.5</v>
      </c>
      <c r="J23" s="52">
        <v>4544</v>
      </c>
      <c r="K23" s="43">
        <f t="shared" si="0"/>
        <v>-2.02</v>
      </c>
      <c r="L23" s="49">
        <v>40.7</v>
      </c>
      <c r="M23" s="50">
        <v>296959</v>
      </c>
      <c r="N23" s="53" t="s">
        <v>127</v>
      </c>
      <c r="O23" s="50">
        <v>4452</v>
      </c>
      <c r="P23" s="51">
        <v>1.5</v>
      </c>
      <c r="Q23" s="52">
        <v>4544</v>
      </c>
      <c r="R23" s="43">
        <f t="shared" si="1"/>
        <v>-2.02</v>
      </c>
      <c r="T23" s="35">
        <f t="shared" si="2"/>
        <v>-2.02</v>
      </c>
      <c r="U23" s="35" t="b">
        <f t="shared" si="3"/>
        <v>0</v>
      </c>
      <c r="V23" s="35">
        <f t="shared" si="4"/>
        <v>-2.02</v>
      </c>
      <c r="W23" s="35" t="b">
        <f t="shared" si="5"/>
        <v>0</v>
      </c>
    </row>
    <row r="24" spans="2:23" s="35" customFormat="1" ht="12">
      <c r="B24" s="55"/>
      <c r="C24" s="47"/>
      <c r="D24" s="48" t="s">
        <v>29</v>
      </c>
      <c r="E24" s="49">
        <v>38</v>
      </c>
      <c r="F24" s="50">
        <v>261991</v>
      </c>
      <c r="G24" s="50">
        <v>9</v>
      </c>
      <c r="H24" s="50">
        <v>4599</v>
      </c>
      <c r="I24" s="51">
        <v>1.76</v>
      </c>
      <c r="J24" s="52">
        <v>5567</v>
      </c>
      <c r="K24" s="43">
        <f t="shared" si="0"/>
        <v>-17.39</v>
      </c>
      <c r="L24" s="49">
        <v>38</v>
      </c>
      <c r="M24" s="50">
        <v>261991</v>
      </c>
      <c r="N24" s="53">
        <v>9</v>
      </c>
      <c r="O24" s="50">
        <v>3915</v>
      </c>
      <c r="P24" s="51">
        <v>1.49</v>
      </c>
      <c r="Q24" s="52">
        <v>4251</v>
      </c>
      <c r="R24" s="43">
        <f t="shared" si="1"/>
        <v>-7.9</v>
      </c>
      <c r="T24" s="35">
        <f t="shared" si="2"/>
        <v>-17.39</v>
      </c>
      <c r="U24" s="35" t="b">
        <f t="shared" si="3"/>
        <v>0</v>
      </c>
      <c r="V24" s="35">
        <f t="shared" si="4"/>
        <v>-7.9</v>
      </c>
      <c r="W24" s="35" t="b">
        <f t="shared" si="5"/>
        <v>0</v>
      </c>
    </row>
    <row r="25" spans="2:23" s="35" customFormat="1" ht="12">
      <c r="B25" s="55"/>
      <c r="C25" s="47"/>
      <c r="D25" s="48" t="s">
        <v>30</v>
      </c>
      <c r="E25" s="49">
        <v>30</v>
      </c>
      <c r="F25" s="50">
        <v>288000</v>
      </c>
      <c r="G25" s="50" t="s">
        <v>129</v>
      </c>
      <c r="H25" s="50">
        <v>5500</v>
      </c>
      <c r="I25" s="51">
        <v>1.91</v>
      </c>
      <c r="J25" s="52">
        <v>5500</v>
      </c>
      <c r="K25" s="43">
        <f t="shared" si="0"/>
        <v>0</v>
      </c>
      <c r="L25" s="49">
        <v>30</v>
      </c>
      <c r="M25" s="50">
        <v>288000</v>
      </c>
      <c r="N25" s="53" t="s">
        <v>129</v>
      </c>
      <c r="O25" s="50">
        <v>5500</v>
      </c>
      <c r="P25" s="51">
        <v>1.91</v>
      </c>
      <c r="Q25" s="52">
        <v>5500</v>
      </c>
      <c r="R25" s="43">
        <f t="shared" si="1"/>
        <v>0</v>
      </c>
      <c r="T25" s="35">
        <f t="shared" si="2"/>
        <v>0</v>
      </c>
      <c r="U25" s="35" t="b">
        <f t="shared" si="3"/>
        <v>0</v>
      </c>
      <c r="V25" s="35">
        <f t="shared" si="4"/>
        <v>0</v>
      </c>
      <c r="W25" s="35" t="b">
        <f t="shared" si="5"/>
        <v>0</v>
      </c>
    </row>
    <row r="26" spans="2:23" s="35" customFormat="1" ht="12">
      <c r="B26" s="55"/>
      <c r="C26" s="47"/>
      <c r="D26" s="48" t="s">
        <v>31</v>
      </c>
      <c r="E26" s="49">
        <v>39.7</v>
      </c>
      <c r="F26" s="50">
        <v>264938</v>
      </c>
      <c r="G26" s="50">
        <v>13</v>
      </c>
      <c r="H26" s="50">
        <v>5079</v>
      </c>
      <c r="I26" s="51">
        <v>1.92</v>
      </c>
      <c r="J26" s="52">
        <v>5056</v>
      </c>
      <c r="K26" s="43">
        <f t="shared" si="0"/>
        <v>0.45</v>
      </c>
      <c r="L26" s="49">
        <v>39.7</v>
      </c>
      <c r="M26" s="50">
        <v>264938</v>
      </c>
      <c r="N26" s="53">
        <v>13</v>
      </c>
      <c r="O26" s="50">
        <v>4053</v>
      </c>
      <c r="P26" s="51">
        <v>1.53</v>
      </c>
      <c r="Q26" s="52">
        <v>4085</v>
      </c>
      <c r="R26" s="43">
        <f t="shared" si="1"/>
        <v>-0.78</v>
      </c>
      <c r="T26" s="35">
        <f t="shared" si="2"/>
        <v>0.45</v>
      </c>
      <c r="U26" s="35" t="b">
        <f t="shared" si="3"/>
        <v>0</v>
      </c>
      <c r="V26" s="35">
        <f t="shared" si="4"/>
        <v>-0.78</v>
      </c>
      <c r="W26" s="35" t="b">
        <f t="shared" si="5"/>
        <v>0</v>
      </c>
    </row>
    <row r="27" spans="2:23" s="35" customFormat="1" ht="12">
      <c r="B27" s="55"/>
      <c r="C27" s="47"/>
      <c r="D27" s="48" t="s">
        <v>130</v>
      </c>
      <c r="E27" s="49" t="s">
        <v>20</v>
      </c>
      <c r="F27" s="50" t="s">
        <v>20</v>
      </c>
      <c r="G27" s="50" t="s">
        <v>20</v>
      </c>
      <c r="H27" s="50" t="s">
        <v>20</v>
      </c>
      <c r="I27" s="51" t="s">
        <v>20</v>
      </c>
      <c r="J27" s="52" t="s">
        <v>20</v>
      </c>
      <c r="K27" s="56" t="str">
        <f t="shared" si="0"/>
        <v>-</v>
      </c>
      <c r="L27" s="49" t="s">
        <v>20</v>
      </c>
      <c r="M27" s="50" t="s">
        <v>20</v>
      </c>
      <c r="N27" s="53" t="s">
        <v>20</v>
      </c>
      <c r="O27" s="50" t="s">
        <v>20</v>
      </c>
      <c r="P27" s="51" t="s">
        <v>20</v>
      </c>
      <c r="Q27" s="52" t="s">
        <v>20</v>
      </c>
      <c r="R27" s="56" t="str">
        <f t="shared" si="1"/>
        <v>-</v>
      </c>
      <c r="T27" s="35" t="e">
        <f t="shared" si="2"/>
        <v>#VALUE!</v>
      </c>
      <c r="U27" s="35" t="b">
        <f t="shared" si="3"/>
        <v>1</v>
      </c>
      <c r="V27" s="35" t="e">
        <f t="shared" si="4"/>
        <v>#VALUE!</v>
      </c>
      <c r="W27" s="35" t="b">
        <f t="shared" si="5"/>
        <v>1</v>
      </c>
    </row>
    <row r="28" spans="2:23" s="35" customFormat="1" ht="12">
      <c r="B28" s="55" t="s">
        <v>32</v>
      </c>
      <c r="C28" s="57" t="s">
        <v>33</v>
      </c>
      <c r="D28" s="58"/>
      <c r="E28" s="59" t="s">
        <v>20</v>
      </c>
      <c r="F28" s="60" t="s">
        <v>20</v>
      </c>
      <c r="G28" s="60" t="s">
        <v>20</v>
      </c>
      <c r="H28" s="60" t="s">
        <v>20</v>
      </c>
      <c r="I28" s="61" t="s">
        <v>20</v>
      </c>
      <c r="J28" s="62" t="s">
        <v>20</v>
      </c>
      <c r="K28" s="43" t="str">
        <f t="shared" si="0"/>
        <v>-</v>
      </c>
      <c r="L28" s="59" t="s">
        <v>20</v>
      </c>
      <c r="M28" s="60" t="s">
        <v>20</v>
      </c>
      <c r="N28" s="64" t="s">
        <v>20</v>
      </c>
      <c r="O28" s="60" t="s">
        <v>20</v>
      </c>
      <c r="P28" s="61" t="s">
        <v>20</v>
      </c>
      <c r="Q28" s="62" t="s">
        <v>20</v>
      </c>
      <c r="R28" s="43" t="str">
        <f t="shared" si="1"/>
        <v>-</v>
      </c>
      <c r="T28" s="35" t="e">
        <f t="shared" si="2"/>
        <v>#VALUE!</v>
      </c>
      <c r="U28" s="35" t="b">
        <f t="shared" si="3"/>
        <v>1</v>
      </c>
      <c r="V28" s="35" t="e">
        <f t="shared" si="4"/>
        <v>#VALUE!</v>
      </c>
      <c r="W28" s="35" t="b">
        <f t="shared" si="5"/>
        <v>1</v>
      </c>
    </row>
    <row r="29" spans="2:23" s="35" customFormat="1" ht="12">
      <c r="B29" s="55"/>
      <c r="C29" s="57" t="s">
        <v>34</v>
      </c>
      <c r="D29" s="58"/>
      <c r="E29" s="65" t="s">
        <v>20</v>
      </c>
      <c r="F29" s="66" t="s">
        <v>20</v>
      </c>
      <c r="G29" s="66" t="s">
        <v>20</v>
      </c>
      <c r="H29" s="66" t="s">
        <v>20</v>
      </c>
      <c r="I29" s="67" t="s">
        <v>20</v>
      </c>
      <c r="J29" s="68" t="s">
        <v>20</v>
      </c>
      <c r="K29" s="70" t="str">
        <f t="shared" si="0"/>
        <v>-</v>
      </c>
      <c r="L29" s="65" t="s">
        <v>20</v>
      </c>
      <c r="M29" s="66" t="s">
        <v>20</v>
      </c>
      <c r="N29" s="69" t="s">
        <v>20</v>
      </c>
      <c r="O29" s="66" t="s">
        <v>20</v>
      </c>
      <c r="P29" s="67" t="s">
        <v>20</v>
      </c>
      <c r="Q29" s="68" t="s">
        <v>20</v>
      </c>
      <c r="R29" s="63" t="str">
        <f t="shared" si="1"/>
        <v>-</v>
      </c>
      <c r="T29" s="35" t="e">
        <f t="shared" si="2"/>
        <v>#VALUE!</v>
      </c>
      <c r="U29" s="35" t="b">
        <f t="shared" si="3"/>
        <v>1</v>
      </c>
      <c r="V29" s="35" t="e">
        <f t="shared" si="4"/>
        <v>#VALUE!</v>
      </c>
      <c r="W29" s="35" t="b">
        <f t="shared" si="5"/>
        <v>1</v>
      </c>
    </row>
    <row r="30" spans="2:23" s="35" customFormat="1" ht="12">
      <c r="B30" s="55"/>
      <c r="C30" s="57" t="s">
        <v>35</v>
      </c>
      <c r="D30" s="58"/>
      <c r="E30" s="65">
        <v>36.2</v>
      </c>
      <c r="F30" s="66">
        <v>308229</v>
      </c>
      <c r="G30" s="66" t="s">
        <v>129</v>
      </c>
      <c r="H30" s="66">
        <v>6500</v>
      </c>
      <c r="I30" s="67">
        <v>2.11</v>
      </c>
      <c r="J30" s="68">
        <v>5800</v>
      </c>
      <c r="K30" s="70">
        <f t="shared" si="0"/>
        <v>12.07</v>
      </c>
      <c r="L30" s="65">
        <v>36.2</v>
      </c>
      <c r="M30" s="66">
        <v>308229</v>
      </c>
      <c r="N30" s="69" t="s">
        <v>129</v>
      </c>
      <c r="O30" s="66">
        <v>5200</v>
      </c>
      <c r="P30" s="67">
        <v>1.69</v>
      </c>
      <c r="Q30" s="68">
        <v>5100</v>
      </c>
      <c r="R30" s="63">
        <f t="shared" si="1"/>
        <v>1.96</v>
      </c>
      <c r="T30" s="35">
        <f t="shared" si="2"/>
        <v>12.07</v>
      </c>
      <c r="U30" s="35" t="b">
        <f t="shared" si="3"/>
        <v>0</v>
      </c>
      <c r="V30" s="35">
        <f t="shared" si="4"/>
        <v>1.96</v>
      </c>
      <c r="W30" s="35" t="b">
        <f t="shared" si="5"/>
        <v>0</v>
      </c>
    </row>
    <row r="31" spans="2:23" s="35" customFormat="1" ht="12">
      <c r="B31" s="55"/>
      <c r="C31" s="57" t="s">
        <v>36</v>
      </c>
      <c r="D31" s="58"/>
      <c r="E31" s="65">
        <v>37</v>
      </c>
      <c r="F31" s="66">
        <v>295687</v>
      </c>
      <c r="G31" s="66" t="s">
        <v>134</v>
      </c>
      <c r="H31" s="66">
        <v>5820</v>
      </c>
      <c r="I31" s="67">
        <v>1.97</v>
      </c>
      <c r="J31" s="68">
        <v>5311</v>
      </c>
      <c r="K31" s="70">
        <f t="shared" si="0"/>
        <v>9.58</v>
      </c>
      <c r="L31" s="65">
        <v>37</v>
      </c>
      <c r="M31" s="66">
        <v>295687</v>
      </c>
      <c r="N31" s="69" t="s">
        <v>134</v>
      </c>
      <c r="O31" s="66">
        <v>5609</v>
      </c>
      <c r="P31" s="67">
        <v>1.9</v>
      </c>
      <c r="Q31" s="68">
        <v>5117</v>
      </c>
      <c r="R31" s="63">
        <f t="shared" si="1"/>
        <v>9.62</v>
      </c>
      <c r="T31" s="35">
        <f t="shared" si="2"/>
        <v>9.58</v>
      </c>
      <c r="U31" s="35" t="b">
        <f t="shared" si="3"/>
        <v>0</v>
      </c>
      <c r="V31" s="35">
        <f t="shared" si="4"/>
        <v>9.62</v>
      </c>
      <c r="W31" s="35" t="b">
        <f t="shared" si="5"/>
        <v>0</v>
      </c>
    </row>
    <row r="32" spans="2:23" s="35" customFormat="1" ht="12">
      <c r="B32" s="55"/>
      <c r="C32" s="57" t="s">
        <v>37</v>
      </c>
      <c r="D32" s="58"/>
      <c r="E32" s="65">
        <v>36</v>
      </c>
      <c r="F32" s="66">
        <v>355441</v>
      </c>
      <c r="G32" s="66" t="s">
        <v>129</v>
      </c>
      <c r="H32" s="66">
        <v>5240</v>
      </c>
      <c r="I32" s="67">
        <v>1.47</v>
      </c>
      <c r="J32" s="68">
        <v>8003</v>
      </c>
      <c r="K32" s="63">
        <f t="shared" si="0"/>
        <v>-34.52</v>
      </c>
      <c r="L32" s="65">
        <v>36</v>
      </c>
      <c r="M32" s="66">
        <v>355441</v>
      </c>
      <c r="N32" s="69" t="s">
        <v>129</v>
      </c>
      <c r="O32" s="66">
        <v>4760</v>
      </c>
      <c r="P32" s="67">
        <v>1.34</v>
      </c>
      <c r="Q32" s="68">
        <v>7392</v>
      </c>
      <c r="R32" s="56">
        <f t="shared" si="1"/>
        <v>-35.61</v>
      </c>
      <c r="T32" s="35">
        <f t="shared" si="2"/>
        <v>-34.52</v>
      </c>
      <c r="U32" s="35" t="b">
        <f t="shared" si="3"/>
        <v>0</v>
      </c>
      <c r="V32" s="35">
        <f t="shared" si="4"/>
        <v>-35.61</v>
      </c>
      <c r="W32" s="35" t="b">
        <f t="shared" si="5"/>
        <v>0</v>
      </c>
    </row>
    <row r="33" spans="2:23" s="35" customFormat="1" ht="12">
      <c r="B33" s="55"/>
      <c r="C33" s="71" t="s">
        <v>38</v>
      </c>
      <c r="D33" s="72"/>
      <c r="E33" s="59">
        <v>40.8</v>
      </c>
      <c r="F33" s="60">
        <v>211281</v>
      </c>
      <c r="G33" s="60">
        <v>9</v>
      </c>
      <c r="H33" s="60">
        <v>4097</v>
      </c>
      <c r="I33" s="61">
        <v>1.94</v>
      </c>
      <c r="J33" s="62">
        <v>4385</v>
      </c>
      <c r="K33" s="43">
        <f t="shared" si="0"/>
        <v>-6.57</v>
      </c>
      <c r="L33" s="59">
        <v>40.8</v>
      </c>
      <c r="M33" s="60">
        <v>211281</v>
      </c>
      <c r="N33" s="64">
        <v>9</v>
      </c>
      <c r="O33" s="60">
        <v>1270</v>
      </c>
      <c r="P33" s="61">
        <v>0.6</v>
      </c>
      <c r="Q33" s="62">
        <v>1849</v>
      </c>
      <c r="R33" s="43">
        <f t="shared" si="1"/>
        <v>-31.31</v>
      </c>
      <c r="T33" s="35">
        <f t="shared" si="2"/>
        <v>-6.57</v>
      </c>
      <c r="U33" s="35" t="b">
        <f t="shared" si="3"/>
        <v>0</v>
      </c>
      <c r="V33" s="35">
        <f t="shared" si="4"/>
        <v>-31.31</v>
      </c>
      <c r="W33" s="35" t="b">
        <f t="shared" si="5"/>
        <v>0</v>
      </c>
    </row>
    <row r="34" spans="2:23" s="35" customFormat="1" ht="12">
      <c r="B34" s="55"/>
      <c r="C34" s="47"/>
      <c r="D34" s="73" t="s">
        <v>131</v>
      </c>
      <c r="E34" s="49">
        <v>40.6</v>
      </c>
      <c r="F34" s="50">
        <v>236935</v>
      </c>
      <c r="G34" s="50" t="s">
        <v>129</v>
      </c>
      <c r="H34" s="50">
        <v>3524</v>
      </c>
      <c r="I34" s="51">
        <v>1.49</v>
      </c>
      <c r="J34" s="52">
        <v>4361</v>
      </c>
      <c r="K34" s="43">
        <f t="shared" si="0"/>
        <v>-19.19</v>
      </c>
      <c r="L34" s="49">
        <v>40.6</v>
      </c>
      <c r="M34" s="50">
        <v>236935</v>
      </c>
      <c r="N34" s="53" t="s">
        <v>43</v>
      </c>
      <c r="O34" s="50">
        <v>1857</v>
      </c>
      <c r="P34" s="51">
        <v>0.78</v>
      </c>
      <c r="Q34" s="52">
        <v>2114</v>
      </c>
      <c r="R34" s="43">
        <f t="shared" si="1"/>
        <v>-12.16</v>
      </c>
      <c r="T34" s="35">
        <f t="shared" si="2"/>
        <v>-19.19</v>
      </c>
      <c r="U34" s="35" t="b">
        <f t="shared" si="3"/>
        <v>0</v>
      </c>
      <c r="V34" s="35">
        <f t="shared" si="4"/>
        <v>-12.16</v>
      </c>
      <c r="W34" s="35" t="b">
        <f t="shared" si="5"/>
        <v>0</v>
      </c>
    </row>
    <row r="35" spans="2:23" s="35" customFormat="1" ht="12">
      <c r="B35" s="55"/>
      <c r="C35" s="47"/>
      <c r="D35" s="73" t="s">
        <v>39</v>
      </c>
      <c r="E35" s="49">
        <v>42</v>
      </c>
      <c r="F35" s="50">
        <v>180520</v>
      </c>
      <c r="G35" s="50" t="s">
        <v>129</v>
      </c>
      <c r="H35" s="50">
        <v>4300</v>
      </c>
      <c r="I35" s="51">
        <v>2.38</v>
      </c>
      <c r="J35" s="52">
        <v>4300</v>
      </c>
      <c r="K35" s="43">
        <f t="shared" si="0"/>
        <v>0</v>
      </c>
      <c r="L35" s="49">
        <v>42</v>
      </c>
      <c r="M35" s="50">
        <v>180520</v>
      </c>
      <c r="N35" s="53" t="s">
        <v>43</v>
      </c>
      <c r="O35" s="50">
        <v>1800</v>
      </c>
      <c r="P35" s="51">
        <v>1</v>
      </c>
      <c r="Q35" s="52">
        <v>1800</v>
      </c>
      <c r="R35" s="43">
        <f t="shared" si="1"/>
        <v>0</v>
      </c>
      <c r="T35" s="35">
        <f t="shared" si="2"/>
        <v>0</v>
      </c>
      <c r="U35" s="35" t="b">
        <f t="shared" si="3"/>
        <v>0</v>
      </c>
      <c r="V35" s="35">
        <f t="shared" si="4"/>
        <v>0</v>
      </c>
      <c r="W35" s="35" t="b">
        <f t="shared" si="5"/>
        <v>0</v>
      </c>
    </row>
    <row r="36" spans="2:23" s="35" customFormat="1" ht="12">
      <c r="B36" s="55" t="s">
        <v>40</v>
      </c>
      <c r="C36" s="47"/>
      <c r="D36" s="73" t="s">
        <v>41</v>
      </c>
      <c r="E36" s="49">
        <v>40.7</v>
      </c>
      <c r="F36" s="50">
        <v>202041</v>
      </c>
      <c r="G36" s="50">
        <v>5</v>
      </c>
      <c r="H36" s="50">
        <v>4400</v>
      </c>
      <c r="I36" s="51">
        <v>2.18</v>
      </c>
      <c r="J36" s="52">
        <v>4425</v>
      </c>
      <c r="K36" s="43">
        <f t="shared" si="0"/>
        <v>-0.56</v>
      </c>
      <c r="L36" s="49">
        <v>40.7</v>
      </c>
      <c r="M36" s="50">
        <v>202041</v>
      </c>
      <c r="N36" s="53">
        <v>5</v>
      </c>
      <c r="O36" s="50">
        <v>811</v>
      </c>
      <c r="P36" s="51">
        <v>0.4</v>
      </c>
      <c r="Q36" s="52">
        <v>1663</v>
      </c>
      <c r="R36" s="43">
        <f t="shared" si="1"/>
        <v>-51.23</v>
      </c>
      <c r="T36" s="35">
        <f t="shared" si="2"/>
        <v>-0.56</v>
      </c>
      <c r="U36" s="35" t="b">
        <f t="shared" si="3"/>
        <v>0</v>
      </c>
      <c r="V36" s="35">
        <f t="shared" si="4"/>
        <v>-51.23</v>
      </c>
      <c r="W36" s="35" t="b">
        <f t="shared" si="5"/>
        <v>0</v>
      </c>
    </row>
    <row r="37" spans="2:23" s="35" customFormat="1" ht="12">
      <c r="B37" s="55"/>
      <c r="C37" s="47"/>
      <c r="D37" s="73" t="s">
        <v>42</v>
      </c>
      <c r="E37" s="49" t="s">
        <v>20</v>
      </c>
      <c r="F37" s="50" t="s">
        <v>20</v>
      </c>
      <c r="G37" s="50" t="s">
        <v>20</v>
      </c>
      <c r="H37" s="50" t="s">
        <v>20</v>
      </c>
      <c r="I37" s="51" t="s">
        <v>20</v>
      </c>
      <c r="J37" s="52" t="s">
        <v>20</v>
      </c>
      <c r="K37" s="43" t="str">
        <f t="shared" si="0"/>
        <v>-</v>
      </c>
      <c r="L37" s="49" t="s">
        <v>20</v>
      </c>
      <c r="M37" s="50" t="s">
        <v>20</v>
      </c>
      <c r="N37" s="53" t="s">
        <v>20</v>
      </c>
      <c r="O37" s="50" t="s">
        <v>20</v>
      </c>
      <c r="P37" s="51" t="s">
        <v>20</v>
      </c>
      <c r="Q37" s="52" t="s">
        <v>20</v>
      </c>
      <c r="R37" s="43" t="str">
        <f t="shared" si="1"/>
        <v>-</v>
      </c>
      <c r="T37" s="35" t="e">
        <f t="shared" si="2"/>
        <v>#VALUE!</v>
      </c>
      <c r="U37" s="35" t="b">
        <f t="shared" si="3"/>
        <v>1</v>
      </c>
      <c r="V37" s="35" t="e">
        <f t="shared" si="4"/>
        <v>#VALUE!</v>
      </c>
      <c r="W37" s="35" t="b">
        <f t="shared" si="5"/>
        <v>1</v>
      </c>
    </row>
    <row r="38" spans="2:23" s="35" customFormat="1" ht="12">
      <c r="B38" s="55"/>
      <c r="C38" s="47"/>
      <c r="D38" s="73" t="s">
        <v>44</v>
      </c>
      <c r="E38" s="49" t="s">
        <v>20</v>
      </c>
      <c r="F38" s="50" t="s">
        <v>20</v>
      </c>
      <c r="G38" s="50" t="s">
        <v>20</v>
      </c>
      <c r="H38" s="50" t="s">
        <v>20</v>
      </c>
      <c r="I38" s="51" t="s">
        <v>20</v>
      </c>
      <c r="J38" s="52" t="s">
        <v>20</v>
      </c>
      <c r="K38" s="43" t="str">
        <f t="shared" si="0"/>
        <v>-</v>
      </c>
      <c r="L38" s="49" t="s">
        <v>20</v>
      </c>
      <c r="M38" s="50" t="s">
        <v>20</v>
      </c>
      <c r="N38" s="53" t="s">
        <v>20</v>
      </c>
      <c r="O38" s="50" t="s">
        <v>20</v>
      </c>
      <c r="P38" s="51" t="s">
        <v>20</v>
      </c>
      <c r="Q38" s="52" t="s">
        <v>20</v>
      </c>
      <c r="R38" s="43" t="str">
        <f t="shared" si="1"/>
        <v>-</v>
      </c>
      <c r="T38" s="35" t="e">
        <f t="shared" si="2"/>
        <v>#VALUE!</v>
      </c>
      <c r="U38" s="35" t="b">
        <f t="shared" si="3"/>
        <v>1</v>
      </c>
      <c r="V38" s="35" t="e">
        <f t="shared" si="4"/>
        <v>#VALUE!</v>
      </c>
      <c r="W38" s="35" t="b">
        <f t="shared" si="5"/>
        <v>1</v>
      </c>
    </row>
    <row r="39" spans="2:23" s="35" customFormat="1" ht="12">
      <c r="B39" s="55"/>
      <c r="C39" s="47"/>
      <c r="D39" s="73" t="s">
        <v>45</v>
      </c>
      <c r="E39" s="49" t="s">
        <v>20</v>
      </c>
      <c r="F39" s="50" t="s">
        <v>20</v>
      </c>
      <c r="G39" s="50" t="s">
        <v>20</v>
      </c>
      <c r="H39" s="50" t="s">
        <v>20</v>
      </c>
      <c r="I39" s="51" t="s">
        <v>20</v>
      </c>
      <c r="J39" s="52" t="s">
        <v>20</v>
      </c>
      <c r="K39" s="43" t="str">
        <f t="shared" si="0"/>
        <v>-</v>
      </c>
      <c r="L39" s="49" t="s">
        <v>20</v>
      </c>
      <c r="M39" s="50" t="s">
        <v>20</v>
      </c>
      <c r="N39" s="53" t="s">
        <v>20</v>
      </c>
      <c r="O39" s="50" t="s">
        <v>20</v>
      </c>
      <c r="P39" s="51" t="s">
        <v>20</v>
      </c>
      <c r="Q39" s="52" t="s">
        <v>20</v>
      </c>
      <c r="R39" s="43" t="str">
        <f t="shared" si="1"/>
        <v>-</v>
      </c>
      <c r="T39" s="35" t="e">
        <f t="shared" si="2"/>
        <v>#VALUE!</v>
      </c>
      <c r="U39" s="35" t="b">
        <f t="shared" si="3"/>
        <v>1</v>
      </c>
      <c r="V39" s="35" t="e">
        <f t="shared" si="4"/>
        <v>#VALUE!</v>
      </c>
      <c r="W39" s="35" t="b">
        <f t="shared" si="5"/>
        <v>1</v>
      </c>
    </row>
    <row r="40" spans="2:23" s="35" customFormat="1" ht="12">
      <c r="B40" s="55"/>
      <c r="C40" s="47"/>
      <c r="D40" s="48" t="s">
        <v>46</v>
      </c>
      <c r="E40" s="49" t="s">
        <v>20</v>
      </c>
      <c r="F40" s="50" t="s">
        <v>20</v>
      </c>
      <c r="G40" s="50" t="s">
        <v>20</v>
      </c>
      <c r="H40" s="50" t="s">
        <v>20</v>
      </c>
      <c r="I40" s="51" t="s">
        <v>20</v>
      </c>
      <c r="J40" s="52" t="s">
        <v>20</v>
      </c>
      <c r="K40" s="43" t="str">
        <f t="shared" si="0"/>
        <v>-</v>
      </c>
      <c r="L40" s="49" t="s">
        <v>20</v>
      </c>
      <c r="M40" s="50" t="s">
        <v>20</v>
      </c>
      <c r="N40" s="53" t="s">
        <v>20</v>
      </c>
      <c r="O40" s="50" t="s">
        <v>20</v>
      </c>
      <c r="P40" s="51" t="s">
        <v>20</v>
      </c>
      <c r="Q40" s="52" t="s">
        <v>20</v>
      </c>
      <c r="R40" s="43" t="str">
        <f t="shared" si="1"/>
        <v>-</v>
      </c>
      <c r="T40" s="35" t="e">
        <f t="shared" si="2"/>
        <v>#VALUE!</v>
      </c>
      <c r="U40" s="35" t="b">
        <f t="shared" si="3"/>
        <v>1</v>
      </c>
      <c r="V40" s="35" t="e">
        <f t="shared" si="4"/>
        <v>#VALUE!</v>
      </c>
      <c r="W40" s="35" t="b">
        <f t="shared" si="5"/>
        <v>1</v>
      </c>
    </row>
    <row r="41" spans="2:23" s="35" customFormat="1" ht="12">
      <c r="B41" s="55"/>
      <c r="C41" s="47"/>
      <c r="D41" s="48" t="s">
        <v>47</v>
      </c>
      <c r="E41" s="49" t="s">
        <v>20</v>
      </c>
      <c r="F41" s="50" t="s">
        <v>20</v>
      </c>
      <c r="G41" s="50" t="s">
        <v>20</v>
      </c>
      <c r="H41" s="50" t="s">
        <v>20</v>
      </c>
      <c r="I41" s="51" t="s">
        <v>20</v>
      </c>
      <c r="J41" s="52" t="s">
        <v>20</v>
      </c>
      <c r="K41" s="56" t="str">
        <f t="shared" si="0"/>
        <v>-</v>
      </c>
      <c r="L41" s="49" t="s">
        <v>20</v>
      </c>
      <c r="M41" s="50" t="s">
        <v>20</v>
      </c>
      <c r="N41" s="53" t="s">
        <v>20</v>
      </c>
      <c r="O41" s="50" t="s">
        <v>20</v>
      </c>
      <c r="P41" s="51" t="s">
        <v>20</v>
      </c>
      <c r="Q41" s="52" t="s">
        <v>20</v>
      </c>
      <c r="R41" s="43" t="str">
        <f t="shared" si="1"/>
        <v>-</v>
      </c>
      <c r="T41" s="35" t="e">
        <f t="shared" si="2"/>
        <v>#VALUE!</v>
      </c>
      <c r="U41" s="35" t="b">
        <f t="shared" si="3"/>
        <v>1</v>
      </c>
      <c r="V41" s="35" t="e">
        <f t="shared" si="4"/>
        <v>#VALUE!</v>
      </c>
      <c r="W41" s="35" t="b">
        <f t="shared" si="5"/>
        <v>1</v>
      </c>
    </row>
    <row r="42" spans="2:23" s="35" customFormat="1" ht="12">
      <c r="B42" s="55"/>
      <c r="C42" s="57" t="s">
        <v>48</v>
      </c>
      <c r="D42" s="74"/>
      <c r="E42" s="65">
        <v>36.6</v>
      </c>
      <c r="F42" s="66">
        <v>259357</v>
      </c>
      <c r="G42" s="66">
        <v>8</v>
      </c>
      <c r="H42" s="66">
        <v>4951</v>
      </c>
      <c r="I42" s="67">
        <v>1.91</v>
      </c>
      <c r="J42" s="68">
        <v>3824</v>
      </c>
      <c r="K42" s="63">
        <f t="shared" si="0"/>
        <v>29.47</v>
      </c>
      <c r="L42" s="65">
        <v>36.6</v>
      </c>
      <c r="M42" s="66">
        <v>259357</v>
      </c>
      <c r="N42" s="69">
        <v>8</v>
      </c>
      <c r="O42" s="66">
        <v>3373</v>
      </c>
      <c r="P42" s="67">
        <v>1.3</v>
      </c>
      <c r="Q42" s="68">
        <v>3510</v>
      </c>
      <c r="R42" s="63">
        <f t="shared" si="1"/>
        <v>-3.9</v>
      </c>
      <c r="T42" s="35">
        <f t="shared" si="2"/>
        <v>29.47</v>
      </c>
      <c r="U42" s="35" t="b">
        <f t="shared" si="3"/>
        <v>0</v>
      </c>
      <c r="V42" s="35">
        <f t="shared" si="4"/>
        <v>-3.9</v>
      </c>
      <c r="W42" s="35" t="b">
        <f t="shared" si="5"/>
        <v>0</v>
      </c>
    </row>
    <row r="43" spans="2:23" s="35" customFormat="1" ht="12">
      <c r="B43" s="55"/>
      <c r="C43" s="57" t="s">
        <v>49</v>
      </c>
      <c r="D43" s="74"/>
      <c r="E43" s="65">
        <v>39.8</v>
      </c>
      <c r="F43" s="66">
        <v>293992</v>
      </c>
      <c r="G43" s="66">
        <v>5</v>
      </c>
      <c r="H43" s="66">
        <v>12309</v>
      </c>
      <c r="I43" s="67">
        <v>4.19</v>
      </c>
      <c r="J43" s="68">
        <v>13605</v>
      </c>
      <c r="K43" s="43">
        <f t="shared" si="0"/>
        <v>-9.53</v>
      </c>
      <c r="L43" s="65">
        <v>36.1</v>
      </c>
      <c r="M43" s="66">
        <v>283333</v>
      </c>
      <c r="N43" s="69">
        <v>4</v>
      </c>
      <c r="O43" s="66">
        <v>5378</v>
      </c>
      <c r="P43" s="67">
        <v>1.9</v>
      </c>
      <c r="Q43" s="68">
        <v>6116</v>
      </c>
      <c r="R43" s="63">
        <f t="shared" si="1"/>
        <v>-12.07</v>
      </c>
      <c r="T43" s="35">
        <f t="shared" si="2"/>
        <v>-9.53</v>
      </c>
      <c r="U43" s="35" t="b">
        <f t="shared" si="3"/>
        <v>0</v>
      </c>
      <c r="V43" s="35">
        <f t="shared" si="4"/>
        <v>-12.07</v>
      </c>
      <c r="W43" s="35" t="b">
        <f t="shared" si="5"/>
        <v>0</v>
      </c>
    </row>
    <row r="44" spans="2:23" s="35" customFormat="1" ht="12">
      <c r="B44" s="55"/>
      <c r="C44" s="57" t="s">
        <v>50</v>
      </c>
      <c r="D44" s="74"/>
      <c r="E44" s="65" t="s">
        <v>20</v>
      </c>
      <c r="F44" s="66" t="s">
        <v>20</v>
      </c>
      <c r="G44" s="66" t="s">
        <v>20</v>
      </c>
      <c r="H44" s="66" t="s">
        <v>20</v>
      </c>
      <c r="I44" s="67" t="s">
        <v>20</v>
      </c>
      <c r="J44" s="68" t="s">
        <v>20</v>
      </c>
      <c r="K44" s="70" t="str">
        <f t="shared" si="0"/>
        <v>-</v>
      </c>
      <c r="L44" s="65" t="s">
        <v>20</v>
      </c>
      <c r="M44" s="66" t="s">
        <v>20</v>
      </c>
      <c r="N44" s="69" t="s">
        <v>20</v>
      </c>
      <c r="O44" s="66" t="s">
        <v>20</v>
      </c>
      <c r="P44" s="67" t="s">
        <v>20</v>
      </c>
      <c r="Q44" s="68" t="s">
        <v>20</v>
      </c>
      <c r="R44" s="63" t="str">
        <f t="shared" si="1"/>
        <v>-</v>
      </c>
      <c r="T44" s="35" t="e">
        <f t="shared" si="2"/>
        <v>#VALUE!</v>
      </c>
      <c r="U44" s="35" t="b">
        <f t="shared" si="3"/>
        <v>1</v>
      </c>
      <c r="V44" s="35" t="e">
        <f t="shared" si="4"/>
        <v>#VALUE!</v>
      </c>
      <c r="W44" s="35" t="b">
        <f t="shared" si="5"/>
        <v>1</v>
      </c>
    </row>
    <row r="45" spans="2:23" s="35" customFormat="1" ht="12">
      <c r="B45" s="55"/>
      <c r="C45" s="57" t="s">
        <v>51</v>
      </c>
      <c r="D45" s="74"/>
      <c r="E45" s="65" t="s">
        <v>20</v>
      </c>
      <c r="F45" s="66" t="s">
        <v>20</v>
      </c>
      <c r="G45" s="66" t="s">
        <v>20</v>
      </c>
      <c r="H45" s="66" t="s">
        <v>20</v>
      </c>
      <c r="I45" s="67" t="s">
        <v>20</v>
      </c>
      <c r="J45" s="68" t="s">
        <v>20</v>
      </c>
      <c r="K45" s="63" t="str">
        <f t="shared" si="0"/>
        <v>-</v>
      </c>
      <c r="L45" s="65" t="s">
        <v>20</v>
      </c>
      <c r="M45" s="66" t="s">
        <v>20</v>
      </c>
      <c r="N45" s="69" t="s">
        <v>20</v>
      </c>
      <c r="O45" s="66" t="s">
        <v>20</v>
      </c>
      <c r="P45" s="67" t="s">
        <v>20</v>
      </c>
      <c r="Q45" s="68" t="s">
        <v>20</v>
      </c>
      <c r="R45" s="63" t="str">
        <f t="shared" si="1"/>
        <v>-</v>
      </c>
      <c r="T45" s="35" t="e">
        <f t="shared" si="2"/>
        <v>#VALUE!</v>
      </c>
      <c r="U45" s="35" t="b">
        <f t="shared" si="3"/>
        <v>1</v>
      </c>
      <c r="V45" s="35" t="e">
        <f t="shared" si="4"/>
        <v>#VALUE!</v>
      </c>
      <c r="W45" s="35" t="b">
        <f t="shared" si="5"/>
        <v>1</v>
      </c>
    </row>
    <row r="46" spans="2:23" s="35" customFormat="1" ht="12">
      <c r="B46" s="55"/>
      <c r="C46" s="57" t="s">
        <v>52</v>
      </c>
      <c r="D46" s="74"/>
      <c r="E46" s="65">
        <v>31</v>
      </c>
      <c r="F46" s="66">
        <v>194477</v>
      </c>
      <c r="G46" s="66" t="s">
        <v>133</v>
      </c>
      <c r="H46" s="66">
        <v>1000</v>
      </c>
      <c r="I46" s="67">
        <v>0.51</v>
      </c>
      <c r="J46" s="68">
        <v>1000</v>
      </c>
      <c r="K46" s="43">
        <f t="shared" si="0"/>
        <v>0</v>
      </c>
      <c r="L46" s="65">
        <v>31</v>
      </c>
      <c r="M46" s="66">
        <v>194477</v>
      </c>
      <c r="N46" s="69" t="s">
        <v>133</v>
      </c>
      <c r="O46" s="66">
        <v>400</v>
      </c>
      <c r="P46" s="67">
        <v>0.21</v>
      </c>
      <c r="Q46" s="68">
        <v>810</v>
      </c>
      <c r="R46" s="43">
        <f t="shared" si="1"/>
        <v>-50.62</v>
      </c>
      <c r="T46" s="35">
        <f t="shared" si="2"/>
        <v>0</v>
      </c>
      <c r="U46" s="35" t="b">
        <f t="shared" si="3"/>
        <v>0</v>
      </c>
      <c r="V46" s="35">
        <f t="shared" si="4"/>
        <v>-50.62</v>
      </c>
      <c r="W46" s="35" t="b">
        <f t="shared" si="5"/>
        <v>0</v>
      </c>
    </row>
    <row r="47" spans="2:23" s="35" customFormat="1" ht="12">
      <c r="B47" s="55"/>
      <c r="C47" s="57" t="s">
        <v>53</v>
      </c>
      <c r="D47" s="74"/>
      <c r="E47" s="65">
        <v>38.2</v>
      </c>
      <c r="F47" s="66">
        <v>232313</v>
      </c>
      <c r="G47" s="66" t="s">
        <v>142</v>
      </c>
      <c r="H47" s="66">
        <v>5500</v>
      </c>
      <c r="I47" s="67">
        <v>2.37</v>
      </c>
      <c r="J47" s="68">
        <v>3753</v>
      </c>
      <c r="K47" s="63">
        <f t="shared" si="0"/>
        <v>46.55</v>
      </c>
      <c r="L47" s="65">
        <v>38.2</v>
      </c>
      <c r="M47" s="66">
        <v>232313</v>
      </c>
      <c r="N47" s="69" t="s">
        <v>142</v>
      </c>
      <c r="O47" s="66">
        <v>3692</v>
      </c>
      <c r="P47" s="67">
        <v>1.59</v>
      </c>
      <c r="Q47" s="68">
        <v>3753</v>
      </c>
      <c r="R47" s="63">
        <f t="shared" si="1"/>
        <v>-1.63</v>
      </c>
      <c r="T47" s="35">
        <f t="shared" si="2"/>
        <v>46.55</v>
      </c>
      <c r="U47" s="35" t="b">
        <f t="shared" si="3"/>
        <v>0</v>
      </c>
      <c r="V47" s="35">
        <f t="shared" si="4"/>
        <v>-1.63</v>
      </c>
      <c r="W47" s="35" t="b">
        <f t="shared" si="5"/>
        <v>0</v>
      </c>
    </row>
    <row r="48" spans="2:23" s="35" customFormat="1" ht="12.75" thickBot="1">
      <c r="B48" s="55"/>
      <c r="C48" s="75" t="s">
        <v>54</v>
      </c>
      <c r="D48" s="76"/>
      <c r="E48" s="49">
        <v>36.4</v>
      </c>
      <c r="F48" s="50">
        <v>251148</v>
      </c>
      <c r="G48" s="50" t="s">
        <v>134</v>
      </c>
      <c r="H48" s="50">
        <v>5129</v>
      </c>
      <c r="I48" s="51">
        <v>2.04</v>
      </c>
      <c r="J48" s="52">
        <v>10006</v>
      </c>
      <c r="K48" s="77">
        <f t="shared" si="0"/>
        <v>-48.74</v>
      </c>
      <c r="L48" s="49">
        <v>37.7</v>
      </c>
      <c r="M48" s="50">
        <v>235014</v>
      </c>
      <c r="N48" s="53" t="s">
        <v>134</v>
      </c>
      <c r="O48" s="50">
        <v>2676</v>
      </c>
      <c r="P48" s="51">
        <v>1.14</v>
      </c>
      <c r="Q48" s="52">
        <v>6724</v>
      </c>
      <c r="R48" s="78">
        <f t="shared" si="1"/>
        <v>-60.2</v>
      </c>
      <c r="T48" s="35">
        <f t="shared" si="2"/>
        <v>-48.74</v>
      </c>
      <c r="U48" s="35" t="b">
        <f t="shared" si="3"/>
        <v>0</v>
      </c>
      <c r="V48" s="35">
        <f t="shared" si="4"/>
        <v>-60.2</v>
      </c>
      <c r="W48" s="35" t="b">
        <f t="shared" si="5"/>
        <v>0</v>
      </c>
    </row>
    <row r="49" spans="2:23" s="35" customFormat="1" ht="12">
      <c r="B49" s="79"/>
      <c r="C49" s="80" t="s">
        <v>55</v>
      </c>
      <c r="D49" s="81" t="s">
        <v>56</v>
      </c>
      <c r="E49" s="82">
        <v>37.8</v>
      </c>
      <c r="F49" s="83">
        <v>315422</v>
      </c>
      <c r="G49" s="83">
        <v>11</v>
      </c>
      <c r="H49" s="83">
        <v>5286</v>
      </c>
      <c r="I49" s="84">
        <v>1.68</v>
      </c>
      <c r="J49" s="85">
        <v>5160</v>
      </c>
      <c r="K49" s="43">
        <f t="shared" si="0"/>
        <v>2.44</v>
      </c>
      <c r="L49" s="82">
        <v>37.8</v>
      </c>
      <c r="M49" s="83">
        <v>315422</v>
      </c>
      <c r="N49" s="86">
        <v>11</v>
      </c>
      <c r="O49" s="83">
        <v>4905</v>
      </c>
      <c r="P49" s="84">
        <v>1.55</v>
      </c>
      <c r="Q49" s="85">
        <v>4755</v>
      </c>
      <c r="R49" s="43">
        <f t="shared" si="1"/>
        <v>3.15</v>
      </c>
      <c r="T49" s="35">
        <f t="shared" si="2"/>
        <v>2.44</v>
      </c>
      <c r="U49" s="35" t="b">
        <f t="shared" si="3"/>
        <v>0</v>
      </c>
      <c r="V49" s="35">
        <f t="shared" si="4"/>
        <v>3.15</v>
      </c>
      <c r="W49" s="35" t="b">
        <f t="shared" si="5"/>
        <v>0</v>
      </c>
    </row>
    <row r="50" spans="2:23" s="35" customFormat="1" ht="12">
      <c r="B50" s="55" t="s">
        <v>57</v>
      </c>
      <c r="C50" s="87"/>
      <c r="D50" s="88" t="s">
        <v>58</v>
      </c>
      <c r="E50" s="65">
        <v>38.6</v>
      </c>
      <c r="F50" s="66">
        <v>284305</v>
      </c>
      <c r="G50" s="66">
        <v>21</v>
      </c>
      <c r="H50" s="66">
        <v>6634</v>
      </c>
      <c r="I50" s="67">
        <v>2.33</v>
      </c>
      <c r="J50" s="68">
        <v>6907</v>
      </c>
      <c r="K50" s="63">
        <f t="shared" si="0"/>
        <v>-3.95</v>
      </c>
      <c r="L50" s="65">
        <v>37.8</v>
      </c>
      <c r="M50" s="66">
        <v>281689</v>
      </c>
      <c r="N50" s="69">
        <v>20</v>
      </c>
      <c r="O50" s="66">
        <v>4448</v>
      </c>
      <c r="P50" s="67">
        <v>1.58</v>
      </c>
      <c r="Q50" s="68">
        <v>5013</v>
      </c>
      <c r="R50" s="63">
        <f t="shared" si="1"/>
        <v>-11.27</v>
      </c>
      <c r="T50" s="35">
        <f t="shared" si="2"/>
        <v>-3.95</v>
      </c>
      <c r="U50" s="35" t="b">
        <f t="shared" si="3"/>
        <v>0</v>
      </c>
      <c r="V50" s="35">
        <f t="shared" si="4"/>
        <v>-11.27</v>
      </c>
      <c r="W50" s="35" t="b">
        <f t="shared" si="5"/>
        <v>0</v>
      </c>
    </row>
    <row r="51" spans="2:23" s="35" customFormat="1" ht="12">
      <c r="B51" s="55"/>
      <c r="C51" s="87" t="s">
        <v>59</v>
      </c>
      <c r="D51" s="88" t="s">
        <v>60</v>
      </c>
      <c r="E51" s="65">
        <v>38.1</v>
      </c>
      <c r="F51" s="66">
        <v>271884</v>
      </c>
      <c r="G51" s="66">
        <v>19</v>
      </c>
      <c r="H51" s="66">
        <v>5646</v>
      </c>
      <c r="I51" s="67">
        <v>2.08</v>
      </c>
      <c r="J51" s="68">
        <v>5807</v>
      </c>
      <c r="K51" s="56">
        <f t="shared" si="0"/>
        <v>-2.77</v>
      </c>
      <c r="L51" s="65">
        <v>38.1</v>
      </c>
      <c r="M51" s="66">
        <v>271884</v>
      </c>
      <c r="N51" s="69">
        <v>19</v>
      </c>
      <c r="O51" s="66">
        <v>4452</v>
      </c>
      <c r="P51" s="67">
        <v>1.64</v>
      </c>
      <c r="Q51" s="68">
        <v>4660</v>
      </c>
      <c r="R51" s="63">
        <f t="shared" si="1"/>
        <v>-4.46</v>
      </c>
      <c r="T51" s="35">
        <f t="shared" si="2"/>
        <v>-2.77</v>
      </c>
      <c r="U51" s="35" t="b">
        <f t="shared" si="3"/>
        <v>0</v>
      </c>
      <c r="V51" s="35">
        <f t="shared" si="4"/>
        <v>-4.46</v>
      </c>
      <c r="W51" s="35" t="b">
        <f t="shared" si="5"/>
        <v>0</v>
      </c>
    </row>
    <row r="52" spans="2:23" s="35" customFormat="1" ht="12">
      <c r="B52" s="55"/>
      <c r="C52" s="87"/>
      <c r="D52" s="88" t="s">
        <v>61</v>
      </c>
      <c r="E52" s="65">
        <v>37.1</v>
      </c>
      <c r="F52" s="66">
        <v>267668</v>
      </c>
      <c r="G52" s="66">
        <v>14</v>
      </c>
      <c r="H52" s="66">
        <v>5347</v>
      </c>
      <c r="I52" s="67">
        <v>2</v>
      </c>
      <c r="J52" s="68">
        <v>5776</v>
      </c>
      <c r="K52" s="63">
        <f t="shared" si="0"/>
        <v>-7.43</v>
      </c>
      <c r="L52" s="65">
        <v>37.3</v>
      </c>
      <c r="M52" s="66">
        <v>266456</v>
      </c>
      <c r="N52" s="69">
        <v>13</v>
      </c>
      <c r="O52" s="66">
        <v>4580</v>
      </c>
      <c r="P52" s="67">
        <v>1.72</v>
      </c>
      <c r="Q52" s="68">
        <v>4613</v>
      </c>
      <c r="R52" s="63">
        <f t="shared" si="1"/>
        <v>-0.72</v>
      </c>
      <c r="T52" s="35">
        <f t="shared" si="2"/>
        <v>-7.43</v>
      </c>
      <c r="U52" s="35" t="b">
        <f t="shared" si="3"/>
        <v>0</v>
      </c>
      <c r="V52" s="35">
        <f t="shared" si="4"/>
        <v>-0.72</v>
      </c>
      <c r="W52" s="35" t="b">
        <f t="shared" si="5"/>
        <v>0</v>
      </c>
    </row>
    <row r="53" spans="2:23" s="35" customFormat="1" ht="12">
      <c r="B53" s="55" t="s">
        <v>62</v>
      </c>
      <c r="C53" s="89" t="s">
        <v>25</v>
      </c>
      <c r="D53" s="88" t="s">
        <v>63</v>
      </c>
      <c r="E53" s="65">
        <v>38</v>
      </c>
      <c r="F53" s="66">
        <v>282357</v>
      </c>
      <c r="G53" s="66">
        <v>65</v>
      </c>
      <c r="H53" s="66">
        <v>5840</v>
      </c>
      <c r="I53" s="67">
        <v>2.07</v>
      </c>
      <c r="J53" s="68">
        <v>6023</v>
      </c>
      <c r="K53" s="43">
        <f t="shared" si="0"/>
        <v>-3.04</v>
      </c>
      <c r="L53" s="65">
        <v>37.8</v>
      </c>
      <c r="M53" s="66">
        <v>281479</v>
      </c>
      <c r="N53" s="69">
        <v>63</v>
      </c>
      <c r="O53" s="66">
        <v>4556</v>
      </c>
      <c r="P53" s="67">
        <v>1.62</v>
      </c>
      <c r="Q53" s="68">
        <v>4780</v>
      </c>
      <c r="R53" s="63">
        <f t="shared" si="1"/>
        <v>-4.69</v>
      </c>
      <c r="T53" s="35">
        <f t="shared" si="2"/>
        <v>-3.04</v>
      </c>
      <c r="U53" s="35" t="b">
        <f t="shared" si="3"/>
        <v>0</v>
      </c>
      <c r="V53" s="35">
        <f t="shared" si="4"/>
        <v>-4.69</v>
      </c>
      <c r="W53" s="35" t="b">
        <f t="shared" si="5"/>
        <v>0</v>
      </c>
    </row>
    <row r="54" spans="2:23" s="35" customFormat="1" ht="12">
      <c r="B54" s="55"/>
      <c r="C54" s="87" t="s">
        <v>64</v>
      </c>
      <c r="D54" s="88" t="s">
        <v>65</v>
      </c>
      <c r="E54" s="65">
        <v>38.3</v>
      </c>
      <c r="F54" s="66">
        <v>249890</v>
      </c>
      <c r="G54" s="66">
        <v>35</v>
      </c>
      <c r="H54" s="66">
        <v>4876</v>
      </c>
      <c r="I54" s="67">
        <v>1.95</v>
      </c>
      <c r="J54" s="68">
        <v>4969</v>
      </c>
      <c r="K54" s="70">
        <f t="shared" si="0"/>
        <v>-1.87</v>
      </c>
      <c r="L54" s="65">
        <v>38.3</v>
      </c>
      <c r="M54" s="66">
        <v>249890</v>
      </c>
      <c r="N54" s="69">
        <v>35</v>
      </c>
      <c r="O54" s="66">
        <v>3350</v>
      </c>
      <c r="P54" s="67">
        <v>1.34</v>
      </c>
      <c r="Q54" s="68">
        <v>3455</v>
      </c>
      <c r="R54" s="63">
        <f t="shared" si="1"/>
        <v>-3.04</v>
      </c>
      <c r="T54" s="35">
        <f t="shared" si="2"/>
        <v>-1.87</v>
      </c>
      <c r="U54" s="35" t="b">
        <f t="shared" si="3"/>
        <v>0</v>
      </c>
      <c r="V54" s="35">
        <f t="shared" si="4"/>
        <v>-3.04</v>
      </c>
      <c r="W54" s="35" t="b">
        <f t="shared" si="5"/>
        <v>0</v>
      </c>
    </row>
    <row r="55" spans="2:23" s="35" customFormat="1" ht="12">
      <c r="B55" s="55"/>
      <c r="C55" s="87" t="s">
        <v>66</v>
      </c>
      <c r="D55" s="88" t="s">
        <v>67</v>
      </c>
      <c r="E55" s="65">
        <v>40.5</v>
      </c>
      <c r="F55" s="66">
        <v>265247</v>
      </c>
      <c r="G55" s="66">
        <v>17</v>
      </c>
      <c r="H55" s="66">
        <v>6098</v>
      </c>
      <c r="I55" s="67">
        <v>2.3</v>
      </c>
      <c r="J55" s="68">
        <v>4060</v>
      </c>
      <c r="K55" s="70">
        <f t="shared" si="0"/>
        <v>50.2</v>
      </c>
      <c r="L55" s="65">
        <v>39.4</v>
      </c>
      <c r="M55" s="66">
        <v>252531</v>
      </c>
      <c r="N55" s="69">
        <v>15</v>
      </c>
      <c r="O55" s="66">
        <v>3008</v>
      </c>
      <c r="P55" s="67">
        <v>1.19</v>
      </c>
      <c r="Q55" s="68">
        <v>2830</v>
      </c>
      <c r="R55" s="63">
        <f t="shared" si="1"/>
        <v>6.29</v>
      </c>
      <c r="T55" s="35">
        <f t="shared" si="2"/>
        <v>50.2</v>
      </c>
      <c r="U55" s="35" t="b">
        <f t="shared" si="3"/>
        <v>0</v>
      </c>
      <c r="V55" s="35">
        <f t="shared" si="4"/>
        <v>6.29</v>
      </c>
      <c r="W55" s="35" t="b">
        <f t="shared" si="5"/>
        <v>0</v>
      </c>
    </row>
    <row r="56" spans="2:23" s="35" customFormat="1" ht="12">
      <c r="B56" s="55" t="s">
        <v>40</v>
      </c>
      <c r="C56" s="87" t="s">
        <v>59</v>
      </c>
      <c r="D56" s="88" t="s">
        <v>68</v>
      </c>
      <c r="E56" s="65">
        <v>44.5</v>
      </c>
      <c r="F56" s="66">
        <v>297129</v>
      </c>
      <c r="G56" s="66" t="s">
        <v>134</v>
      </c>
      <c r="H56" s="66">
        <v>17359</v>
      </c>
      <c r="I56" s="67">
        <v>5.84</v>
      </c>
      <c r="J56" s="68">
        <v>5347</v>
      </c>
      <c r="K56" s="63">
        <f t="shared" si="0"/>
        <v>224.65</v>
      </c>
      <c r="L56" s="65">
        <v>44.5</v>
      </c>
      <c r="M56" s="66">
        <v>297129</v>
      </c>
      <c r="N56" s="69" t="s">
        <v>43</v>
      </c>
      <c r="O56" s="66">
        <v>3859</v>
      </c>
      <c r="P56" s="67">
        <v>1.3</v>
      </c>
      <c r="Q56" s="68">
        <v>3680</v>
      </c>
      <c r="R56" s="63">
        <f t="shared" si="1"/>
        <v>4.86</v>
      </c>
      <c r="T56" s="35">
        <f t="shared" si="2"/>
        <v>224.65</v>
      </c>
      <c r="U56" s="35" t="b">
        <f t="shared" si="3"/>
        <v>0</v>
      </c>
      <c r="V56" s="35">
        <f t="shared" si="4"/>
        <v>4.86</v>
      </c>
      <c r="W56" s="35" t="b">
        <f t="shared" si="5"/>
        <v>0</v>
      </c>
    </row>
    <row r="57" spans="2:23" s="35" customFormat="1" ht="12">
      <c r="B57" s="55"/>
      <c r="C57" s="87" t="s">
        <v>25</v>
      </c>
      <c r="D57" s="88" t="s">
        <v>63</v>
      </c>
      <c r="E57" s="65">
        <v>39.2</v>
      </c>
      <c r="F57" s="66">
        <v>256474</v>
      </c>
      <c r="G57" s="66">
        <v>54</v>
      </c>
      <c r="H57" s="66">
        <v>5723</v>
      </c>
      <c r="I57" s="67">
        <v>2.23</v>
      </c>
      <c r="J57" s="68">
        <v>4721</v>
      </c>
      <c r="K57" s="63">
        <f t="shared" si="0"/>
        <v>21.22</v>
      </c>
      <c r="L57" s="65">
        <v>38.9</v>
      </c>
      <c r="M57" s="66">
        <v>252468</v>
      </c>
      <c r="N57" s="69">
        <v>52</v>
      </c>
      <c r="O57" s="66">
        <v>3271</v>
      </c>
      <c r="P57" s="67">
        <v>1.3</v>
      </c>
      <c r="Q57" s="68">
        <v>3297</v>
      </c>
      <c r="R57" s="63">
        <f t="shared" si="1"/>
        <v>-0.79</v>
      </c>
      <c r="T57" s="35">
        <f t="shared" si="2"/>
        <v>21.22</v>
      </c>
      <c r="U57" s="35" t="b">
        <f t="shared" si="3"/>
        <v>0</v>
      </c>
      <c r="V57" s="35">
        <f t="shared" si="4"/>
        <v>-0.79</v>
      </c>
      <c r="W57" s="35" t="b">
        <f t="shared" si="5"/>
        <v>0</v>
      </c>
    </row>
    <row r="58" spans="2:23" s="35" customFormat="1" ht="12.75" thickBot="1">
      <c r="B58" s="90"/>
      <c r="C58" s="91" t="s">
        <v>69</v>
      </c>
      <c r="D58" s="92"/>
      <c r="E58" s="93">
        <v>39.3</v>
      </c>
      <c r="F58" s="94">
        <v>300122</v>
      </c>
      <c r="G58" s="94" t="s">
        <v>134</v>
      </c>
      <c r="H58" s="94">
        <v>5400</v>
      </c>
      <c r="I58" s="95">
        <v>1.8</v>
      </c>
      <c r="J58" s="96">
        <v>6167</v>
      </c>
      <c r="K58" s="43">
        <f t="shared" si="0"/>
        <v>-12.44</v>
      </c>
      <c r="L58" s="93">
        <v>39.3</v>
      </c>
      <c r="M58" s="94">
        <v>300122</v>
      </c>
      <c r="N58" s="97" t="s">
        <v>43</v>
      </c>
      <c r="O58" s="94">
        <v>5400</v>
      </c>
      <c r="P58" s="95">
        <v>1.8</v>
      </c>
      <c r="Q58" s="96">
        <v>5333</v>
      </c>
      <c r="R58" s="78">
        <f t="shared" si="1"/>
        <v>1.26</v>
      </c>
      <c r="T58" s="35">
        <f t="shared" si="2"/>
        <v>-12.44</v>
      </c>
      <c r="U58" s="35" t="b">
        <f t="shared" si="3"/>
        <v>0</v>
      </c>
      <c r="V58" s="35">
        <f t="shared" si="4"/>
        <v>1.26</v>
      </c>
      <c r="W58" s="35" t="b">
        <f t="shared" si="5"/>
        <v>0</v>
      </c>
    </row>
    <row r="59" spans="2:23" s="35" customFormat="1" ht="12">
      <c r="B59" s="79" t="s">
        <v>70</v>
      </c>
      <c r="C59" s="98" t="s">
        <v>71</v>
      </c>
      <c r="D59" s="99"/>
      <c r="E59" s="82" t="s">
        <v>20</v>
      </c>
      <c r="F59" s="83" t="s">
        <v>20</v>
      </c>
      <c r="G59" s="83" t="s">
        <v>20</v>
      </c>
      <c r="H59" s="83" t="s">
        <v>20</v>
      </c>
      <c r="I59" s="84" t="s">
        <v>20</v>
      </c>
      <c r="J59" s="85" t="s">
        <v>20</v>
      </c>
      <c r="K59" s="45" t="str">
        <f t="shared" si="0"/>
        <v>-</v>
      </c>
      <c r="L59" s="82" t="s">
        <v>20</v>
      </c>
      <c r="M59" s="83" t="s">
        <v>20</v>
      </c>
      <c r="N59" s="86" t="s">
        <v>20</v>
      </c>
      <c r="O59" s="83" t="s">
        <v>20</v>
      </c>
      <c r="P59" s="84" t="s">
        <v>20</v>
      </c>
      <c r="Q59" s="85" t="s">
        <v>20</v>
      </c>
      <c r="R59" s="43" t="str">
        <f t="shared" si="1"/>
        <v>-</v>
      </c>
      <c r="T59" s="35" t="e">
        <f t="shared" si="2"/>
        <v>#VALUE!</v>
      </c>
      <c r="U59" s="35" t="b">
        <f t="shared" si="3"/>
        <v>1</v>
      </c>
      <c r="V59" s="35" t="e">
        <f t="shared" si="4"/>
        <v>#VALUE!</v>
      </c>
      <c r="W59" s="35" t="b">
        <f t="shared" si="5"/>
        <v>1</v>
      </c>
    </row>
    <row r="60" spans="2:23" s="35" customFormat="1" ht="12">
      <c r="B60" s="55" t="s">
        <v>72</v>
      </c>
      <c r="C60" s="101" t="s">
        <v>73</v>
      </c>
      <c r="D60" s="102"/>
      <c r="E60" s="65" t="s">
        <v>20</v>
      </c>
      <c r="F60" s="66" t="s">
        <v>20</v>
      </c>
      <c r="G60" s="66" t="s">
        <v>20</v>
      </c>
      <c r="H60" s="66" t="s">
        <v>20</v>
      </c>
      <c r="I60" s="67" t="s">
        <v>20</v>
      </c>
      <c r="J60" s="68" t="s">
        <v>20</v>
      </c>
      <c r="K60" s="70" t="str">
        <f t="shared" si="0"/>
        <v>-</v>
      </c>
      <c r="L60" s="65" t="s">
        <v>20</v>
      </c>
      <c r="M60" s="66" t="s">
        <v>20</v>
      </c>
      <c r="N60" s="69" t="s">
        <v>20</v>
      </c>
      <c r="O60" s="66" t="s">
        <v>20</v>
      </c>
      <c r="P60" s="67" t="s">
        <v>20</v>
      </c>
      <c r="Q60" s="68" t="s">
        <v>20</v>
      </c>
      <c r="R60" s="63" t="str">
        <f t="shared" si="1"/>
        <v>-</v>
      </c>
      <c r="T60" s="35" t="e">
        <f t="shared" si="2"/>
        <v>#VALUE!</v>
      </c>
      <c r="U60" s="35" t="b">
        <f t="shared" si="3"/>
        <v>1</v>
      </c>
      <c r="V60" s="35" t="e">
        <f t="shared" si="4"/>
        <v>#VALUE!</v>
      </c>
      <c r="W60" s="35" t="b">
        <f t="shared" si="5"/>
        <v>1</v>
      </c>
    </row>
    <row r="61" spans="2:23" s="35" customFormat="1" ht="12.75" thickBot="1">
      <c r="B61" s="90" t="s">
        <v>40</v>
      </c>
      <c r="C61" s="103" t="s">
        <v>74</v>
      </c>
      <c r="D61" s="104"/>
      <c r="E61" s="93" t="s">
        <v>20</v>
      </c>
      <c r="F61" s="94" t="s">
        <v>20</v>
      </c>
      <c r="G61" s="94" t="s">
        <v>20</v>
      </c>
      <c r="H61" s="94" t="s">
        <v>20</v>
      </c>
      <c r="I61" s="95" t="s">
        <v>20</v>
      </c>
      <c r="J61" s="96" t="s">
        <v>20</v>
      </c>
      <c r="K61" s="78" t="str">
        <f t="shared" si="0"/>
        <v>-</v>
      </c>
      <c r="L61" s="93" t="s">
        <v>20</v>
      </c>
      <c r="M61" s="94" t="s">
        <v>20</v>
      </c>
      <c r="N61" s="97" t="s">
        <v>20</v>
      </c>
      <c r="O61" s="94" t="s">
        <v>20</v>
      </c>
      <c r="P61" s="95" t="s">
        <v>20</v>
      </c>
      <c r="Q61" s="96" t="s">
        <v>20</v>
      </c>
      <c r="R61" s="43" t="str">
        <f t="shared" si="1"/>
        <v>-</v>
      </c>
      <c r="T61" s="35" t="e">
        <f t="shared" si="2"/>
        <v>#VALUE!</v>
      </c>
      <c r="U61" s="35" t="b">
        <f t="shared" si="3"/>
        <v>1</v>
      </c>
      <c r="V61" s="35" t="e">
        <f t="shared" si="4"/>
        <v>#VALUE!</v>
      </c>
      <c r="W61" s="35" t="b">
        <f t="shared" si="5"/>
        <v>1</v>
      </c>
    </row>
    <row r="62" spans="2:23" s="35" customFormat="1" ht="12.75" thickBot="1">
      <c r="B62" s="105" t="s">
        <v>75</v>
      </c>
      <c r="C62" s="106"/>
      <c r="D62" s="106"/>
      <c r="E62" s="107">
        <v>38.6</v>
      </c>
      <c r="F62" s="108">
        <v>271337</v>
      </c>
      <c r="G62" s="108">
        <v>122</v>
      </c>
      <c r="H62" s="108">
        <v>5777</v>
      </c>
      <c r="I62" s="109">
        <v>2.13</v>
      </c>
      <c r="J62" s="110">
        <v>5455</v>
      </c>
      <c r="K62" s="77">
        <f t="shared" si="0"/>
        <v>5.9</v>
      </c>
      <c r="L62" s="107">
        <v>38.3</v>
      </c>
      <c r="M62" s="108">
        <v>269168</v>
      </c>
      <c r="N62" s="112">
        <v>118</v>
      </c>
      <c r="O62" s="108">
        <v>4011</v>
      </c>
      <c r="P62" s="109">
        <v>1.49</v>
      </c>
      <c r="Q62" s="110">
        <v>4153</v>
      </c>
      <c r="R62" s="111">
        <f t="shared" si="1"/>
        <v>-3.42</v>
      </c>
      <c r="T62" s="35">
        <f t="shared" si="2"/>
        <v>5.9</v>
      </c>
      <c r="U62" s="35" t="b">
        <f t="shared" si="3"/>
        <v>0</v>
      </c>
      <c r="V62" s="35">
        <f t="shared" si="4"/>
        <v>-3.42</v>
      </c>
      <c r="W62" s="35" t="b">
        <f t="shared" si="5"/>
        <v>0</v>
      </c>
    </row>
    <row r="63" spans="1:18" ht="12">
      <c r="A63" s="6"/>
      <c r="B63" s="6"/>
      <c r="C63" s="6"/>
      <c r="D63" s="113"/>
      <c r="E63" s="6"/>
      <c r="F63" s="6"/>
      <c r="G63" s="6"/>
      <c r="H63" s="6"/>
      <c r="I63" s="6"/>
      <c r="J63" s="6"/>
      <c r="K63" s="114"/>
      <c r="L63" s="6"/>
      <c r="M63" s="6"/>
      <c r="N63" s="6"/>
      <c r="O63" s="7"/>
      <c r="P63" s="6"/>
      <c r="Q63" s="6"/>
      <c r="R63" s="6"/>
    </row>
    <row r="64" spans="1:18" ht="12">
      <c r="A64" s="6"/>
      <c r="B64" s="6"/>
      <c r="C64" s="6"/>
      <c r="D64" s="113"/>
      <c r="E64" s="6"/>
      <c r="F64" s="6"/>
      <c r="G64" s="6"/>
      <c r="H64" s="6"/>
      <c r="I64" s="6"/>
      <c r="J64" s="6"/>
      <c r="K64" s="7"/>
      <c r="L64" s="6"/>
      <c r="M64" s="6"/>
      <c r="N64" s="6"/>
      <c r="O64" s="7"/>
      <c r="P64" s="6"/>
      <c r="Q64" s="6"/>
      <c r="R64" s="6"/>
    </row>
    <row r="65" spans="1:18" ht="12">
      <c r="A65" s="6"/>
      <c r="B65" s="6"/>
      <c r="C65" s="6"/>
      <c r="D65" s="113"/>
      <c r="E65" s="6"/>
      <c r="F65" s="6"/>
      <c r="G65" s="6"/>
      <c r="H65" s="6"/>
      <c r="I65" s="6"/>
      <c r="J65" s="6"/>
      <c r="K65" s="7"/>
      <c r="L65" s="6"/>
      <c r="M65" s="6"/>
      <c r="N65" s="6"/>
      <c r="O65" s="7"/>
      <c r="P65" s="6"/>
      <c r="Q65" s="6"/>
      <c r="R65" s="6"/>
    </row>
  </sheetData>
  <sheetProtection/>
  <mergeCells count="24">
    <mergeCell ref="C61:D61"/>
    <mergeCell ref="C59:D59"/>
    <mergeCell ref="C60:D60"/>
    <mergeCell ref="J6:K6"/>
    <mergeCell ref="C8:D8"/>
    <mergeCell ref="C28:D28"/>
    <mergeCell ref="C29:D29"/>
    <mergeCell ref="C30:D30"/>
    <mergeCell ref="C31:D31"/>
    <mergeCell ref="C32:D32"/>
    <mergeCell ref="Q6:R6"/>
    <mergeCell ref="B2:R2"/>
    <mergeCell ref="B3:R3"/>
    <mergeCell ref="B4:D4"/>
    <mergeCell ref="O4:R4"/>
    <mergeCell ref="C33:D33"/>
    <mergeCell ref="C42:D42"/>
    <mergeCell ref="C58:D58"/>
    <mergeCell ref="C44:D44"/>
    <mergeCell ref="C45:D45"/>
    <mergeCell ref="C43:D43"/>
    <mergeCell ref="C46:D46"/>
    <mergeCell ref="C47:D47"/>
    <mergeCell ref="C48:D48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zoomScale="90" zoomScaleNormal="90" workbookViewId="0" topLeftCell="A12">
      <selection activeCell="A29" sqref="A29:O29"/>
    </sheetView>
  </sheetViews>
  <sheetFormatPr defaultColWidth="9.00390625" defaultRowHeight="13.5"/>
  <cols>
    <col min="1" max="1" width="18.00390625" style="120" customWidth="1"/>
    <col min="2" max="2" width="7.625" style="120" customWidth="1"/>
    <col min="3" max="3" width="8.625" style="120" customWidth="1"/>
    <col min="4" max="4" width="6.625" style="120" customWidth="1"/>
    <col min="5" max="8" width="8.625" style="120" customWidth="1"/>
    <col min="9" max="9" width="7.625" style="120" customWidth="1"/>
    <col min="10" max="10" width="8.625" style="120" customWidth="1"/>
    <col min="11" max="11" width="6.625" style="120" customWidth="1"/>
    <col min="12" max="15" width="8.625" style="120" customWidth="1"/>
    <col min="16" max="16384" width="9.00390625" style="120" customWidth="1"/>
  </cols>
  <sheetData>
    <row r="1" spans="1:15" ht="14.25" thickBot="1">
      <c r="A1" s="6" t="s">
        <v>76</v>
      </c>
      <c r="B1" s="6"/>
      <c r="C1" s="6"/>
      <c r="D1" s="6"/>
      <c r="E1" s="6"/>
      <c r="F1" s="6"/>
      <c r="G1" s="6"/>
      <c r="H1" s="6"/>
      <c r="I1" s="6"/>
      <c r="J1" s="117"/>
      <c r="K1" s="118"/>
      <c r="L1" s="118"/>
      <c r="M1" s="118"/>
      <c r="N1" s="118"/>
      <c r="O1" s="119" t="s">
        <v>140</v>
      </c>
    </row>
    <row r="2" spans="1:15" ht="14.25" thickBot="1">
      <c r="A2" s="121" t="s">
        <v>78</v>
      </c>
      <c r="B2" s="122" t="s">
        <v>79</v>
      </c>
      <c r="C2" s="123"/>
      <c r="D2" s="123"/>
      <c r="E2" s="123"/>
      <c r="F2" s="123"/>
      <c r="G2" s="124"/>
      <c r="H2" s="125"/>
      <c r="I2" s="123" t="s">
        <v>4</v>
      </c>
      <c r="J2" s="123"/>
      <c r="K2" s="123"/>
      <c r="L2" s="123"/>
      <c r="M2" s="123"/>
      <c r="N2" s="124"/>
      <c r="O2" s="125"/>
    </row>
    <row r="3" spans="1:15" ht="14.25" thickBot="1">
      <c r="A3" s="126"/>
      <c r="B3" s="127"/>
      <c r="C3" s="128"/>
      <c r="D3" s="128"/>
      <c r="E3" s="128"/>
      <c r="F3" s="128"/>
      <c r="G3" s="263" t="s">
        <v>5</v>
      </c>
      <c r="H3" s="125"/>
      <c r="I3" s="128"/>
      <c r="J3" s="128"/>
      <c r="K3" s="128"/>
      <c r="L3" s="128"/>
      <c r="M3" s="128"/>
      <c r="N3" s="264" t="s">
        <v>5</v>
      </c>
      <c r="O3" s="265"/>
    </row>
    <row r="4" spans="1:15" ht="52.5" customHeight="1" thickBot="1">
      <c r="A4" s="133"/>
      <c r="B4" s="134" t="s">
        <v>6</v>
      </c>
      <c r="C4" s="135" t="s">
        <v>7</v>
      </c>
      <c r="D4" s="135" t="s">
        <v>8</v>
      </c>
      <c r="E4" s="135" t="s">
        <v>9</v>
      </c>
      <c r="F4" s="136" t="s">
        <v>10</v>
      </c>
      <c r="G4" s="266" t="s">
        <v>80</v>
      </c>
      <c r="H4" s="267" t="s">
        <v>12</v>
      </c>
      <c r="I4" s="135" t="s">
        <v>6</v>
      </c>
      <c r="J4" s="135" t="s">
        <v>7</v>
      </c>
      <c r="K4" s="135" t="s">
        <v>8</v>
      </c>
      <c r="L4" s="135" t="s">
        <v>13</v>
      </c>
      <c r="M4" s="136" t="s">
        <v>10</v>
      </c>
      <c r="N4" s="266" t="s">
        <v>14</v>
      </c>
      <c r="O4" s="268" t="s">
        <v>12</v>
      </c>
    </row>
    <row r="5" spans="1:15" ht="13.5">
      <c r="A5" s="140" t="s">
        <v>81</v>
      </c>
      <c r="B5" s="141">
        <v>37.8</v>
      </c>
      <c r="C5" s="142">
        <v>268269</v>
      </c>
      <c r="D5" s="142">
        <v>94</v>
      </c>
      <c r="E5" s="142">
        <v>8708</v>
      </c>
      <c r="F5" s="143">
        <v>3.25</v>
      </c>
      <c r="G5" s="144">
        <v>10713</v>
      </c>
      <c r="H5" s="145">
        <f aca="true" t="shared" si="0" ref="H5:H13">ROUND((E5-G5)/G5*100,2)</f>
        <v>-18.72</v>
      </c>
      <c r="I5" s="146" t="s">
        <v>20</v>
      </c>
      <c r="J5" s="147" t="s">
        <v>20</v>
      </c>
      <c r="K5" s="148">
        <v>90</v>
      </c>
      <c r="L5" s="142">
        <v>4936</v>
      </c>
      <c r="M5" s="149">
        <v>1.84</v>
      </c>
      <c r="N5" s="144">
        <v>4926</v>
      </c>
      <c r="O5" s="150">
        <f aca="true" t="shared" si="1" ref="O5:O13">ROUND((L5-N5)/N5*100,2)</f>
        <v>0.2</v>
      </c>
    </row>
    <row r="6" spans="1:15" ht="13.5">
      <c r="A6" s="140" t="s">
        <v>82</v>
      </c>
      <c r="B6" s="141">
        <v>42.2</v>
      </c>
      <c r="C6" s="142">
        <v>270458</v>
      </c>
      <c r="D6" s="142">
        <v>86</v>
      </c>
      <c r="E6" s="142">
        <v>6797</v>
      </c>
      <c r="F6" s="143">
        <v>2.51</v>
      </c>
      <c r="G6" s="144">
        <v>8708</v>
      </c>
      <c r="H6" s="145">
        <f t="shared" si="0"/>
        <v>-21.95</v>
      </c>
      <c r="I6" s="146" t="s">
        <v>20</v>
      </c>
      <c r="J6" s="147" t="s">
        <v>20</v>
      </c>
      <c r="K6" s="148">
        <v>83</v>
      </c>
      <c r="L6" s="142">
        <v>3964</v>
      </c>
      <c r="M6" s="149">
        <v>1.47</v>
      </c>
      <c r="N6" s="144">
        <v>4936</v>
      </c>
      <c r="O6" s="150">
        <f t="shared" si="1"/>
        <v>-19.69</v>
      </c>
    </row>
    <row r="7" spans="1:15" ht="13.5">
      <c r="A7" s="140" t="s">
        <v>83</v>
      </c>
      <c r="B7" s="151">
        <v>38.6</v>
      </c>
      <c r="C7" s="152">
        <v>265687</v>
      </c>
      <c r="D7" s="153">
        <v>97</v>
      </c>
      <c r="E7" s="152">
        <v>6160</v>
      </c>
      <c r="F7" s="154">
        <v>2.32</v>
      </c>
      <c r="G7" s="155">
        <v>6797</v>
      </c>
      <c r="H7" s="145">
        <f t="shared" si="0"/>
        <v>-9.37</v>
      </c>
      <c r="I7" s="156" t="s">
        <v>20</v>
      </c>
      <c r="J7" s="157" t="s">
        <v>20</v>
      </c>
      <c r="K7" s="158">
        <v>95</v>
      </c>
      <c r="L7" s="152">
        <v>3625</v>
      </c>
      <c r="M7" s="159">
        <v>1.36</v>
      </c>
      <c r="N7" s="155">
        <v>3964</v>
      </c>
      <c r="O7" s="150">
        <f t="shared" si="1"/>
        <v>-8.55</v>
      </c>
    </row>
    <row r="8" spans="1:15" ht="13.5">
      <c r="A8" s="140" t="s">
        <v>84</v>
      </c>
      <c r="B8" s="141">
        <v>38</v>
      </c>
      <c r="C8" s="142">
        <v>264655</v>
      </c>
      <c r="D8" s="142">
        <v>108</v>
      </c>
      <c r="E8" s="142">
        <v>5459</v>
      </c>
      <c r="F8" s="154">
        <v>2.06</v>
      </c>
      <c r="G8" s="155">
        <v>6160</v>
      </c>
      <c r="H8" s="160">
        <f t="shared" si="0"/>
        <v>-11.38</v>
      </c>
      <c r="I8" s="156" t="s">
        <v>20</v>
      </c>
      <c r="J8" s="157" t="s">
        <v>20</v>
      </c>
      <c r="K8" s="158">
        <v>106</v>
      </c>
      <c r="L8" s="152">
        <v>4039</v>
      </c>
      <c r="M8" s="159">
        <v>1.53</v>
      </c>
      <c r="N8" s="155">
        <v>3625</v>
      </c>
      <c r="O8" s="150">
        <f t="shared" si="1"/>
        <v>11.42</v>
      </c>
    </row>
    <row r="9" spans="1:15" ht="13.5">
      <c r="A9" s="140" t="s">
        <v>85</v>
      </c>
      <c r="B9" s="141">
        <v>39.1</v>
      </c>
      <c r="C9" s="142">
        <v>274608</v>
      </c>
      <c r="D9" s="142">
        <v>116</v>
      </c>
      <c r="E9" s="142">
        <v>5723</v>
      </c>
      <c r="F9" s="143">
        <v>2.08</v>
      </c>
      <c r="G9" s="144">
        <v>5459</v>
      </c>
      <c r="H9" s="145">
        <f t="shared" si="0"/>
        <v>4.84</v>
      </c>
      <c r="I9" s="146" t="s">
        <v>20</v>
      </c>
      <c r="J9" s="147" t="s">
        <v>20</v>
      </c>
      <c r="K9" s="148">
        <v>111</v>
      </c>
      <c r="L9" s="142">
        <v>4089</v>
      </c>
      <c r="M9" s="149">
        <v>1.49</v>
      </c>
      <c r="N9" s="144">
        <v>4039</v>
      </c>
      <c r="O9" s="150">
        <f t="shared" si="1"/>
        <v>1.24</v>
      </c>
    </row>
    <row r="10" spans="1:15" ht="13.5">
      <c r="A10" s="140" t="s">
        <v>86</v>
      </c>
      <c r="B10" s="161">
        <v>39</v>
      </c>
      <c r="C10" s="142">
        <v>272558</v>
      </c>
      <c r="D10" s="142">
        <v>106</v>
      </c>
      <c r="E10" s="142">
        <v>6715</v>
      </c>
      <c r="F10" s="143">
        <v>2.46</v>
      </c>
      <c r="G10" s="144">
        <v>5723</v>
      </c>
      <c r="H10" s="145">
        <f t="shared" si="0"/>
        <v>17.33</v>
      </c>
      <c r="I10" s="162">
        <v>38.8</v>
      </c>
      <c r="J10" s="163">
        <v>270630</v>
      </c>
      <c r="K10" s="164">
        <v>105</v>
      </c>
      <c r="L10" s="142">
        <v>4455</v>
      </c>
      <c r="M10" s="149">
        <v>1.65</v>
      </c>
      <c r="N10" s="144">
        <v>4089</v>
      </c>
      <c r="O10" s="150">
        <f t="shared" si="1"/>
        <v>8.95</v>
      </c>
    </row>
    <row r="11" spans="1:15" ht="13.5">
      <c r="A11" s="140" t="s">
        <v>87</v>
      </c>
      <c r="B11" s="165">
        <v>39</v>
      </c>
      <c r="C11" s="166">
        <v>273258</v>
      </c>
      <c r="D11" s="166">
        <v>113</v>
      </c>
      <c r="E11" s="166">
        <v>7017</v>
      </c>
      <c r="F11" s="167">
        <v>2.57</v>
      </c>
      <c r="G11" s="168">
        <v>6715</v>
      </c>
      <c r="H11" s="145">
        <f t="shared" si="0"/>
        <v>4.5</v>
      </c>
      <c r="I11" s="174">
        <v>39</v>
      </c>
      <c r="J11" s="175">
        <v>273388</v>
      </c>
      <c r="K11" s="176">
        <v>112</v>
      </c>
      <c r="L11" s="166">
        <v>4404</v>
      </c>
      <c r="M11" s="177">
        <v>1.61</v>
      </c>
      <c r="N11" s="168">
        <v>4455</v>
      </c>
      <c r="O11" s="150">
        <f t="shared" si="1"/>
        <v>-1.14</v>
      </c>
    </row>
    <row r="12" spans="1:15" ht="13.5">
      <c r="A12" s="140" t="s">
        <v>88</v>
      </c>
      <c r="B12" s="161">
        <v>38.4</v>
      </c>
      <c r="C12" s="142">
        <v>271836</v>
      </c>
      <c r="D12" s="142">
        <v>112</v>
      </c>
      <c r="E12" s="142">
        <v>6265</v>
      </c>
      <c r="F12" s="143">
        <v>2.3</v>
      </c>
      <c r="G12" s="144">
        <v>7017</v>
      </c>
      <c r="H12" s="145">
        <f t="shared" si="0"/>
        <v>-10.72</v>
      </c>
      <c r="I12" s="162">
        <v>38.5</v>
      </c>
      <c r="J12" s="163">
        <v>271811</v>
      </c>
      <c r="K12" s="164">
        <v>109</v>
      </c>
      <c r="L12" s="142">
        <v>4378</v>
      </c>
      <c r="M12" s="149">
        <v>1.61</v>
      </c>
      <c r="N12" s="144">
        <v>4404</v>
      </c>
      <c r="O12" s="178">
        <f t="shared" si="1"/>
        <v>-0.59</v>
      </c>
    </row>
    <row r="13" spans="1:15" ht="13.5">
      <c r="A13" s="140" t="s">
        <v>89</v>
      </c>
      <c r="B13" s="161">
        <v>38.1</v>
      </c>
      <c r="C13" s="142">
        <v>270838</v>
      </c>
      <c r="D13" s="142">
        <v>118</v>
      </c>
      <c r="E13" s="142">
        <v>7208</v>
      </c>
      <c r="F13" s="143">
        <v>2.66</v>
      </c>
      <c r="G13" s="144">
        <v>6265</v>
      </c>
      <c r="H13" s="145">
        <f t="shared" si="0"/>
        <v>15.05</v>
      </c>
      <c r="I13" s="162">
        <v>38.2</v>
      </c>
      <c r="J13" s="163">
        <v>271669</v>
      </c>
      <c r="K13" s="164">
        <v>114</v>
      </c>
      <c r="L13" s="142">
        <v>3878</v>
      </c>
      <c r="M13" s="149">
        <v>1.43</v>
      </c>
      <c r="N13" s="144">
        <v>4378</v>
      </c>
      <c r="O13" s="150">
        <f t="shared" si="1"/>
        <v>-11.42</v>
      </c>
    </row>
    <row r="14" spans="1:15" ht="14.25" thickBot="1">
      <c r="A14" s="269" t="s">
        <v>135</v>
      </c>
      <c r="B14" s="270">
        <v>38.8</v>
      </c>
      <c r="C14" s="271">
        <v>274028</v>
      </c>
      <c r="D14" s="271">
        <v>123</v>
      </c>
      <c r="E14" s="271">
        <v>5455</v>
      </c>
      <c r="F14" s="272">
        <v>1.99</v>
      </c>
      <c r="G14" s="273">
        <v>7208</v>
      </c>
      <c r="H14" s="173">
        <f>ROUND((E14-G14)/G14*100,2)</f>
        <v>-24.32</v>
      </c>
      <c r="I14" s="274">
        <v>38.7</v>
      </c>
      <c r="J14" s="271">
        <v>273238</v>
      </c>
      <c r="K14" s="271">
        <v>118</v>
      </c>
      <c r="L14" s="271">
        <v>4153</v>
      </c>
      <c r="M14" s="272">
        <v>1.52</v>
      </c>
      <c r="N14" s="275">
        <v>3878</v>
      </c>
      <c r="O14" s="178">
        <f>ROUND((L14-N14)/N14*100,2)</f>
        <v>7.09</v>
      </c>
    </row>
    <row r="15" spans="1:15" ht="13.5">
      <c r="A15" s="189" t="s">
        <v>90</v>
      </c>
      <c r="B15" s="276">
        <v>38.6</v>
      </c>
      <c r="C15" s="277">
        <v>271337</v>
      </c>
      <c r="D15" s="277">
        <v>122</v>
      </c>
      <c r="E15" s="277">
        <v>5777</v>
      </c>
      <c r="F15" s="278">
        <v>2.13</v>
      </c>
      <c r="G15" s="279">
        <v>5455</v>
      </c>
      <c r="H15" s="280">
        <f>IF(R15=TRUE,"-",ROUND((E15-G15)/G15*100,2))</f>
        <v>5.9</v>
      </c>
      <c r="I15" s="276">
        <v>38.3</v>
      </c>
      <c r="J15" s="277">
        <v>269168</v>
      </c>
      <c r="K15" s="277">
        <v>118</v>
      </c>
      <c r="L15" s="277">
        <v>4011</v>
      </c>
      <c r="M15" s="278">
        <v>1.49</v>
      </c>
      <c r="N15" s="279">
        <v>4153</v>
      </c>
      <c r="O15" s="194">
        <f>IF(T15=TRUE,"-",ROUND((L15-N15)/N15*100,2))</f>
        <v>-3.42</v>
      </c>
    </row>
    <row r="16" spans="1:15" ht="14.25" thickBot="1">
      <c r="A16" s="195" t="s">
        <v>91</v>
      </c>
      <c r="B16" s="196">
        <v>38.8</v>
      </c>
      <c r="C16" s="197">
        <v>274028</v>
      </c>
      <c r="D16" s="197">
        <v>123</v>
      </c>
      <c r="E16" s="197">
        <v>5455</v>
      </c>
      <c r="F16" s="198">
        <v>1.99</v>
      </c>
      <c r="G16" s="199">
        <v>7208</v>
      </c>
      <c r="H16" s="200">
        <f>ROUND((E16-G16)/G16*100,2)</f>
        <v>-24.32</v>
      </c>
      <c r="I16" s="201">
        <v>38.7</v>
      </c>
      <c r="J16" s="197">
        <v>273238</v>
      </c>
      <c r="K16" s="197">
        <v>118</v>
      </c>
      <c r="L16" s="197">
        <v>4153</v>
      </c>
      <c r="M16" s="198">
        <v>1.52</v>
      </c>
      <c r="N16" s="202">
        <v>3878</v>
      </c>
      <c r="O16" s="203">
        <f>ROUND((L16-N16)/N16*100,2)</f>
        <v>7.09</v>
      </c>
    </row>
    <row r="17" spans="1:15" ht="14.25" thickBot="1">
      <c r="A17" s="204" t="s">
        <v>92</v>
      </c>
      <c r="B17" s="205">
        <f>B15-B16</f>
        <v>-0.19999999999999574</v>
      </c>
      <c r="C17" s="206">
        <f aca="true" t="shared" si="2" ref="C17:O17">C15-C16</f>
        <v>-2691</v>
      </c>
      <c r="D17" s="207">
        <f t="shared" si="2"/>
        <v>-1</v>
      </c>
      <c r="E17" s="207">
        <f t="shared" si="2"/>
        <v>322</v>
      </c>
      <c r="F17" s="208">
        <f t="shared" si="2"/>
        <v>0.1399999999999999</v>
      </c>
      <c r="G17" s="209">
        <f t="shared" si="2"/>
        <v>-1753</v>
      </c>
      <c r="H17" s="203">
        <f>H15-H16</f>
        <v>30.22</v>
      </c>
      <c r="I17" s="281">
        <f t="shared" si="2"/>
        <v>-0.4000000000000057</v>
      </c>
      <c r="J17" s="206">
        <f t="shared" si="2"/>
        <v>-4070</v>
      </c>
      <c r="K17" s="207">
        <f t="shared" si="2"/>
        <v>0</v>
      </c>
      <c r="L17" s="207">
        <f t="shared" si="2"/>
        <v>-142</v>
      </c>
      <c r="M17" s="208">
        <f t="shared" si="2"/>
        <v>-0.030000000000000027</v>
      </c>
      <c r="N17" s="211">
        <f t="shared" si="2"/>
        <v>275</v>
      </c>
      <c r="O17" s="203">
        <f t="shared" si="2"/>
        <v>-10.51</v>
      </c>
    </row>
    <row r="18" spans="1:16" ht="14.25" thickBot="1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282"/>
      <c r="O18" s="239"/>
      <c r="P18" s="179"/>
    </row>
    <row r="19" spans="1:15" ht="13.5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239"/>
    </row>
    <row r="20" spans="1:15" ht="13.5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</row>
    <row r="21" spans="1:15" ht="13.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</row>
    <row r="22" spans="1:15" ht="13.5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</row>
    <row r="23" spans="1:15" ht="13.5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</row>
    <row r="24" spans="1:15" ht="13.5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</row>
    <row r="25" spans="1:15" ht="14.25" thickBot="1">
      <c r="A25" s="212"/>
      <c r="B25" s="212"/>
      <c r="C25" s="212"/>
      <c r="D25" s="212"/>
      <c r="E25" s="212"/>
      <c r="F25" s="212"/>
      <c r="G25" s="212"/>
      <c r="H25" s="212"/>
      <c r="I25" s="212"/>
      <c r="J25" s="118"/>
      <c r="K25" s="118"/>
      <c r="L25" s="118"/>
      <c r="M25" s="118"/>
      <c r="N25" s="118"/>
      <c r="O25" s="118"/>
    </row>
    <row r="26" spans="1:15" ht="13.5">
      <c r="A26" s="213"/>
      <c r="B26" s="214"/>
      <c r="C26" s="214"/>
      <c r="D26" s="214"/>
      <c r="E26" s="214"/>
      <c r="F26" s="214"/>
      <c r="G26" s="214"/>
      <c r="H26" s="214"/>
      <c r="I26" s="214"/>
      <c r="J26" s="215"/>
      <c r="K26" s="216"/>
      <c r="L26" s="216"/>
      <c r="M26" s="216"/>
      <c r="N26" s="216"/>
      <c r="O26" s="217"/>
    </row>
    <row r="27" spans="1:15" ht="13.5" customHeight="1">
      <c r="A27" s="218" t="s">
        <v>93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20"/>
      <c r="N27" s="220"/>
      <c r="O27" s="221"/>
    </row>
    <row r="28" spans="1:15" ht="13.5">
      <c r="A28" s="222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1"/>
    </row>
    <row r="29" spans="1:15" ht="29.25" customHeight="1">
      <c r="A29" s="223" t="s">
        <v>94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5"/>
      <c r="N29" s="225"/>
      <c r="O29" s="226"/>
    </row>
    <row r="30" spans="1:15" ht="19.5" customHeight="1">
      <c r="A30" s="223" t="s">
        <v>95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5"/>
      <c r="N30" s="225"/>
      <c r="O30" s="226"/>
    </row>
    <row r="31" spans="1:15" ht="25.5" customHeight="1">
      <c r="A31" s="227" t="s">
        <v>96</v>
      </c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9"/>
    </row>
    <row r="32" spans="1:15" ht="39" customHeight="1">
      <c r="A32" s="230"/>
      <c r="B32" s="231" t="s">
        <v>97</v>
      </c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2"/>
      <c r="O32" s="233"/>
    </row>
    <row r="33" spans="1:15" ht="24.75" customHeight="1">
      <c r="A33" s="230"/>
      <c r="D33" s="234" t="s">
        <v>98</v>
      </c>
      <c r="E33" s="235"/>
      <c r="F33" s="235"/>
      <c r="G33" s="235"/>
      <c r="H33" s="235"/>
      <c r="I33" s="235"/>
      <c r="J33" s="235"/>
      <c r="K33" s="235"/>
      <c r="L33" s="235"/>
      <c r="M33" s="232"/>
      <c r="N33" s="232"/>
      <c r="O33" s="233"/>
    </row>
    <row r="34" spans="1:15" ht="24" customHeight="1">
      <c r="A34" s="230"/>
      <c r="D34" s="234" t="s">
        <v>99</v>
      </c>
      <c r="E34" s="235"/>
      <c r="F34" s="235"/>
      <c r="G34" s="235"/>
      <c r="H34" s="235"/>
      <c r="I34" s="235"/>
      <c r="J34" s="235"/>
      <c r="K34" s="235"/>
      <c r="L34" s="235"/>
      <c r="M34" s="232"/>
      <c r="N34" s="232"/>
      <c r="O34" s="233"/>
    </row>
    <row r="35" spans="1:15" ht="24" customHeight="1">
      <c r="A35" s="230"/>
      <c r="D35" s="234" t="s">
        <v>100</v>
      </c>
      <c r="E35" s="235"/>
      <c r="F35" s="235"/>
      <c r="G35" s="235"/>
      <c r="H35" s="235"/>
      <c r="I35" s="235"/>
      <c r="J35" s="235"/>
      <c r="K35" s="235"/>
      <c r="L35" s="235"/>
      <c r="M35" s="232"/>
      <c r="N35" s="232"/>
      <c r="O35" s="233"/>
    </row>
    <row r="36" spans="1:15" ht="19.5" customHeight="1">
      <c r="A36" s="236"/>
      <c r="D36" s="237" t="s">
        <v>101</v>
      </c>
      <c r="E36" s="238"/>
      <c r="F36" s="238"/>
      <c r="G36" s="238"/>
      <c r="H36" s="238"/>
      <c r="I36" s="238"/>
      <c r="J36" s="238"/>
      <c r="K36" s="239"/>
      <c r="L36" s="239"/>
      <c r="M36" s="239"/>
      <c r="N36" s="239"/>
      <c r="O36" s="240"/>
    </row>
    <row r="37" spans="1:15" ht="27.75" customHeight="1">
      <c r="A37" s="236"/>
      <c r="B37" s="238"/>
      <c r="C37" s="238"/>
      <c r="D37" s="238"/>
      <c r="E37" s="238"/>
      <c r="F37" s="238"/>
      <c r="G37" s="238"/>
      <c r="H37" s="238"/>
      <c r="I37" s="238"/>
      <c r="J37" s="238"/>
      <c r="K37" s="239"/>
      <c r="L37" s="239"/>
      <c r="M37" s="239"/>
      <c r="N37" s="239"/>
      <c r="O37" s="240"/>
    </row>
    <row r="38" spans="1:15" ht="23.25" customHeight="1">
      <c r="A38" s="227" t="s">
        <v>102</v>
      </c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5"/>
      <c r="N38" s="225"/>
      <c r="O38" s="226"/>
    </row>
    <row r="39" spans="1:15" ht="23.25" customHeight="1">
      <c r="A39" s="241"/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3"/>
      <c r="N39" s="243"/>
      <c r="O39" s="244"/>
    </row>
    <row r="40" spans="1:15" ht="13.5">
      <c r="A40" s="245" t="s">
        <v>103</v>
      </c>
      <c r="B40" s="246"/>
      <c r="C40" s="246"/>
      <c r="D40" s="246"/>
      <c r="E40" s="246"/>
      <c r="F40" s="246" t="s">
        <v>104</v>
      </c>
      <c r="G40" s="247"/>
      <c r="H40" s="247"/>
      <c r="I40" s="239"/>
      <c r="J40" s="239"/>
      <c r="K40" s="239"/>
      <c r="L40" s="248"/>
      <c r="M40" s="248" t="s">
        <v>105</v>
      </c>
      <c r="N40" s="239"/>
      <c r="O40" s="240"/>
    </row>
    <row r="41" spans="1:15" ht="13.5">
      <c r="A41" s="245" t="s">
        <v>136</v>
      </c>
      <c r="B41" s="246"/>
      <c r="C41" s="246"/>
      <c r="D41" s="246"/>
      <c r="E41" s="246"/>
      <c r="F41" s="246" t="s">
        <v>137</v>
      </c>
      <c r="G41" s="247"/>
      <c r="H41" s="247"/>
      <c r="I41" s="239"/>
      <c r="J41" s="239"/>
      <c r="K41" s="239"/>
      <c r="L41" s="248"/>
      <c r="M41" s="248" t="s">
        <v>106</v>
      </c>
      <c r="N41" s="239"/>
      <c r="O41" s="240"/>
    </row>
    <row r="42" spans="1:15" ht="13.5">
      <c r="A42" s="245" t="s">
        <v>107</v>
      </c>
      <c r="B42" s="246"/>
      <c r="C42" s="246"/>
      <c r="D42" s="246"/>
      <c r="E42" s="246"/>
      <c r="F42" s="246" t="s">
        <v>108</v>
      </c>
      <c r="G42" s="247"/>
      <c r="H42" s="247"/>
      <c r="I42" s="239"/>
      <c r="J42" s="239"/>
      <c r="K42" s="239"/>
      <c r="L42" s="248"/>
      <c r="M42" s="239" t="s">
        <v>109</v>
      </c>
      <c r="N42" s="239"/>
      <c r="O42" s="240"/>
    </row>
    <row r="43" spans="1:15" ht="13.5">
      <c r="A43" s="245" t="s">
        <v>110</v>
      </c>
      <c r="B43" s="246"/>
      <c r="C43" s="246"/>
      <c r="D43" s="246"/>
      <c r="E43" s="246"/>
      <c r="F43" s="246" t="s">
        <v>111</v>
      </c>
      <c r="G43" s="247"/>
      <c r="H43" s="247"/>
      <c r="I43" s="239"/>
      <c r="J43" s="239"/>
      <c r="K43" s="239"/>
      <c r="L43" s="248"/>
      <c r="M43" s="248" t="s">
        <v>112</v>
      </c>
      <c r="N43" s="239"/>
      <c r="O43" s="240"/>
    </row>
    <row r="44" spans="1:15" ht="13.5">
      <c r="A44" s="245" t="s">
        <v>113</v>
      </c>
      <c r="B44" s="246"/>
      <c r="C44" s="246"/>
      <c r="D44" s="246"/>
      <c r="E44" s="246"/>
      <c r="F44" s="246" t="s">
        <v>114</v>
      </c>
      <c r="G44" s="247"/>
      <c r="H44" s="247"/>
      <c r="I44" s="239"/>
      <c r="J44" s="239"/>
      <c r="K44" s="239"/>
      <c r="L44" s="248"/>
      <c r="M44" s="248" t="s">
        <v>115</v>
      </c>
      <c r="N44" s="239"/>
      <c r="O44" s="240"/>
    </row>
    <row r="45" spans="1:15" ht="13.5">
      <c r="A45" s="249"/>
      <c r="B45" s="250"/>
      <c r="C45" s="250"/>
      <c r="D45" s="239"/>
      <c r="E45" s="118"/>
      <c r="F45" s="247"/>
      <c r="G45" s="247"/>
      <c r="H45" s="239"/>
      <c r="I45" s="239"/>
      <c r="J45" s="239"/>
      <c r="K45" s="239"/>
      <c r="L45" s="239"/>
      <c r="M45" s="239"/>
      <c r="N45" s="239"/>
      <c r="O45" s="240"/>
    </row>
    <row r="46" spans="1:15" ht="13.5">
      <c r="A46" s="249"/>
      <c r="B46" s="250"/>
      <c r="C46" s="250"/>
      <c r="D46" s="239"/>
      <c r="E46" s="118"/>
      <c r="F46" s="247"/>
      <c r="G46" s="247"/>
      <c r="H46" s="239"/>
      <c r="I46" s="239"/>
      <c r="J46" s="239"/>
      <c r="K46" s="239"/>
      <c r="L46" s="239"/>
      <c r="M46" s="239"/>
      <c r="N46" s="239"/>
      <c r="O46" s="240"/>
    </row>
    <row r="47" spans="1:15" ht="27" customHeight="1">
      <c r="A47" s="251" t="s">
        <v>116</v>
      </c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3"/>
    </row>
    <row r="48" spans="1:15" ht="13.5">
      <c r="A48" s="254"/>
      <c r="B48" s="250"/>
      <c r="C48" s="250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40"/>
    </row>
    <row r="49" spans="1:15" ht="21.75" customHeight="1">
      <c r="A49" s="254"/>
      <c r="B49" s="255" t="s">
        <v>138</v>
      </c>
      <c r="C49" s="255"/>
      <c r="D49" s="256"/>
      <c r="E49" s="256"/>
      <c r="F49" s="256"/>
      <c r="G49" s="256"/>
      <c r="H49" s="256"/>
      <c r="I49" s="256"/>
      <c r="J49" s="256"/>
      <c r="K49" s="256"/>
      <c r="L49" s="257"/>
      <c r="M49" s="239"/>
      <c r="N49" s="239"/>
      <c r="O49" s="240"/>
    </row>
    <row r="50" spans="1:15" ht="9" customHeight="1">
      <c r="A50" s="254"/>
      <c r="B50" s="255"/>
      <c r="C50" s="255"/>
      <c r="D50" s="256"/>
      <c r="E50" s="256"/>
      <c r="F50" s="256"/>
      <c r="G50" s="256"/>
      <c r="H50" s="256"/>
      <c r="I50" s="256"/>
      <c r="J50" s="256"/>
      <c r="K50" s="256"/>
      <c r="L50" s="257"/>
      <c r="M50" s="239"/>
      <c r="N50" s="239"/>
      <c r="O50" s="240"/>
    </row>
    <row r="51" spans="1:15" ht="13.5">
      <c r="A51" s="254"/>
      <c r="B51" s="250" t="s">
        <v>117</v>
      </c>
      <c r="C51" s="250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40"/>
    </row>
    <row r="52" spans="1:15" ht="21.75" customHeight="1">
      <c r="A52" s="254"/>
      <c r="B52" s="250"/>
      <c r="C52" s="250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40"/>
    </row>
    <row r="53" spans="1:15" ht="13.5">
      <c r="A53" s="254"/>
      <c r="B53" s="250" t="s">
        <v>118</v>
      </c>
      <c r="C53" s="250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40"/>
    </row>
    <row r="54" spans="1:15" ht="13.5">
      <c r="A54" s="254"/>
      <c r="B54" s="250" t="s">
        <v>119</v>
      </c>
      <c r="C54" s="250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40"/>
    </row>
    <row r="55" spans="1:15" ht="13.5">
      <c r="A55" s="254"/>
      <c r="B55" s="250" t="s">
        <v>120</v>
      </c>
      <c r="C55" s="250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40"/>
    </row>
    <row r="56" spans="1:15" ht="13.5">
      <c r="A56" s="254"/>
      <c r="B56" s="250" t="s">
        <v>121</v>
      </c>
      <c r="C56" s="250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40"/>
    </row>
    <row r="57" spans="1:15" ht="28.5" customHeight="1" thickBot="1">
      <c r="A57" s="258"/>
      <c r="B57" s="259"/>
      <c r="C57" s="259"/>
      <c r="D57" s="259"/>
      <c r="E57" s="259"/>
      <c r="F57" s="259"/>
      <c r="G57" s="259"/>
      <c r="H57" s="259"/>
      <c r="I57" s="259"/>
      <c r="J57" s="259"/>
      <c r="K57" s="260"/>
      <c r="L57" s="260"/>
      <c r="M57" s="260"/>
      <c r="N57" s="260"/>
      <c r="O57" s="261"/>
    </row>
  </sheetData>
  <sheetProtection/>
  <mergeCells count="12">
    <mergeCell ref="B32:M32"/>
    <mergeCell ref="A38:O38"/>
    <mergeCell ref="A47:O47"/>
    <mergeCell ref="A27:O28"/>
    <mergeCell ref="A29:O29"/>
    <mergeCell ref="A30:O30"/>
    <mergeCell ref="A31:O31"/>
    <mergeCell ref="A2:A4"/>
    <mergeCell ref="B2:H2"/>
    <mergeCell ref="I2:O2"/>
    <mergeCell ref="G3:H3"/>
    <mergeCell ref="N3:O3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zoomScale="95" zoomScaleNormal="95" workbookViewId="0" topLeftCell="A1">
      <selection activeCell="B2" sqref="B2:R2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115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116" customWidth="1"/>
    <col min="12" max="12" width="5.625" style="3" customWidth="1"/>
    <col min="13" max="13" width="7.625" style="3" customWidth="1"/>
    <col min="14" max="14" width="4.625" style="3" customWidth="1"/>
    <col min="15" max="15" width="8.125" style="116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18.7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2.75" thickBot="1">
      <c r="B4" s="5" t="s">
        <v>122</v>
      </c>
      <c r="C4" s="5"/>
      <c r="D4" s="5"/>
      <c r="E4" s="6"/>
      <c r="F4" s="6"/>
      <c r="G4" s="6"/>
      <c r="H4" s="6"/>
      <c r="I4" s="6"/>
      <c r="J4" s="6"/>
      <c r="K4" s="7"/>
      <c r="L4" s="6"/>
      <c r="M4" s="6"/>
      <c r="N4" s="6"/>
      <c r="O4" s="8" t="s">
        <v>143</v>
      </c>
      <c r="P4" s="8"/>
      <c r="Q4" s="8"/>
      <c r="R4" s="8"/>
    </row>
    <row r="5" spans="2:18" s="9" customFormat="1" ht="12.75" thickBot="1">
      <c r="B5" s="10"/>
      <c r="C5" s="11"/>
      <c r="D5" s="12"/>
      <c r="E5" s="13" t="s">
        <v>3</v>
      </c>
      <c r="F5" s="14"/>
      <c r="G5" s="13"/>
      <c r="H5" s="15"/>
      <c r="I5" s="16"/>
      <c r="J5" s="16"/>
      <c r="K5" s="17"/>
      <c r="L5" s="15" t="s">
        <v>4</v>
      </c>
      <c r="M5" s="16"/>
      <c r="N5" s="16"/>
      <c r="O5" s="16"/>
      <c r="P5" s="16"/>
      <c r="Q5" s="16"/>
      <c r="R5" s="18"/>
    </row>
    <row r="6" spans="2:18" s="9" customFormat="1" ht="12">
      <c r="B6" s="19"/>
      <c r="C6" s="20"/>
      <c r="D6" s="21"/>
      <c r="E6" s="22"/>
      <c r="F6" s="23"/>
      <c r="G6" s="23"/>
      <c r="H6" s="23"/>
      <c r="I6" s="23"/>
      <c r="J6" s="24" t="s">
        <v>5</v>
      </c>
      <c r="K6" s="25"/>
      <c r="L6" s="23"/>
      <c r="M6" s="23"/>
      <c r="N6" s="23"/>
      <c r="O6" s="23"/>
      <c r="P6" s="23"/>
      <c r="Q6" s="24" t="s">
        <v>5</v>
      </c>
      <c r="R6" s="25"/>
    </row>
    <row r="7" spans="2:18" s="9" customFormat="1" ht="42" customHeight="1" thickBot="1">
      <c r="B7" s="26"/>
      <c r="C7" s="27"/>
      <c r="D7" s="28"/>
      <c r="E7" s="29" t="s">
        <v>6</v>
      </c>
      <c r="F7" s="30" t="s">
        <v>7</v>
      </c>
      <c r="G7" s="30" t="s">
        <v>8</v>
      </c>
      <c r="H7" s="30" t="s">
        <v>9</v>
      </c>
      <c r="I7" s="31" t="s">
        <v>10</v>
      </c>
      <c r="J7" s="32" t="s">
        <v>11</v>
      </c>
      <c r="K7" s="33" t="s">
        <v>12</v>
      </c>
      <c r="L7" s="30" t="s">
        <v>6</v>
      </c>
      <c r="M7" s="30" t="s">
        <v>7</v>
      </c>
      <c r="N7" s="30" t="s">
        <v>8</v>
      </c>
      <c r="O7" s="30" t="s">
        <v>13</v>
      </c>
      <c r="P7" s="31" t="s">
        <v>10</v>
      </c>
      <c r="Q7" s="32" t="s">
        <v>14</v>
      </c>
      <c r="R7" s="34" t="s">
        <v>12</v>
      </c>
    </row>
    <row r="8" spans="2:23" s="35" customFormat="1" ht="12">
      <c r="B8" s="36"/>
      <c r="C8" s="37" t="s">
        <v>15</v>
      </c>
      <c r="D8" s="38"/>
      <c r="E8" s="39">
        <v>38.7</v>
      </c>
      <c r="F8" s="40">
        <v>277086</v>
      </c>
      <c r="G8" s="40">
        <v>63</v>
      </c>
      <c r="H8" s="40">
        <v>6334</v>
      </c>
      <c r="I8" s="41">
        <v>2.29</v>
      </c>
      <c r="J8" s="42">
        <v>5409</v>
      </c>
      <c r="K8" s="43">
        <f>IF(U8=TRUE,"-",ROUND((H8-J8)/J8*100,2))</f>
        <v>17.1</v>
      </c>
      <c r="L8" s="39">
        <v>38.7</v>
      </c>
      <c r="M8" s="40">
        <v>277086</v>
      </c>
      <c r="N8" s="44">
        <v>63</v>
      </c>
      <c r="O8" s="40">
        <v>4310</v>
      </c>
      <c r="P8" s="41">
        <v>1.56</v>
      </c>
      <c r="Q8" s="42">
        <v>4236</v>
      </c>
      <c r="R8" s="45">
        <f>IF(W8=TRUE,"-",ROUND((O8-Q8)/Q8*100,2))</f>
        <v>1.75</v>
      </c>
      <c r="T8" s="35">
        <f>ROUND((H8-J8)/J8*100,2)</f>
        <v>17.1</v>
      </c>
      <c r="U8" s="35" t="b">
        <f>ISERROR(T8)</f>
        <v>0</v>
      </c>
      <c r="V8" s="35">
        <f>ROUND((O8-Q8)/Q8*100,2)</f>
        <v>1.75</v>
      </c>
      <c r="W8" s="35" t="b">
        <f>ISERROR(V8)</f>
        <v>0</v>
      </c>
    </row>
    <row r="9" spans="2:23" s="35" customFormat="1" ht="12">
      <c r="B9" s="46"/>
      <c r="C9" s="47"/>
      <c r="D9" s="48" t="s">
        <v>123</v>
      </c>
      <c r="E9" s="49">
        <v>37</v>
      </c>
      <c r="F9" s="50">
        <v>301064</v>
      </c>
      <c r="G9" s="50">
        <v>11</v>
      </c>
      <c r="H9" s="50">
        <v>6238</v>
      </c>
      <c r="I9" s="51">
        <v>2.07</v>
      </c>
      <c r="J9" s="52">
        <v>6570</v>
      </c>
      <c r="K9" s="43">
        <f aca="true" t="shared" si="0" ref="K9:K62">IF(U9=TRUE,"-",ROUND((H9-J9)/J9*100,2))</f>
        <v>-5.05</v>
      </c>
      <c r="L9" s="49">
        <v>37</v>
      </c>
      <c r="M9" s="50">
        <v>301064</v>
      </c>
      <c r="N9" s="53">
        <v>11</v>
      </c>
      <c r="O9" s="50">
        <v>5446</v>
      </c>
      <c r="P9" s="51">
        <v>1.81</v>
      </c>
      <c r="Q9" s="52">
        <v>5743</v>
      </c>
      <c r="R9" s="43">
        <f aca="true" t="shared" si="1" ref="R9:R62">IF(W9=TRUE,"-",ROUND((O9-Q9)/Q9*100,2))</f>
        <v>-5.17</v>
      </c>
      <c r="T9" s="35">
        <f aca="true" t="shared" si="2" ref="T9:T62">ROUND((H9-J9)/J9*100,2)</f>
        <v>-5.05</v>
      </c>
      <c r="U9" s="35" t="b">
        <f aca="true" t="shared" si="3" ref="U9:U62">ISERROR(T9)</f>
        <v>0</v>
      </c>
      <c r="V9" s="35">
        <f aca="true" t="shared" si="4" ref="V9:V62">ROUND((O9-Q9)/Q9*100,2)</f>
        <v>-5.17</v>
      </c>
      <c r="W9" s="35" t="b">
        <f aca="true" t="shared" si="5" ref="W9:W62">ISERROR(V9)</f>
        <v>0</v>
      </c>
    </row>
    <row r="10" spans="2:23" s="35" customFormat="1" ht="12">
      <c r="B10" s="46"/>
      <c r="C10" s="47"/>
      <c r="D10" s="48" t="s">
        <v>16</v>
      </c>
      <c r="E10" s="49">
        <v>38.3</v>
      </c>
      <c r="F10" s="50">
        <v>274188</v>
      </c>
      <c r="G10" s="50" t="s">
        <v>125</v>
      </c>
      <c r="H10" s="50">
        <v>5686</v>
      </c>
      <c r="I10" s="54">
        <v>2.07</v>
      </c>
      <c r="J10" s="52">
        <v>4945</v>
      </c>
      <c r="K10" s="43">
        <f t="shared" si="0"/>
        <v>14.98</v>
      </c>
      <c r="L10" s="49">
        <v>38.3</v>
      </c>
      <c r="M10" s="50">
        <v>274188</v>
      </c>
      <c r="N10" s="53" t="s">
        <v>125</v>
      </c>
      <c r="O10" s="50">
        <v>4728</v>
      </c>
      <c r="P10" s="51">
        <v>1.72</v>
      </c>
      <c r="Q10" s="52">
        <v>3756</v>
      </c>
      <c r="R10" s="43">
        <f t="shared" si="1"/>
        <v>25.88</v>
      </c>
      <c r="T10" s="35">
        <f t="shared" si="2"/>
        <v>14.98</v>
      </c>
      <c r="U10" s="35" t="b">
        <f t="shared" si="3"/>
        <v>0</v>
      </c>
      <c r="V10" s="35">
        <f t="shared" si="4"/>
        <v>25.88</v>
      </c>
      <c r="W10" s="35" t="b">
        <f t="shared" si="5"/>
        <v>0</v>
      </c>
    </row>
    <row r="11" spans="2:23" s="35" customFormat="1" ht="12">
      <c r="B11" s="46"/>
      <c r="C11" s="47"/>
      <c r="D11" s="48" t="s">
        <v>124</v>
      </c>
      <c r="E11" s="49">
        <v>35.2</v>
      </c>
      <c r="F11" s="50">
        <v>240783</v>
      </c>
      <c r="G11" s="50" t="s">
        <v>125</v>
      </c>
      <c r="H11" s="50">
        <v>4750</v>
      </c>
      <c r="I11" s="54">
        <v>1.97</v>
      </c>
      <c r="J11" s="52">
        <v>4800</v>
      </c>
      <c r="K11" s="43">
        <f t="shared" si="0"/>
        <v>-1.04</v>
      </c>
      <c r="L11" s="49">
        <v>35.2</v>
      </c>
      <c r="M11" s="50">
        <v>240783</v>
      </c>
      <c r="N11" s="53" t="s">
        <v>125</v>
      </c>
      <c r="O11" s="50">
        <v>2725</v>
      </c>
      <c r="P11" s="51">
        <v>1.13</v>
      </c>
      <c r="Q11" s="52">
        <v>1900</v>
      </c>
      <c r="R11" s="43">
        <f t="shared" si="1"/>
        <v>43.42</v>
      </c>
      <c r="T11" s="35">
        <f t="shared" si="2"/>
        <v>-1.04</v>
      </c>
      <c r="U11" s="35" t="b">
        <f t="shared" si="3"/>
        <v>0</v>
      </c>
      <c r="V11" s="35">
        <f t="shared" si="4"/>
        <v>43.42</v>
      </c>
      <c r="W11" s="35" t="b">
        <f t="shared" si="5"/>
        <v>0</v>
      </c>
    </row>
    <row r="12" spans="2:23" s="35" customFormat="1" ht="12">
      <c r="B12" s="46"/>
      <c r="C12" s="47"/>
      <c r="D12" s="48" t="s">
        <v>17</v>
      </c>
      <c r="E12" s="49">
        <v>40</v>
      </c>
      <c r="F12" s="50">
        <v>270935</v>
      </c>
      <c r="G12" s="50">
        <v>8</v>
      </c>
      <c r="H12" s="50">
        <v>5813</v>
      </c>
      <c r="I12" s="51">
        <v>2.15</v>
      </c>
      <c r="J12" s="52">
        <v>4536</v>
      </c>
      <c r="K12" s="43">
        <f t="shared" si="0"/>
        <v>28.15</v>
      </c>
      <c r="L12" s="49">
        <v>40</v>
      </c>
      <c r="M12" s="50">
        <v>270935</v>
      </c>
      <c r="N12" s="53">
        <v>8</v>
      </c>
      <c r="O12" s="50">
        <v>3872</v>
      </c>
      <c r="P12" s="51">
        <v>1.43</v>
      </c>
      <c r="Q12" s="52">
        <v>3856</v>
      </c>
      <c r="R12" s="43">
        <f t="shared" si="1"/>
        <v>0.41</v>
      </c>
      <c r="T12" s="35">
        <f t="shared" si="2"/>
        <v>28.15</v>
      </c>
      <c r="U12" s="35" t="b">
        <f t="shared" si="3"/>
        <v>0</v>
      </c>
      <c r="V12" s="35">
        <f t="shared" si="4"/>
        <v>0.41</v>
      </c>
      <c r="W12" s="35" t="b">
        <f t="shared" si="5"/>
        <v>0</v>
      </c>
    </row>
    <row r="13" spans="2:23" s="35" customFormat="1" ht="12">
      <c r="B13" s="46"/>
      <c r="C13" s="47"/>
      <c r="D13" s="48" t="s">
        <v>18</v>
      </c>
      <c r="E13" s="49" t="s">
        <v>20</v>
      </c>
      <c r="F13" s="50" t="s">
        <v>20</v>
      </c>
      <c r="G13" s="50" t="s">
        <v>20</v>
      </c>
      <c r="H13" s="50" t="s">
        <v>20</v>
      </c>
      <c r="I13" s="51" t="s">
        <v>20</v>
      </c>
      <c r="J13" s="52">
        <v>2600</v>
      </c>
      <c r="K13" s="43" t="str">
        <f t="shared" si="0"/>
        <v>-</v>
      </c>
      <c r="L13" s="49" t="s">
        <v>20</v>
      </c>
      <c r="M13" s="50" t="s">
        <v>20</v>
      </c>
      <c r="N13" s="53" t="s">
        <v>20</v>
      </c>
      <c r="O13" s="50" t="s">
        <v>20</v>
      </c>
      <c r="P13" s="51" t="s">
        <v>20</v>
      </c>
      <c r="Q13" s="52">
        <v>2303</v>
      </c>
      <c r="R13" s="43" t="str">
        <f t="shared" si="1"/>
        <v>-</v>
      </c>
      <c r="T13" s="35" t="e">
        <f t="shared" si="2"/>
        <v>#VALUE!</v>
      </c>
      <c r="U13" s="35" t="b">
        <f t="shared" si="3"/>
        <v>1</v>
      </c>
      <c r="V13" s="35" t="e">
        <f t="shared" si="4"/>
        <v>#VALUE!</v>
      </c>
      <c r="W13" s="35" t="b">
        <f t="shared" si="5"/>
        <v>1</v>
      </c>
    </row>
    <row r="14" spans="2:23" s="35" customFormat="1" ht="12">
      <c r="B14" s="46"/>
      <c r="C14" s="47"/>
      <c r="D14" s="48" t="s">
        <v>19</v>
      </c>
      <c r="E14" s="49">
        <v>35.8</v>
      </c>
      <c r="F14" s="50">
        <v>272144</v>
      </c>
      <c r="G14" s="50">
        <v>8</v>
      </c>
      <c r="H14" s="50">
        <v>6488</v>
      </c>
      <c r="I14" s="51">
        <v>2.38</v>
      </c>
      <c r="J14" s="52">
        <v>6331</v>
      </c>
      <c r="K14" s="43">
        <f t="shared" si="0"/>
        <v>2.48</v>
      </c>
      <c r="L14" s="49">
        <v>35.8</v>
      </c>
      <c r="M14" s="50">
        <v>272144</v>
      </c>
      <c r="N14" s="53">
        <v>8</v>
      </c>
      <c r="O14" s="50">
        <v>4738</v>
      </c>
      <c r="P14" s="51">
        <v>1.74</v>
      </c>
      <c r="Q14" s="52">
        <v>4720</v>
      </c>
      <c r="R14" s="43">
        <f t="shared" si="1"/>
        <v>0.38</v>
      </c>
      <c r="T14" s="35">
        <f t="shared" si="2"/>
        <v>2.48</v>
      </c>
      <c r="U14" s="35" t="b">
        <f t="shared" si="3"/>
        <v>0</v>
      </c>
      <c r="V14" s="35">
        <f t="shared" si="4"/>
        <v>0.38</v>
      </c>
      <c r="W14" s="35" t="b">
        <f t="shared" si="5"/>
        <v>0</v>
      </c>
    </row>
    <row r="15" spans="2:23" s="35" customFormat="1" ht="12">
      <c r="B15" s="55"/>
      <c r="C15" s="47"/>
      <c r="D15" s="48" t="s">
        <v>126</v>
      </c>
      <c r="E15" s="49" t="s">
        <v>20</v>
      </c>
      <c r="F15" s="50" t="s">
        <v>20</v>
      </c>
      <c r="G15" s="50" t="s">
        <v>20</v>
      </c>
      <c r="H15" s="50" t="s">
        <v>20</v>
      </c>
      <c r="I15" s="51" t="s">
        <v>20</v>
      </c>
      <c r="J15" s="52" t="s">
        <v>20</v>
      </c>
      <c r="K15" s="43" t="str">
        <f t="shared" si="0"/>
        <v>-</v>
      </c>
      <c r="L15" s="49" t="s">
        <v>20</v>
      </c>
      <c r="M15" s="50" t="s">
        <v>20</v>
      </c>
      <c r="N15" s="53" t="s">
        <v>20</v>
      </c>
      <c r="O15" s="50" t="s">
        <v>20</v>
      </c>
      <c r="P15" s="51" t="s">
        <v>20</v>
      </c>
      <c r="Q15" s="52" t="s">
        <v>20</v>
      </c>
      <c r="R15" s="43" t="str">
        <f t="shared" si="1"/>
        <v>-</v>
      </c>
      <c r="T15" s="35" t="e">
        <f t="shared" si="2"/>
        <v>#VALUE!</v>
      </c>
      <c r="U15" s="35" t="b">
        <f t="shared" si="3"/>
        <v>1</v>
      </c>
      <c r="V15" s="35" t="e">
        <f t="shared" si="4"/>
        <v>#VALUE!</v>
      </c>
      <c r="W15" s="35" t="b">
        <f t="shared" si="5"/>
        <v>1</v>
      </c>
    </row>
    <row r="16" spans="2:23" s="35" customFormat="1" ht="12">
      <c r="B16" s="55"/>
      <c r="C16" s="47"/>
      <c r="D16" s="48" t="s">
        <v>21</v>
      </c>
      <c r="E16" s="49">
        <v>38</v>
      </c>
      <c r="F16" s="50">
        <v>300784</v>
      </c>
      <c r="G16" s="50" t="s">
        <v>141</v>
      </c>
      <c r="H16" s="50">
        <v>8238</v>
      </c>
      <c r="I16" s="51">
        <v>2.74</v>
      </c>
      <c r="J16" s="52">
        <v>6996</v>
      </c>
      <c r="K16" s="43">
        <f t="shared" si="0"/>
        <v>17.75</v>
      </c>
      <c r="L16" s="49">
        <v>38</v>
      </c>
      <c r="M16" s="50">
        <v>300784</v>
      </c>
      <c r="N16" s="53" t="s">
        <v>141</v>
      </c>
      <c r="O16" s="50">
        <v>8238</v>
      </c>
      <c r="P16" s="51">
        <v>2.74</v>
      </c>
      <c r="Q16" s="52">
        <v>6996</v>
      </c>
      <c r="R16" s="43">
        <f t="shared" si="1"/>
        <v>17.75</v>
      </c>
      <c r="T16" s="35">
        <f t="shared" si="2"/>
        <v>17.75</v>
      </c>
      <c r="U16" s="35" t="b">
        <f t="shared" si="3"/>
        <v>0</v>
      </c>
      <c r="V16" s="35">
        <f t="shared" si="4"/>
        <v>17.75</v>
      </c>
      <c r="W16" s="35" t="b">
        <f t="shared" si="5"/>
        <v>0</v>
      </c>
    </row>
    <row r="17" spans="2:23" s="35" customFormat="1" ht="12">
      <c r="B17" s="55"/>
      <c r="C17" s="47"/>
      <c r="D17" s="48" t="s">
        <v>22</v>
      </c>
      <c r="E17" s="49">
        <v>35.6</v>
      </c>
      <c r="F17" s="50">
        <v>268113</v>
      </c>
      <c r="G17" s="50" t="s">
        <v>132</v>
      </c>
      <c r="H17" s="50">
        <v>5150</v>
      </c>
      <c r="I17" s="51">
        <v>1.92</v>
      </c>
      <c r="J17" s="52">
        <v>5075</v>
      </c>
      <c r="K17" s="43">
        <f t="shared" si="0"/>
        <v>1.48</v>
      </c>
      <c r="L17" s="49">
        <v>35.6</v>
      </c>
      <c r="M17" s="50">
        <v>268113</v>
      </c>
      <c r="N17" s="53" t="s">
        <v>132</v>
      </c>
      <c r="O17" s="50">
        <v>4411</v>
      </c>
      <c r="P17" s="51">
        <v>1.65</v>
      </c>
      <c r="Q17" s="52">
        <v>4530</v>
      </c>
      <c r="R17" s="43">
        <f t="shared" si="1"/>
        <v>-2.63</v>
      </c>
      <c r="T17" s="35">
        <f t="shared" si="2"/>
        <v>1.48</v>
      </c>
      <c r="U17" s="35" t="b">
        <f t="shared" si="3"/>
        <v>0</v>
      </c>
      <c r="V17" s="35">
        <f t="shared" si="4"/>
        <v>-2.63</v>
      </c>
      <c r="W17" s="35" t="b">
        <f t="shared" si="5"/>
        <v>0</v>
      </c>
    </row>
    <row r="18" spans="2:23" s="35" customFormat="1" ht="12">
      <c r="B18" s="55"/>
      <c r="C18" s="47"/>
      <c r="D18" s="48" t="s">
        <v>23</v>
      </c>
      <c r="E18" s="49">
        <v>42.4</v>
      </c>
      <c r="F18" s="50">
        <v>269189</v>
      </c>
      <c r="G18" s="50" t="s">
        <v>127</v>
      </c>
      <c r="H18" s="50">
        <v>4529</v>
      </c>
      <c r="I18" s="51">
        <v>1.68</v>
      </c>
      <c r="J18" s="52">
        <v>4071</v>
      </c>
      <c r="K18" s="43">
        <f t="shared" si="0"/>
        <v>11.25</v>
      </c>
      <c r="L18" s="49">
        <v>42.4</v>
      </c>
      <c r="M18" s="50">
        <v>269189</v>
      </c>
      <c r="N18" s="53" t="s">
        <v>127</v>
      </c>
      <c r="O18" s="50">
        <v>4529</v>
      </c>
      <c r="P18" s="51">
        <v>1.68</v>
      </c>
      <c r="Q18" s="52">
        <v>3071</v>
      </c>
      <c r="R18" s="43">
        <f t="shared" si="1"/>
        <v>47.48</v>
      </c>
      <c r="T18" s="35">
        <f t="shared" si="2"/>
        <v>11.25</v>
      </c>
      <c r="U18" s="35" t="b">
        <f t="shared" si="3"/>
        <v>0</v>
      </c>
      <c r="V18" s="35">
        <f t="shared" si="4"/>
        <v>47.48</v>
      </c>
      <c r="W18" s="35" t="b">
        <f t="shared" si="5"/>
        <v>0</v>
      </c>
    </row>
    <row r="19" spans="2:23" s="35" customFormat="1" ht="12">
      <c r="B19" s="55"/>
      <c r="C19" s="47"/>
      <c r="D19" s="48" t="s">
        <v>24</v>
      </c>
      <c r="E19" s="49">
        <v>38</v>
      </c>
      <c r="F19" s="50">
        <v>243726</v>
      </c>
      <c r="G19" s="50" t="s">
        <v>127</v>
      </c>
      <c r="H19" s="50">
        <v>5000</v>
      </c>
      <c r="I19" s="51">
        <v>2.05</v>
      </c>
      <c r="J19" s="52">
        <v>5000</v>
      </c>
      <c r="K19" s="43">
        <f t="shared" si="0"/>
        <v>0</v>
      </c>
      <c r="L19" s="49">
        <v>38</v>
      </c>
      <c r="M19" s="50">
        <v>243726</v>
      </c>
      <c r="N19" s="53" t="s">
        <v>127</v>
      </c>
      <c r="O19" s="50">
        <v>2670</v>
      </c>
      <c r="P19" s="51">
        <v>1.1</v>
      </c>
      <c r="Q19" s="52">
        <v>3900</v>
      </c>
      <c r="R19" s="43">
        <f t="shared" si="1"/>
        <v>-31.54</v>
      </c>
      <c r="T19" s="35">
        <f t="shared" si="2"/>
        <v>0</v>
      </c>
      <c r="U19" s="35" t="b">
        <f t="shared" si="3"/>
        <v>0</v>
      </c>
      <c r="V19" s="35">
        <f t="shared" si="4"/>
        <v>-31.54</v>
      </c>
      <c r="W19" s="35" t="b">
        <f t="shared" si="5"/>
        <v>0</v>
      </c>
    </row>
    <row r="20" spans="2:23" s="35" customFormat="1" ht="12">
      <c r="B20" s="55" t="s">
        <v>25</v>
      </c>
      <c r="C20" s="47"/>
      <c r="D20" s="48" t="s">
        <v>26</v>
      </c>
      <c r="E20" s="49" t="s">
        <v>20</v>
      </c>
      <c r="F20" s="50" t="s">
        <v>20</v>
      </c>
      <c r="G20" s="50" t="s">
        <v>20</v>
      </c>
      <c r="H20" s="50" t="s">
        <v>20</v>
      </c>
      <c r="I20" s="51" t="s">
        <v>20</v>
      </c>
      <c r="J20" s="52">
        <v>5729</v>
      </c>
      <c r="K20" s="43" t="str">
        <f t="shared" si="0"/>
        <v>-</v>
      </c>
      <c r="L20" s="49" t="s">
        <v>20</v>
      </c>
      <c r="M20" s="50" t="s">
        <v>20</v>
      </c>
      <c r="N20" s="53" t="s">
        <v>20</v>
      </c>
      <c r="O20" s="50" t="s">
        <v>20</v>
      </c>
      <c r="P20" s="51" t="s">
        <v>20</v>
      </c>
      <c r="Q20" s="52">
        <v>2729</v>
      </c>
      <c r="R20" s="43" t="str">
        <f t="shared" si="1"/>
        <v>-</v>
      </c>
      <c r="T20" s="35" t="e">
        <f t="shared" si="2"/>
        <v>#VALUE!</v>
      </c>
      <c r="U20" s="35" t="b">
        <f t="shared" si="3"/>
        <v>1</v>
      </c>
      <c r="V20" s="35" t="e">
        <f t="shared" si="4"/>
        <v>#VALUE!</v>
      </c>
      <c r="W20" s="35" t="b">
        <f t="shared" si="5"/>
        <v>1</v>
      </c>
    </row>
    <row r="21" spans="2:23" s="35" customFormat="1" ht="12">
      <c r="B21" s="55"/>
      <c r="C21" s="47"/>
      <c r="D21" s="48" t="s">
        <v>27</v>
      </c>
      <c r="E21" s="49">
        <v>43</v>
      </c>
      <c r="F21" s="50">
        <v>326567</v>
      </c>
      <c r="G21" s="50" t="s">
        <v>127</v>
      </c>
      <c r="H21" s="50">
        <v>5098</v>
      </c>
      <c r="I21" s="51">
        <v>1.56</v>
      </c>
      <c r="J21" s="52">
        <v>4898</v>
      </c>
      <c r="K21" s="43">
        <f t="shared" si="0"/>
        <v>4.08</v>
      </c>
      <c r="L21" s="49">
        <v>43</v>
      </c>
      <c r="M21" s="50">
        <v>326567</v>
      </c>
      <c r="N21" s="53" t="s">
        <v>127</v>
      </c>
      <c r="O21" s="50">
        <v>5098</v>
      </c>
      <c r="P21" s="51">
        <v>1.56</v>
      </c>
      <c r="Q21" s="52">
        <v>4898</v>
      </c>
      <c r="R21" s="43">
        <f t="shared" si="1"/>
        <v>4.08</v>
      </c>
      <c r="T21" s="35">
        <f t="shared" si="2"/>
        <v>4.08</v>
      </c>
      <c r="U21" s="35" t="b">
        <f t="shared" si="3"/>
        <v>0</v>
      </c>
      <c r="V21" s="35">
        <f t="shared" si="4"/>
        <v>4.08</v>
      </c>
      <c r="W21" s="35" t="b">
        <f t="shared" si="5"/>
        <v>0</v>
      </c>
    </row>
    <row r="22" spans="2:23" s="35" customFormat="1" ht="12">
      <c r="B22" s="55"/>
      <c r="C22" s="47"/>
      <c r="D22" s="48" t="s">
        <v>128</v>
      </c>
      <c r="E22" s="49">
        <v>41.6</v>
      </c>
      <c r="F22" s="50">
        <v>275957</v>
      </c>
      <c r="G22" s="50">
        <v>7</v>
      </c>
      <c r="H22" s="50">
        <v>10157</v>
      </c>
      <c r="I22" s="51">
        <v>3.68</v>
      </c>
      <c r="J22" s="52">
        <v>3663</v>
      </c>
      <c r="K22" s="43">
        <f t="shared" si="0"/>
        <v>177.29</v>
      </c>
      <c r="L22" s="49">
        <v>41.6</v>
      </c>
      <c r="M22" s="50">
        <v>275957</v>
      </c>
      <c r="N22" s="53">
        <v>7</v>
      </c>
      <c r="O22" s="50">
        <v>3549</v>
      </c>
      <c r="P22" s="51">
        <v>1.29</v>
      </c>
      <c r="Q22" s="52">
        <v>3625</v>
      </c>
      <c r="R22" s="43">
        <f t="shared" si="1"/>
        <v>-2.1</v>
      </c>
      <c r="T22" s="35">
        <f t="shared" si="2"/>
        <v>177.29</v>
      </c>
      <c r="U22" s="35" t="b">
        <f t="shared" si="3"/>
        <v>0</v>
      </c>
      <c r="V22" s="35">
        <f t="shared" si="4"/>
        <v>-2.1</v>
      </c>
      <c r="W22" s="35" t="b">
        <f t="shared" si="5"/>
        <v>0</v>
      </c>
    </row>
    <row r="23" spans="2:23" s="35" customFormat="1" ht="12">
      <c r="B23" s="55"/>
      <c r="C23" s="47"/>
      <c r="D23" s="48" t="s">
        <v>28</v>
      </c>
      <c r="E23" s="49">
        <v>39.5</v>
      </c>
      <c r="F23" s="50">
        <v>343534</v>
      </c>
      <c r="G23" s="50" t="s">
        <v>127</v>
      </c>
      <c r="H23" s="50">
        <v>5964</v>
      </c>
      <c r="I23" s="51">
        <v>1.74</v>
      </c>
      <c r="J23" s="52">
        <v>5964</v>
      </c>
      <c r="K23" s="43">
        <f t="shared" si="0"/>
        <v>0</v>
      </c>
      <c r="L23" s="49">
        <v>39.5</v>
      </c>
      <c r="M23" s="50">
        <v>343534</v>
      </c>
      <c r="N23" s="53" t="s">
        <v>127</v>
      </c>
      <c r="O23" s="50">
        <v>5964</v>
      </c>
      <c r="P23" s="51">
        <v>1.74</v>
      </c>
      <c r="Q23" s="52">
        <v>5964</v>
      </c>
      <c r="R23" s="43">
        <f t="shared" si="1"/>
        <v>0</v>
      </c>
      <c r="T23" s="35">
        <f t="shared" si="2"/>
        <v>0</v>
      </c>
      <c r="U23" s="35" t="b">
        <f t="shared" si="3"/>
        <v>0</v>
      </c>
      <c r="V23" s="35">
        <f t="shared" si="4"/>
        <v>0</v>
      </c>
      <c r="W23" s="35" t="b">
        <f t="shared" si="5"/>
        <v>0</v>
      </c>
    </row>
    <row r="24" spans="2:23" s="35" customFormat="1" ht="12">
      <c r="B24" s="55"/>
      <c r="C24" s="47"/>
      <c r="D24" s="48" t="s">
        <v>29</v>
      </c>
      <c r="E24" s="49">
        <v>50</v>
      </c>
      <c r="F24" s="50">
        <v>268334</v>
      </c>
      <c r="G24" s="50" t="s">
        <v>145</v>
      </c>
      <c r="H24" s="50">
        <v>3600</v>
      </c>
      <c r="I24" s="51">
        <v>1.34</v>
      </c>
      <c r="J24" s="52" t="s">
        <v>20</v>
      </c>
      <c r="K24" s="43" t="str">
        <f t="shared" si="0"/>
        <v>-</v>
      </c>
      <c r="L24" s="49">
        <v>50</v>
      </c>
      <c r="M24" s="50">
        <v>268334</v>
      </c>
      <c r="N24" s="53" t="s">
        <v>145</v>
      </c>
      <c r="O24" s="50">
        <v>3600</v>
      </c>
      <c r="P24" s="51">
        <v>1.34</v>
      </c>
      <c r="Q24" s="52" t="s">
        <v>20</v>
      </c>
      <c r="R24" s="43" t="str">
        <f t="shared" si="1"/>
        <v>-</v>
      </c>
      <c r="T24" s="35" t="e">
        <f t="shared" si="2"/>
        <v>#VALUE!</v>
      </c>
      <c r="U24" s="35" t="b">
        <f t="shared" si="3"/>
        <v>1</v>
      </c>
      <c r="V24" s="35" t="e">
        <f t="shared" si="4"/>
        <v>#VALUE!</v>
      </c>
      <c r="W24" s="35" t="b">
        <f t="shared" si="5"/>
        <v>1</v>
      </c>
    </row>
    <row r="25" spans="2:23" s="35" customFormat="1" ht="12">
      <c r="B25" s="55"/>
      <c r="C25" s="47"/>
      <c r="D25" s="48" t="s">
        <v>30</v>
      </c>
      <c r="E25" s="49">
        <v>40.2</v>
      </c>
      <c r="F25" s="50">
        <v>294730</v>
      </c>
      <c r="G25" s="50" t="s">
        <v>129</v>
      </c>
      <c r="H25" s="50">
        <v>5450</v>
      </c>
      <c r="I25" s="51">
        <v>1.85</v>
      </c>
      <c r="J25" s="52">
        <v>6000</v>
      </c>
      <c r="K25" s="43">
        <f t="shared" si="0"/>
        <v>-9.17</v>
      </c>
      <c r="L25" s="49">
        <v>40.2</v>
      </c>
      <c r="M25" s="50">
        <v>294730</v>
      </c>
      <c r="N25" s="53" t="s">
        <v>129</v>
      </c>
      <c r="O25" s="50">
        <v>2000</v>
      </c>
      <c r="P25" s="51">
        <v>0.68</v>
      </c>
      <c r="Q25" s="52">
        <v>4000</v>
      </c>
      <c r="R25" s="43">
        <f t="shared" si="1"/>
        <v>-50</v>
      </c>
      <c r="T25" s="35">
        <f t="shared" si="2"/>
        <v>-9.17</v>
      </c>
      <c r="U25" s="35" t="b">
        <f t="shared" si="3"/>
        <v>0</v>
      </c>
      <c r="V25" s="35">
        <f t="shared" si="4"/>
        <v>-50</v>
      </c>
      <c r="W25" s="35" t="b">
        <f t="shared" si="5"/>
        <v>0</v>
      </c>
    </row>
    <row r="26" spans="2:23" s="35" customFormat="1" ht="12">
      <c r="B26" s="55"/>
      <c r="C26" s="47"/>
      <c r="D26" s="48" t="s">
        <v>31</v>
      </c>
      <c r="E26" s="49">
        <v>37.8</v>
      </c>
      <c r="F26" s="50">
        <v>251739</v>
      </c>
      <c r="G26" s="50">
        <v>11</v>
      </c>
      <c r="H26" s="50">
        <v>6107</v>
      </c>
      <c r="I26" s="51">
        <v>2.43</v>
      </c>
      <c r="J26" s="52">
        <v>6003</v>
      </c>
      <c r="K26" s="43">
        <f t="shared" si="0"/>
        <v>1.73</v>
      </c>
      <c r="L26" s="49">
        <v>37.8</v>
      </c>
      <c r="M26" s="50">
        <v>251739</v>
      </c>
      <c r="N26" s="53">
        <v>11</v>
      </c>
      <c r="O26" s="50">
        <v>3712</v>
      </c>
      <c r="P26" s="51">
        <v>1.47</v>
      </c>
      <c r="Q26" s="52">
        <v>3621</v>
      </c>
      <c r="R26" s="43">
        <f t="shared" si="1"/>
        <v>2.51</v>
      </c>
      <c r="T26" s="35">
        <f t="shared" si="2"/>
        <v>1.73</v>
      </c>
      <c r="U26" s="35" t="b">
        <f t="shared" si="3"/>
        <v>0</v>
      </c>
      <c r="V26" s="35">
        <f t="shared" si="4"/>
        <v>2.51</v>
      </c>
      <c r="W26" s="35" t="b">
        <f t="shared" si="5"/>
        <v>0</v>
      </c>
    </row>
    <row r="27" spans="2:23" s="35" customFormat="1" ht="12">
      <c r="B27" s="55"/>
      <c r="C27" s="47"/>
      <c r="D27" s="48" t="s">
        <v>130</v>
      </c>
      <c r="E27" s="49" t="s">
        <v>20</v>
      </c>
      <c r="F27" s="50" t="s">
        <v>20</v>
      </c>
      <c r="G27" s="50" t="s">
        <v>20</v>
      </c>
      <c r="H27" s="50" t="s">
        <v>20</v>
      </c>
      <c r="I27" s="51" t="s">
        <v>20</v>
      </c>
      <c r="J27" s="52" t="s">
        <v>20</v>
      </c>
      <c r="K27" s="56" t="str">
        <f t="shared" si="0"/>
        <v>-</v>
      </c>
      <c r="L27" s="49" t="s">
        <v>20</v>
      </c>
      <c r="M27" s="50" t="s">
        <v>20</v>
      </c>
      <c r="N27" s="53" t="s">
        <v>20</v>
      </c>
      <c r="O27" s="50" t="s">
        <v>20</v>
      </c>
      <c r="P27" s="51" t="s">
        <v>20</v>
      </c>
      <c r="Q27" s="52" t="s">
        <v>20</v>
      </c>
      <c r="R27" s="43" t="str">
        <f t="shared" si="1"/>
        <v>-</v>
      </c>
      <c r="T27" s="35" t="e">
        <f t="shared" si="2"/>
        <v>#VALUE!</v>
      </c>
      <c r="U27" s="35" t="b">
        <f t="shared" si="3"/>
        <v>1</v>
      </c>
      <c r="V27" s="35" t="e">
        <f t="shared" si="4"/>
        <v>#VALUE!</v>
      </c>
      <c r="W27" s="35" t="b">
        <f t="shared" si="5"/>
        <v>1</v>
      </c>
    </row>
    <row r="28" spans="2:23" s="35" customFormat="1" ht="12">
      <c r="B28" s="55" t="s">
        <v>32</v>
      </c>
      <c r="C28" s="57" t="s">
        <v>33</v>
      </c>
      <c r="D28" s="58"/>
      <c r="E28" s="59" t="s">
        <v>20</v>
      </c>
      <c r="F28" s="60" t="s">
        <v>20</v>
      </c>
      <c r="G28" s="60" t="s">
        <v>20</v>
      </c>
      <c r="H28" s="60" t="s">
        <v>20</v>
      </c>
      <c r="I28" s="61" t="s">
        <v>20</v>
      </c>
      <c r="J28" s="62" t="s">
        <v>20</v>
      </c>
      <c r="K28" s="43" t="str">
        <f t="shared" si="0"/>
        <v>-</v>
      </c>
      <c r="L28" s="59" t="s">
        <v>20</v>
      </c>
      <c r="M28" s="60" t="s">
        <v>20</v>
      </c>
      <c r="N28" s="64" t="s">
        <v>20</v>
      </c>
      <c r="O28" s="60" t="s">
        <v>20</v>
      </c>
      <c r="P28" s="61" t="s">
        <v>20</v>
      </c>
      <c r="Q28" s="62" t="s">
        <v>20</v>
      </c>
      <c r="R28" s="70" t="str">
        <f t="shared" si="1"/>
        <v>-</v>
      </c>
      <c r="T28" s="35" t="e">
        <f t="shared" si="2"/>
        <v>#VALUE!</v>
      </c>
      <c r="U28" s="35" t="b">
        <f t="shared" si="3"/>
        <v>1</v>
      </c>
      <c r="V28" s="35" t="e">
        <f t="shared" si="4"/>
        <v>#VALUE!</v>
      </c>
      <c r="W28" s="35" t="b">
        <f t="shared" si="5"/>
        <v>1</v>
      </c>
    </row>
    <row r="29" spans="2:23" s="35" customFormat="1" ht="12">
      <c r="B29" s="55"/>
      <c r="C29" s="57" t="s">
        <v>34</v>
      </c>
      <c r="D29" s="58"/>
      <c r="E29" s="65">
        <v>43.5</v>
      </c>
      <c r="F29" s="66">
        <v>274707</v>
      </c>
      <c r="G29" s="66" t="s">
        <v>129</v>
      </c>
      <c r="H29" s="66">
        <v>4000</v>
      </c>
      <c r="I29" s="67">
        <v>1.46</v>
      </c>
      <c r="J29" s="68">
        <v>4000</v>
      </c>
      <c r="K29" s="70">
        <f t="shared" si="0"/>
        <v>0</v>
      </c>
      <c r="L29" s="65">
        <v>43.5</v>
      </c>
      <c r="M29" s="66">
        <v>274707</v>
      </c>
      <c r="N29" s="69" t="s">
        <v>129</v>
      </c>
      <c r="O29" s="66">
        <v>0</v>
      </c>
      <c r="P29" s="67">
        <v>0</v>
      </c>
      <c r="Q29" s="68">
        <v>0</v>
      </c>
      <c r="R29" s="70" t="str">
        <f t="shared" si="1"/>
        <v>-</v>
      </c>
      <c r="T29" s="35">
        <f t="shared" si="2"/>
        <v>0</v>
      </c>
      <c r="U29" s="35" t="b">
        <f t="shared" si="3"/>
        <v>0</v>
      </c>
      <c r="V29" s="35" t="e">
        <f t="shared" si="4"/>
        <v>#DIV/0!</v>
      </c>
      <c r="W29" s="35" t="b">
        <f t="shared" si="5"/>
        <v>1</v>
      </c>
    </row>
    <row r="30" spans="2:23" s="35" customFormat="1" ht="12">
      <c r="B30" s="55"/>
      <c r="C30" s="57" t="s">
        <v>35</v>
      </c>
      <c r="D30" s="58"/>
      <c r="E30" s="65">
        <v>36.3</v>
      </c>
      <c r="F30" s="66">
        <v>287003</v>
      </c>
      <c r="G30" s="66">
        <v>6</v>
      </c>
      <c r="H30" s="66">
        <v>5348</v>
      </c>
      <c r="I30" s="67">
        <v>1.86</v>
      </c>
      <c r="J30" s="68">
        <v>5667</v>
      </c>
      <c r="K30" s="70">
        <f t="shared" si="0"/>
        <v>-5.63</v>
      </c>
      <c r="L30" s="65">
        <v>36.3</v>
      </c>
      <c r="M30" s="66">
        <v>287003</v>
      </c>
      <c r="N30" s="69">
        <v>6</v>
      </c>
      <c r="O30" s="66">
        <v>4664</v>
      </c>
      <c r="P30" s="67">
        <v>1.63</v>
      </c>
      <c r="Q30" s="68">
        <v>5119</v>
      </c>
      <c r="R30" s="70">
        <f t="shared" si="1"/>
        <v>-8.89</v>
      </c>
      <c r="T30" s="35">
        <f t="shared" si="2"/>
        <v>-5.63</v>
      </c>
      <c r="U30" s="35" t="b">
        <f t="shared" si="3"/>
        <v>0</v>
      </c>
      <c r="V30" s="35">
        <f t="shared" si="4"/>
        <v>-8.89</v>
      </c>
      <c r="W30" s="35" t="b">
        <f t="shared" si="5"/>
        <v>0</v>
      </c>
    </row>
    <row r="31" spans="2:23" s="35" customFormat="1" ht="12">
      <c r="B31" s="55"/>
      <c r="C31" s="57" t="s">
        <v>36</v>
      </c>
      <c r="D31" s="58"/>
      <c r="E31" s="65">
        <v>37.4</v>
      </c>
      <c r="F31" s="66">
        <v>333031</v>
      </c>
      <c r="G31" s="66" t="s">
        <v>134</v>
      </c>
      <c r="H31" s="66">
        <v>5509</v>
      </c>
      <c r="I31" s="67">
        <v>1.65</v>
      </c>
      <c r="J31" s="68">
        <v>5528</v>
      </c>
      <c r="K31" s="70">
        <f t="shared" si="0"/>
        <v>-0.34</v>
      </c>
      <c r="L31" s="65">
        <v>37.4</v>
      </c>
      <c r="M31" s="66">
        <v>333031</v>
      </c>
      <c r="N31" s="69" t="s">
        <v>134</v>
      </c>
      <c r="O31" s="66">
        <v>5509</v>
      </c>
      <c r="P31" s="67">
        <v>1.65</v>
      </c>
      <c r="Q31" s="68">
        <v>5528</v>
      </c>
      <c r="R31" s="70">
        <f t="shared" si="1"/>
        <v>-0.34</v>
      </c>
      <c r="T31" s="35">
        <f t="shared" si="2"/>
        <v>-0.34</v>
      </c>
      <c r="U31" s="35" t="b">
        <f t="shared" si="3"/>
        <v>0</v>
      </c>
      <c r="V31" s="35">
        <f t="shared" si="4"/>
        <v>-0.34</v>
      </c>
      <c r="W31" s="35" t="b">
        <f t="shared" si="5"/>
        <v>0</v>
      </c>
    </row>
    <row r="32" spans="2:23" s="35" customFormat="1" ht="12">
      <c r="B32" s="55"/>
      <c r="C32" s="57" t="s">
        <v>37</v>
      </c>
      <c r="D32" s="58"/>
      <c r="E32" s="65" t="s">
        <v>20</v>
      </c>
      <c r="F32" s="66" t="s">
        <v>20</v>
      </c>
      <c r="G32" s="66" t="s">
        <v>20</v>
      </c>
      <c r="H32" s="66" t="s">
        <v>20</v>
      </c>
      <c r="I32" s="67" t="s">
        <v>20</v>
      </c>
      <c r="J32" s="68">
        <v>8000</v>
      </c>
      <c r="K32" s="63" t="str">
        <f t="shared" si="0"/>
        <v>-</v>
      </c>
      <c r="L32" s="65" t="s">
        <v>20</v>
      </c>
      <c r="M32" s="66" t="s">
        <v>20</v>
      </c>
      <c r="N32" s="69" t="s">
        <v>20</v>
      </c>
      <c r="O32" s="66" t="s">
        <v>20</v>
      </c>
      <c r="P32" s="67" t="s">
        <v>20</v>
      </c>
      <c r="Q32" s="68">
        <v>4000</v>
      </c>
      <c r="R32" s="63" t="str">
        <f t="shared" si="1"/>
        <v>-</v>
      </c>
      <c r="T32" s="35" t="e">
        <f t="shared" si="2"/>
        <v>#VALUE!</v>
      </c>
      <c r="U32" s="35" t="b">
        <f t="shared" si="3"/>
        <v>1</v>
      </c>
      <c r="V32" s="35" t="e">
        <f t="shared" si="4"/>
        <v>#VALUE!</v>
      </c>
      <c r="W32" s="35" t="b">
        <f t="shared" si="5"/>
        <v>1</v>
      </c>
    </row>
    <row r="33" spans="2:23" s="35" customFormat="1" ht="12">
      <c r="B33" s="55"/>
      <c r="C33" s="71" t="s">
        <v>38</v>
      </c>
      <c r="D33" s="72"/>
      <c r="E33" s="59">
        <v>39.3</v>
      </c>
      <c r="F33" s="60">
        <v>249586</v>
      </c>
      <c r="G33" s="60">
        <v>21</v>
      </c>
      <c r="H33" s="60">
        <v>4689</v>
      </c>
      <c r="I33" s="61">
        <v>1.88</v>
      </c>
      <c r="J33" s="62">
        <v>4073</v>
      </c>
      <c r="K33" s="43">
        <f t="shared" si="0"/>
        <v>15.12</v>
      </c>
      <c r="L33" s="59">
        <v>39.3</v>
      </c>
      <c r="M33" s="60">
        <v>249586</v>
      </c>
      <c r="N33" s="64">
        <v>21</v>
      </c>
      <c r="O33" s="60">
        <v>2714</v>
      </c>
      <c r="P33" s="61">
        <v>1.09</v>
      </c>
      <c r="Q33" s="62">
        <v>2754</v>
      </c>
      <c r="R33" s="43">
        <f t="shared" si="1"/>
        <v>-1.45</v>
      </c>
      <c r="T33" s="35">
        <f t="shared" si="2"/>
        <v>15.12</v>
      </c>
      <c r="U33" s="35" t="b">
        <f t="shared" si="3"/>
        <v>0</v>
      </c>
      <c r="V33" s="35">
        <f t="shared" si="4"/>
        <v>-1.45</v>
      </c>
      <c r="W33" s="35" t="b">
        <f t="shared" si="5"/>
        <v>0</v>
      </c>
    </row>
    <row r="34" spans="2:23" s="35" customFormat="1" ht="12">
      <c r="B34" s="55"/>
      <c r="C34" s="47"/>
      <c r="D34" s="73" t="s">
        <v>131</v>
      </c>
      <c r="E34" s="49">
        <v>35.6</v>
      </c>
      <c r="F34" s="50">
        <v>197996</v>
      </c>
      <c r="G34" s="50" t="s">
        <v>129</v>
      </c>
      <c r="H34" s="50">
        <v>6317</v>
      </c>
      <c r="I34" s="51">
        <v>3.19</v>
      </c>
      <c r="J34" s="52">
        <v>6280</v>
      </c>
      <c r="K34" s="43">
        <f t="shared" si="0"/>
        <v>0.59</v>
      </c>
      <c r="L34" s="49">
        <v>35.6</v>
      </c>
      <c r="M34" s="50">
        <v>197996</v>
      </c>
      <c r="N34" s="53" t="s">
        <v>43</v>
      </c>
      <c r="O34" s="50">
        <v>1367</v>
      </c>
      <c r="P34" s="51">
        <v>0.69</v>
      </c>
      <c r="Q34" s="52">
        <v>1367</v>
      </c>
      <c r="R34" s="43">
        <f t="shared" si="1"/>
        <v>0</v>
      </c>
      <c r="T34" s="35">
        <f t="shared" si="2"/>
        <v>0.59</v>
      </c>
      <c r="U34" s="35" t="b">
        <f t="shared" si="3"/>
        <v>0</v>
      </c>
      <c r="V34" s="35">
        <f t="shared" si="4"/>
        <v>0</v>
      </c>
      <c r="W34" s="35" t="b">
        <f t="shared" si="5"/>
        <v>0</v>
      </c>
    </row>
    <row r="35" spans="2:23" s="35" customFormat="1" ht="12">
      <c r="B35" s="55"/>
      <c r="C35" s="47"/>
      <c r="D35" s="73" t="s">
        <v>39</v>
      </c>
      <c r="E35" s="49">
        <v>44.8</v>
      </c>
      <c r="F35" s="50">
        <v>216000</v>
      </c>
      <c r="G35" s="50" t="s">
        <v>129</v>
      </c>
      <c r="H35" s="50">
        <v>4000</v>
      </c>
      <c r="I35" s="51">
        <v>1.85</v>
      </c>
      <c r="J35" s="52">
        <v>3900</v>
      </c>
      <c r="K35" s="43">
        <f t="shared" si="0"/>
        <v>2.56</v>
      </c>
      <c r="L35" s="49">
        <v>44.8</v>
      </c>
      <c r="M35" s="50">
        <v>216000</v>
      </c>
      <c r="N35" s="53" t="s">
        <v>43</v>
      </c>
      <c r="O35" s="50">
        <v>1500</v>
      </c>
      <c r="P35" s="51">
        <v>0.69</v>
      </c>
      <c r="Q35" s="52">
        <v>1400</v>
      </c>
      <c r="R35" s="43">
        <f t="shared" si="1"/>
        <v>7.14</v>
      </c>
      <c r="T35" s="35">
        <f t="shared" si="2"/>
        <v>2.56</v>
      </c>
      <c r="U35" s="35" t="b">
        <f t="shared" si="3"/>
        <v>0</v>
      </c>
      <c r="V35" s="35">
        <f t="shared" si="4"/>
        <v>7.14</v>
      </c>
      <c r="W35" s="35" t="b">
        <f t="shared" si="5"/>
        <v>0</v>
      </c>
    </row>
    <row r="36" spans="2:23" s="35" customFormat="1" ht="12">
      <c r="B36" s="55" t="s">
        <v>40</v>
      </c>
      <c r="C36" s="47"/>
      <c r="D36" s="73" t="s">
        <v>41</v>
      </c>
      <c r="E36" s="49">
        <v>41.6</v>
      </c>
      <c r="F36" s="50">
        <v>265259</v>
      </c>
      <c r="G36" s="50">
        <v>10</v>
      </c>
      <c r="H36" s="50">
        <v>3656</v>
      </c>
      <c r="I36" s="51">
        <v>1.38</v>
      </c>
      <c r="J36" s="52">
        <v>3674</v>
      </c>
      <c r="K36" s="43">
        <f t="shared" si="0"/>
        <v>-0.49</v>
      </c>
      <c r="L36" s="49">
        <v>41.6</v>
      </c>
      <c r="M36" s="50">
        <v>265259</v>
      </c>
      <c r="N36" s="53">
        <v>10</v>
      </c>
      <c r="O36" s="50">
        <v>2649</v>
      </c>
      <c r="P36" s="51">
        <v>1</v>
      </c>
      <c r="Q36" s="52">
        <v>2901</v>
      </c>
      <c r="R36" s="43">
        <f t="shared" si="1"/>
        <v>-8.69</v>
      </c>
      <c r="T36" s="35">
        <f t="shared" si="2"/>
        <v>-0.49</v>
      </c>
      <c r="U36" s="35" t="b">
        <f t="shared" si="3"/>
        <v>0</v>
      </c>
      <c r="V36" s="35">
        <f t="shared" si="4"/>
        <v>-8.69</v>
      </c>
      <c r="W36" s="35" t="b">
        <f t="shared" si="5"/>
        <v>0</v>
      </c>
    </row>
    <row r="37" spans="2:23" s="35" customFormat="1" ht="12">
      <c r="B37" s="55"/>
      <c r="C37" s="47"/>
      <c r="D37" s="73" t="s">
        <v>42</v>
      </c>
      <c r="E37" s="49">
        <v>31.9</v>
      </c>
      <c r="F37" s="50">
        <v>263587</v>
      </c>
      <c r="G37" s="50" t="s">
        <v>129</v>
      </c>
      <c r="H37" s="50">
        <v>5883</v>
      </c>
      <c r="I37" s="51">
        <v>2.23</v>
      </c>
      <c r="J37" s="52">
        <v>5300</v>
      </c>
      <c r="K37" s="43">
        <f t="shared" si="0"/>
        <v>11</v>
      </c>
      <c r="L37" s="49">
        <v>31.9</v>
      </c>
      <c r="M37" s="50">
        <v>263587</v>
      </c>
      <c r="N37" s="53" t="s">
        <v>43</v>
      </c>
      <c r="O37" s="50">
        <v>5883</v>
      </c>
      <c r="P37" s="51">
        <v>2.23</v>
      </c>
      <c r="Q37" s="52">
        <v>3800</v>
      </c>
      <c r="R37" s="43">
        <f t="shared" si="1"/>
        <v>54.82</v>
      </c>
      <c r="T37" s="35">
        <f t="shared" si="2"/>
        <v>11</v>
      </c>
      <c r="U37" s="35" t="b">
        <f t="shared" si="3"/>
        <v>0</v>
      </c>
      <c r="V37" s="35">
        <f t="shared" si="4"/>
        <v>54.82</v>
      </c>
      <c r="W37" s="35" t="b">
        <f t="shared" si="5"/>
        <v>0</v>
      </c>
    </row>
    <row r="38" spans="2:23" s="35" customFormat="1" ht="12">
      <c r="B38" s="55"/>
      <c r="C38" s="47"/>
      <c r="D38" s="73" t="s">
        <v>44</v>
      </c>
      <c r="E38" s="49" t="s">
        <v>20</v>
      </c>
      <c r="F38" s="50" t="s">
        <v>20</v>
      </c>
      <c r="G38" s="50" t="s">
        <v>20</v>
      </c>
      <c r="H38" s="50" t="s">
        <v>20</v>
      </c>
      <c r="I38" s="51" t="s">
        <v>20</v>
      </c>
      <c r="J38" s="52" t="s">
        <v>20</v>
      </c>
      <c r="K38" s="43" t="str">
        <f t="shared" si="0"/>
        <v>-</v>
      </c>
      <c r="L38" s="49" t="s">
        <v>20</v>
      </c>
      <c r="M38" s="50" t="s">
        <v>20</v>
      </c>
      <c r="N38" s="53" t="s">
        <v>20</v>
      </c>
      <c r="O38" s="50" t="s">
        <v>20</v>
      </c>
      <c r="P38" s="51" t="s">
        <v>20</v>
      </c>
      <c r="Q38" s="52" t="s">
        <v>20</v>
      </c>
      <c r="R38" s="43" t="str">
        <f t="shared" si="1"/>
        <v>-</v>
      </c>
      <c r="T38" s="35" t="e">
        <f t="shared" si="2"/>
        <v>#VALUE!</v>
      </c>
      <c r="U38" s="35" t="b">
        <f t="shared" si="3"/>
        <v>1</v>
      </c>
      <c r="V38" s="35" t="e">
        <f t="shared" si="4"/>
        <v>#VALUE!</v>
      </c>
      <c r="W38" s="35" t="b">
        <f t="shared" si="5"/>
        <v>1</v>
      </c>
    </row>
    <row r="39" spans="2:23" s="35" customFormat="1" ht="12">
      <c r="B39" s="55"/>
      <c r="C39" s="47"/>
      <c r="D39" s="73" t="s">
        <v>45</v>
      </c>
      <c r="E39" s="49">
        <v>38.5</v>
      </c>
      <c r="F39" s="50">
        <v>240722</v>
      </c>
      <c r="G39" s="50" t="s">
        <v>127</v>
      </c>
      <c r="H39" s="50">
        <v>2000</v>
      </c>
      <c r="I39" s="51">
        <v>0.83</v>
      </c>
      <c r="J39" s="52">
        <v>2250</v>
      </c>
      <c r="K39" s="43">
        <f t="shared" si="0"/>
        <v>-11.11</v>
      </c>
      <c r="L39" s="49">
        <v>38.5</v>
      </c>
      <c r="M39" s="50">
        <v>240722</v>
      </c>
      <c r="N39" s="53" t="s">
        <v>43</v>
      </c>
      <c r="O39" s="50">
        <v>1267</v>
      </c>
      <c r="P39" s="51">
        <v>0.53</v>
      </c>
      <c r="Q39" s="52">
        <v>1417</v>
      </c>
      <c r="R39" s="43">
        <f t="shared" si="1"/>
        <v>-10.59</v>
      </c>
      <c r="T39" s="35">
        <f t="shared" si="2"/>
        <v>-11.11</v>
      </c>
      <c r="U39" s="35" t="b">
        <f t="shared" si="3"/>
        <v>0</v>
      </c>
      <c r="V39" s="35">
        <f t="shared" si="4"/>
        <v>-10.59</v>
      </c>
      <c r="W39" s="35" t="b">
        <f t="shared" si="5"/>
        <v>0</v>
      </c>
    </row>
    <row r="40" spans="2:23" s="35" customFormat="1" ht="12">
      <c r="B40" s="55"/>
      <c r="C40" s="47"/>
      <c r="D40" s="48" t="s">
        <v>46</v>
      </c>
      <c r="E40" s="49">
        <v>37</v>
      </c>
      <c r="F40" s="50">
        <v>258424</v>
      </c>
      <c r="G40" s="50">
        <v>4</v>
      </c>
      <c r="H40" s="50">
        <v>7268</v>
      </c>
      <c r="I40" s="51">
        <v>2.81</v>
      </c>
      <c r="J40" s="52">
        <v>3739</v>
      </c>
      <c r="K40" s="43">
        <f t="shared" si="0"/>
        <v>94.38</v>
      </c>
      <c r="L40" s="49">
        <v>37</v>
      </c>
      <c r="M40" s="50">
        <v>258424</v>
      </c>
      <c r="N40" s="53">
        <v>4</v>
      </c>
      <c r="O40" s="50">
        <v>4123</v>
      </c>
      <c r="P40" s="51">
        <v>1.6</v>
      </c>
      <c r="Q40" s="52">
        <v>3739</v>
      </c>
      <c r="R40" s="43">
        <f t="shared" si="1"/>
        <v>10.27</v>
      </c>
      <c r="T40" s="35">
        <f t="shared" si="2"/>
        <v>94.38</v>
      </c>
      <c r="U40" s="35" t="b">
        <f t="shared" si="3"/>
        <v>0</v>
      </c>
      <c r="V40" s="35">
        <f t="shared" si="4"/>
        <v>10.27</v>
      </c>
      <c r="W40" s="35" t="b">
        <f t="shared" si="5"/>
        <v>0</v>
      </c>
    </row>
    <row r="41" spans="2:23" s="35" customFormat="1" ht="12">
      <c r="B41" s="55"/>
      <c r="C41" s="47"/>
      <c r="D41" s="48" t="s">
        <v>47</v>
      </c>
      <c r="E41" s="49" t="s">
        <v>20</v>
      </c>
      <c r="F41" s="50" t="s">
        <v>20</v>
      </c>
      <c r="G41" s="50" t="s">
        <v>20</v>
      </c>
      <c r="H41" s="50" t="s">
        <v>20</v>
      </c>
      <c r="I41" s="51" t="s">
        <v>20</v>
      </c>
      <c r="J41" s="52" t="s">
        <v>20</v>
      </c>
      <c r="K41" s="43" t="str">
        <f t="shared" si="0"/>
        <v>-</v>
      </c>
      <c r="L41" s="49" t="s">
        <v>20</v>
      </c>
      <c r="M41" s="50" t="s">
        <v>20</v>
      </c>
      <c r="N41" s="53" t="s">
        <v>20</v>
      </c>
      <c r="O41" s="50" t="s">
        <v>20</v>
      </c>
      <c r="P41" s="51" t="s">
        <v>20</v>
      </c>
      <c r="Q41" s="52" t="s">
        <v>20</v>
      </c>
      <c r="R41" s="43" t="str">
        <f t="shared" si="1"/>
        <v>-</v>
      </c>
      <c r="T41" s="35" t="e">
        <f t="shared" si="2"/>
        <v>#VALUE!</v>
      </c>
      <c r="U41" s="35" t="b">
        <f t="shared" si="3"/>
        <v>1</v>
      </c>
      <c r="V41" s="35" t="e">
        <f t="shared" si="4"/>
        <v>#VALUE!</v>
      </c>
      <c r="W41" s="35" t="b">
        <f t="shared" si="5"/>
        <v>1</v>
      </c>
    </row>
    <row r="42" spans="2:23" s="35" customFormat="1" ht="12">
      <c r="B42" s="55"/>
      <c r="C42" s="57" t="s">
        <v>48</v>
      </c>
      <c r="D42" s="74"/>
      <c r="E42" s="65">
        <v>36.8</v>
      </c>
      <c r="F42" s="66">
        <v>260459</v>
      </c>
      <c r="G42" s="66">
        <v>15</v>
      </c>
      <c r="H42" s="66">
        <v>5151</v>
      </c>
      <c r="I42" s="67">
        <v>1.98</v>
      </c>
      <c r="J42" s="68">
        <v>4342</v>
      </c>
      <c r="K42" s="63">
        <f t="shared" si="0"/>
        <v>18.63</v>
      </c>
      <c r="L42" s="65">
        <v>36.9</v>
      </c>
      <c r="M42" s="66">
        <v>263787</v>
      </c>
      <c r="N42" s="69">
        <v>14</v>
      </c>
      <c r="O42" s="66">
        <v>4019</v>
      </c>
      <c r="P42" s="67">
        <v>1.52</v>
      </c>
      <c r="Q42" s="68">
        <v>3627</v>
      </c>
      <c r="R42" s="63">
        <f t="shared" si="1"/>
        <v>10.81</v>
      </c>
      <c r="T42" s="35">
        <f t="shared" si="2"/>
        <v>18.63</v>
      </c>
      <c r="U42" s="35" t="b">
        <f t="shared" si="3"/>
        <v>0</v>
      </c>
      <c r="V42" s="35">
        <f t="shared" si="4"/>
        <v>10.81</v>
      </c>
      <c r="W42" s="35" t="b">
        <f t="shared" si="5"/>
        <v>0</v>
      </c>
    </row>
    <row r="43" spans="2:23" s="35" customFormat="1" ht="12">
      <c r="B43" s="55"/>
      <c r="C43" s="57" t="s">
        <v>49</v>
      </c>
      <c r="D43" s="74"/>
      <c r="E43" s="65">
        <v>35.5</v>
      </c>
      <c r="F43" s="66">
        <v>262816</v>
      </c>
      <c r="G43" s="66" t="s">
        <v>129</v>
      </c>
      <c r="H43" s="66">
        <v>3250</v>
      </c>
      <c r="I43" s="67">
        <v>1.24</v>
      </c>
      <c r="J43" s="68" t="s">
        <v>20</v>
      </c>
      <c r="K43" s="43" t="str">
        <f t="shared" si="0"/>
        <v>-</v>
      </c>
      <c r="L43" s="65">
        <v>35.5</v>
      </c>
      <c r="M43" s="66">
        <v>262816</v>
      </c>
      <c r="N43" s="69" t="s">
        <v>129</v>
      </c>
      <c r="O43" s="66">
        <v>3250</v>
      </c>
      <c r="P43" s="67">
        <v>1.24</v>
      </c>
      <c r="Q43" s="68" t="s">
        <v>20</v>
      </c>
      <c r="R43" s="63" t="str">
        <f t="shared" si="1"/>
        <v>-</v>
      </c>
      <c r="T43" s="35" t="e">
        <f t="shared" si="2"/>
        <v>#VALUE!</v>
      </c>
      <c r="U43" s="35" t="b">
        <f t="shared" si="3"/>
        <v>1</v>
      </c>
      <c r="V43" s="35" t="e">
        <f t="shared" si="4"/>
        <v>#VALUE!</v>
      </c>
      <c r="W43" s="35" t="b">
        <f t="shared" si="5"/>
        <v>1</v>
      </c>
    </row>
    <row r="44" spans="2:23" s="35" customFormat="1" ht="12">
      <c r="B44" s="55"/>
      <c r="C44" s="57" t="s">
        <v>50</v>
      </c>
      <c r="D44" s="74"/>
      <c r="E44" s="65" t="s">
        <v>20</v>
      </c>
      <c r="F44" s="66" t="s">
        <v>20</v>
      </c>
      <c r="G44" s="66" t="s">
        <v>20</v>
      </c>
      <c r="H44" s="66" t="s">
        <v>20</v>
      </c>
      <c r="I44" s="67" t="s">
        <v>20</v>
      </c>
      <c r="J44" s="68">
        <v>4000</v>
      </c>
      <c r="K44" s="70" t="str">
        <f t="shared" si="0"/>
        <v>-</v>
      </c>
      <c r="L44" s="65" t="s">
        <v>20</v>
      </c>
      <c r="M44" s="66" t="s">
        <v>20</v>
      </c>
      <c r="N44" s="69" t="s">
        <v>20</v>
      </c>
      <c r="O44" s="66" t="s">
        <v>20</v>
      </c>
      <c r="P44" s="67" t="s">
        <v>20</v>
      </c>
      <c r="Q44" s="68">
        <v>4000</v>
      </c>
      <c r="R44" s="43" t="str">
        <f t="shared" si="1"/>
        <v>-</v>
      </c>
      <c r="T44" s="35" t="e">
        <f t="shared" si="2"/>
        <v>#VALUE!</v>
      </c>
      <c r="U44" s="35" t="b">
        <f t="shared" si="3"/>
        <v>1</v>
      </c>
      <c r="V44" s="35" t="e">
        <f t="shared" si="4"/>
        <v>#VALUE!</v>
      </c>
      <c r="W44" s="35" t="b">
        <f t="shared" si="5"/>
        <v>1</v>
      </c>
    </row>
    <row r="45" spans="2:23" s="35" customFormat="1" ht="12">
      <c r="B45" s="55"/>
      <c r="C45" s="57" t="s">
        <v>51</v>
      </c>
      <c r="D45" s="74"/>
      <c r="E45" s="65" t="s">
        <v>20</v>
      </c>
      <c r="F45" s="66" t="s">
        <v>20</v>
      </c>
      <c r="G45" s="66" t="s">
        <v>20</v>
      </c>
      <c r="H45" s="66" t="s">
        <v>20</v>
      </c>
      <c r="I45" s="67" t="s">
        <v>20</v>
      </c>
      <c r="J45" s="68" t="s">
        <v>20</v>
      </c>
      <c r="K45" s="70" t="str">
        <f t="shared" si="0"/>
        <v>-</v>
      </c>
      <c r="L45" s="65" t="s">
        <v>20</v>
      </c>
      <c r="M45" s="66" t="s">
        <v>20</v>
      </c>
      <c r="N45" s="69" t="s">
        <v>20</v>
      </c>
      <c r="O45" s="66" t="s">
        <v>20</v>
      </c>
      <c r="P45" s="67" t="s">
        <v>20</v>
      </c>
      <c r="Q45" s="68" t="s">
        <v>20</v>
      </c>
      <c r="R45" s="63" t="str">
        <f t="shared" si="1"/>
        <v>-</v>
      </c>
      <c r="T45" s="35" t="e">
        <f t="shared" si="2"/>
        <v>#VALUE!</v>
      </c>
      <c r="U45" s="35" t="b">
        <f t="shared" si="3"/>
        <v>1</v>
      </c>
      <c r="V45" s="35" t="e">
        <f t="shared" si="4"/>
        <v>#VALUE!</v>
      </c>
      <c r="W45" s="35" t="b">
        <f t="shared" si="5"/>
        <v>1</v>
      </c>
    </row>
    <row r="46" spans="2:23" s="35" customFormat="1" ht="12">
      <c r="B46" s="55"/>
      <c r="C46" s="57" t="s">
        <v>52</v>
      </c>
      <c r="D46" s="74"/>
      <c r="E46" s="65" t="s">
        <v>20</v>
      </c>
      <c r="F46" s="66" t="s">
        <v>20</v>
      </c>
      <c r="G46" s="66" t="s">
        <v>20</v>
      </c>
      <c r="H46" s="66" t="s">
        <v>20</v>
      </c>
      <c r="I46" s="67" t="s">
        <v>20</v>
      </c>
      <c r="J46" s="68">
        <v>958</v>
      </c>
      <c r="K46" s="63" t="str">
        <f t="shared" si="0"/>
        <v>-</v>
      </c>
      <c r="L46" s="65" t="s">
        <v>20</v>
      </c>
      <c r="M46" s="66" t="s">
        <v>20</v>
      </c>
      <c r="N46" s="69" t="s">
        <v>20</v>
      </c>
      <c r="O46" s="66" t="s">
        <v>20</v>
      </c>
      <c r="P46" s="67" t="s">
        <v>20</v>
      </c>
      <c r="Q46" s="68">
        <v>958</v>
      </c>
      <c r="R46" s="63" t="str">
        <f t="shared" si="1"/>
        <v>-</v>
      </c>
      <c r="T46" s="35" t="e">
        <f t="shared" si="2"/>
        <v>#VALUE!</v>
      </c>
      <c r="U46" s="35" t="b">
        <f t="shared" si="3"/>
        <v>1</v>
      </c>
      <c r="V46" s="35" t="e">
        <f t="shared" si="4"/>
        <v>#VALUE!</v>
      </c>
      <c r="W46" s="35" t="b">
        <f t="shared" si="5"/>
        <v>1</v>
      </c>
    </row>
    <row r="47" spans="2:23" s="35" customFormat="1" ht="12">
      <c r="B47" s="55"/>
      <c r="C47" s="57" t="s">
        <v>53</v>
      </c>
      <c r="D47" s="74"/>
      <c r="E47" s="65">
        <v>35.2</v>
      </c>
      <c r="F47" s="66">
        <v>248400</v>
      </c>
      <c r="G47" s="66">
        <v>5</v>
      </c>
      <c r="H47" s="66">
        <v>8400</v>
      </c>
      <c r="I47" s="67">
        <v>3.38</v>
      </c>
      <c r="J47" s="68">
        <v>8083</v>
      </c>
      <c r="K47" s="63">
        <f t="shared" si="0"/>
        <v>3.92</v>
      </c>
      <c r="L47" s="65">
        <v>35.2</v>
      </c>
      <c r="M47" s="66">
        <v>240500</v>
      </c>
      <c r="N47" s="69">
        <v>4</v>
      </c>
      <c r="O47" s="66">
        <v>3250</v>
      </c>
      <c r="P47" s="67">
        <v>1.35</v>
      </c>
      <c r="Q47" s="68">
        <v>1800</v>
      </c>
      <c r="R47" s="63">
        <f t="shared" si="1"/>
        <v>80.56</v>
      </c>
      <c r="T47" s="35">
        <f t="shared" si="2"/>
        <v>3.92</v>
      </c>
      <c r="U47" s="35" t="b">
        <f t="shared" si="3"/>
        <v>0</v>
      </c>
      <c r="V47" s="35">
        <f t="shared" si="4"/>
        <v>80.56</v>
      </c>
      <c r="W47" s="35" t="b">
        <f t="shared" si="5"/>
        <v>0</v>
      </c>
    </row>
    <row r="48" spans="2:23" s="35" customFormat="1" ht="12.75" thickBot="1">
      <c r="B48" s="55"/>
      <c r="C48" s="75" t="s">
        <v>54</v>
      </c>
      <c r="D48" s="76"/>
      <c r="E48" s="49" t="s">
        <v>20</v>
      </c>
      <c r="F48" s="50" t="s">
        <v>20</v>
      </c>
      <c r="G48" s="50" t="s">
        <v>20</v>
      </c>
      <c r="H48" s="50" t="s">
        <v>20</v>
      </c>
      <c r="I48" s="51" t="s">
        <v>20</v>
      </c>
      <c r="J48" s="52">
        <v>3909</v>
      </c>
      <c r="K48" s="43" t="str">
        <f t="shared" si="0"/>
        <v>-</v>
      </c>
      <c r="L48" s="49" t="s">
        <v>20</v>
      </c>
      <c r="M48" s="50" t="s">
        <v>20</v>
      </c>
      <c r="N48" s="53" t="s">
        <v>20</v>
      </c>
      <c r="O48" s="50" t="s">
        <v>20</v>
      </c>
      <c r="P48" s="51" t="s">
        <v>20</v>
      </c>
      <c r="Q48" s="52">
        <v>3909</v>
      </c>
      <c r="R48" s="43" t="str">
        <f t="shared" si="1"/>
        <v>-</v>
      </c>
      <c r="T48" s="35" t="e">
        <f t="shared" si="2"/>
        <v>#VALUE!</v>
      </c>
      <c r="U48" s="35" t="b">
        <f t="shared" si="3"/>
        <v>1</v>
      </c>
      <c r="V48" s="35" t="e">
        <f t="shared" si="4"/>
        <v>#VALUE!</v>
      </c>
      <c r="W48" s="35" t="b">
        <f t="shared" si="5"/>
        <v>1</v>
      </c>
    </row>
    <row r="49" spans="2:23" s="35" customFormat="1" ht="12">
      <c r="B49" s="79"/>
      <c r="C49" s="80" t="s">
        <v>55</v>
      </c>
      <c r="D49" s="81" t="s">
        <v>56</v>
      </c>
      <c r="E49" s="82">
        <v>38.9</v>
      </c>
      <c r="F49" s="83">
        <v>317800</v>
      </c>
      <c r="G49" s="83">
        <v>9</v>
      </c>
      <c r="H49" s="83">
        <v>7467</v>
      </c>
      <c r="I49" s="84">
        <v>2.35</v>
      </c>
      <c r="J49" s="85">
        <v>7495</v>
      </c>
      <c r="K49" s="100">
        <f t="shared" si="0"/>
        <v>-0.37</v>
      </c>
      <c r="L49" s="82">
        <v>39.4</v>
      </c>
      <c r="M49" s="83">
        <v>322525</v>
      </c>
      <c r="N49" s="86">
        <v>8</v>
      </c>
      <c r="O49" s="83">
        <v>5048</v>
      </c>
      <c r="P49" s="84">
        <v>1.57</v>
      </c>
      <c r="Q49" s="85">
        <v>5057</v>
      </c>
      <c r="R49" s="45">
        <f t="shared" si="1"/>
        <v>-0.18</v>
      </c>
      <c r="T49" s="35">
        <f t="shared" si="2"/>
        <v>-0.37</v>
      </c>
      <c r="U49" s="35" t="b">
        <f t="shared" si="3"/>
        <v>0</v>
      </c>
      <c r="V49" s="35">
        <f t="shared" si="4"/>
        <v>-0.18</v>
      </c>
      <c r="W49" s="35" t="b">
        <f t="shared" si="5"/>
        <v>0</v>
      </c>
    </row>
    <row r="50" spans="2:23" s="35" customFormat="1" ht="12">
      <c r="B50" s="55" t="s">
        <v>57</v>
      </c>
      <c r="C50" s="87"/>
      <c r="D50" s="88" t="s">
        <v>58</v>
      </c>
      <c r="E50" s="65">
        <v>38.1</v>
      </c>
      <c r="F50" s="66">
        <v>299524</v>
      </c>
      <c r="G50" s="66">
        <v>25</v>
      </c>
      <c r="H50" s="66">
        <v>6278</v>
      </c>
      <c r="I50" s="67">
        <v>2.1</v>
      </c>
      <c r="J50" s="68">
        <v>5479</v>
      </c>
      <c r="K50" s="43">
        <f t="shared" si="0"/>
        <v>14.58</v>
      </c>
      <c r="L50" s="65">
        <v>38.1</v>
      </c>
      <c r="M50" s="66">
        <v>299524</v>
      </c>
      <c r="N50" s="69">
        <v>25</v>
      </c>
      <c r="O50" s="66">
        <v>4863</v>
      </c>
      <c r="P50" s="67">
        <v>1.62</v>
      </c>
      <c r="Q50" s="68">
        <v>4739</v>
      </c>
      <c r="R50" s="63">
        <f t="shared" si="1"/>
        <v>2.62</v>
      </c>
      <c r="T50" s="35">
        <f t="shared" si="2"/>
        <v>14.58</v>
      </c>
      <c r="U50" s="35" t="b">
        <f t="shared" si="3"/>
        <v>0</v>
      </c>
      <c r="V50" s="35">
        <f t="shared" si="4"/>
        <v>2.62</v>
      </c>
      <c r="W50" s="35" t="b">
        <f t="shared" si="5"/>
        <v>0</v>
      </c>
    </row>
    <row r="51" spans="2:23" s="35" customFormat="1" ht="12">
      <c r="B51" s="55"/>
      <c r="C51" s="87" t="s">
        <v>59</v>
      </c>
      <c r="D51" s="88" t="s">
        <v>60</v>
      </c>
      <c r="E51" s="65">
        <v>36.8</v>
      </c>
      <c r="F51" s="66">
        <v>257467</v>
      </c>
      <c r="G51" s="66">
        <v>15</v>
      </c>
      <c r="H51" s="66">
        <v>6305</v>
      </c>
      <c r="I51" s="67">
        <v>2.45</v>
      </c>
      <c r="J51" s="68">
        <v>5824</v>
      </c>
      <c r="K51" s="63">
        <f t="shared" si="0"/>
        <v>8.26</v>
      </c>
      <c r="L51" s="65">
        <v>36.8</v>
      </c>
      <c r="M51" s="66">
        <v>257467</v>
      </c>
      <c r="N51" s="69">
        <v>15</v>
      </c>
      <c r="O51" s="66">
        <v>4349</v>
      </c>
      <c r="P51" s="67">
        <v>1.69</v>
      </c>
      <c r="Q51" s="68">
        <v>4480</v>
      </c>
      <c r="R51" s="63">
        <f t="shared" si="1"/>
        <v>-2.92</v>
      </c>
      <c r="T51" s="35">
        <f t="shared" si="2"/>
        <v>8.26</v>
      </c>
      <c r="U51" s="35" t="b">
        <f t="shared" si="3"/>
        <v>0</v>
      </c>
      <c r="V51" s="35">
        <f t="shared" si="4"/>
        <v>-2.92</v>
      </c>
      <c r="W51" s="35" t="b">
        <f t="shared" si="5"/>
        <v>0</v>
      </c>
    </row>
    <row r="52" spans="2:23" s="35" customFormat="1" ht="12">
      <c r="B52" s="55"/>
      <c r="C52" s="87"/>
      <c r="D52" s="88" t="s">
        <v>61</v>
      </c>
      <c r="E52" s="65">
        <v>38.3</v>
      </c>
      <c r="F52" s="66">
        <v>260900</v>
      </c>
      <c r="G52" s="66">
        <v>10</v>
      </c>
      <c r="H52" s="66">
        <v>4681</v>
      </c>
      <c r="I52" s="67">
        <v>1.79</v>
      </c>
      <c r="J52" s="68">
        <v>4209</v>
      </c>
      <c r="K52" s="43">
        <f t="shared" si="0"/>
        <v>11.21</v>
      </c>
      <c r="L52" s="65">
        <v>38.3</v>
      </c>
      <c r="M52" s="66">
        <v>260900</v>
      </c>
      <c r="N52" s="69">
        <v>10</v>
      </c>
      <c r="O52" s="66">
        <v>3872</v>
      </c>
      <c r="P52" s="67">
        <v>1.48</v>
      </c>
      <c r="Q52" s="68">
        <v>3475</v>
      </c>
      <c r="R52" s="63">
        <f t="shared" si="1"/>
        <v>11.42</v>
      </c>
      <c r="T52" s="35">
        <f t="shared" si="2"/>
        <v>11.21</v>
      </c>
      <c r="U52" s="35" t="b">
        <f t="shared" si="3"/>
        <v>0</v>
      </c>
      <c r="V52" s="35">
        <f t="shared" si="4"/>
        <v>11.42</v>
      </c>
      <c r="W52" s="35" t="b">
        <f t="shared" si="5"/>
        <v>0</v>
      </c>
    </row>
    <row r="53" spans="2:23" s="35" customFormat="1" ht="12">
      <c r="B53" s="55" t="s">
        <v>62</v>
      </c>
      <c r="C53" s="89" t="s">
        <v>25</v>
      </c>
      <c r="D53" s="88" t="s">
        <v>63</v>
      </c>
      <c r="E53" s="65">
        <v>37.9</v>
      </c>
      <c r="F53" s="66">
        <v>285073</v>
      </c>
      <c r="G53" s="66">
        <v>59</v>
      </c>
      <c r="H53" s="66">
        <v>6196</v>
      </c>
      <c r="I53" s="67">
        <v>2.17</v>
      </c>
      <c r="J53" s="68">
        <v>5592</v>
      </c>
      <c r="K53" s="63">
        <f t="shared" si="0"/>
        <v>10.8</v>
      </c>
      <c r="L53" s="65">
        <v>38</v>
      </c>
      <c r="M53" s="66">
        <v>285161</v>
      </c>
      <c r="N53" s="69">
        <v>58</v>
      </c>
      <c r="O53" s="66">
        <v>4585</v>
      </c>
      <c r="P53" s="67">
        <v>1.61</v>
      </c>
      <c r="Q53" s="68">
        <v>4444</v>
      </c>
      <c r="R53" s="43">
        <f t="shared" si="1"/>
        <v>3.17</v>
      </c>
      <c r="T53" s="35">
        <f t="shared" si="2"/>
        <v>10.8</v>
      </c>
      <c r="U53" s="35" t="b">
        <f t="shared" si="3"/>
        <v>0</v>
      </c>
      <c r="V53" s="35">
        <f t="shared" si="4"/>
        <v>3.17</v>
      </c>
      <c r="W53" s="35" t="b">
        <f t="shared" si="5"/>
        <v>0</v>
      </c>
    </row>
    <row r="54" spans="2:23" s="35" customFormat="1" ht="12">
      <c r="B54" s="55"/>
      <c r="C54" s="87" t="s">
        <v>64</v>
      </c>
      <c r="D54" s="88" t="s">
        <v>65</v>
      </c>
      <c r="E54" s="65">
        <v>38.7</v>
      </c>
      <c r="F54" s="66">
        <v>259087</v>
      </c>
      <c r="G54" s="66">
        <v>28</v>
      </c>
      <c r="H54" s="66">
        <v>4782</v>
      </c>
      <c r="I54" s="67">
        <v>1.85</v>
      </c>
      <c r="J54" s="68">
        <v>4382</v>
      </c>
      <c r="K54" s="63">
        <f t="shared" si="0"/>
        <v>9.13</v>
      </c>
      <c r="L54" s="65">
        <v>38.9</v>
      </c>
      <c r="M54" s="66">
        <v>260761</v>
      </c>
      <c r="N54" s="69">
        <v>27</v>
      </c>
      <c r="O54" s="66">
        <v>3545</v>
      </c>
      <c r="P54" s="67">
        <v>1.36</v>
      </c>
      <c r="Q54" s="68">
        <v>3185</v>
      </c>
      <c r="R54" s="63">
        <f t="shared" si="1"/>
        <v>11.3</v>
      </c>
      <c r="T54" s="35">
        <f t="shared" si="2"/>
        <v>9.13</v>
      </c>
      <c r="U54" s="35" t="b">
        <f t="shared" si="3"/>
        <v>0</v>
      </c>
      <c r="V54" s="35">
        <f t="shared" si="4"/>
        <v>11.3</v>
      </c>
      <c r="W54" s="35" t="b">
        <f t="shared" si="5"/>
        <v>0</v>
      </c>
    </row>
    <row r="55" spans="2:23" s="35" customFormat="1" ht="12">
      <c r="B55" s="55"/>
      <c r="C55" s="87" t="s">
        <v>66</v>
      </c>
      <c r="D55" s="88" t="s">
        <v>67</v>
      </c>
      <c r="E55" s="65">
        <v>39.3</v>
      </c>
      <c r="F55" s="66">
        <v>249670</v>
      </c>
      <c r="G55" s="66">
        <v>22</v>
      </c>
      <c r="H55" s="66">
        <v>6401</v>
      </c>
      <c r="I55" s="67">
        <v>2.56</v>
      </c>
      <c r="J55" s="68">
        <v>4967</v>
      </c>
      <c r="K55" s="43">
        <f t="shared" si="0"/>
        <v>28.87</v>
      </c>
      <c r="L55" s="65">
        <v>39.3</v>
      </c>
      <c r="M55" s="66">
        <v>249670</v>
      </c>
      <c r="N55" s="69">
        <v>22</v>
      </c>
      <c r="O55" s="66">
        <v>2631</v>
      </c>
      <c r="P55" s="67">
        <v>1.05</v>
      </c>
      <c r="Q55" s="68">
        <v>2901</v>
      </c>
      <c r="R55" s="63">
        <f t="shared" si="1"/>
        <v>-9.31</v>
      </c>
      <c r="T55" s="35">
        <f t="shared" si="2"/>
        <v>28.87</v>
      </c>
      <c r="U55" s="35" t="b">
        <f t="shared" si="3"/>
        <v>0</v>
      </c>
      <c r="V55" s="35">
        <f t="shared" si="4"/>
        <v>-9.31</v>
      </c>
      <c r="W55" s="35" t="b">
        <f t="shared" si="5"/>
        <v>0</v>
      </c>
    </row>
    <row r="56" spans="2:23" s="35" customFormat="1" ht="12">
      <c r="B56" s="55" t="s">
        <v>40</v>
      </c>
      <c r="C56" s="87" t="s">
        <v>59</v>
      </c>
      <c r="D56" s="88" t="s">
        <v>68</v>
      </c>
      <c r="E56" s="65">
        <v>36</v>
      </c>
      <c r="F56" s="66">
        <v>229575</v>
      </c>
      <c r="G56" s="66" t="s">
        <v>134</v>
      </c>
      <c r="H56" s="66">
        <v>5000</v>
      </c>
      <c r="I56" s="67">
        <v>2.18</v>
      </c>
      <c r="J56" s="68">
        <v>4333</v>
      </c>
      <c r="K56" s="70">
        <f t="shared" si="0"/>
        <v>15.39</v>
      </c>
      <c r="L56" s="65">
        <v>36</v>
      </c>
      <c r="M56" s="66">
        <v>229575</v>
      </c>
      <c r="N56" s="69" t="s">
        <v>43</v>
      </c>
      <c r="O56" s="66">
        <v>3223</v>
      </c>
      <c r="P56" s="67">
        <v>1.4</v>
      </c>
      <c r="Q56" s="68">
        <v>1967</v>
      </c>
      <c r="R56" s="63">
        <f t="shared" si="1"/>
        <v>63.85</v>
      </c>
      <c r="T56" s="35">
        <f t="shared" si="2"/>
        <v>15.39</v>
      </c>
      <c r="U56" s="35" t="b">
        <f t="shared" si="3"/>
        <v>0</v>
      </c>
      <c r="V56" s="35">
        <f t="shared" si="4"/>
        <v>63.85</v>
      </c>
      <c r="W56" s="35" t="b">
        <f t="shared" si="5"/>
        <v>0</v>
      </c>
    </row>
    <row r="57" spans="2:23" s="35" customFormat="1" ht="12">
      <c r="B57" s="55"/>
      <c r="C57" s="87" t="s">
        <v>25</v>
      </c>
      <c r="D57" s="88" t="s">
        <v>63</v>
      </c>
      <c r="E57" s="65">
        <v>38.8</v>
      </c>
      <c r="F57" s="66">
        <v>253507</v>
      </c>
      <c r="G57" s="66">
        <v>53</v>
      </c>
      <c r="H57" s="66">
        <v>5466</v>
      </c>
      <c r="I57" s="67">
        <v>2.16</v>
      </c>
      <c r="J57" s="68">
        <v>4607</v>
      </c>
      <c r="K57" s="63">
        <f t="shared" si="0"/>
        <v>18.65</v>
      </c>
      <c r="L57" s="65">
        <v>38.9</v>
      </c>
      <c r="M57" s="66">
        <v>254269</v>
      </c>
      <c r="N57" s="69">
        <v>52</v>
      </c>
      <c r="O57" s="66">
        <v>3139</v>
      </c>
      <c r="P57" s="67">
        <v>1.23</v>
      </c>
      <c r="Q57" s="68">
        <v>3000</v>
      </c>
      <c r="R57" s="43">
        <f t="shared" si="1"/>
        <v>4.63</v>
      </c>
      <c r="T57" s="35">
        <f t="shared" si="2"/>
        <v>18.65</v>
      </c>
      <c r="U57" s="35" t="b">
        <f t="shared" si="3"/>
        <v>0</v>
      </c>
      <c r="V57" s="35">
        <f t="shared" si="4"/>
        <v>4.63</v>
      </c>
      <c r="W57" s="35" t="b">
        <f t="shared" si="5"/>
        <v>0</v>
      </c>
    </row>
    <row r="58" spans="2:23" s="35" customFormat="1" ht="12.75" thickBot="1">
      <c r="B58" s="90"/>
      <c r="C58" s="91" t="s">
        <v>69</v>
      </c>
      <c r="D58" s="92"/>
      <c r="E58" s="93">
        <v>34.7</v>
      </c>
      <c r="F58" s="94">
        <v>259948</v>
      </c>
      <c r="G58" s="94" t="s">
        <v>134</v>
      </c>
      <c r="H58" s="94">
        <v>5045</v>
      </c>
      <c r="I58" s="95">
        <v>1.94</v>
      </c>
      <c r="J58" s="96">
        <v>4799</v>
      </c>
      <c r="K58" s="43">
        <f t="shared" si="0"/>
        <v>5.13</v>
      </c>
      <c r="L58" s="93">
        <v>34.7</v>
      </c>
      <c r="M58" s="94">
        <v>259948</v>
      </c>
      <c r="N58" s="97" t="s">
        <v>43</v>
      </c>
      <c r="O58" s="94">
        <v>4711</v>
      </c>
      <c r="P58" s="95">
        <v>1.81</v>
      </c>
      <c r="Q58" s="96">
        <v>4299</v>
      </c>
      <c r="R58" s="78">
        <f t="shared" si="1"/>
        <v>9.58</v>
      </c>
      <c r="T58" s="35">
        <f t="shared" si="2"/>
        <v>5.13</v>
      </c>
      <c r="U58" s="35" t="b">
        <f t="shared" si="3"/>
        <v>0</v>
      </c>
      <c r="V58" s="35">
        <f t="shared" si="4"/>
        <v>9.58</v>
      </c>
      <c r="W58" s="35" t="b">
        <f t="shared" si="5"/>
        <v>0</v>
      </c>
    </row>
    <row r="59" spans="2:23" s="35" customFormat="1" ht="12">
      <c r="B59" s="79" t="s">
        <v>70</v>
      </c>
      <c r="C59" s="98" t="s">
        <v>71</v>
      </c>
      <c r="D59" s="99"/>
      <c r="E59" s="82" t="s">
        <v>20</v>
      </c>
      <c r="F59" s="83" t="s">
        <v>20</v>
      </c>
      <c r="G59" s="83" t="s">
        <v>20</v>
      </c>
      <c r="H59" s="83" t="s">
        <v>20</v>
      </c>
      <c r="I59" s="84" t="s">
        <v>20</v>
      </c>
      <c r="J59" s="85" t="s">
        <v>20</v>
      </c>
      <c r="K59" s="100" t="str">
        <f t="shared" si="0"/>
        <v>-</v>
      </c>
      <c r="L59" s="82" t="s">
        <v>20</v>
      </c>
      <c r="M59" s="83" t="s">
        <v>20</v>
      </c>
      <c r="N59" s="86" t="s">
        <v>20</v>
      </c>
      <c r="O59" s="83" t="s">
        <v>20</v>
      </c>
      <c r="P59" s="84" t="s">
        <v>20</v>
      </c>
      <c r="Q59" s="85" t="s">
        <v>20</v>
      </c>
      <c r="R59" s="100" t="str">
        <f t="shared" si="1"/>
        <v>-</v>
      </c>
      <c r="T59" s="35" t="e">
        <f t="shared" si="2"/>
        <v>#VALUE!</v>
      </c>
      <c r="U59" s="35" t="b">
        <f t="shared" si="3"/>
        <v>1</v>
      </c>
      <c r="V59" s="35" t="e">
        <f t="shared" si="4"/>
        <v>#VALUE!</v>
      </c>
      <c r="W59" s="35" t="b">
        <f t="shared" si="5"/>
        <v>1</v>
      </c>
    </row>
    <row r="60" spans="2:23" s="35" customFormat="1" ht="12">
      <c r="B60" s="55" t="s">
        <v>72</v>
      </c>
      <c r="C60" s="101" t="s">
        <v>73</v>
      </c>
      <c r="D60" s="102"/>
      <c r="E60" s="65" t="s">
        <v>20</v>
      </c>
      <c r="F60" s="66" t="s">
        <v>20</v>
      </c>
      <c r="G60" s="66" t="s">
        <v>20</v>
      </c>
      <c r="H60" s="66" t="s">
        <v>20</v>
      </c>
      <c r="I60" s="67" t="s">
        <v>20</v>
      </c>
      <c r="J60" s="68" t="s">
        <v>20</v>
      </c>
      <c r="K60" s="43" t="str">
        <f t="shared" si="0"/>
        <v>-</v>
      </c>
      <c r="L60" s="65" t="s">
        <v>20</v>
      </c>
      <c r="M60" s="66" t="s">
        <v>20</v>
      </c>
      <c r="N60" s="69" t="s">
        <v>20</v>
      </c>
      <c r="O60" s="66" t="s">
        <v>20</v>
      </c>
      <c r="P60" s="67" t="s">
        <v>20</v>
      </c>
      <c r="Q60" s="68" t="s">
        <v>20</v>
      </c>
      <c r="R60" s="43" t="str">
        <f t="shared" si="1"/>
        <v>-</v>
      </c>
      <c r="T60" s="35" t="e">
        <f t="shared" si="2"/>
        <v>#VALUE!</v>
      </c>
      <c r="U60" s="35" t="b">
        <f t="shared" si="3"/>
        <v>1</v>
      </c>
      <c r="V60" s="35" t="e">
        <f t="shared" si="4"/>
        <v>#VALUE!</v>
      </c>
      <c r="W60" s="35" t="b">
        <f t="shared" si="5"/>
        <v>1</v>
      </c>
    </row>
    <row r="61" spans="2:23" s="35" customFormat="1" ht="12.75" thickBot="1">
      <c r="B61" s="90" t="s">
        <v>40</v>
      </c>
      <c r="C61" s="103" t="s">
        <v>74</v>
      </c>
      <c r="D61" s="104"/>
      <c r="E61" s="93" t="s">
        <v>20</v>
      </c>
      <c r="F61" s="94" t="s">
        <v>20</v>
      </c>
      <c r="G61" s="94" t="s">
        <v>20</v>
      </c>
      <c r="H61" s="94" t="s">
        <v>20</v>
      </c>
      <c r="I61" s="95" t="s">
        <v>20</v>
      </c>
      <c r="J61" s="96" t="s">
        <v>20</v>
      </c>
      <c r="K61" s="78" t="str">
        <f t="shared" si="0"/>
        <v>-</v>
      </c>
      <c r="L61" s="93" t="s">
        <v>20</v>
      </c>
      <c r="M61" s="94" t="s">
        <v>20</v>
      </c>
      <c r="N61" s="97" t="s">
        <v>20</v>
      </c>
      <c r="O61" s="94" t="s">
        <v>20</v>
      </c>
      <c r="P61" s="95" t="s">
        <v>20</v>
      </c>
      <c r="Q61" s="96" t="s">
        <v>20</v>
      </c>
      <c r="R61" s="78" t="str">
        <f t="shared" si="1"/>
        <v>-</v>
      </c>
      <c r="T61" s="35" t="e">
        <f t="shared" si="2"/>
        <v>#VALUE!</v>
      </c>
      <c r="U61" s="35" t="b">
        <f t="shared" si="3"/>
        <v>1</v>
      </c>
      <c r="V61" s="35" t="e">
        <f t="shared" si="4"/>
        <v>#VALUE!</v>
      </c>
      <c r="W61" s="35" t="b">
        <f t="shared" si="5"/>
        <v>1</v>
      </c>
    </row>
    <row r="62" spans="2:23" s="35" customFormat="1" ht="12.75" thickBot="1">
      <c r="B62" s="105" t="s">
        <v>75</v>
      </c>
      <c r="C62" s="106"/>
      <c r="D62" s="106"/>
      <c r="E62" s="107">
        <v>38.2</v>
      </c>
      <c r="F62" s="108">
        <v>269870</v>
      </c>
      <c r="G62" s="108">
        <v>115</v>
      </c>
      <c r="H62" s="108">
        <v>5829</v>
      </c>
      <c r="I62" s="109">
        <v>2.16</v>
      </c>
      <c r="J62" s="110">
        <v>5117</v>
      </c>
      <c r="K62" s="111">
        <f t="shared" si="0"/>
        <v>13.91</v>
      </c>
      <c r="L62" s="107">
        <v>38.3</v>
      </c>
      <c r="M62" s="108">
        <v>270276</v>
      </c>
      <c r="N62" s="112">
        <v>113</v>
      </c>
      <c r="O62" s="108">
        <v>3923</v>
      </c>
      <c r="P62" s="109">
        <v>1.45</v>
      </c>
      <c r="Q62" s="110">
        <v>3776</v>
      </c>
      <c r="R62" s="77">
        <f t="shared" si="1"/>
        <v>3.89</v>
      </c>
      <c r="T62" s="35">
        <f t="shared" si="2"/>
        <v>13.91</v>
      </c>
      <c r="U62" s="35" t="b">
        <f t="shared" si="3"/>
        <v>0</v>
      </c>
      <c r="V62" s="35">
        <f t="shared" si="4"/>
        <v>3.89</v>
      </c>
      <c r="W62" s="35" t="b">
        <f t="shared" si="5"/>
        <v>0</v>
      </c>
    </row>
    <row r="63" spans="1:18" ht="12">
      <c r="A63" s="6"/>
      <c r="B63" s="6"/>
      <c r="C63" s="6"/>
      <c r="D63" s="113"/>
      <c r="E63" s="6"/>
      <c r="F63" s="6"/>
      <c r="G63" s="6"/>
      <c r="H63" s="6"/>
      <c r="I63" s="6"/>
      <c r="J63" s="6"/>
      <c r="K63" s="114"/>
      <c r="L63" s="6"/>
      <c r="M63" s="6"/>
      <c r="N63" s="6"/>
      <c r="O63" s="7"/>
      <c r="P63" s="6"/>
      <c r="Q63" s="6"/>
      <c r="R63" s="283"/>
    </row>
    <row r="64" spans="1:18" ht="12">
      <c r="A64" s="6"/>
      <c r="B64" s="6"/>
      <c r="C64" s="6"/>
      <c r="D64" s="113"/>
      <c r="E64" s="6"/>
      <c r="F64" s="6"/>
      <c r="G64" s="6"/>
      <c r="H64" s="6"/>
      <c r="I64" s="6"/>
      <c r="J64" s="6"/>
      <c r="K64" s="7"/>
      <c r="L64" s="6"/>
      <c r="M64" s="6"/>
      <c r="N64" s="6"/>
      <c r="O64" s="7"/>
      <c r="P64" s="6"/>
      <c r="Q64" s="6"/>
      <c r="R64" s="6"/>
    </row>
    <row r="65" spans="1:18" ht="12">
      <c r="A65" s="6"/>
      <c r="B65" s="6"/>
      <c r="C65" s="6"/>
      <c r="D65" s="113"/>
      <c r="E65" s="6"/>
      <c r="F65" s="6"/>
      <c r="G65" s="6"/>
      <c r="H65" s="6"/>
      <c r="I65" s="6"/>
      <c r="J65" s="6"/>
      <c r="K65" s="7"/>
      <c r="L65" s="6"/>
      <c r="M65" s="6"/>
      <c r="N65" s="6"/>
      <c r="O65" s="7"/>
      <c r="P65" s="6"/>
      <c r="Q65" s="6"/>
      <c r="R65" s="6"/>
    </row>
  </sheetData>
  <sheetProtection/>
  <mergeCells count="24">
    <mergeCell ref="C61:D61"/>
    <mergeCell ref="C59:D59"/>
    <mergeCell ref="C60:D60"/>
    <mergeCell ref="J6:K6"/>
    <mergeCell ref="C8:D8"/>
    <mergeCell ref="C28:D28"/>
    <mergeCell ref="C29:D29"/>
    <mergeCell ref="C30:D30"/>
    <mergeCell ref="C31:D31"/>
    <mergeCell ref="C32:D32"/>
    <mergeCell ref="Q6:R6"/>
    <mergeCell ref="B2:R2"/>
    <mergeCell ref="B3:R3"/>
    <mergeCell ref="B4:D4"/>
    <mergeCell ref="O4:R4"/>
    <mergeCell ref="C33:D33"/>
    <mergeCell ref="C42:D42"/>
    <mergeCell ref="C58:D58"/>
    <mergeCell ref="C44:D44"/>
    <mergeCell ref="C45:D45"/>
    <mergeCell ref="C43:D43"/>
    <mergeCell ref="C46:D46"/>
    <mergeCell ref="C47:D47"/>
    <mergeCell ref="C48:D48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="90" zoomScaleNormal="90" workbookViewId="0" topLeftCell="A12">
      <selection activeCell="B34" sqref="B34"/>
    </sheetView>
  </sheetViews>
  <sheetFormatPr defaultColWidth="9.00390625" defaultRowHeight="13.5"/>
  <cols>
    <col min="1" max="1" width="18.00390625" style="120" customWidth="1"/>
    <col min="2" max="2" width="7.625" style="120" customWidth="1"/>
    <col min="3" max="3" width="8.625" style="120" customWidth="1"/>
    <col min="4" max="4" width="6.625" style="120" customWidth="1"/>
    <col min="5" max="8" width="8.625" style="120" customWidth="1"/>
    <col min="9" max="9" width="7.625" style="120" customWidth="1"/>
    <col min="10" max="10" width="8.625" style="120" customWidth="1"/>
    <col min="11" max="11" width="6.625" style="120" customWidth="1"/>
    <col min="12" max="15" width="8.625" style="120" customWidth="1"/>
    <col min="16" max="16384" width="9.00390625" style="120" customWidth="1"/>
  </cols>
  <sheetData>
    <row r="1" spans="1:15" ht="14.25" thickBot="1">
      <c r="A1" s="6" t="s">
        <v>76</v>
      </c>
      <c r="B1" s="6"/>
      <c r="C1" s="6"/>
      <c r="D1" s="6"/>
      <c r="E1" s="6"/>
      <c r="F1" s="6"/>
      <c r="G1" s="6"/>
      <c r="H1" s="6"/>
      <c r="I1" s="6"/>
      <c r="J1" s="117"/>
      <c r="K1" s="118"/>
      <c r="L1" s="118"/>
      <c r="M1" s="118"/>
      <c r="N1" s="118"/>
      <c r="O1" s="119" t="s">
        <v>144</v>
      </c>
    </row>
    <row r="2" spans="1:15" ht="14.25" thickBot="1">
      <c r="A2" s="121" t="s">
        <v>78</v>
      </c>
      <c r="B2" s="122" t="s">
        <v>79</v>
      </c>
      <c r="C2" s="123"/>
      <c r="D2" s="123"/>
      <c r="E2" s="123"/>
      <c r="F2" s="123"/>
      <c r="G2" s="124"/>
      <c r="H2" s="125"/>
      <c r="I2" s="129" t="s">
        <v>4</v>
      </c>
      <c r="J2" s="123"/>
      <c r="K2" s="123"/>
      <c r="L2" s="123"/>
      <c r="M2" s="123"/>
      <c r="N2" s="124"/>
      <c r="O2" s="125"/>
    </row>
    <row r="3" spans="1:15" ht="13.5">
      <c r="A3" s="126"/>
      <c r="B3" s="127"/>
      <c r="C3" s="128"/>
      <c r="D3" s="128"/>
      <c r="E3" s="128"/>
      <c r="F3" s="128"/>
      <c r="G3" s="129" t="s">
        <v>5</v>
      </c>
      <c r="H3" s="130"/>
      <c r="I3" s="284"/>
      <c r="J3" s="128"/>
      <c r="K3" s="128"/>
      <c r="L3" s="128"/>
      <c r="M3" s="128"/>
      <c r="N3" s="131" t="s">
        <v>5</v>
      </c>
      <c r="O3" s="132"/>
    </row>
    <row r="4" spans="1:15" ht="52.5" customHeight="1" thickBot="1">
      <c r="A4" s="133"/>
      <c r="B4" s="134" t="s">
        <v>6</v>
      </c>
      <c r="C4" s="135" t="s">
        <v>7</v>
      </c>
      <c r="D4" s="135" t="s">
        <v>8</v>
      </c>
      <c r="E4" s="135" t="s">
        <v>9</v>
      </c>
      <c r="F4" s="136" t="s">
        <v>10</v>
      </c>
      <c r="G4" s="137" t="s">
        <v>80</v>
      </c>
      <c r="H4" s="138" t="s">
        <v>12</v>
      </c>
      <c r="I4" s="137" t="s">
        <v>6</v>
      </c>
      <c r="J4" s="135" t="s">
        <v>7</v>
      </c>
      <c r="K4" s="135" t="s">
        <v>8</v>
      </c>
      <c r="L4" s="135" t="s">
        <v>13</v>
      </c>
      <c r="M4" s="136" t="s">
        <v>10</v>
      </c>
      <c r="N4" s="137" t="s">
        <v>14</v>
      </c>
      <c r="O4" s="139" t="s">
        <v>12</v>
      </c>
    </row>
    <row r="5" spans="1:15" ht="13.5">
      <c r="A5" s="140" t="s">
        <v>81</v>
      </c>
      <c r="B5" s="141">
        <v>38.7</v>
      </c>
      <c r="C5" s="142">
        <v>275310</v>
      </c>
      <c r="D5" s="142">
        <v>137</v>
      </c>
      <c r="E5" s="142">
        <v>8465</v>
      </c>
      <c r="F5" s="143">
        <v>3.07</v>
      </c>
      <c r="G5" s="144">
        <v>9247</v>
      </c>
      <c r="H5" s="145">
        <f aca="true" t="shared" si="0" ref="H5:H13">ROUND((E5-G5)/G5*100,2)</f>
        <v>-8.46</v>
      </c>
      <c r="I5" s="146" t="s">
        <v>20</v>
      </c>
      <c r="J5" s="147" t="s">
        <v>20</v>
      </c>
      <c r="K5" s="148">
        <v>132</v>
      </c>
      <c r="L5" s="142">
        <v>4554</v>
      </c>
      <c r="M5" s="149">
        <v>1.65</v>
      </c>
      <c r="N5" s="144">
        <v>4265</v>
      </c>
      <c r="O5" s="150">
        <f aca="true" t="shared" si="1" ref="O5:O13">ROUND((L5-N5)/N5*100,2)</f>
        <v>6.78</v>
      </c>
    </row>
    <row r="6" spans="1:15" ht="13.5">
      <c r="A6" s="140" t="s">
        <v>82</v>
      </c>
      <c r="B6" s="141">
        <v>38.7</v>
      </c>
      <c r="C6" s="142">
        <v>271188</v>
      </c>
      <c r="D6" s="142">
        <v>112</v>
      </c>
      <c r="E6" s="142">
        <v>6926</v>
      </c>
      <c r="F6" s="143">
        <v>2.55</v>
      </c>
      <c r="G6" s="144">
        <v>8465</v>
      </c>
      <c r="H6" s="145">
        <f t="shared" si="0"/>
        <v>-18.18</v>
      </c>
      <c r="I6" s="146" t="s">
        <v>20</v>
      </c>
      <c r="J6" s="147" t="s">
        <v>20</v>
      </c>
      <c r="K6" s="148">
        <v>101</v>
      </c>
      <c r="L6" s="142">
        <v>3993</v>
      </c>
      <c r="M6" s="149">
        <v>1.47</v>
      </c>
      <c r="N6" s="144">
        <v>4554</v>
      </c>
      <c r="O6" s="150">
        <f t="shared" si="1"/>
        <v>-12.32</v>
      </c>
    </row>
    <row r="7" spans="1:15" ht="13.5">
      <c r="A7" s="140" t="s">
        <v>83</v>
      </c>
      <c r="B7" s="151">
        <v>39</v>
      </c>
      <c r="C7" s="152">
        <v>271015</v>
      </c>
      <c r="D7" s="153">
        <v>114</v>
      </c>
      <c r="E7" s="152">
        <v>6993</v>
      </c>
      <c r="F7" s="154">
        <v>2.58</v>
      </c>
      <c r="G7" s="155">
        <v>6926</v>
      </c>
      <c r="H7" s="145">
        <f t="shared" si="0"/>
        <v>0.97</v>
      </c>
      <c r="I7" s="156" t="s">
        <v>20</v>
      </c>
      <c r="J7" s="157" t="s">
        <v>20</v>
      </c>
      <c r="K7" s="158">
        <v>105</v>
      </c>
      <c r="L7" s="152">
        <v>3631</v>
      </c>
      <c r="M7" s="159">
        <v>1.34</v>
      </c>
      <c r="N7" s="155">
        <v>3993</v>
      </c>
      <c r="O7" s="150">
        <f t="shared" si="1"/>
        <v>-9.07</v>
      </c>
    </row>
    <row r="8" spans="1:15" ht="13.5">
      <c r="A8" s="140" t="s">
        <v>84</v>
      </c>
      <c r="B8" s="141">
        <v>38.7</v>
      </c>
      <c r="C8" s="142">
        <v>269289</v>
      </c>
      <c r="D8" s="142">
        <v>101</v>
      </c>
      <c r="E8" s="142">
        <v>6998</v>
      </c>
      <c r="F8" s="154">
        <v>2.6</v>
      </c>
      <c r="G8" s="155">
        <v>6993</v>
      </c>
      <c r="H8" s="160">
        <f t="shared" si="0"/>
        <v>0.07</v>
      </c>
      <c r="I8" s="156" t="s">
        <v>20</v>
      </c>
      <c r="J8" s="157" t="s">
        <v>20</v>
      </c>
      <c r="K8" s="158">
        <v>97</v>
      </c>
      <c r="L8" s="152">
        <v>3849</v>
      </c>
      <c r="M8" s="159">
        <v>1.43</v>
      </c>
      <c r="N8" s="155">
        <v>3631</v>
      </c>
      <c r="O8" s="150">
        <f t="shared" si="1"/>
        <v>6</v>
      </c>
    </row>
    <row r="9" spans="1:15" ht="13.5">
      <c r="A9" s="140" t="s">
        <v>85</v>
      </c>
      <c r="B9" s="141">
        <v>38.8</v>
      </c>
      <c r="C9" s="142">
        <v>272458</v>
      </c>
      <c r="D9" s="142">
        <v>80</v>
      </c>
      <c r="E9" s="142">
        <v>5967</v>
      </c>
      <c r="F9" s="143">
        <v>2.19</v>
      </c>
      <c r="G9" s="144">
        <v>6998</v>
      </c>
      <c r="H9" s="145">
        <f t="shared" si="0"/>
        <v>-14.73</v>
      </c>
      <c r="I9" s="146" t="s">
        <v>20</v>
      </c>
      <c r="J9" s="147" t="s">
        <v>20</v>
      </c>
      <c r="K9" s="148">
        <v>72</v>
      </c>
      <c r="L9" s="142">
        <v>4141</v>
      </c>
      <c r="M9" s="149">
        <v>1.52</v>
      </c>
      <c r="N9" s="144">
        <v>3849</v>
      </c>
      <c r="O9" s="150">
        <f t="shared" si="1"/>
        <v>7.59</v>
      </c>
    </row>
    <row r="10" spans="1:15" ht="13.5">
      <c r="A10" s="140" t="s">
        <v>86</v>
      </c>
      <c r="B10" s="161">
        <v>38.6</v>
      </c>
      <c r="C10" s="142">
        <v>265972</v>
      </c>
      <c r="D10" s="142">
        <v>102</v>
      </c>
      <c r="E10" s="142">
        <v>7421</v>
      </c>
      <c r="F10" s="143">
        <v>2.79</v>
      </c>
      <c r="G10" s="144">
        <v>5967</v>
      </c>
      <c r="H10" s="145">
        <f t="shared" si="0"/>
        <v>24.37</v>
      </c>
      <c r="I10" s="162">
        <v>38.7</v>
      </c>
      <c r="J10" s="163">
        <v>266534</v>
      </c>
      <c r="K10" s="164">
        <v>97</v>
      </c>
      <c r="L10" s="142">
        <v>4092</v>
      </c>
      <c r="M10" s="149">
        <v>1.54</v>
      </c>
      <c r="N10" s="144">
        <v>4141</v>
      </c>
      <c r="O10" s="150">
        <f t="shared" si="1"/>
        <v>-1.18</v>
      </c>
    </row>
    <row r="11" spans="1:15" ht="13.5">
      <c r="A11" s="140" t="s">
        <v>87</v>
      </c>
      <c r="B11" s="165">
        <v>38.2</v>
      </c>
      <c r="C11" s="166">
        <v>264856</v>
      </c>
      <c r="D11" s="166">
        <v>125</v>
      </c>
      <c r="E11" s="166">
        <v>7041</v>
      </c>
      <c r="F11" s="167">
        <v>2.66</v>
      </c>
      <c r="G11" s="168">
        <v>7421</v>
      </c>
      <c r="H11" s="145">
        <f t="shared" si="0"/>
        <v>-5.12</v>
      </c>
      <c r="I11" s="174">
        <v>38.2</v>
      </c>
      <c r="J11" s="175">
        <v>265976</v>
      </c>
      <c r="K11" s="176">
        <v>120</v>
      </c>
      <c r="L11" s="166">
        <v>4462</v>
      </c>
      <c r="M11" s="177">
        <v>1.68</v>
      </c>
      <c r="N11" s="168">
        <v>4092</v>
      </c>
      <c r="O11" s="150">
        <f t="shared" si="1"/>
        <v>9.04</v>
      </c>
    </row>
    <row r="12" spans="1:15" ht="13.5">
      <c r="A12" s="140" t="s">
        <v>88</v>
      </c>
      <c r="B12" s="161">
        <v>38.4</v>
      </c>
      <c r="C12" s="142">
        <v>264066</v>
      </c>
      <c r="D12" s="142">
        <v>124</v>
      </c>
      <c r="E12" s="142">
        <v>6879</v>
      </c>
      <c r="F12" s="143">
        <v>2.61</v>
      </c>
      <c r="G12" s="144">
        <v>7041</v>
      </c>
      <c r="H12" s="145">
        <f t="shared" si="0"/>
        <v>-2.3</v>
      </c>
      <c r="I12" s="162">
        <v>38.3</v>
      </c>
      <c r="J12" s="163">
        <v>264046</v>
      </c>
      <c r="K12" s="164">
        <v>122</v>
      </c>
      <c r="L12" s="142">
        <v>4225</v>
      </c>
      <c r="M12" s="149">
        <v>1.6</v>
      </c>
      <c r="N12" s="144">
        <v>4462</v>
      </c>
      <c r="O12" s="188">
        <f t="shared" si="1"/>
        <v>-5.31</v>
      </c>
    </row>
    <row r="13" spans="1:15" ht="13.5">
      <c r="A13" s="140" t="s">
        <v>89</v>
      </c>
      <c r="B13" s="161">
        <v>37.6</v>
      </c>
      <c r="C13" s="142">
        <v>265750</v>
      </c>
      <c r="D13" s="142">
        <v>112</v>
      </c>
      <c r="E13" s="142">
        <v>6187</v>
      </c>
      <c r="F13" s="143">
        <v>2.33</v>
      </c>
      <c r="G13" s="144">
        <v>6879</v>
      </c>
      <c r="H13" s="145">
        <f t="shared" si="0"/>
        <v>-10.06</v>
      </c>
      <c r="I13" s="162">
        <v>37.6</v>
      </c>
      <c r="J13" s="163">
        <v>266525</v>
      </c>
      <c r="K13" s="164">
        <v>106</v>
      </c>
      <c r="L13" s="142">
        <v>3456</v>
      </c>
      <c r="M13" s="149">
        <v>1.3</v>
      </c>
      <c r="N13" s="144">
        <v>4225</v>
      </c>
      <c r="O13" s="150">
        <f t="shared" si="1"/>
        <v>-18.2</v>
      </c>
    </row>
    <row r="14" spans="1:15" ht="14.25" thickBot="1">
      <c r="A14" s="269" t="s">
        <v>135</v>
      </c>
      <c r="B14" s="270">
        <v>37.7</v>
      </c>
      <c r="C14" s="271">
        <v>265315</v>
      </c>
      <c r="D14" s="271">
        <v>117</v>
      </c>
      <c r="E14" s="271">
        <v>5117</v>
      </c>
      <c r="F14" s="272">
        <v>1.93</v>
      </c>
      <c r="G14" s="273">
        <v>6187</v>
      </c>
      <c r="H14" s="173">
        <f>ROUND((E14-G14)/G14*100,2)</f>
        <v>-17.29</v>
      </c>
      <c r="I14" s="274">
        <v>37.7</v>
      </c>
      <c r="J14" s="271">
        <v>266214</v>
      </c>
      <c r="K14" s="271">
        <v>113</v>
      </c>
      <c r="L14" s="271">
        <v>3776</v>
      </c>
      <c r="M14" s="272">
        <v>1.42</v>
      </c>
      <c r="N14" s="275">
        <v>3456</v>
      </c>
      <c r="O14" s="178">
        <f>ROUND((L14-N14)/N14*100,2)</f>
        <v>9.26</v>
      </c>
    </row>
    <row r="15" spans="1:15" ht="13.5">
      <c r="A15" s="189" t="s">
        <v>90</v>
      </c>
      <c r="B15" s="190">
        <v>38.2</v>
      </c>
      <c r="C15" s="191">
        <v>269870</v>
      </c>
      <c r="D15" s="191">
        <v>115</v>
      </c>
      <c r="E15" s="191">
        <v>5829</v>
      </c>
      <c r="F15" s="192">
        <v>2.16</v>
      </c>
      <c r="G15" s="193">
        <v>5117</v>
      </c>
      <c r="H15" s="194">
        <f>IF(R15=TRUE,"-",ROUND((E15-G15)/G15*100,2))</f>
        <v>13.91</v>
      </c>
      <c r="I15" s="190">
        <v>38.3</v>
      </c>
      <c r="J15" s="191">
        <v>270276</v>
      </c>
      <c r="K15" s="191">
        <v>113</v>
      </c>
      <c r="L15" s="191">
        <v>3923</v>
      </c>
      <c r="M15" s="192">
        <v>1.45</v>
      </c>
      <c r="N15" s="193">
        <v>3776</v>
      </c>
      <c r="O15" s="194">
        <f>IF(T15=TRUE,"-",ROUND((L15-N15)/N15*100,2))</f>
        <v>3.89</v>
      </c>
    </row>
    <row r="16" spans="1:15" ht="14.25" thickBot="1">
      <c r="A16" s="195" t="s">
        <v>91</v>
      </c>
      <c r="B16" s="196">
        <v>37.7</v>
      </c>
      <c r="C16" s="197">
        <v>265315</v>
      </c>
      <c r="D16" s="197">
        <v>117</v>
      </c>
      <c r="E16" s="197">
        <v>5117</v>
      </c>
      <c r="F16" s="198">
        <v>1.93</v>
      </c>
      <c r="G16" s="199">
        <v>6187</v>
      </c>
      <c r="H16" s="200">
        <f>ROUND((E16-G16)/G16*100,2)</f>
        <v>-17.29</v>
      </c>
      <c r="I16" s="201">
        <v>37.7</v>
      </c>
      <c r="J16" s="197">
        <v>266214</v>
      </c>
      <c r="K16" s="197">
        <v>113</v>
      </c>
      <c r="L16" s="197">
        <v>3776</v>
      </c>
      <c r="M16" s="198">
        <v>1.42</v>
      </c>
      <c r="N16" s="202">
        <v>3456</v>
      </c>
      <c r="O16" s="203">
        <f>ROUND((L16-N16)/N16*100,2)</f>
        <v>9.26</v>
      </c>
    </row>
    <row r="17" spans="1:15" ht="14.25" thickBot="1">
      <c r="A17" s="204" t="s">
        <v>92</v>
      </c>
      <c r="B17" s="205">
        <f>B15-B16</f>
        <v>0.5</v>
      </c>
      <c r="C17" s="285">
        <f aca="true" t="shared" si="2" ref="C17:O17">C15-C16</f>
        <v>4555</v>
      </c>
      <c r="D17" s="207">
        <f t="shared" si="2"/>
        <v>-2</v>
      </c>
      <c r="E17" s="207">
        <f t="shared" si="2"/>
        <v>712</v>
      </c>
      <c r="F17" s="208">
        <f t="shared" si="2"/>
        <v>0.2300000000000002</v>
      </c>
      <c r="G17" s="209">
        <f>G15-G16</f>
        <v>-1070</v>
      </c>
      <c r="H17" s="203">
        <f t="shared" si="2"/>
        <v>31.2</v>
      </c>
      <c r="I17" s="281">
        <f t="shared" si="2"/>
        <v>0.5999999999999943</v>
      </c>
      <c r="J17" s="285">
        <f t="shared" si="2"/>
        <v>4062</v>
      </c>
      <c r="K17" s="207">
        <f t="shared" si="2"/>
        <v>0</v>
      </c>
      <c r="L17" s="285">
        <f t="shared" si="2"/>
        <v>147</v>
      </c>
      <c r="M17" s="208">
        <f t="shared" si="2"/>
        <v>0.030000000000000027</v>
      </c>
      <c r="N17" s="211">
        <f t="shared" si="2"/>
        <v>320</v>
      </c>
      <c r="O17" s="203">
        <f t="shared" si="2"/>
        <v>-5.369999999999999</v>
      </c>
    </row>
    <row r="18" spans="1:15" ht="13.5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</row>
    <row r="19" spans="1:15" ht="13.5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</row>
    <row r="20" spans="1:15" ht="13.5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</row>
    <row r="21" spans="1:15" ht="13.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</row>
    <row r="22" spans="1:15" ht="13.5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</row>
    <row r="23" spans="1:15" ht="13.5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</row>
    <row r="24" spans="1:15" ht="13.5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</row>
    <row r="25" spans="1:15" ht="14.25" thickBot="1">
      <c r="A25" s="212"/>
      <c r="B25" s="212"/>
      <c r="C25" s="212"/>
      <c r="D25" s="212"/>
      <c r="E25" s="212"/>
      <c r="F25" s="212"/>
      <c r="G25" s="212"/>
      <c r="H25" s="212"/>
      <c r="I25" s="212"/>
      <c r="J25" s="118"/>
      <c r="K25" s="118"/>
      <c r="L25" s="118"/>
      <c r="M25" s="118"/>
      <c r="N25" s="118"/>
      <c r="O25" s="118"/>
    </row>
    <row r="26" spans="1:15" ht="13.5">
      <c r="A26" s="213"/>
      <c r="B26" s="214"/>
      <c r="C26" s="214"/>
      <c r="D26" s="214"/>
      <c r="E26" s="214"/>
      <c r="F26" s="214"/>
      <c r="G26" s="214"/>
      <c r="H26" s="214"/>
      <c r="I26" s="214"/>
      <c r="J26" s="215"/>
      <c r="K26" s="216"/>
      <c r="L26" s="216"/>
      <c r="M26" s="216"/>
      <c r="N26" s="216"/>
      <c r="O26" s="217"/>
    </row>
    <row r="27" spans="1:15" ht="13.5" customHeight="1">
      <c r="A27" s="218" t="s">
        <v>93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20"/>
      <c r="N27" s="220"/>
      <c r="O27" s="221"/>
    </row>
    <row r="28" spans="1:15" ht="13.5">
      <c r="A28" s="222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1"/>
    </row>
    <row r="29" spans="1:15" ht="29.25" customHeight="1">
      <c r="A29" s="223" t="s">
        <v>94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5"/>
      <c r="N29" s="225"/>
      <c r="O29" s="226"/>
    </row>
    <row r="30" spans="1:15" ht="19.5" customHeight="1">
      <c r="A30" s="223" t="s">
        <v>95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5"/>
      <c r="N30" s="225"/>
      <c r="O30" s="226"/>
    </row>
    <row r="31" spans="1:15" ht="25.5" customHeight="1">
      <c r="A31" s="227" t="s">
        <v>96</v>
      </c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9"/>
    </row>
    <row r="32" spans="1:15" ht="39" customHeight="1">
      <c r="A32" s="230"/>
      <c r="B32" s="231" t="s">
        <v>97</v>
      </c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2"/>
      <c r="O32" s="233"/>
    </row>
    <row r="33" spans="1:15" ht="24.75" customHeight="1">
      <c r="A33" s="230"/>
      <c r="D33" s="234" t="s">
        <v>98</v>
      </c>
      <c r="E33" s="235"/>
      <c r="F33" s="235"/>
      <c r="G33" s="235"/>
      <c r="H33" s="235"/>
      <c r="I33" s="235"/>
      <c r="J33" s="235"/>
      <c r="K33" s="235"/>
      <c r="L33" s="235"/>
      <c r="M33" s="232"/>
      <c r="N33" s="232"/>
      <c r="O33" s="233"/>
    </row>
    <row r="34" spans="1:15" ht="24" customHeight="1">
      <c r="A34" s="230"/>
      <c r="D34" s="234" t="s">
        <v>99</v>
      </c>
      <c r="E34" s="235"/>
      <c r="F34" s="235"/>
      <c r="G34" s="235"/>
      <c r="H34" s="235"/>
      <c r="I34" s="235"/>
      <c r="J34" s="235"/>
      <c r="K34" s="235"/>
      <c r="L34" s="235"/>
      <c r="M34" s="232"/>
      <c r="N34" s="232"/>
      <c r="O34" s="233"/>
    </row>
    <row r="35" spans="1:15" ht="24" customHeight="1">
      <c r="A35" s="230"/>
      <c r="D35" s="234" t="s">
        <v>100</v>
      </c>
      <c r="E35" s="235"/>
      <c r="F35" s="235"/>
      <c r="G35" s="235"/>
      <c r="H35" s="235"/>
      <c r="I35" s="235"/>
      <c r="J35" s="235"/>
      <c r="K35" s="235"/>
      <c r="L35" s="235"/>
      <c r="M35" s="232"/>
      <c r="N35" s="232"/>
      <c r="O35" s="233"/>
    </row>
    <row r="36" spans="1:15" ht="19.5" customHeight="1">
      <c r="A36" s="236"/>
      <c r="D36" s="237" t="s">
        <v>101</v>
      </c>
      <c r="E36" s="238"/>
      <c r="F36" s="238"/>
      <c r="G36" s="238"/>
      <c r="H36" s="238"/>
      <c r="I36" s="238"/>
      <c r="J36" s="238"/>
      <c r="K36" s="239"/>
      <c r="L36" s="239"/>
      <c r="M36" s="239"/>
      <c r="N36" s="239"/>
      <c r="O36" s="240"/>
    </row>
    <row r="37" spans="1:15" ht="27.75" customHeight="1">
      <c r="A37" s="236"/>
      <c r="B37" s="238"/>
      <c r="C37" s="238"/>
      <c r="D37" s="238"/>
      <c r="E37" s="238"/>
      <c r="F37" s="238"/>
      <c r="G37" s="238"/>
      <c r="H37" s="238"/>
      <c r="I37" s="238"/>
      <c r="J37" s="238"/>
      <c r="K37" s="239"/>
      <c r="L37" s="239"/>
      <c r="M37" s="239"/>
      <c r="N37" s="239"/>
      <c r="O37" s="240"/>
    </row>
    <row r="38" spans="1:15" ht="23.25" customHeight="1">
      <c r="A38" s="227" t="s">
        <v>102</v>
      </c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5"/>
      <c r="N38" s="225"/>
      <c r="O38" s="226"/>
    </row>
    <row r="39" spans="1:15" ht="23.25" customHeight="1">
      <c r="A39" s="241"/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3"/>
      <c r="N39" s="243"/>
      <c r="O39" s="244"/>
    </row>
    <row r="40" spans="1:15" ht="13.5">
      <c r="A40" s="245" t="s">
        <v>103</v>
      </c>
      <c r="B40" s="246"/>
      <c r="C40" s="246"/>
      <c r="D40" s="246"/>
      <c r="E40" s="246"/>
      <c r="F40" s="246" t="s">
        <v>104</v>
      </c>
      <c r="G40" s="247"/>
      <c r="H40" s="247"/>
      <c r="I40" s="239"/>
      <c r="J40" s="239"/>
      <c r="K40" s="239"/>
      <c r="L40" s="248"/>
      <c r="M40" s="248" t="s">
        <v>105</v>
      </c>
      <c r="N40" s="239"/>
      <c r="O40" s="240"/>
    </row>
    <row r="41" spans="1:15" ht="13.5">
      <c r="A41" s="245" t="s">
        <v>136</v>
      </c>
      <c r="B41" s="246"/>
      <c r="C41" s="246"/>
      <c r="D41" s="246"/>
      <c r="E41" s="246"/>
      <c r="F41" s="246" t="s">
        <v>137</v>
      </c>
      <c r="G41" s="247"/>
      <c r="H41" s="247"/>
      <c r="I41" s="239"/>
      <c r="J41" s="239"/>
      <c r="K41" s="239"/>
      <c r="L41" s="248"/>
      <c r="M41" s="248" t="s">
        <v>106</v>
      </c>
      <c r="N41" s="239"/>
      <c r="O41" s="240"/>
    </row>
    <row r="42" spans="1:15" ht="13.5">
      <c r="A42" s="245" t="s">
        <v>107</v>
      </c>
      <c r="B42" s="246"/>
      <c r="C42" s="246"/>
      <c r="D42" s="246"/>
      <c r="E42" s="246"/>
      <c r="F42" s="246" t="s">
        <v>108</v>
      </c>
      <c r="G42" s="247"/>
      <c r="H42" s="247"/>
      <c r="I42" s="239"/>
      <c r="J42" s="239"/>
      <c r="K42" s="239"/>
      <c r="L42" s="248"/>
      <c r="M42" s="239" t="s">
        <v>109</v>
      </c>
      <c r="N42" s="239"/>
      <c r="O42" s="240"/>
    </row>
    <row r="43" spans="1:15" ht="13.5">
      <c r="A43" s="245" t="s">
        <v>110</v>
      </c>
      <c r="B43" s="246"/>
      <c r="C43" s="246"/>
      <c r="D43" s="246"/>
      <c r="E43" s="246"/>
      <c r="F43" s="246" t="s">
        <v>111</v>
      </c>
      <c r="G43" s="247"/>
      <c r="H43" s="247"/>
      <c r="I43" s="239"/>
      <c r="J43" s="239"/>
      <c r="K43" s="239"/>
      <c r="L43" s="248"/>
      <c r="M43" s="248" t="s">
        <v>112</v>
      </c>
      <c r="N43" s="239"/>
      <c r="O43" s="240"/>
    </row>
    <row r="44" spans="1:15" ht="13.5">
      <c r="A44" s="245" t="s">
        <v>113</v>
      </c>
      <c r="B44" s="246"/>
      <c r="C44" s="246"/>
      <c r="D44" s="246"/>
      <c r="E44" s="246"/>
      <c r="F44" s="246" t="s">
        <v>114</v>
      </c>
      <c r="G44" s="247"/>
      <c r="H44" s="247"/>
      <c r="I44" s="239"/>
      <c r="J44" s="239"/>
      <c r="K44" s="239"/>
      <c r="L44" s="248"/>
      <c r="M44" s="248" t="s">
        <v>115</v>
      </c>
      <c r="N44" s="239"/>
      <c r="O44" s="240"/>
    </row>
    <row r="45" spans="1:15" ht="13.5">
      <c r="A45" s="249"/>
      <c r="B45" s="250"/>
      <c r="C45" s="250"/>
      <c r="D45" s="239"/>
      <c r="E45" s="118"/>
      <c r="F45" s="247"/>
      <c r="G45" s="247"/>
      <c r="H45" s="239"/>
      <c r="I45" s="239"/>
      <c r="J45" s="239"/>
      <c r="K45" s="239"/>
      <c r="L45" s="239"/>
      <c r="M45" s="239"/>
      <c r="N45" s="239"/>
      <c r="O45" s="240"/>
    </row>
    <row r="46" spans="1:15" ht="13.5">
      <c r="A46" s="249"/>
      <c r="B46" s="250"/>
      <c r="C46" s="250"/>
      <c r="D46" s="239"/>
      <c r="E46" s="118"/>
      <c r="F46" s="247"/>
      <c r="G46" s="247"/>
      <c r="H46" s="239"/>
      <c r="I46" s="239"/>
      <c r="J46" s="239"/>
      <c r="K46" s="239"/>
      <c r="L46" s="239"/>
      <c r="M46" s="239"/>
      <c r="N46" s="239"/>
      <c r="O46" s="240"/>
    </row>
    <row r="47" spans="1:15" ht="27" customHeight="1">
      <c r="A47" s="251" t="s">
        <v>116</v>
      </c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3"/>
    </row>
    <row r="48" spans="1:15" ht="13.5">
      <c r="A48" s="254"/>
      <c r="B48" s="250"/>
      <c r="C48" s="250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40"/>
    </row>
    <row r="49" spans="1:15" ht="21.75" customHeight="1">
      <c r="A49" s="254"/>
      <c r="B49" s="255" t="s">
        <v>138</v>
      </c>
      <c r="C49" s="255"/>
      <c r="D49" s="256"/>
      <c r="E49" s="256"/>
      <c r="F49" s="256"/>
      <c r="G49" s="256"/>
      <c r="H49" s="256"/>
      <c r="I49" s="256"/>
      <c r="J49" s="256"/>
      <c r="K49" s="256"/>
      <c r="L49" s="257"/>
      <c r="M49" s="239"/>
      <c r="N49" s="239"/>
      <c r="O49" s="240"/>
    </row>
    <row r="50" spans="1:15" ht="9" customHeight="1">
      <c r="A50" s="254"/>
      <c r="B50" s="255"/>
      <c r="C50" s="255"/>
      <c r="D50" s="256"/>
      <c r="E50" s="256"/>
      <c r="F50" s="256"/>
      <c r="G50" s="256"/>
      <c r="H50" s="256"/>
      <c r="I50" s="256"/>
      <c r="J50" s="256"/>
      <c r="K50" s="256"/>
      <c r="L50" s="257"/>
      <c r="M50" s="239"/>
      <c r="N50" s="239"/>
      <c r="O50" s="240"/>
    </row>
    <row r="51" spans="1:15" ht="13.5">
      <c r="A51" s="254"/>
      <c r="B51" s="250" t="s">
        <v>117</v>
      </c>
      <c r="C51" s="250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40"/>
    </row>
    <row r="52" spans="1:15" ht="21.75" customHeight="1">
      <c r="A52" s="254"/>
      <c r="B52" s="250"/>
      <c r="C52" s="250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40"/>
    </row>
    <row r="53" spans="1:15" ht="13.5">
      <c r="A53" s="254"/>
      <c r="B53" s="250" t="s">
        <v>118</v>
      </c>
      <c r="C53" s="250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40"/>
    </row>
    <row r="54" spans="1:15" ht="13.5">
      <c r="A54" s="254"/>
      <c r="B54" s="250" t="s">
        <v>119</v>
      </c>
      <c r="C54" s="250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40"/>
    </row>
    <row r="55" spans="1:15" ht="13.5">
      <c r="A55" s="254"/>
      <c r="B55" s="250" t="s">
        <v>120</v>
      </c>
      <c r="C55" s="250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40"/>
    </row>
    <row r="56" spans="1:15" ht="13.5">
      <c r="A56" s="254"/>
      <c r="B56" s="250" t="s">
        <v>121</v>
      </c>
      <c r="C56" s="250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40"/>
    </row>
    <row r="57" spans="1:15" ht="28.5" customHeight="1" thickBot="1">
      <c r="A57" s="258"/>
      <c r="B57" s="259"/>
      <c r="C57" s="259"/>
      <c r="D57" s="259"/>
      <c r="E57" s="259"/>
      <c r="F57" s="259"/>
      <c r="G57" s="259"/>
      <c r="H57" s="259"/>
      <c r="I57" s="259"/>
      <c r="J57" s="259"/>
      <c r="K57" s="260"/>
      <c r="L57" s="260"/>
      <c r="M57" s="260"/>
      <c r="N57" s="260"/>
      <c r="O57" s="261"/>
    </row>
  </sheetData>
  <sheetProtection/>
  <mergeCells count="12">
    <mergeCell ref="B32:M32"/>
    <mergeCell ref="A38:O38"/>
    <mergeCell ref="A47:O47"/>
    <mergeCell ref="A27:O28"/>
    <mergeCell ref="A29:O29"/>
    <mergeCell ref="A30:O30"/>
    <mergeCell ref="A31:O31"/>
    <mergeCell ref="A2:A4"/>
    <mergeCell ref="B2:H2"/>
    <mergeCell ref="I2:O2"/>
    <mergeCell ref="G3:H3"/>
    <mergeCell ref="N3:O3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zoomScale="95" zoomScaleNormal="95" workbookViewId="0" topLeftCell="A1">
      <selection activeCell="A31" sqref="A31:O31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115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116" customWidth="1"/>
    <col min="12" max="12" width="5.625" style="3" customWidth="1"/>
    <col min="13" max="13" width="7.625" style="3" customWidth="1"/>
    <col min="14" max="14" width="4.625" style="3" customWidth="1"/>
    <col min="15" max="15" width="8.125" style="116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18.7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2.75" thickBot="1">
      <c r="B4" s="5" t="s">
        <v>122</v>
      </c>
      <c r="C4" s="5"/>
      <c r="D4" s="5"/>
      <c r="E4" s="6"/>
      <c r="F4" s="6"/>
      <c r="G4" s="6"/>
      <c r="H4" s="6"/>
      <c r="I4" s="6"/>
      <c r="J4" s="6"/>
      <c r="K4" s="7"/>
      <c r="L4" s="6"/>
      <c r="M4" s="6"/>
      <c r="N4" s="6"/>
      <c r="O4" s="8" t="s">
        <v>146</v>
      </c>
      <c r="P4" s="8"/>
      <c r="Q4" s="8"/>
      <c r="R4" s="8"/>
    </row>
    <row r="5" spans="2:18" s="9" customFormat="1" ht="12.75" thickBot="1">
      <c r="B5" s="10"/>
      <c r="C5" s="11"/>
      <c r="D5" s="12"/>
      <c r="E5" s="13" t="s">
        <v>3</v>
      </c>
      <c r="F5" s="14"/>
      <c r="G5" s="13"/>
      <c r="H5" s="15"/>
      <c r="I5" s="16"/>
      <c r="J5" s="16"/>
      <c r="K5" s="17"/>
      <c r="L5" s="15" t="s">
        <v>4</v>
      </c>
      <c r="M5" s="16"/>
      <c r="N5" s="16"/>
      <c r="O5" s="16"/>
      <c r="P5" s="16"/>
      <c r="Q5" s="16"/>
      <c r="R5" s="18"/>
    </row>
    <row r="6" spans="2:18" s="9" customFormat="1" ht="12">
      <c r="B6" s="19"/>
      <c r="C6" s="20"/>
      <c r="D6" s="21"/>
      <c r="E6" s="22"/>
      <c r="F6" s="23"/>
      <c r="G6" s="23"/>
      <c r="H6" s="23"/>
      <c r="I6" s="23"/>
      <c r="J6" s="24" t="s">
        <v>5</v>
      </c>
      <c r="K6" s="25"/>
      <c r="L6" s="23"/>
      <c r="M6" s="23"/>
      <c r="N6" s="23"/>
      <c r="O6" s="23"/>
      <c r="P6" s="23"/>
      <c r="Q6" s="24" t="s">
        <v>5</v>
      </c>
      <c r="R6" s="25"/>
    </row>
    <row r="7" spans="2:18" s="9" customFormat="1" ht="42" customHeight="1" thickBot="1">
      <c r="B7" s="26"/>
      <c r="C7" s="27"/>
      <c r="D7" s="28"/>
      <c r="E7" s="29" t="s">
        <v>6</v>
      </c>
      <c r="F7" s="30" t="s">
        <v>7</v>
      </c>
      <c r="G7" s="30" t="s">
        <v>8</v>
      </c>
      <c r="H7" s="30" t="s">
        <v>9</v>
      </c>
      <c r="I7" s="31" t="s">
        <v>10</v>
      </c>
      <c r="J7" s="32" t="s">
        <v>11</v>
      </c>
      <c r="K7" s="33" t="s">
        <v>12</v>
      </c>
      <c r="L7" s="30" t="s">
        <v>6</v>
      </c>
      <c r="M7" s="30" t="s">
        <v>7</v>
      </c>
      <c r="N7" s="30" t="s">
        <v>8</v>
      </c>
      <c r="O7" s="30" t="s">
        <v>13</v>
      </c>
      <c r="P7" s="31" t="s">
        <v>10</v>
      </c>
      <c r="Q7" s="32" t="s">
        <v>14</v>
      </c>
      <c r="R7" s="33" t="s">
        <v>12</v>
      </c>
    </row>
    <row r="8" spans="2:23" s="35" customFormat="1" ht="12">
      <c r="B8" s="36"/>
      <c r="C8" s="37" t="s">
        <v>15</v>
      </c>
      <c r="D8" s="38"/>
      <c r="E8" s="39">
        <v>38</v>
      </c>
      <c r="F8" s="40">
        <v>260150</v>
      </c>
      <c r="G8" s="40">
        <v>105</v>
      </c>
      <c r="H8" s="40">
        <v>5454</v>
      </c>
      <c r="I8" s="41">
        <v>2.1</v>
      </c>
      <c r="J8" s="42">
        <v>5053</v>
      </c>
      <c r="K8" s="43">
        <f>IF(U8=TRUE,"-",ROUND((H8-J8)/J8*100,2))</f>
        <v>7.94</v>
      </c>
      <c r="L8" s="39">
        <v>37.9</v>
      </c>
      <c r="M8" s="40">
        <v>259546</v>
      </c>
      <c r="N8" s="44">
        <v>104</v>
      </c>
      <c r="O8" s="40">
        <v>4048</v>
      </c>
      <c r="P8" s="41">
        <v>1.56</v>
      </c>
      <c r="Q8" s="42">
        <v>3793</v>
      </c>
      <c r="R8" s="43">
        <f>IF(W8=TRUE,"-",ROUND((O8-Q8)/Q8*100,2))</f>
        <v>6.72</v>
      </c>
      <c r="T8" s="35">
        <f>ROUND((H8-J8)/J8*100,2)</f>
        <v>7.94</v>
      </c>
      <c r="U8" s="35" t="b">
        <f>ISERROR(T8)</f>
        <v>0</v>
      </c>
      <c r="V8" s="35">
        <f>ROUND((O8-Q8)/Q8*100,2)</f>
        <v>6.72</v>
      </c>
      <c r="W8" s="35" t="b">
        <f>ISERROR(V8)</f>
        <v>0</v>
      </c>
    </row>
    <row r="9" spans="2:23" s="35" customFormat="1" ht="12">
      <c r="B9" s="46"/>
      <c r="C9" s="47"/>
      <c r="D9" s="48" t="s">
        <v>123</v>
      </c>
      <c r="E9" s="49">
        <v>31.7</v>
      </c>
      <c r="F9" s="50">
        <v>241871</v>
      </c>
      <c r="G9" s="50" t="s">
        <v>148</v>
      </c>
      <c r="H9" s="50">
        <v>5000</v>
      </c>
      <c r="I9" s="51">
        <v>2.07</v>
      </c>
      <c r="J9" s="52">
        <v>5500</v>
      </c>
      <c r="K9" s="43">
        <f aca="true" t="shared" si="0" ref="K9:K62">IF(U9=TRUE,"-",ROUND((H9-J9)/J9*100,2))</f>
        <v>-9.09</v>
      </c>
      <c r="L9" s="49">
        <v>31.7</v>
      </c>
      <c r="M9" s="50">
        <v>241871</v>
      </c>
      <c r="N9" s="53" t="s">
        <v>148</v>
      </c>
      <c r="O9" s="50">
        <v>3250</v>
      </c>
      <c r="P9" s="51">
        <v>1.34</v>
      </c>
      <c r="Q9" s="52">
        <v>3530</v>
      </c>
      <c r="R9" s="43">
        <f aca="true" t="shared" si="1" ref="R9:R62">IF(W9=TRUE,"-",ROUND((O9-Q9)/Q9*100,2))</f>
        <v>-7.93</v>
      </c>
      <c r="T9" s="35">
        <f aca="true" t="shared" si="2" ref="T9:T62">ROUND((H9-J9)/J9*100,2)</f>
        <v>-9.09</v>
      </c>
      <c r="U9" s="35" t="b">
        <f aca="true" t="shared" si="3" ref="U9:U62">ISERROR(T9)</f>
        <v>0</v>
      </c>
      <c r="V9" s="35">
        <f aca="true" t="shared" si="4" ref="V9:V62">ROUND((O9-Q9)/Q9*100,2)</f>
        <v>-7.93</v>
      </c>
      <c r="W9" s="35" t="b">
        <f aca="true" t="shared" si="5" ref="W9:W62">ISERROR(V9)</f>
        <v>0</v>
      </c>
    </row>
    <row r="10" spans="2:23" s="35" customFormat="1" ht="12">
      <c r="B10" s="46"/>
      <c r="C10" s="47"/>
      <c r="D10" s="48" t="s">
        <v>16</v>
      </c>
      <c r="E10" s="49">
        <v>42.5</v>
      </c>
      <c r="F10" s="50">
        <v>260016</v>
      </c>
      <c r="G10" s="50">
        <v>5</v>
      </c>
      <c r="H10" s="50">
        <v>5533</v>
      </c>
      <c r="I10" s="54">
        <v>2.13</v>
      </c>
      <c r="J10" s="52">
        <v>4215</v>
      </c>
      <c r="K10" s="43">
        <f t="shared" si="0"/>
        <v>31.27</v>
      </c>
      <c r="L10" s="49">
        <v>42.5</v>
      </c>
      <c r="M10" s="50">
        <v>260016</v>
      </c>
      <c r="N10" s="53">
        <v>5</v>
      </c>
      <c r="O10" s="50">
        <v>1960</v>
      </c>
      <c r="P10" s="51">
        <v>0.75</v>
      </c>
      <c r="Q10" s="52">
        <v>1615</v>
      </c>
      <c r="R10" s="43">
        <f t="shared" si="1"/>
        <v>21.36</v>
      </c>
      <c r="T10" s="35">
        <f t="shared" si="2"/>
        <v>31.27</v>
      </c>
      <c r="U10" s="35" t="b">
        <f t="shared" si="3"/>
        <v>0</v>
      </c>
      <c r="V10" s="35">
        <f t="shared" si="4"/>
        <v>21.36</v>
      </c>
      <c r="W10" s="35" t="b">
        <f t="shared" si="5"/>
        <v>0</v>
      </c>
    </row>
    <row r="11" spans="2:23" s="35" customFormat="1" ht="12">
      <c r="B11" s="46"/>
      <c r="C11" s="47"/>
      <c r="D11" s="48" t="s">
        <v>124</v>
      </c>
      <c r="E11" s="49">
        <v>40.5</v>
      </c>
      <c r="F11" s="50">
        <v>219646</v>
      </c>
      <c r="G11" s="50" t="s">
        <v>125</v>
      </c>
      <c r="H11" s="50">
        <v>5000</v>
      </c>
      <c r="I11" s="54">
        <v>2.28</v>
      </c>
      <c r="J11" s="52">
        <v>5000</v>
      </c>
      <c r="K11" s="43">
        <f t="shared" si="0"/>
        <v>0</v>
      </c>
      <c r="L11" s="49">
        <v>40.5</v>
      </c>
      <c r="M11" s="50">
        <v>219646</v>
      </c>
      <c r="N11" s="53" t="s">
        <v>125</v>
      </c>
      <c r="O11" s="50">
        <v>1900</v>
      </c>
      <c r="P11" s="51">
        <v>0.87</v>
      </c>
      <c r="Q11" s="52">
        <v>1300</v>
      </c>
      <c r="R11" s="43">
        <f t="shared" si="1"/>
        <v>46.15</v>
      </c>
      <c r="T11" s="35">
        <f t="shared" si="2"/>
        <v>0</v>
      </c>
      <c r="U11" s="35" t="b">
        <f t="shared" si="3"/>
        <v>0</v>
      </c>
      <c r="V11" s="35">
        <f t="shared" si="4"/>
        <v>46.15</v>
      </c>
      <c r="W11" s="35" t="b">
        <f t="shared" si="5"/>
        <v>0</v>
      </c>
    </row>
    <row r="12" spans="2:23" s="35" customFormat="1" ht="12">
      <c r="B12" s="46"/>
      <c r="C12" s="47"/>
      <c r="D12" s="48" t="s">
        <v>17</v>
      </c>
      <c r="E12" s="49">
        <v>38.4</v>
      </c>
      <c r="F12" s="50">
        <v>280585</v>
      </c>
      <c r="G12" s="50" t="s">
        <v>125</v>
      </c>
      <c r="H12" s="50">
        <v>5450</v>
      </c>
      <c r="I12" s="51">
        <v>1.94</v>
      </c>
      <c r="J12" s="52">
        <v>5000</v>
      </c>
      <c r="K12" s="43">
        <f t="shared" si="0"/>
        <v>9</v>
      </c>
      <c r="L12" s="49">
        <v>38.4</v>
      </c>
      <c r="M12" s="50">
        <v>280585</v>
      </c>
      <c r="N12" s="53" t="s">
        <v>125</v>
      </c>
      <c r="O12" s="50">
        <v>4650</v>
      </c>
      <c r="P12" s="51">
        <v>1.66</v>
      </c>
      <c r="Q12" s="52">
        <v>4100</v>
      </c>
      <c r="R12" s="43">
        <f t="shared" si="1"/>
        <v>13.41</v>
      </c>
      <c r="T12" s="35">
        <f t="shared" si="2"/>
        <v>9</v>
      </c>
      <c r="U12" s="35" t="b">
        <f t="shared" si="3"/>
        <v>0</v>
      </c>
      <c r="V12" s="35">
        <f t="shared" si="4"/>
        <v>13.41</v>
      </c>
      <c r="W12" s="35" t="b">
        <f t="shared" si="5"/>
        <v>0</v>
      </c>
    </row>
    <row r="13" spans="2:23" s="35" customFormat="1" ht="12">
      <c r="B13" s="46"/>
      <c r="C13" s="47"/>
      <c r="D13" s="48" t="s">
        <v>18</v>
      </c>
      <c r="E13" s="49">
        <v>36.6</v>
      </c>
      <c r="F13" s="50">
        <v>217372</v>
      </c>
      <c r="G13" s="50" t="s">
        <v>141</v>
      </c>
      <c r="H13" s="50">
        <v>2535</v>
      </c>
      <c r="I13" s="51">
        <v>1.17</v>
      </c>
      <c r="J13" s="52">
        <v>2508</v>
      </c>
      <c r="K13" s="43">
        <f t="shared" si="0"/>
        <v>1.08</v>
      </c>
      <c r="L13" s="49">
        <v>36.6</v>
      </c>
      <c r="M13" s="50">
        <v>217372</v>
      </c>
      <c r="N13" s="53" t="s">
        <v>141</v>
      </c>
      <c r="O13" s="50">
        <v>2061</v>
      </c>
      <c r="P13" s="51">
        <v>0.95</v>
      </c>
      <c r="Q13" s="52">
        <v>2127</v>
      </c>
      <c r="R13" s="43">
        <f t="shared" si="1"/>
        <v>-3.1</v>
      </c>
      <c r="T13" s="35">
        <f t="shared" si="2"/>
        <v>1.08</v>
      </c>
      <c r="U13" s="35" t="b">
        <f t="shared" si="3"/>
        <v>0</v>
      </c>
      <c r="V13" s="35">
        <f t="shared" si="4"/>
        <v>-3.1</v>
      </c>
      <c r="W13" s="35" t="b">
        <f t="shared" si="5"/>
        <v>0</v>
      </c>
    </row>
    <row r="14" spans="2:23" s="35" customFormat="1" ht="12">
      <c r="B14" s="46"/>
      <c r="C14" s="47"/>
      <c r="D14" s="48" t="s">
        <v>19</v>
      </c>
      <c r="E14" s="49">
        <v>38.3</v>
      </c>
      <c r="F14" s="50">
        <v>288060</v>
      </c>
      <c r="G14" s="50">
        <v>9</v>
      </c>
      <c r="H14" s="50">
        <v>8671</v>
      </c>
      <c r="I14" s="51">
        <v>3.01</v>
      </c>
      <c r="J14" s="52">
        <v>9132</v>
      </c>
      <c r="K14" s="43">
        <f t="shared" si="0"/>
        <v>-5.05</v>
      </c>
      <c r="L14" s="49">
        <v>37.5</v>
      </c>
      <c r="M14" s="50">
        <v>283706</v>
      </c>
      <c r="N14" s="53">
        <v>8</v>
      </c>
      <c r="O14" s="50">
        <v>5272</v>
      </c>
      <c r="P14" s="51">
        <v>1.86</v>
      </c>
      <c r="Q14" s="52">
        <v>5133</v>
      </c>
      <c r="R14" s="43">
        <f t="shared" si="1"/>
        <v>2.71</v>
      </c>
      <c r="T14" s="35">
        <f t="shared" si="2"/>
        <v>-5.05</v>
      </c>
      <c r="U14" s="35" t="b">
        <f t="shared" si="3"/>
        <v>0</v>
      </c>
      <c r="V14" s="35">
        <f t="shared" si="4"/>
        <v>2.71</v>
      </c>
      <c r="W14" s="35" t="b">
        <f t="shared" si="5"/>
        <v>0</v>
      </c>
    </row>
    <row r="15" spans="2:23" s="35" customFormat="1" ht="12">
      <c r="B15" s="55"/>
      <c r="C15" s="47"/>
      <c r="D15" s="48" t="s">
        <v>126</v>
      </c>
      <c r="E15" s="49" t="s">
        <v>20</v>
      </c>
      <c r="F15" s="50" t="s">
        <v>20</v>
      </c>
      <c r="G15" s="50" t="s">
        <v>20</v>
      </c>
      <c r="H15" s="50" t="s">
        <v>20</v>
      </c>
      <c r="I15" s="51" t="s">
        <v>20</v>
      </c>
      <c r="J15" s="52" t="s">
        <v>20</v>
      </c>
      <c r="K15" s="43" t="str">
        <f t="shared" si="0"/>
        <v>-</v>
      </c>
      <c r="L15" s="49" t="s">
        <v>20</v>
      </c>
      <c r="M15" s="50" t="s">
        <v>20</v>
      </c>
      <c r="N15" s="53" t="s">
        <v>20</v>
      </c>
      <c r="O15" s="50" t="s">
        <v>20</v>
      </c>
      <c r="P15" s="51" t="s">
        <v>20</v>
      </c>
      <c r="Q15" s="52" t="s">
        <v>20</v>
      </c>
      <c r="R15" s="43" t="str">
        <f t="shared" si="1"/>
        <v>-</v>
      </c>
      <c r="T15" s="35" t="e">
        <f t="shared" si="2"/>
        <v>#VALUE!</v>
      </c>
      <c r="U15" s="35" t="b">
        <f t="shared" si="3"/>
        <v>1</v>
      </c>
      <c r="V15" s="35" t="e">
        <f t="shared" si="4"/>
        <v>#VALUE!</v>
      </c>
      <c r="W15" s="35" t="b">
        <f t="shared" si="5"/>
        <v>1</v>
      </c>
    </row>
    <row r="16" spans="2:23" s="35" customFormat="1" ht="12">
      <c r="B16" s="55"/>
      <c r="C16" s="47"/>
      <c r="D16" s="48" t="s">
        <v>21</v>
      </c>
      <c r="E16" s="49">
        <v>34.8</v>
      </c>
      <c r="F16" s="50">
        <v>247940</v>
      </c>
      <c r="G16" s="50" t="s">
        <v>141</v>
      </c>
      <c r="H16" s="50">
        <v>4460</v>
      </c>
      <c r="I16" s="51">
        <v>1.8</v>
      </c>
      <c r="J16" s="52">
        <v>4237</v>
      </c>
      <c r="K16" s="43">
        <f t="shared" si="0"/>
        <v>5.26</v>
      </c>
      <c r="L16" s="49">
        <v>34.8</v>
      </c>
      <c r="M16" s="50">
        <v>247940</v>
      </c>
      <c r="N16" s="53" t="s">
        <v>141</v>
      </c>
      <c r="O16" s="50">
        <v>3960</v>
      </c>
      <c r="P16" s="51">
        <v>1.6</v>
      </c>
      <c r="Q16" s="52">
        <v>4237</v>
      </c>
      <c r="R16" s="43">
        <f t="shared" si="1"/>
        <v>-6.54</v>
      </c>
      <c r="T16" s="35">
        <f t="shared" si="2"/>
        <v>5.26</v>
      </c>
      <c r="U16" s="35" t="b">
        <f t="shared" si="3"/>
        <v>0</v>
      </c>
      <c r="V16" s="35">
        <f t="shared" si="4"/>
        <v>-6.54</v>
      </c>
      <c r="W16" s="35" t="b">
        <f t="shared" si="5"/>
        <v>0</v>
      </c>
    </row>
    <row r="17" spans="2:23" s="35" customFormat="1" ht="12">
      <c r="B17" s="55"/>
      <c r="C17" s="47"/>
      <c r="D17" s="48" t="s">
        <v>22</v>
      </c>
      <c r="E17" s="49">
        <v>39.3</v>
      </c>
      <c r="F17" s="50">
        <v>269097</v>
      </c>
      <c r="G17" s="50">
        <v>4</v>
      </c>
      <c r="H17" s="50">
        <v>3934</v>
      </c>
      <c r="I17" s="51">
        <v>1.46</v>
      </c>
      <c r="J17" s="52">
        <v>3173</v>
      </c>
      <c r="K17" s="43">
        <f t="shared" si="0"/>
        <v>23.98</v>
      </c>
      <c r="L17" s="49">
        <v>39.3</v>
      </c>
      <c r="M17" s="50">
        <v>269097</v>
      </c>
      <c r="N17" s="53">
        <v>4</v>
      </c>
      <c r="O17" s="50">
        <v>3766</v>
      </c>
      <c r="P17" s="51">
        <v>1.4</v>
      </c>
      <c r="Q17" s="52">
        <v>2853</v>
      </c>
      <c r="R17" s="43">
        <f t="shared" si="1"/>
        <v>32</v>
      </c>
      <c r="T17" s="35">
        <f t="shared" si="2"/>
        <v>23.98</v>
      </c>
      <c r="U17" s="35" t="b">
        <f t="shared" si="3"/>
        <v>0</v>
      </c>
      <c r="V17" s="35">
        <f t="shared" si="4"/>
        <v>32</v>
      </c>
      <c r="W17" s="35" t="b">
        <f t="shared" si="5"/>
        <v>0</v>
      </c>
    </row>
    <row r="18" spans="2:23" s="35" customFormat="1" ht="12">
      <c r="B18" s="55"/>
      <c r="C18" s="47"/>
      <c r="D18" s="48" t="s">
        <v>23</v>
      </c>
      <c r="E18" s="49">
        <v>40</v>
      </c>
      <c r="F18" s="50">
        <v>310877</v>
      </c>
      <c r="G18" s="50" t="s">
        <v>127</v>
      </c>
      <c r="H18" s="50">
        <v>3321</v>
      </c>
      <c r="I18" s="51">
        <v>1.07</v>
      </c>
      <c r="J18" s="52">
        <v>1300</v>
      </c>
      <c r="K18" s="43">
        <f t="shared" si="0"/>
        <v>155.46</v>
      </c>
      <c r="L18" s="49">
        <v>40</v>
      </c>
      <c r="M18" s="50">
        <v>310877</v>
      </c>
      <c r="N18" s="53" t="s">
        <v>127</v>
      </c>
      <c r="O18" s="50">
        <v>3321</v>
      </c>
      <c r="P18" s="51">
        <v>1.07</v>
      </c>
      <c r="Q18" s="52">
        <v>1300</v>
      </c>
      <c r="R18" s="43">
        <f t="shared" si="1"/>
        <v>155.46</v>
      </c>
      <c r="T18" s="35">
        <f t="shared" si="2"/>
        <v>155.46</v>
      </c>
      <c r="U18" s="35" t="b">
        <f t="shared" si="3"/>
        <v>0</v>
      </c>
      <c r="V18" s="35">
        <f t="shared" si="4"/>
        <v>155.46</v>
      </c>
      <c r="W18" s="35" t="b">
        <f t="shared" si="5"/>
        <v>0</v>
      </c>
    </row>
    <row r="19" spans="2:23" s="35" customFormat="1" ht="12">
      <c r="B19" s="55"/>
      <c r="C19" s="47"/>
      <c r="D19" s="48" t="s">
        <v>24</v>
      </c>
      <c r="E19" s="49" t="s">
        <v>20</v>
      </c>
      <c r="F19" s="50" t="s">
        <v>20</v>
      </c>
      <c r="G19" s="50" t="s">
        <v>20</v>
      </c>
      <c r="H19" s="50" t="s">
        <v>20</v>
      </c>
      <c r="I19" s="51" t="s">
        <v>20</v>
      </c>
      <c r="J19" s="52" t="s">
        <v>20</v>
      </c>
      <c r="K19" s="43" t="str">
        <f t="shared" si="0"/>
        <v>-</v>
      </c>
      <c r="L19" s="49" t="s">
        <v>20</v>
      </c>
      <c r="M19" s="50" t="s">
        <v>20</v>
      </c>
      <c r="N19" s="53" t="s">
        <v>20</v>
      </c>
      <c r="O19" s="50" t="s">
        <v>20</v>
      </c>
      <c r="P19" s="51" t="s">
        <v>20</v>
      </c>
      <c r="Q19" s="52" t="s">
        <v>20</v>
      </c>
      <c r="R19" s="43" t="str">
        <f t="shared" si="1"/>
        <v>-</v>
      </c>
      <c r="T19" s="35" t="e">
        <f t="shared" si="2"/>
        <v>#VALUE!</v>
      </c>
      <c r="U19" s="35" t="b">
        <f t="shared" si="3"/>
        <v>1</v>
      </c>
      <c r="V19" s="35" t="e">
        <f t="shared" si="4"/>
        <v>#VALUE!</v>
      </c>
      <c r="W19" s="35" t="b">
        <f t="shared" si="5"/>
        <v>1</v>
      </c>
    </row>
    <row r="20" spans="2:23" s="35" customFormat="1" ht="12">
      <c r="B20" s="55" t="s">
        <v>25</v>
      </c>
      <c r="C20" s="47"/>
      <c r="D20" s="48" t="s">
        <v>26</v>
      </c>
      <c r="E20" s="49">
        <v>36.2</v>
      </c>
      <c r="F20" s="50">
        <v>248977</v>
      </c>
      <c r="G20" s="50" t="s">
        <v>127</v>
      </c>
      <c r="H20" s="50">
        <v>5671</v>
      </c>
      <c r="I20" s="51">
        <v>2.28</v>
      </c>
      <c r="J20" s="52">
        <v>5450</v>
      </c>
      <c r="K20" s="43">
        <f t="shared" si="0"/>
        <v>4.06</v>
      </c>
      <c r="L20" s="49">
        <v>36.2</v>
      </c>
      <c r="M20" s="50">
        <v>248977</v>
      </c>
      <c r="N20" s="53" t="s">
        <v>127</v>
      </c>
      <c r="O20" s="50">
        <v>4642</v>
      </c>
      <c r="P20" s="51">
        <v>1.86</v>
      </c>
      <c r="Q20" s="52">
        <v>2846</v>
      </c>
      <c r="R20" s="43">
        <f t="shared" si="1"/>
        <v>63.11</v>
      </c>
      <c r="T20" s="35">
        <f t="shared" si="2"/>
        <v>4.06</v>
      </c>
      <c r="U20" s="35" t="b">
        <f t="shared" si="3"/>
        <v>0</v>
      </c>
      <c r="V20" s="35">
        <f t="shared" si="4"/>
        <v>63.11</v>
      </c>
      <c r="W20" s="35" t="b">
        <f t="shared" si="5"/>
        <v>0</v>
      </c>
    </row>
    <row r="21" spans="2:23" s="35" customFormat="1" ht="12">
      <c r="B21" s="55"/>
      <c r="C21" s="47"/>
      <c r="D21" s="48" t="s">
        <v>27</v>
      </c>
      <c r="E21" s="49">
        <v>36.3</v>
      </c>
      <c r="F21" s="50">
        <v>246270</v>
      </c>
      <c r="G21" s="50">
        <v>6</v>
      </c>
      <c r="H21" s="50">
        <v>5115</v>
      </c>
      <c r="I21" s="51">
        <v>2.08</v>
      </c>
      <c r="J21" s="52">
        <v>4631</v>
      </c>
      <c r="K21" s="43">
        <f t="shared" si="0"/>
        <v>10.45</v>
      </c>
      <c r="L21" s="49">
        <v>36.3</v>
      </c>
      <c r="M21" s="50">
        <v>246270</v>
      </c>
      <c r="N21" s="53">
        <v>6</v>
      </c>
      <c r="O21" s="50">
        <v>4465</v>
      </c>
      <c r="P21" s="51">
        <v>1.81</v>
      </c>
      <c r="Q21" s="52">
        <v>3770</v>
      </c>
      <c r="R21" s="43">
        <f t="shared" si="1"/>
        <v>18.44</v>
      </c>
      <c r="T21" s="35">
        <f t="shared" si="2"/>
        <v>10.45</v>
      </c>
      <c r="U21" s="35" t="b">
        <f t="shared" si="3"/>
        <v>0</v>
      </c>
      <c r="V21" s="35">
        <f t="shared" si="4"/>
        <v>18.44</v>
      </c>
      <c r="W21" s="35" t="b">
        <f t="shared" si="5"/>
        <v>0</v>
      </c>
    </row>
    <row r="22" spans="2:23" s="35" customFormat="1" ht="12">
      <c r="B22" s="55"/>
      <c r="C22" s="47"/>
      <c r="D22" s="48" t="s">
        <v>128</v>
      </c>
      <c r="E22" s="49">
        <v>41.9</v>
      </c>
      <c r="F22" s="50">
        <v>270884</v>
      </c>
      <c r="G22" s="50">
        <v>11</v>
      </c>
      <c r="H22" s="50">
        <v>7457</v>
      </c>
      <c r="I22" s="51">
        <v>2.75</v>
      </c>
      <c r="J22" s="52">
        <v>6352</v>
      </c>
      <c r="K22" s="43">
        <f t="shared" si="0"/>
        <v>17.4</v>
      </c>
      <c r="L22" s="49">
        <v>41.9</v>
      </c>
      <c r="M22" s="50">
        <v>270884</v>
      </c>
      <c r="N22" s="53">
        <v>11</v>
      </c>
      <c r="O22" s="50">
        <v>4075</v>
      </c>
      <c r="P22" s="51">
        <v>1.5</v>
      </c>
      <c r="Q22" s="52">
        <v>4634</v>
      </c>
      <c r="R22" s="43">
        <f t="shared" si="1"/>
        <v>-12.06</v>
      </c>
      <c r="T22" s="35">
        <f t="shared" si="2"/>
        <v>17.4</v>
      </c>
      <c r="U22" s="35" t="b">
        <f t="shared" si="3"/>
        <v>0</v>
      </c>
      <c r="V22" s="35">
        <f t="shared" si="4"/>
        <v>-12.06</v>
      </c>
      <c r="W22" s="35" t="b">
        <f t="shared" si="5"/>
        <v>0</v>
      </c>
    </row>
    <row r="23" spans="2:23" s="35" customFormat="1" ht="12">
      <c r="B23" s="55"/>
      <c r="C23" s="47"/>
      <c r="D23" s="48" t="s">
        <v>28</v>
      </c>
      <c r="E23" s="49">
        <v>37.3</v>
      </c>
      <c r="F23" s="50">
        <v>219057</v>
      </c>
      <c r="G23" s="50" t="s">
        <v>127</v>
      </c>
      <c r="H23" s="50">
        <v>3561</v>
      </c>
      <c r="I23" s="51">
        <v>1.63</v>
      </c>
      <c r="J23" s="52">
        <v>4278</v>
      </c>
      <c r="K23" s="43">
        <f t="shared" si="0"/>
        <v>-16.76</v>
      </c>
      <c r="L23" s="49">
        <v>37.3</v>
      </c>
      <c r="M23" s="50">
        <v>219057</v>
      </c>
      <c r="N23" s="53" t="s">
        <v>127</v>
      </c>
      <c r="O23" s="50">
        <v>3561</v>
      </c>
      <c r="P23" s="51">
        <v>1.63</v>
      </c>
      <c r="Q23" s="52">
        <v>4278</v>
      </c>
      <c r="R23" s="43">
        <f t="shared" si="1"/>
        <v>-16.76</v>
      </c>
      <c r="T23" s="35">
        <f t="shared" si="2"/>
        <v>-16.76</v>
      </c>
      <c r="U23" s="35" t="b">
        <f t="shared" si="3"/>
        <v>0</v>
      </c>
      <c r="V23" s="35">
        <f t="shared" si="4"/>
        <v>-16.76</v>
      </c>
      <c r="W23" s="35" t="b">
        <f t="shared" si="5"/>
        <v>0</v>
      </c>
    </row>
    <row r="24" spans="2:23" s="35" customFormat="1" ht="12">
      <c r="B24" s="55"/>
      <c r="C24" s="47"/>
      <c r="D24" s="48" t="s">
        <v>29</v>
      </c>
      <c r="E24" s="49">
        <v>40.7</v>
      </c>
      <c r="F24" s="50">
        <v>282445</v>
      </c>
      <c r="G24" s="50">
        <v>5</v>
      </c>
      <c r="H24" s="50">
        <v>3886</v>
      </c>
      <c r="I24" s="51">
        <v>1.38</v>
      </c>
      <c r="J24" s="52">
        <v>3322</v>
      </c>
      <c r="K24" s="43">
        <f t="shared" si="0"/>
        <v>16.98</v>
      </c>
      <c r="L24" s="49">
        <v>40.7</v>
      </c>
      <c r="M24" s="50">
        <v>282445</v>
      </c>
      <c r="N24" s="53">
        <v>5</v>
      </c>
      <c r="O24" s="50">
        <v>3566</v>
      </c>
      <c r="P24" s="51">
        <v>1.26</v>
      </c>
      <c r="Q24" s="52">
        <v>3081</v>
      </c>
      <c r="R24" s="43">
        <f t="shared" si="1"/>
        <v>15.74</v>
      </c>
      <c r="T24" s="35">
        <f t="shared" si="2"/>
        <v>16.98</v>
      </c>
      <c r="U24" s="35" t="b">
        <f t="shared" si="3"/>
        <v>0</v>
      </c>
      <c r="V24" s="35">
        <f t="shared" si="4"/>
        <v>15.74</v>
      </c>
      <c r="W24" s="35" t="b">
        <f t="shared" si="5"/>
        <v>0</v>
      </c>
    </row>
    <row r="25" spans="2:23" s="35" customFormat="1" ht="12">
      <c r="B25" s="55"/>
      <c r="C25" s="47"/>
      <c r="D25" s="48" t="s">
        <v>30</v>
      </c>
      <c r="E25" s="49" t="s">
        <v>20</v>
      </c>
      <c r="F25" s="50" t="s">
        <v>20</v>
      </c>
      <c r="G25" s="50" t="s">
        <v>20</v>
      </c>
      <c r="H25" s="50" t="s">
        <v>20</v>
      </c>
      <c r="I25" s="51" t="s">
        <v>20</v>
      </c>
      <c r="J25" s="52" t="s">
        <v>20</v>
      </c>
      <c r="K25" s="43" t="str">
        <f t="shared" si="0"/>
        <v>-</v>
      </c>
      <c r="L25" s="49" t="s">
        <v>20</v>
      </c>
      <c r="M25" s="50" t="s">
        <v>20</v>
      </c>
      <c r="N25" s="53" t="s">
        <v>20</v>
      </c>
      <c r="O25" s="50" t="s">
        <v>20</v>
      </c>
      <c r="P25" s="51" t="s">
        <v>20</v>
      </c>
      <c r="Q25" s="52" t="s">
        <v>20</v>
      </c>
      <c r="R25" s="43" t="str">
        <f t="shared" si="1"/>
        <v>-</v>
      </c>
      <c r="T25" s="35" t="e">
        <f t="shared" si="2"/>
        <v>#VALUE!</v>
      </c>
      <c r="U25" s="35" t="b">
        <f t="shared" si="3"/>
        <v>1</v>
      </c>
      <c r="V25" s="35" t="e">
        <f t="shared" si="4"/>
        <v>#VALUE!</v>
      </c>
      <c r="W25" s="35" t="b">
        <f t="shared" si="5"/>
        <v>1</v>
      </c>
    </row>
    <row r="26" spans="2:23" s="35" customFormat="1" ht="12">
      <c r="B26" s="55"/>
      <c r="C26" s="47"/>
      <c r="D26" s="48" t="s">
        <v>31</v>
      </c>
      <c r="E26" s="49">
        <v>36.6</v>
      </c>
      <c r="F26" s="50">
        <v>251170</v>
      </c>
      <c r="G26" s="50">
        <v>42</v>
      </c>
      <c r="H26" s="50">
        <v>4840</v>
      </c>
      <c r="I26" s="51">
        <v>1.93</v>
      </c>
      <c r="J26" s="52">
        <v>4576</v>
      </c>
      <c r="K26" s="43">
        <f t="shared" si="0"/>
        <v>5.77</v>
      </c>
      <c r="L26" s="49">
        <v>36.6</v>
      </c>
      <c r="M26" s="50">
        <v>251170</v>
      </c>
      <c r="N26" s="53">
        <v>42</v>
      </c>
      <c r="O26" s="50">
        <v>4029</v>
      </c>
      <c r="P26" s="51">
        <v>1.6</v>
      </c>
      <c r="Q26" s="52">
        <v>3737</v>
      </c>
      <c r="R26" s="43">
        <f t="shared" si="1"/>
        <v>7.81</v>
      </c>
      <c r="T26" s="35">
        <f t="shared" si="2"/>
        <v>5.77</v>
      </c>
      <c r="U26" s="35" t="b">
        <f t="shared" si="3"/>
        <v>0</v>
      </c>
      <c r="V26" s="35">
        <f t="shared" si="4"/>
        <v>7.81</v>
      </c>
      <c r="W26" s="35" t="b">
        <f t="shared" si="5"/>
        <v>0</v>
      </c>
    </row>
    <row r="27" spans="2:23" s="35" customFormat="1" ht="12">
      <c r="B27" s="55"/>
      <c r="C27" s="47"/>
      <c r="D27" s="48" t="s">
        <v>130</v>
      </c>
      <c r="E27" s="49">
        <v>38.1</v>
      </c>
      <c r="F27" s="50">
        <v>274242</v>
      </c>
      <c r="G27" s="50">
        <v>6</v>
      </c>
      <c r="H27" s="50">
        <v>6614</v>
      </c>
      <c r="I27" s="51">
        <v>2.41</v>
      </c>
      <c r="J27" s="52">
        <v>6387</v>
      </c>
      <c r="K27" s="56">
        <f t="shared" si="0"/>
        <v>3.55</v>
      </c>
      <c r="L27" s="49">
        <v>38.1</v>
      </c>
      <c r="M27" s="50">
        <v>274242</v>
      </c>
      <c r="N27" s="53">
        <v>6</v>
      </c>
      <c r="O27" s="50">
        <v>5537</v>
      </c>
      <c r="P27" s="51">
        <v>2.02</v>
      </c>
      <c r="Q27" s="52">
        <v>5458</v>
      </c>
      <c r="R27" s="56">
        <f t="shared" si="1"/>
        <v>1.45</v>
      </c>
      <c r="T27" s="35">
        <f t="shared" si="2"/>
        <v>3.55</v>
      </c>
      <c r="U27" s="35" t="b">
        <f t="shared" si="3"/>
        <v>0</v>
      </c>
      <c r="V27" s="35">
        <f t="shared" si="4"/>
        <v>1.45</v>
      </c>
      <c r="W27" s="35" t="b">
        <f t="shared" si="5"/>
        <v>0</v>
      </c>
    </row>
    <row r="28" spans="2:23" s="35" customFormat="1" ht="12">
      <c r="B28" s="55" t="s">
        <v>32</v>
      </c>
      <c r="C28" s="57" t="s">
        <v>33</v>
      </c>
      <c r="D28" s="58"/>
      <c r="E28" s="59" t="s">
        <v>20</v>
      </c>
      <c r="F28" s="60" t="s">
        <v>20</v>
      </c>
      <c r="G28" s="60" t="s">
        <v>20</v>
      </c>
      <c r="H28" s="60" t="s">
        <v>20</v>
      </c>
      <c r="I28" s="61" t="s">
        <v>20</v>
      </c>
      <c r="J28" s="62" t="s">
        <v>20</v>
      </c>
      <c r="K28" s="43" t="str">
        <f t="shared" si="0"/>
        <v>-</v>
      </c>
      <c r="L28" s="59" t="s">
        <v>20</v>
      </c>
      <c r="M28" s="60" t="s">
        <v>20</v>
      </c>
      <c r="N28" s="64" t="s">
        <v>20</v>
      </c>
      <c r="O28" s="60" t="s">
        <v>20</v>
      </c>
      <c r="P28" s="61" t="s">
        <v>20</v>
      </c>
      <c r="Q28" s="62" t="s">
        <v>20</v>
      </c>
      <c r="R28" s="43" t="str">
        <f t="shared" si="1"/>
        <v>-</v>
      </c>
      <c r="T28" s="35" t="e">
        <f t="shared" si="2"/>
        <v>#VALUE!</v>
      </c>
      <c r="U28" s="35" t="b">
        <f t="shared" si="3"/>
        <v>1</v>
      </c>
      <c r="V28" s="35" t="e">
        <f t="shared" si="4"/>
        <v>#VALUE!</v>
      </c>
      <c r="W28" s="35" t="b">
        <f t="shared" si="5"/>
        <v>1</v>
      </c>
    </row>
    <row r="29" spans="2:23" s="35" customFormat="1" ht="12">
      <c r="B29" s="55"/>
      <c r="C29" s="57" t="s">
        <v>34</v>
      </c>
      <c r="D29" s="58"/>
      <c r="E29" s="65">
        <v>47.5</v>
      </c>
      <c r="F29" s="66">
        <v>317125</v>
      </c>
      <c r="G29" s="66" t="s">
        <v>129</v>
      </c>
      <c r="H29" s="66">
        <v>2000</v>
      </c>
      <c r="I29" s="67">
        <v>0.63</v>
      </c>
      <c r="J29" s="68" t="s">
        <v>20</v>
      </c>
      <c r="K29" s="63" t="str">
        <f t="shared" si="0"/>
        <v>-</v>
      </c>
      <c r="L29" s="65">
        <v>47.5</v>
      </c>
      <c r="M29" s="66">
        <v>317125</v>
      </c>
      <c r="N29" s="69" t="s">
        <v>129</v>
      </c>
      <c r="O29" s="66">
        <v>0</v>
      </c>
      <c r="P29" s="67">
        <v>0</v>
      </c>
      <c r="Q29" s="68" t="s">
        <v>20</v>
      </c>
      <c r="R29" s="63" t="str">
        <f t="shared" si="1"/>
        <v>-</v>
      </c>
      <c r="T29" s="35" t="e">
        <f t="shared" si="2"/>
        <v>#VALUE!</v>
      </c>
      <c r="U29" s="35" t="b">
        <f t="shared" si="3"/>
        <v>1</v>
      </c>
      <c r="V29" s="35" t="e">
        <f t="shared" si="4"/>
        <v>#VALUE!</v>
      </c>
      <c r="W29" s="35" t="b">
        <f t="shared" si="5"/>
        <v>1</v>
      </c>
    </row>
    <row r="30" spans="2:23" s="35" customFormat="1" ht="12">
      <c r="B30" s="55"/>
      <c r="C30" s="57" t="s">
        <v>35</v>
      </c>
      <c r="D30" s="58"/>
      <c r="E30" s="65">
        <v>36.2</v>
      </c>
      <c r="F30" s="66">
        <v>281163</v>
      </c>
      <c r="G30" s="66" t="s">
        <v>129</v>
      </c>
      <c r="H30" s="66">
        <v>4600</v>
      </c>
      <c r="I30" s="67">
        <v>1.64</v>
      </c>
      <c r="J30" s="68">
        <v>3967</v>
      </c>
      <c r="K30" s="43">
        <f t="shared" si="0"/>
        <v>15.96</v>
      </c>
      <c r="L30" s="65">
        <v>36.2</v>
      </c>
      <c r="M30" s="66">
        <v>281163</v>
      </c>
      <c r="N30" s="69" t="s">
        <v>129</v>
      </c>
      <c r="O30" s="66">
        <v>3800</v>
      </c>
      <c r="P30" s="67">
        <v>1.35</v>
      </c>
      <c r="Q30" s="68">
        <v>3450</v>
      </c>
      <c r="R30" s="63">
        <f t="shared" si="1"/>
        <v>10.14</v>
      </c>
      <c r="T30" s="35">
        <f t="shared" si="2"/>
        <v>15.96</v>
      </c>
      <c r="U30" s="35" t="b">
        <f t="shared" si="3"/>
        <v>0</v>
      </c>
      <c r="V30" s="35">
        <f t="shared" si="4"/>
        <v>10.14</v>
      </c>
      <c r="W30" s="35" t="b">
        <f t="shared" si="5"/>
        <v>0</v>
      </c>
    </row>
    <row r="31" spans="2:23" s="35" customFormat="1" ht="12">
      <c r="B31" s="55"/>
      <c r="C31" s="57" t="s">
        <v>36</v>
      </c>
      <c r="D31" s="58"/>
      <c r="E31" s="65" t="s">
        <v>20</v>
      </c>
      <c r="F31" s="66" t="s">
        <v>20</v>
      </c>
      <c r="G31" s="66" t="s">
        <v>20</v>
      </c>
      <c r="H31" s="66" t="s">
        <v>20</v>
      </c>
      <c r="I31" s="67" t="s">
        <v>20</v>
      </c>
      <c r="J31" s="68" t="s">
        <v>20</v>
      </c>
      <c r="K31" s="63" t="str">
        <f t="shared" si="0"/>
        <v>-</v>
      </c>
      <c r="L31" s="65" t="s">
        <v>20</v>
      </c>
      <c r="M31" s="66" t="s">
        <v>20</v>
      </c>
      <c r="N31" s="69" t="s">
        <v>20</v>
      </c>
      <c r="O31" s="66" t="s">
        <v>20</v>
      </c>
      <c r="P31" s="67" t="s">
        <v>20</v>
      </c>
      <c r="Q31" s="68" t="s">
        <v>20</v>
      </c>
      <c r="R31" s="56" t="str">
        <f t="shared" si="1"/>
        <v>-</v>
      </c>
      <c r="T31" s="35" t="e">
        <f t="shared" si="2"/>
        <v>#VALUE!</v>
      </c>
      <c r="U31" s="35" t="b">
        <f t="shared" si="3"/>
        <v>1</v>
      </c>
      <c r="V31" s="35" t="e">
        <f t="shared" si="4"/>
        <v>#VALUE!</v>
      </c>
      <c r="W31" s="35" t="b">
        <f t="shared" si="5"/>
        <v>1</v>
      </c>
    </row>
    <row r="32" spans="2:23" s="35" customFormat="1" ht="12">
      <c r="B32" s="55"/>
      <c r="C32" s="57" t="s">
        <v>37</v>
      </c>
      <c r="D32" s="58"/>
      <c r="E32" s="65" t="s">
        <v>20</v>
      </c>
      <c r="F32" s="66" t="s">
        <v>20</v>
      </c>
      <c r="G32" s="66" t="s">
        <v>20</v>
      </c>
      <c r="H32" s="66" t="s">
        <v>20</v>
      </c>
      <c r="I32" s="67" t="s">
        <v>20</v>
      </c>
      <c r="J32" s="68" t="s">
        <v>20</v>
      </c>
      <c r="K32" s="63" t="str">
        <f t="shared" si="0"/>
        <v>-</v>
      </c>
      <c r="L32" s="65" t="s">
        <v>20</v>
      </c>
      <c r="M32" s="66" t="s">
        <v>20</v>
      </c>
      <c r="N32" s="69" t="s">
        <v>20</v>
      </c>
      <c r="O32" s="66" t="s">
        <v>20</v>
      </c>
      <c r="P32" s="67" t="s">
        <v>20</v>
      </c>
      <c r="Q32" s="68" t="s">
        <v>20</v>
      </c>
      <c r="R32" s="56" t="str">
        <f t="shared" si="1"/>
        <v>-</v>
      </c>
      <c r="T32" s="35" t="e">
        <f t="shared" si="2"/>
        <v>#VALUE!</v>
      </c>
      <c r="U32" s="35" t="b">
        <f t="shared" si="3"/>
        <v>1</v>
      </c>
      <c r="V32" s="35" t="e">
        <f t="shared" si="4"/>
        <v>#VALUE!</v>
      </c>
      <c r="W32" s="35" t="b">
        <f t="shared" si="5"/>
        <v>1</v>
      </c>
    </row>
    <row r="33" spans="2:23" s="35" customFormat="1" ht="12">
      <c r="B33" s="55"/>
      <c r="C33" s="71" t="s">
        <v>38</v>
      </c>
      <c r="D33" s="72"/>
      <c r="E33" s="59">
        <v>41.3</v>
      </c>
      <c r="F33" s="60">
        <v>234029</v>
      </c>
      <c r="G33" s="60">
        <v>7</v>
      </c>
      <c r="H33" s="60">
        <v>3842</v>
      </c>
      <c r="I33" s="61">
        <v>1.64</v>
      </c>
      <c r="J33" s="62">
        <v>4713</v>
      </c>
      <c r="K33" s="43">
        <f t="shared" si="0"/>
        <v>-18.48</v>
      </c>
      <c r="L33" s="59">
        <v>41.3</v>
      </c>
      <c r="M33" s="60">
        <v>234029</v>
      </c>
      <c r="N33" s="64">
        <v>7</v>
      </c>
      <c r="O33" s="60">
        <v>1559</v>
      </c>
      <c r="P33" s="61">
        <v>0.67</v>
      </c>
      <c r="Q33" s="62">
        <v>2599</v>
      </c>
      <c r="R33" s="43">
        <f t="shared" si="1"/>
        <v>-40.02</v>
      </c>
      <c r="T33" s="35">
        <f t="shared" si="2"/>
        <v>-18.48</v>
      </c>
      <c r="U33" s="35" t="b">
        <f t="shared" si="3"/>
        <v>0</v>
      </c>
      <c r="V33" s="35">
        <f t="shared" si="4"/>
        <v>-40.02</v>
      </c>
      <c r="W33" s="35" t="b">
        <f t="shared" si="5"/>
        <v>0</v>
      </c>
    </row>
    <row r="34" spans="2:23" s="35" customFormat="1" ht="12">
      <c r="B34" s="55"/>
      <c r="C34" s="47"/>
      <c r="D34" s="73" t="s">
        <v>131</v>
      </c>
      <c r="E34" s="49" t="s">
        <v>20</v>
      </c>
      <c r="F34" s="50" t="s">
        <v>20</v>
      </c>
      <c r="G34" s="50" t="s">
        <v>20</v>
      </c>
      <c r="H34" s="50" t="s">
        <v>20</v>
      </c>
      <c r="I34" s="51" t="s">
        <v>20</v>
      </c>
      <c r="J34" s="52" t="s">
        <v>20</v>
      </c>
      <c r="K34" s="43" t="str">
        <f t="shared" si="0"/>
        <v>-</v>
      </c>
      <c r="L34" s="49" t="s">
        <v>20</v>
      </c>
      <c r="M34" s="50" t="s">
        <v>20</v>
      </c>
      <c r="N34" s="53" t="s">
        <v>20</v>
      </c>
      <c r="O34" s="50" t="s">
        <v>20</v>
      </c>
      <c r="P34" s="51" t="s">
        <v>20</v>
      </c>
      <c r="Q34" s="52" t="s">
        <v>20</v>
      </c>
      <c r="R34" s="43" t="str">
        <f t="shared" si="1"/>
        <v>-</v>
      </c>
      <c r="T34" s="35" t="e">
        <f t="shared" si="2"/>
        <v>#VALUE!</v>
      </c>
      <c r="U34" s="35" t="b">
        <f t="shared" si="3"/>
        <v>1</v>
      </c>
      <c r="V34" s="35" t="e">
        <f t="shared" si="4"/>
        <v>#VALUE!</v>
      </c>
      <c r="W34" s="35" t="b">
        <f t="shared" si="5"/>
        <v>1</v>
      </c>
    </row>
    <row r="35" spans="2:23" s="35" customFormat="1" ht="12">
      <c r="B35" s="55"/>
      <c r="C35" s="47"/>
      <c r="D35" s="73" t="s">
        <v>39</v>
      </c>
      <c r="E35" s="49">
        <v>42</v>
      </c>
      <c r="F35" s="50">
        <v>245289</v>
      </c>
      <c r="G35" s="50" t="s">
        <v>129</v>
      </c>
      <c r="H35" s="50">
        <v>3255</v>
      </c>
      <c r="I35" s="51">
        <v>1.33</v>
      </c>
      <c r="J35" s="52">
        <v>4390</v>
      </c>
      <c r="K35" s="43">
        <f t="shared" si="0"/>
        <v>-25.85</v>
      </c>
      <c r="L35" s="49">
        <v>42</v>
      </c>
      <c r="M35" s="50">
        <v>245289</v>
      </c>
      <c r="N35" s="53" t="s">
        <v>43</v>
      </c>
      <c r="O35" s="50">
        <v>3255</v>
      </c>
      <c r="P35" s="51">
        <v>1.33</v>
      </c>
      <c r="Q35" s="52">
        <v>3040</v>
      </c>
      <c r="R35" s="43">
        <f t="shared" si="1"/>
        <v>7.07</v>
      </c>
      <c r="T35" s="35">
        <f t="shared" si="2"/>
        <v>-25.85</v>
      </c>
      <c r="U35" s="35" t="b">
        <f t="shared" si="3"/>
        <v>0</v>
      </c>
      <c r="V35" s="35">
        <f t="shared" si="4"/>
        <v>7.07</v>
      </c>
      <c r="W35" s="35" t="b">
        <f t="shared" si="5"/>
        <v>0</v>
      </c>
    </row>
    <row r="36" spans="2:23" s="35" customFormat="1" ht="12">
      <c r="B36" s="55" t="s">
        <v>40</v>
      </c>
      <c r="C36" s="47"/>
      <c r="D36" s="73" t="s">
        <v>41</v>
      </c>
      <c r="E36" s="49">
        <v>41</v>
      </c>
      <c r="F36" s="50">
        <v>229526</v>
      </c>
      <c r="G36" s="50">
        <v>5</v>
      </c>
      <c r="H36" s="50">
        <v>4076</v>
      </c>
      <c r="I36" s="51">
        <v>1.78</v>
      </c>
      <c r="J36" s="52">
        <v>4875</v>
      </c>
      <c r="K36" s="43">
        <f t="shared" si="0"/>
        <v>-16.39</v>
      </c>
      <c r="L36" s="49">
        <v>41</v>
      </c>
      <c r="M36" s="50">
        <v>229526</v>
      </c>
      <c r="N36" s="53">
        <v>5</v>
      </c>
      <c r="O36" s="50">
        <v>880</v>
      </c>
      <c r="P36" s="51">
        <v>0.38</v>
      </c>
      <c r="Q36" s="52">
        <v>2379</v>
      </c>
      <c r="R36" s="43">
        <f t="shared" si="1"/>
        <v>-63.01</v>
      </c>
      <c r="T36" s="35">
        <f t="shared" si="2"/>
        <v>-16.39</v>
      </c>
      <c r="U36" s="35" t="b">
        <f t="shared" si="3"/>
        <v>0</v>
      </c>
      <c r="V36" s="35">
        <f t="shared" si="4"/>
        <v>-63.01</v>
      </c>
      <c r="W36" s="35" t="b">
        <f t="shared" si="5"/>
        <v>0</v>
      </c>
    </row>
    <row r="37" spans="2:23" s="35" customFormat="1" ht="12">
      <c r="B37" s="55"/>
      <c r="C37" s="47"/>
      <c r="D37" s="73" t="s">
        <v>42</v>
      </c>
      <c r="E37" s="49" t="s">
        <v>20</v>
      </c>
      <c r="F37" s="50" t="s">
        <v>20</v>
      </c>
      <c r="G37" s="50" t="s">
        <v>20</v>
      </c>
      <c r="H37" s="50" t="s">
        <v>20</v>
      </c>
      <c r="I37" s="51" t="s">
        <v>20</v>
      </c>
      <c r="J37" s="52" t="s">
        <v>20</v>
      </c>
      <c r="K37" s="43" t="str">
        <f t="shared" si="0"/>
        <v>-</v>
      </c>
      <c r="L37" s="49" t="s">
        <v>20</v>
      </c>
      <c r="M37" s="50" t="s">
        <v>20</v>
      </c>
      <c r="N37" s="53" t="s">
        <v>20</v>
      </c>
      <c r="O37" s="50" t="s">
        <v>20</v>
      </c>
      <c r="P37" s="51" t="s">
        <v>20</v>
      </c>
      <c r="Q37" s="52" t="s">
        <v>20</v>
      </c>
      <c r="R37" s="43" t="str">
        <f t="shared" si="1"/>
        <v>-</v>
      </c>
      <c r="T37" s="35" t="e">
        <f t="shared" si="2"/>
        <v>#VALUE!</v>
      </c>
      <c r="U37" s="35" t="b">
        <f t="shared" si="3"/>
        <v>1</v>
      </c>
      <c r="V37" s="35" t="e">
        <f t="shared" si="4"/>
        <v>#VALUE!</v>
      </c>
      <c r="W37" s="35" t="b">
        <f t="shared" si="5"/>
        <v>1</v>
      </c>
    </row>
    <row r="38" spans="2:23" s="35" customFormat="1" ht="12">
      <c r="B38" s="55"/>
      <c r="C38" s="47"/>
      <c r="D38" s="73" t="s">
        <v>44</v>
      </c>
      <c r="E38" s="49" t="s">
        <v>20</v>
      </c>
      <c r="F38" s="50" t="s">
        <v>20</v>
      </c>
      <c r="G38" s="50" t="s">
        <v>20</v>
      </c>
      <c r="H38" s="50" t="s">
        <v>20</v>
      </c>
      <c r="I38" s="51" t="s">
        <v>20</v>
      </c>
      <c r="J38" s="52" t="s">
        <v>20</v>
      </c>
      <c r="K38" s="43" t="str">
        <f t="shared" si="0"/>
        <v>-</v>
      </c>
      <c r="L38" s="49" t="s">
        <v>20</v>
      </c>
      <c r="M38" s="50" t="s">
        <v>20</v>
      </c>
      <c r="N38" s="53" t="s">
        <v>20</v>
      </c>
      <c r="O38" s="50" t="s">
        <v>20</v>
      </c>
      <c r="P38" s="51" t="s">
        <v>20</v>
      </c>
      <c r="Q38" s="52" t="s">
        <v>20</v>
      </c>
      <c r="R38" s="43" t="str">
        <f t="shared" si="1"/>
        <v>-</v>
      </c>
      <c r="T38" s="35" t="e">
        <f t="shared" si="2"/>
        <v>#VALUE!</v>
      </c>
      <c r="U38" s="35" t="b">
        <f t="shared" si="3"/>
        <v>1</v>
      </c>
      <c r="V38" s="35" t="e">
        <f t="shared" si="4"/>
        <v>#VALUE!</v>
      </c>
      <c r="W38" s="35" t="b">
        <f t="shared" si="5"/>
        <v>1</v>
      </c>
    </row>
    <row r="39" spans="2:23" s="35" customFormat="1" ht="12">
      <c r="B39" s="55"/>
      <c r="C39" s="47"/>
      <c r="D39" s="73" t="s">
        <v>45</v>
      </c>
      <c r="E39" s="49" t="s">
        <v>20</v>
      </c>
      <c r="F39" s="50" t="s">
        <v>20</v>
      </c>
      <c r="G39" s="50" t="s">
        <v>20</v>
      </c>
      <c r="H39" s="50" t="s">
        <v>20</v>
      </c>
      <c r="I39" s="51" t="s">
        <v>20</v>
      </c>
      <c r="J39" s="52" t="s">
        <v>20</v>
      </c>
      <c r="K39" s="43" t="str">
        <f t="shared" si="0"/>
        <v>-</v>
      </c>
      <c r="L39" s="49" t="s">
        <v>20</v>
      </c>
      <c r="M39" s="50" t="s">
        <v>20</v>
      </c>
      <c r="N39" s="53" t="s">
        <v>20</v>
      </c>
      <c r="O39" s="50" t="s">
        <v>20</v>
      </c>
      <c r="P39" s="51" t="s">
        <v>20</v>
      </c>
      <c r="Q39" s="52" t="s">
        <v>20</v>
      </c>
      <c r="R39" s="43" t="str">
        <f t="shared" si="1"/>
        <v>-</v>
      </c>
      <c r="T39" s="35" t="e">
        <f t="shared" si="2"/>
        <v>#VALUE!</v>
      </c>
      <c r="U39" s="35" t="b">
        <f t="shared" si="3"/>
        <v>1</v>
      </c>
      <c r="V39" s="35" t="e">
        <f t="shared" si="4"/>
        <v>#VALUE!</v>
      </c>
      <c r="W39" s="35" t="b">
        <f t="shared" si="5"/>
        <v>1</v>
      </c>
    </row>
    <row r="40" spans="2:23" s="35" customFormat="1" ht="12">
      <c r="B40" s="55"/>
      <c r="C40" s="47"/>
      <c r="D40" s="48" t="s">
        <v>46</v>
      </c>
      <c r="E40" s="49" t="s">
        <v>20</v>
      </c>
      <c r="F40" s="50" t="s">
        <v>20</v>
      </c>
      <c r="G40" s="50" t="s">
        <v>20</v>
      </c>
      <c r="H40" s="50" t="s">
        <v>20</v>
      </c>
      <c r="I40" s="51" t="s">
        <v>20</v>
      </c>
      <c r="J40" s="52" t="s">
        <v>20</v>
      </c>
      <c r="K40" s="43" t="str">
        <f t="shared" si="0"/>
        <v>-</v>
      </c>
      <c r="L40" s="49" t="s">
        <v>20</v>
      </c>
      <c r="M40" s="50" t="s">
        <v>20</v>
      </c>
      <c r="N40" s="53" t="s">
        <v>20</v>
      </c>
      <c r="O40" s="50" t="s">
        <v>20</v>
      </c>
      <c r="P40" s="51" t="s">
        <v>20</v>
      </c>
      <c r="Q40" s="52" t="s">
        <v>20</v>
      </c>
      <c r="R40" s="43" t="str">
        <f t="shared" si="1"/>
        <v>-</v>
      </c>
      <c r="T40" s="35" t="e">
        <f t="shared" si="2"/>
        <v>#VALUE!</v>
      </c>
      <c r="U40" s="35" t="b">
        <f t="shared" si="3"/>
        <v>1</v>
      </c>
      <c r="V40" s="35" t="e">
        <f t="shared" si="4"/>
        <v>#VALUE!</v>
      </c>
      <c r="W40" s="35" t="b">
        <f t="shared" si="5"/>
        <v>1</v>
      </c>
    </row>
    <row r="41" spans="2:23" s="35" customFormat="1" ht="12">
      <c r="B41" s="55"/>
      <c r="C41" s="47"/>
      <c r="D41" s="48" t="s">
        <v>47</v>
      </c>
      <c r="E41" s="49" t="s">
        <v>20</v>
      </c>
      <c r="F41" s="50" t="s">
        <v>20</v>
      </c>
      <c r="G41" s="50" t="s">
        <v>20</v>
      </c>
      <c r="H41" s="50" t="s">
        <v>20</v>
      </c>
      <c r="I41" s="51" t="s">
        <v>20</v>
      </c>
      <c r="J41" s="52" t="s">
        <v>20</v>
      </c>
      <c r="K41" s="43" t="str">
        <f t="shared" si="0"/>
        <v>-</v>
      </c>
      <c r="L41" s="49" t="s">
        <v>20</v>
      </c>
      <c r="M41" s="50" t="s">
        <v>20</v>
      </c>
      <c r="N41" s="53" t="s">
        <v>20</v>
      </c>
      <c r="O41" s="50" t="s">
        <v>20</v>
      </c>
      <c r="P41" s="51" t="s">
        <v>20</v>
      </c>
      <c r="Q41" s="52" t="s">
        <v>20</v>
      </c>
      <c r="R41" s="43" t="str">
        <f t="shared" si="1"/>
        <v>-</v>
      </c>
      <c r="T41" s="35" t="e">
        <f t="shared" si="2"/>
        <v>#VALUE!</v>
      </c>
      <c r="U41" s="35" t="b">
        <f t="shared" si="3"/>
        <v>1</v>
      </c>
      <c r="V41" s="35" t="e">
        <f t="shared" si="4"/>
        <v>#VALUE!</v>
      </c>
      <c r="W41" s="35" t="b">
        <f t="shared" si="5"/>
        <v>1</v>
      </c>
    </row>
    <row r="42" spans="2:23" s="35" customFormat="1" ht="12">
      <c r="B42" s="55"/>
      <c r="C42" s="57" t="s">
        <v>48</v>
      </c>
      <c r="D42" s="74"/>
      <c r="E42" s="65">
        <v>38.5</v>
      </c>
      <c r="F42" s="66">
        <v>281207</v>
      </c>
      <c r="G42" s="66" t="s">
        <v>134</v>
      </c>
      <c r="H42" s="66">
        <v>4845</v>
      </c>
      <c r="I42" s="67">
        <v>1.72</v>
      </c>
      <c r="J42" s="68">
        <v>3846</v>
      </c>
      <c r="K42" s="63">
        <f t="shared" si="0"/>
        <v>25.98</v>
      </c>
      <c r="L42" s="65">
        <v>38.5</v>
      </c>
      <c r="M42" s="66">
        <v>281207</v>
      </c>
      <c r="N42" s="69" t="s">
        <v>134</v>
      </c>
      <c r="O42" s="66">
        <v>2641</v>
      </c>
      <c r="P42" s="67">
        <v>0.94</v>
      </c>
      <c r="Q42" s="68">
        <v>3251</v>
      </c>
      <c r="R42" s="63">
        <f t="shared" si="1"/>
        <v>-18.76</v>
      </c>
      <c r="T42" s="35">
        <f t="shared" si="2"/>
        <v>25.98</v>
      </c>
      <c r="U42" s="35" t="b">
        <f t="shared" si="3"/>
        <v>0</v>
      </c>
      <c r="V42" s="35">
        <f t="shared" si="4"/>
        <v>-18.76</v>
      </c>
      <c r="W42" s="35" t="b">
        <f t="shared" si="5"/>
        <v>0</v>
      </c>
    </row>
    <row r="43" spans="2:23" s="35" customFormat="1" ht="12">
      <c r="B43" s="55"/>
      <c r="C43" s="57" t="s">
        <v>49</v>
      </c>
      <c r="D43" s="74"/>
      <c r="E43" s="65" t="s">
        <v>20</v>
      </c>
      <c r="F43" s="66" t="s">
        <v>20</v>
      </c>
      <c r="G43" s="66" t="s">
        <v>20</v>
      </c>
      <c r="H43" s="66" t="s">
        <v>20</v>
      </c>
      <c r="I43" s="67" t="s">
        <v>20</v>
      </c>
      <c r="J43" s="68" t="s">
        <v>20</v>
      </c>
      <c r="K43" s="63" t="str">
        <f t="shared" si="0"/>
        <v>-</v>
      </c>
      <c r="L43" s="65" t="s">
        <v>20</v>
      </c>
      <c r="M43" s="66" t="s">
        <v>20</v>
      </c>
      <c r="N43" s="69" t="s">
        <v>20</v>
      </c>
      <c r="O43" s="66" t="s">
        <v>20</v>
      </c>
      <c r="P43" s="67" t="s">
        <v>20</v>
      </c>
      <c r="Q43" s="68" t="s">
        <v>20</v>
      </c>
      <c r="R43" s="63" t="str">
        <f t="shared" si="1"/>
        <v>-</v>
      </c>
      <c r="T43" s="35" t="e">
        <f t="shared" si="2"/>
        <v>#VALUE!</v>
      </c>
      <c r="U43" s="35" t="b">
        <f t="shared" si="3"/>
        <v>1</v>
      </c>
      <c r="V43" s="35" t="e">
        <f t="shared" si="4"/>
        <v>#VALUE!</v>
      </c>
      <c r="W43" s="35" t="b">
        <f t="shared" si="5"/>
        <v>1</v>
      </c>
    </row>
    <row r="44" spans="2:23" s="35" customFormat="1" ht="12">
      <c r="B44" s="55"/>
      <c r="C44" s="57" t="s">
        <v>50</v>
      </c>
      <c r="D44" s="74"/>
      <c r="E44" s="65">
        <v>28.1</v>
      </c>
      <c r="F44" s="66">
        <v>214946</v>
      </c>
      <c r="G44" s="66" t="s">
        <v>132</v>
      </c>
      <c r="H44" s="66">
        <v>6000</v>
      </c>
      <c r="I44" s="67">
        <v>2.79</v>
      </c>
      <c r="J44" s="68">
        <v>7000</v>
      </c>
      <c r="K44" s="43">
        <f t="shared" si="0"/>
        <v>-14.29</v>
      </c>
      <c r="L44" s="65">
        <v>28.1</v>
      </c>
      <c r="M44" s="66">
        <v>214946</v>
      </c>
      <c r="N44" s="69" t="s">
        <v>132</v>
      </c>
      <c r="O44" s="66">
        <v>5319</v>
      </c>
      <c r="P44" s="67">
        <v>2.47</v>
      </c>
      <c r="Q44" s="68">
        <v>5202</v>
      </c>
      <c r="R44" s="43">
        <f t="shared" si="1"/>
        <v>2.25</v>
      </c>
      <c r="T44" s="35">
        <f t="shared" si="2"/>
        <v>-14.29</v>
      </c>
      <c r="U44" s="35" t="b">
        <f t="shared" si="3"/>
        <v>0</v>
      </c>
      <c r="V44" s="35">
        <f t="shared" si="4"/>
        <v>2.25</v>
      </c>
      <c r="W44" s="35" t="b">
        <f t="shared" si="5"/>
        <v>0</v>
      </c>
    </row>
    <row r="45" spans="2:23" s="35" customFormat="1" ht="12">
      <c r="B45" s="55"/>
      <c r="C45" s="57" t="s">
        <v>51</v>
      </c>
      <c r="D45" s="74"/>
      <c r="E45" s="65" t="s">
        <v>20</v>
      </c>
      <c r="F45" s="66" t="s">
        <v>20</v>
      </c>
      <c r="G45" s="66" t="s">
        <v>20</v>
      </c>
      <c r="H45" s="66" t="s">
        <v>20</v>
      </c>
      <c r="I45" s="67" t="s">
        <v>20</v>
      </c>
      <c r="J45" s="68" t="s">
        <v>20</v>
      </c>
      <c r="K45" s="63" t="str">
        <f t="shared" si="0"/>
        <v>-</v>
      </c>
      <c r="L45" s="65" t="s">
        <v>20</v>
      </c>
      <c r="M45" s="66" t="s">
        <v>20</v>
      </c>
      <c r="N45" s="69" t="s">
        <v>20</v>
      </c>
      <c r="O45" s="66" t="s">
        <v>20</v>
      </c>
      <c r="P45" s="67" t="s">
        <v>20</v>
      </c>
      <c r="Q45" s="68" t="s">
        <v>20</v>
      </c>
      <c r="R45" s="63" t="str">
        <f t="shared" si="1"/>
        <v>-</v>
      </c>
      <c r="T45" s="35" t="e">
        <f t="shared" si="2"/>
        <v>#VALUE!</v>
      </c>
      <c r="U45" s="35" t="b">
        <f t="shared" si="3"/>
        <v>1</v>
      </c>
      <c r="V45" s="35" t="e">
        <f t="shared" si="4"/>
        <v>#VALUE!</v>
      </c>
      <c r="W45" s="35" t="b">
        <f t="shared" si="5"/>
        <v>1</v>
      </c>
    </row>
    <row r="46" spans="2:23" s="35" customFormat="1" ht="12">
      <c r="B46" s="55"/>
      <c r="C46" s="57" t="s">
        <v>52</v>
      </c>
      <c r="D46" s="74"/>
      <c r="E46" s="65">
        <v>35.4</v>
      </c>
      <c r="F46" s="66">
        <v>206227</v>
      </c>
      <c r="G46" s="66" t="s">
        <v>133</v>
      </c>
      <c r="H46" s="66">
        <v>2111</v>
      </c>
      <c r="I46" s="67">
        <v>1.02</v>
      </c>
      <c r="J46" s="68">
        <v>2111</v>
      </c>
      <c r="K46" s="43">
        <f t="shared" si="0"/>
        <v>0</v>
      </c>
      <c r="L46" s="65">
        <v>35.4</v>
      </c>
      <c r="M46" s="66">
        <v>206227</v>
      </c>
      <c r="N46" s="69" t="s">
        <v>133</v>
      </c>
      <c r="O46" s="66">
        <v>2111</v>
      </c>
      <c r="P46" s="67">
        <v>1.02</v>
      </c>
      <c r="Q46" s="68">
        <v>2111</v>
      </c>
      <c r="R46" s="63">
        <f t="shared" si="1"/>
        <v>0</v>
      </c>
      <c r="T46" s="35">
        <f t="shared" si="2"/>
        <v>0</v>
      </c>
      <c r="U46" s="35" t="b">
        <f t="shared" si="3"/>
        <v>0</v>
      </c>
      <c r="V46" s="35">
        <f t="shared" si="4"/>
        <v>0</v>
      </c>
      <c r="W46" s="35" t="b">
        <f t="shared" si="5"/>
        <v>0</v>
      </c>
    </row>
    <row r="47" spans="2:23" s="35" customFormat="1" ht="12">
      <c r="B47" s="55"/>
      <c r="C47" s="57" t="s">
        <v>53</v>
      </c>
      <c r="D47" s="74"/>
      <c r="E47" s="65" t="s">
        <v>20</v>
      </c>
      <c r="F47" s="66" t="s">
        <v>20</v>
      </c>
      <c r="G47" s="66" t="s">
        <v>20</v>
      </c>
      <c r="H47" s="66" t="s">
        <v>20</v>
      </c>
      <c r="I47" s="67" t="s">
        <v>20</v>
      </c>
      <c r="J47" s="68" t="s">
        <v>20</v>
      </c>
      <c r="K47" s="70" t="str">
        <f t="shared" si="0"/>
        <v>-</v>
      </c>
      <c r="L47" s="65" t="s">
        <v>20</v>
      </c>
      <c r="M47" s="66" t="s">
        <v>20</v>
      </c>
      <c r="N47" s="69" t="s">
        <v>20</v>
      </c>
      <c r="O47" s="66" t="s">
        <v>20</v>
      </c>
      <c r="P47" s="67" t="s">
        <v>20</v>
      </c>
      <c r="Q47" s="68" t="s">
        <v>20</v>
      </c>
      <c r="R47" s="43" t="str">
        <f t="shared" si="1"/>
        <v>-</v>
      </c>
      <c r="T47" s="35" t="e">
        <f t="shared" si="2"/>
        <v>#VALUE!</v>
      </c>
      <c r="U47" s="35" t="b">
        <f t="shared" si="3"/>
        <v>1</v>
      </c>
      <c r="V47" s="35" t="e">
        <f t="shared" si="4"/>
        <v>#VALUE!</v>
      </c>
      <c r="W47" s="35" t="b">
        <f t="shared" si="5"/>
        <v>1</v>
      </c>
    </row>
    <row r="48" spans="2:23" s="35" customFormat="1" ht="12.75" thickBot="1">
      <c r="B48" s="55"/>
      <c r="C48" s="75" t="s">
        <v>54</v>
      </c>
      <c r="D48" s="76"/>
      <c r="E48" s="49">
        <v>24</v>
      </c>
      <c r="F48" s="50">
        <v>245000</v>
      </c>
      <c r="G48" s="50" t="s">
        <v>134</v>
      </c>
      <c r="H48" s="50">
        <v>5060</v>
      </c>
      <c r="I48" s="51">
        <v>2.07</v>
      </c>
      <c r="J48" s="52">
        <v>6533</v>
      </c>
      <c r="K48" s="70">
        <f t="shared" si="0"/>
        <v>-22.55</v>
      </c>
      <c r="L48" s="49">
        <v>24</v>
      </c>
      <c r="M48" s="50">
        <v>245000</v>
      </c>
      <c r="N48" s="53" t="s">
        <v>134</v>
      </c>
      <c r="O48" s="50">
        <v>5060</v>
      </c>
      <c r="P48" s="51">
        <v>2.07</v>
      </c>
      <c r="Q48" s="52">
        <v>5533</v>
      </c>
      <c r="R48" s="78">
        <f t="shared" si="1"/>
        <v>-8.55</v>
      </c>
      <c r="T48" s="35">
        <f t="shared" si="2"/>
        <v>-22.55</v>
      </c>
      <c r="U48" s="35" t="b">
        <f t="shared" si="3"/>
        <v>0</v>
      </c>
      <c r="V48" s="35">
        <f t="shared" si="4"/>
        <v>-8.55</v>
      </c>
      <c r="W48" s="35" t="b">
        <f t="shared" si="5"/>
        <v>0</v>
      </c>
    </row>
    <row r="49" spans="2:23" s="35" customFormat="1" ht="12">
      <c r="B49" s="79"/>
      <c r="C49" s="80" t="s">
        <v>55</v>
      </c>
      <c r="D49" s="81" t="s">
        <v>56</v>
      </c>
      <c r="E49" s="82">
        <v>40.6</v>
      </c>
      <c r="F49" s="83">
        <v>321291</v>
      </c>
      <c r="G49" s="83">
        <v>9</v>
      </c>
      <c r="H49" s="83">
        <v>7519</v>
      </c>
      <c r="I49" s="84">
        <v>2.34</v>
      </c>
      <c r="J49" s="85">
        <v>8842</v>
      </c>
      <c r="K49" s="100">
        <f t="shared" si="0"/>
        <v>-14.96</v>
      </c>
      <c r="L49" s="82">
        <v>40.1</v>
      </c>
      <c r="M49" s="83">
        <v>321091</v>
      </c>
      <c r="N49" s="86">
        <v>8</v>
      </c>
      <c r="O49" s="83">
        <v>4437</v>
      </c>
      <c r="P49" s="84">
        <v>1.38</v>
      </c>
      <c r="Q49" s="85">
        <v>5785</v>
      </c>
      <c r="R49" s="100">
        <f t="shared" si="1"/>
        <v>-23.3</v>
      </c>
      <c r="T49" s="35">
        <f t="shared" si="2"/>
        <v>-14.96</v>
      </c>
      <c r="U49" s="35" t="b">
        <f t="shared" si="3"/>
        <v>0</v>
      </c>
      <c r="V49" s="35">
        <f t="shared" si="4"/>
        <v>-23.3</v>
      </c>
      <c r="W49" s="35" t="b">
        <f t="shared" si="5"/>
        <v>0</v>
      </c>
    </row>
    <row r="50" spans="2:23" s="35" customFormat="1" ht="12">
      <c r="B50" s="55" t="s">
        <v>57</v>
      </c>
      <c r="C50" s="87"/>
      <c r="D50" s="88" t="s">
        <v>58</v>
      </c>
      <c r="E50" s="65">
        <v>37.6</v>
      </c>
      <c r="F50" s="66">
        <v>277935</v>
      </c>
      <c r="G50" s="66">
        <v>22</v>
      </c>
      <c r="H50" s="66">
        <v>5190</v>
      </c>
      <c r="I50" s="67">
        <v>1.87</v>
      </c>
      <c r="J50" s="68">
        <v>5139</v>
      </c>
      <c r="K50" s="70">
        <f t="shared" si="0"/>
        <v>0.99</v>
      </c>
      <c r="L50" s="65">
        <v>37.6</v>
      </c>
      <c r="M50" s="66">
        <v>277935</v>
      </c>
      <c r="N50" s="69">
        <v>22</v>
      </c>
      <c r="O50" s="66">
        <v>4604</v>
      </c>
      <c r="P50" s="67">
        <v>1.66</v>
      </c>
      <c r="Q50" s="68">
        <v>4669</v>
      </c>
      <c r="R50" s="63">
        <f t="shared" si="1"/>
        <v>-1.39</v>
      </c>
      <c r="T50" s="35">
        <f t="shared" si="2"/>
        <v>0.99</v>
      </c>
      <c r="U50" s="35" t="b">
        <f t="shared" si="3"/>
        <v>0</v>
      </c>
      <c r="V50" s="35">
        <f t="shared" si="4"/>
        <v>-1.39</v>
      </c>
      <c r="W50" s="35" t="b">
        <f t="shared" si="5"/>
        <v>0</v>
      </c>
    </row>
    <row r="51" spans="2:23" s="35" customFormat="1" ht="12">
      <c r="B51" s="55"/>
      <c r="C51" s="87" t="s">
        <v>59</v>
      </c>
      <c r="D51" s="88" t="s">
        <v>60</v>
      </c>
      <c r="E51" s="65">
        <v>36.5</v>
      </c>
      <c r="F51" s="66">
        <v>261128</v>
      </c>
      <c r="G51" s="66">
        <v>16</v>
      </c>
      <c r="H51" s="66">
        <v>5800</v>
      </c>
      <c r="I51" s="67">
        <v>2.22</v>
      </c>
      <c r="J51" s="68">
        <v>4884</v>
      </c>
      <c r="K51" s="63">
        <f t="shared" si="0"/>
        <v>18.76</v>
      </c>
      <c r="L51" s="65">
        <v>36.5</v>
      </c>
      <c r="M51" s="66">
        <v>261128</v>
      </c>
      <c r="N51" s="69">
        <v>16</v>
      </c>
      <c r="O51" s="66">
        <v>4406</v>
      </c>
      <c r="P51" s="67">
        <v>1.69</v>
      </c>
      <c r="Q51" s="68">
        <v>3834</v>
      </c>
      <c r="R51" s="63">
        <f t="shared" si="1"/>
        <v>14.92</v>
      </c>
      <c r="T51" s="35">
        <f t="shared" si="2"/>
        <v>18.76</v>
      </c>
      <c r="U51" s="35" t="b">
        <f t="shared" si="3"/>
        <v>0</v>
      </c>
      <c r="V51" s="35">
        <f t="shared" si="4"/>
        <v>14.92</v>
      </c>
      <c r="W51" s="35" t="b">
        <f t="shared" si="5"/>
        <v>0</v>
      </c>
    </row>
    <row r="52" spans="2:23" s="35" customFormat="1" ht="12">
      <c r="B52" s="55"/>
      <c r="C52" s="87"/>
      <c r="D52" s="88" t="s">
        <v>61</v>
      </c>
      <c r="E52" s="65">
        <v>36.5</v>
      </c>
      <c r="F52" s="66">
        <v>253948</v>
      </c>
      <c r="G52" s="66">
        <v>21</v>
      </c>
      <c r="H52" s="66">
        <v>4676</v>
      </c>
      <c r="I52" s="67">
        <v>1.84</v>
      </c>
      <c r="J52" s="68">
        <v>4463</v>
      </c>
      <c r="K52" s="63">
        <f t="shared" si="0"/>
        <v>4.77</v>
      </c>
      <c r="L52" s="65">
        <v>36.5</v>
      </c>
      <c r="M52" s="66">
        <v>253948</v>
      </c>
      <c r="N52" s="69">
        <v>21</v>
      </c>
      <c r="O52" s="66">
        <v>3999</v>
      </c>
      <c r="P52" s="67">
        <v>1.57</v>
      </c>
      <c r="Q52" s="68">
        <v>3752</v>
      </c>
      <c r="R52" s="43">
        <f t="shared" si="1"/>
        <v>6.58</v>
      </c>
      <c r="T52" s="35">
        <f t="shared" si="2"/>
        <v>4.77</v>
      </c>
      <c r="U52" s="35" t="b">
        <f t="shared" si="3"/>
        <v>0</v>
      </c>
      <c r="V52" s="35">
        <f t="shared" si="4"/>
        <v>6.58</v>
      </c>
      <c r="W52" s="35" t="b">
        <f t="shared" si="5"/>
        <v>0</v>
      </c>
    </row>
    <row r="53" spans="2:23" s="35" customFormat="1" ht="12">
      <c r="B53" s="55" t="s">
        <v>62</v>
      </c>
      <c r="C53" s="89" t="s">
        <v>25</v>
      </c>
      <c r="D53" s="88" t="s">
        <v>63</v>
      </c>
      <c r="E53" s="65">
        <v>37.4</v>
      </c>
      <c r="F53" s="66">
        <v>272311</v>
      </c>
      <c r="G53" s="66">
        <v>68</v>
      </c>
      <c r="H53" s="66">
        <v>5483</v>
      </c>
      <c r="I53" s="67">
        <v>2.01</v>
      </c>
      <c r="J53" s="68">
        <v>5319</v>
      </c>
      <c r="K53" s="43">
        <f t="shared" si="0"/>
        <v>3.08</v>
      </c>
      <c r="L53" s="65">
        <v>37.3</v>
      </c>
      <c r="M53" s="66">
        <v>271556</v>
      </c>
      <c r="N53" s="69">
        <v>67</v>
      </c>
      <c r="O53" s="66">
        <v>4347</v>
      </c>
      <c r="P53" s="67">
        <v>1.6</v>
      </c>
      <c r="Q53" s="68">
        <v>4300</v>
      </c>
      <c r="R53" s="63">
        <f t="shared" si="1"/>
        <v>1.09</v>
      </c>
      <c r="T53" s="35">
        <f t="shared" si="2"/>
        <v>3.08</v>
      </c>
      <c r="U53" s="35" t="b">
        <f t="shared" si="3"/>
        <v>0</v>
      </c>
      <c r="V53" s="35">
        <f t="shared" si="4"/>
        <v>1.09</v>
      </c>
      <c r="W53" s="35" t="b">
        <f t="shared" si="5"/>
        <v>0</v>
      </c>
    </row>
    <row r="54" spans="2:23" s="35" customFormat="1" ht="12">
      <c r="B54" s="55"/>
      <c r="C54" s="87" t="s">
        <v>64</v>
      </c>
      <c r="D54" s="88" t="s">
        <v>65</v>
      </c>
      <c r="E54" s="65">
        <v>36.6</v>
      </c>
      <c r="F54" s="66">
        <v>236727</v>
      </c>
      <c r="G54" s="66">
        <v>41</v>
      </c>
      <c r="H54" s="66">
        <v>4404</v>
      </c>
      <c r="I54" s="67">
        <v>1.86</v>
      </c>
      <c r="J54" s="68">
        <v>4172</v>
      </c>
      <c r="K54" s="70">
        <f t="shared" si="0"/>
        <v>5.56</v>
      </c>
      <c r="L54" s="65">
        <v>36.6</v>
      </c>
      <c r="M54" s="66">
        <v>236727</v>
      </c>
      <c r="N54" s="69">
        <v>41</v>
      </c>
      <c r="O54" s="66">
        <v>3510</v>
      </c>
      <c r="P54" s="67">
        <v>1.48</v>
      </c>
      <c r="Q54" s="68">
        <v>2982</v>
      </c>
      <c r="R54" s="43">
        <f t="shared" si="1"/>
        <v>17.71</v>
      </c>
      <c r="T54" s="35">
        <f t="shared" si="2"/>
        <v>5.56</v>
      </c>
      <c r="U54" s="35" t="b">
        <f t="shared" si="3"/>
        <v>0</v>
      </c>
      <c r="V54" s="35">
        <f t="shared" si="4"/>
        <v>17.71</v>
      </c>
      <c r="W54" s="35" t="b">
        <f t="shared" si="5"/>
        <v>0</v>
      </c>
    </row>
    <row r="55" spans="2:23" s="35" customFormat="1" ht="12">
      <c r="B55" s="55"/>
      <c r="C55" s="87" t="s">
        <v>66</v>
      </c>
      <c r="D55" s="88" t="s">
        <v>67</v>
      </c>
      <c r="E55" s="65">
        <v>42.4</v>
      </c>
      <c r="F55" s="66">
        <v>259039</v>
      </c>
      <c r="G55" s="66">
        <v>11</v>
      </c>
      <c r="H55" s="66">
        <v>5435</v>
      </c>
      <c r="I55" s="67">
        <v>2.1</v>
      </c>
      <c r="J55" s="68">
        <v>4116</v>
      </c>
      <c r="K55" s="63">
        <f t="shared" si="0"/>
        <v>32.05</v>
      </c>
      <c r="L55" s="65">
        <v>42.4</v>
      </c>
      <c r="M55" s="66">
        <v>259039</v>
      </c>
      <c r="N55" s="69">
        <v>11</v>
      </c>
      <c r="O55" s="66">
        <v>2281</v>
      </c>
      <c r="P55" s="67">
        <v>0.88</v>
      </c>
      <c r="Q55" s="68">
        <v>2930</v>
      </c>
      <c r="R55" s="63">
        <f t="shared" si="1"/>
        <v>-22.15</v>
      </c>
      <c r="T55" s="35">
        <f t="shared" si="2"/>
        <v>32.05</v>
      </c>
      <c r="U55" s="35" t="b">
        <f t="shared" si="3"/>
        <v>0</v>
      </c>
      <c r="V55" s="35">
        <f t="shared" si="4"/>
        <v>-22.15</v>
      </c>
      <c r="W55" s="35" t="b">
        <f t="shared" si="5"/>
        <v>0</v>
      </c>
    </row>
    <row r="56" spans="2:23" s="35" customFormat="1" ht="12">
      <c r="B56" s="55" t="s">
        <v>40</v>
      </c>
      <c r="C56" s="87" t="s">
        <v>59</v>
      </c>
      <c r="D56" s="88" t="s">
        <v>68</v>
      </c>
      <c r="E56" s="65">
        <v>54.1</v>
      </c>
      <c r="F56" s="66">
        <v>252723</v>
      </c>
      <c r="G56" s="66" t="s">
        <v>134</v>
      </c>
      <c r="H56" s="66">
        <v>10667</v>
      </c>
      <c r="I56" s="67">
        <v>4.22</v>
      </c>
      <c r="J56" s="68">
        <v>8250</v>
      </c>
      <c r="K56" s="43">
        <f t="shared" si="0"/>
        <v>29.3</v>
      </c>
      <c r="L56" s="65">
        <v>54.1</v>
      </c>
      <c r="M56" s="66">
        <v>252723</v>
      </c>
      <c r="N56" s="69" t="s">
        <v>43</v>
      </c>
      <c r="O56" s="66">
        <v>1867</v>
      </c>
      <c r="P56" s="67">
        <v>0.74</v>
      </c>
      <c r="Q56" s="68">
        <v>2865</v>
      </c>
      <c r="R56" s="63">
        <f t="shared" si="1"/>
        <v>-34.83</v>
      </c>
      <c r="T56" s="35">
        <f t="shared" si="2"/>
        <v>29.3</v>
      </c>
      <c r="U56" s="35" t="b">
        <f t="shared" si="3"/>
        <v>0</v>
      </c>
      <c r="V56" s="35">
        <f t="shared" si="4"/>
        <v>-34.83</v>
      </c>
      <c r="W56" s="35" t="b">
        <f t="shared" si="5"/>
        <v>0</v>
      </c>
    </row>
    <row r="57" spans="2:23" s="35" customFormat="1" ht="12">
      <c r="B57" s="55"/>
      <c r="C57" s="87" t="s">
        <v>25</v>
      </c>
      <c r="D57" s="88" t="s">
        <v>63</v>
      </c>
      <c r="E57" s="65">
        <v>38.7</v>
      </c>
      <c r="F57" s="66">
        <v>242062</v>
      </c>
      <c r="G57" s="66">
        <v>55</v>
      </c>
      <c r="H57" s="66">
        <v>4951</v>
      </c>
      <c r="I57" s="67">
        <v>2.05</v>
      </c>
      <c r="J57" s="68">
        <v>4509</v>
      </c>
      <c r="K57" s="70">
        <f t="shared" si="0"/>
        <v>9.8</v>
      </c>
      <c r="L57" s="65">
        <v>38.7</v>
      </c>
      <c r="M57" s="66">
        <v>242062</v>
      </c>
      <c r="N57" s="69">
        <v>55</v>
      </c>
      <c r="O57" s="66">
        <v>3174</v>
      </c>
      <c r="P57" s="67">
        <v>1.31</v>
      </c>
      <c r="Q57" s="68">
        <v>2961</v>
      </c>
      <c r="R57" s="56">
        <f t="shared" si="1"/>
        <v>7.19</v>
      </c>
      <c r="T57" s="35">
        <f t="shared" si="2"/>
        <v>9.8</v>
      </c>
      <c r="U57" s="35" t="b">
        <f t="shared" si="3"/>
        <v>0</v>
      </c>
      <c r="V57" s="35">
        <f t="shared" si="4"/>
        <v>7.19</v>
      </c>
      <c r="W57" s="35" t="b">
        <f t="shared" si="5"/>
        <v>0</v>
      </c>
    </row>
    <row r="58" spans="2:23" s="35" customFormat="1" ht="12.75" thickBot="1">
      <c r="B58" s="90"/>
      <c r="C58" s="91" t="s">
        <v>69</v>
      </c>
      <c r="D58" s="92"/>
      <c r="E58" s="93" t="s">
        <v>20</v>
      </c>
      <c r="F58" s="94" t="s">
        <v>20</v>
      </c>
      <c r="G58" s="94" t="s">
        <v>20</v>
      </c>
      <c r="H58" s="94" t="s">
        <v>20</v>
      </c>
      <c r="I58" s="95" t="s">
        <v>20</v>
      </c>
      <c r="J58" s="96">
        <v>2387</v>
      </c>
      <c r="K58" s="78" t="str">
        <f t="shared" si="0"/>
        <v>-</v>
      </c>
      <c r="L58" s="93" t="s">
        <v>20</v>
      </c>
      <c r="M58" s="94" t="s">
        <v>20</v>
      </c>
      <c r="N58" s="97" t="s">
        <v>20</v>
      </c>
      <c r="O58" s="94" t="s">
        <v>20</v>
      </c>
      <c r="P58" s="95" t="s">
        <v>20</v>
      </c>
      <c r="Q58" s="96">
        <v>2387</v>
      </c>
      <c r="R58" s="43" t="str">
        <f t="shared" si="1"/>
        <v>-</v>
      </c>
      <c r="T58" s="35" t="e">
        <f t="shared" si="2"/>
        <v>#VALUE!</v>
      </c>
      <c r="U58" s="35" t="b">
        <f t="shared" si="3"/>
        <v>1</v>
      </c>
      <c r="V58" s="35" t="e">
        <f t="shared" si="4"/>
        <v>#VALUE!</v>
      </c>
      <c r="W58" s="35" t="b">
        <f t="shared" si="5"/>
        <v>1</v>
      </c>
    </row>
    <row r="59" spans="2:23" s="35" customFormat="1" ht="12">
      <c r="B59" s="79" t="s">
        <v>70</v>
      </c>
      <c r="C59" s="98" t="s">
        <v>71</v>
      </c>
      <c r="D59" s="99"/>
      <c r="E59" s="82" t="s">
        <v>20</v>
      </c>
      <c r="F59" s="83" t="s">
        <v>20</v>
      </c>
      <c r="G59" s="83" t="s">
        <v>20</v>
      </c>
      <c r="H59" s="83" t="s">
        <v>20</v>
      </c>
      <c r="I59" s="84" t="s">
        <v>20</v>
      </c>
      <c r="J59" s="85" t="s">
        <v>20</v>
      </c>
      <c r="K59" s="43" t="str">
        <f t="shared" si="0"/>
        <v>-</v>
      </c>
      <c r="L59" s="82" t="s">
        <v>20</v>
      </c>
      <c r="M59" s="83" t="s">
        <v>20</v>
      </c>
      <c r="N59" s="86" t="s">
        <v>20</v>
      </c>
      <c r="O59" s="83" t="s">
        <v>20</v>
      </c>
      <c r="P59" s="84" t="s">
        <v>20</v>
      </c>
      <c r="Q59" s="85" t="s">
        <v>20</v>
      </c>
      <c r="R59" s="100" t="str">
        <f t="shared" si="1"/>
        <v>-</v>
      </c>
      <c r="T59" s="35" t="e">
        <f t="shared" si="2"/>
        <v>#VALUE!</v>
      </c>
      <c r="U59" s="35" t="b">
        <f t="shared" si="3"/>
        <v>1</v>
      </c>
      <c r="V59" s="35" t="e">
        <f t="shared" si="4"/>
        <v>#VALUE!</v>
      </c>
      <c r="W59" s="35" t="b">
        <f t="shared" si="5"/>
        <v>1</v>
      </c>
    </row>
    <row r="60" spans="2:23" s="35" customFormat="1" ht="12">
      <c r="B60" s="55" t="s">
        <v>72</v>
      </c>
      <c r="C60" s="101" t="s">
        <v>73</v>
      </c>
      <c r="D60" s="102"/>
      <c r="E60" s="65" t="s">
        <v>20</v>
      </c>
      <c r="F60" s="66" t="s">
        <v>20</v>
      </c>
      <c r="G60" s="66" t="s">
        <v>20</v>
      </c>
      <c r="H60" s="66" t="s">
        <v>20</v>
      </c>
      <c r="I60" s="67" t="s">
        <v>20</v>
      </c>
      <c r="J60" s="68" t="s">
        <v>20</v>
      </c>
      <c r="K60" s="63" t="str">
        <f t="shared" si="0"/>
        <v>-</v>
      </c>
      <c r="L60" s="65" t="s">
        <v>20</v>
      </c>
      <c r="M60" s="66" t="s">
        <v>20</v>
      </c>
      <c r="N60" s="69" t="s">
        <v>20</v>
      </c>
      <c r="O60" s="66" t="s">
        <v>20</v>
      </c>
      <c r="P60" s="67" t="s">
        <v>20</v>
      </c>
      <c r="Q60" s="68" t="s">
        <v>20</v>
      </c>
      <c r="R60" s="63" t="str">
        <f t="shared" si="1"/>
        <v>-</v>
      </c>
      <c r="T60" s="35" t="e">
        <f t="shared" si="2"/>
        <v>#VALUE!</v>
      </c>
      <c r="U60" s="35" t="b">
        <f t="shared" si="3"/>
        <v>1</v>
      </c>
      <c r="V60" s="35" t="e">
        <f t="shared" si="4"/>
        <v>#VALUE!</v>
      </c>
      <c r="W60" s="35" t="b">
        <f t="shared" si="5"/>
        <v>1</v>
      </c>
    </row>
    <row r="61" spans="2:23" s="35" customFormat="1" ht="12.75" thickBot="1">
      <c r="B61" s="90" t="s">
        <v>40</v>
      </c>
      <c r="C61" s="103" t="s">
        <v>74</v>
      </c>
      <c r="D61" s="104"/>
      <c r="E61" s="93" t="s">
        <v>20</v>
      </c>
      <c r="F61" s="94" t="s">
        <v>20</v>
      </c>
      <c r="G61" s="94" t="s">
        <v>20</v>
      </c>
      <c r="H61" s="94" t="s">
        <v>20</v>
      </c>
      <c r="I61" s="95" t="s">
        <v>20</v>
      </c>
      <c r="J61" s="96" t="s">
        <v>20</v>
      </c>
      <c r="K61" s="70" t="str">
        <f t="shared" si="0"/>
        <v>-</v>
      </c>
      <c r="L61" s="93" t="s">
        <v>20</v>
      </c>
      <c r="M61" s="94" t="s">
        <v>20</v>
      </c>
      <c r="N61" s="97" t="s">
        <v>20</v>
      </c>
      <c r="O61" s="94" t="s">
        <v>20</v>
      </c>
      <c r="P61" s="95" t="s">
        <v>20</v>
      </c>
      <c r="Q61" s="96" t="s">
        <v>20</v>
      </c>
      <c r="R61" s="43" t="str">
        <f t="shared" si="1"/>
        <v>-</v>
      </c>
      <c r="T61" s="35" t="e">
        <f t="shared" si="2"/>
        <v>#VALUE!</v>
      </c>
      <c r="U61" s="35" t="b">
        <f t="shared" si="3"/>
        <v>1</v>
      </c>
      <c r="V61" s="35" t="e">
        <f t="shared" si="4"/>
        <v>#VALUE!</v>
      </c>
      <c r="W61" s="35" t="b">
        <f t="shared" si="5"/>
        <v>1</v>
      </c>
    </row>
    <row r="62" spans="2:23" s="35" customFormat="1" ht="12.75" thickBot="1">
      <c r="B62" s="105" t="s">
        <v>75</v>
      </c>
      <c r="C62" s="106"/>
      <c r="D62" s="106"/>
      <c r="E62" s="107">
        <v>38</v>
      </c>
      <c r="F62" s="108">
        <v>258785</v>
      </c>
      <c r="G62" s="108">
        <v>123</v>
      </c>
      <c r="H62" s="108">
        <v>5245</v>
      </c>
      <c r="I62" s="109">
        <v>2.03</v>
      </c>
      <c r="J62" s="110">
        <v>4935</v>
      </c>
      <c r="K62" s="111">
        <f t="shared" si="0"/>
        <v>6.28</v>
      </c>
      <c r="L62" s="107">
        <v>37.9</v>
      </c>
      <c r="M62" s="108">
        <v>258260</v>
      </c>
      <c r="N62" s="112">
        <v>122</v>
      </c>
      <c r="O62" s="108">
        <v>3818</v>
      </c>
      <c r="P62" s="109">
        <v>1.48</v>
      </c>
      <c r="Q62" s="110">
        <v>3695</v>
      </c>
      <c r="R62" s="111">
        <f t="shared" si="1"/>
        <v>3.33</v>
      </c>
      <c r="T62" s="35">
        <f t="shared" si="2"/>
        <v>6.28</v>
      </c>
      <c r="U62" s="35" t="b">
        <f t="shared" si="3"/>
        <v>0</v>
      </c>
      <c r="V62" s="35">
        <f t="shared" si="4"/>
        <v>3.33</v>
      </c>
      <c r="W62" s="35" t="b">
        <f t="shared" si="5"/>
        <v>0</v>
      </c>
    </row>
    <row r="63" spans="1:18" ht="12">
      <c r="A63" s="6"/>
      <c r="B63" s="6"/>
      <c r="C63" s="6"/>
      <c r="D63" s="113"/>
      <c r="E63" s="6"/>
      <c r="F63" s="6"/>
      <c r="G63" s="6"/>
      <c r="H63" s="6"/>
      <c r="I63" s="6"/>
      <c r="J63" s="6"/>
      <c r="K63" s="114"/>
      <c r="L63" s="6"/>
      <c r="M63" s="6"/>
      <c r="N63" s="6"/>
      <c r="O63" s="7"/>
      <c r="P63" s="6"/>
      <c r="Q63" s="6"/>
      <c r="R63" s="283"/>
    </row>
    <row r="64" spans="1:18" ht="12">
      <c r="A64" s="6"/>
      <c r="B64" s="6"/>
      <c r="C64" s="6"/>
      <c r="D64" s="113"/>
      <c r="E64" s="6"/>
      <c r="F64" s="6"/>
      <c r="G64" s="6"/>
      <c r="H64" s="6"/>
      <c r="I64" s="6"/>
      <c r="J64" s="6"/>
      <c r="K64" s="7"/>
      <c r="L64" s="6"/>
      <c r="M64" s="6"/>
      <c r="N64" s="6"/>
      <c r="O64" s="7"/>
      <c r="P64" s="6"/>
      <c r="Q64" s="6"/>
      <c r="R64" s="6"/>
    </row>
    <row r="65" spans="1:18" ht="12">
      <c r="A65" s="6"/>
      <c r="B65" s="6"/>
      <c r="C65" s="6"/>
      <c r="D65" s="113"/>
      <c r="E65" s="6"/>
      <c r="F65" s="6"/>
      <c r="G65" s="6"/>
      <c r="H65" s="6"/>
      <c r="I65" s="6"/>
      <c r="J65" s="6"/>
      <c r="K65" s="7"/>
      <c r="L65" s="6"/>
      <c r="M65" s="6"/>
      <c r="N65" s="6"/>
      <c r="O65" s="7"/>
      <c r="P65" s="6"/>
      <c r="Q65" s="6"/>
      <c r="R65" s="6"/>
    </row>
  </sheetData>
  <sheetProtection/>
  <mergeCells count="24">
    <mergeCell ref="C33:D33"/>
    <mergeCell ref="C42:D42"/>
    <mergeCell ref="C58:D58"/>
    <mergeCell ref="C44:D44"/>
    <mergeCell ref="C45:D45"/>
    <mergeCell ref="C43:D43"/>
    <mergeCell ref="C46:D46"/>
    <mergeCell ref="C47:D47"/>
    <mergeCell ref="C48:D48"/>
    <mergeCell ref="Q6:R6"/>
    <mergeCell ref="B2:R2"/>
    <mergeCell ref="B3:R3"/>
    <mergeCell ref="B4:D4"/>
    <mergeCell ref="O4:R4"/>
    <mergeCell ref="C61:D61"/>
    <mergeCell ref="C59:D59"/>
    <mergeCell ref="C60:D60"/>
    <mergeCell ref="J6:K6"/>
    <mergeCell ref="C8:D8"/>
    <mergeCell ref="C28:D28"/>
    <mergeCell ref="C29:D29"/>
    <mergeCell ref="C30:D30"/>
    <mergeCell ref="C31:D31"/>
    <mergeCell ref="C32:D32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tabSelected="1" zoomScale="90" zoomScaleNormal="90" workbookViewId="0" topLeftCell="A4">
      <selection activeCell="Q32" sqref="Q32"/>
    </sheetView>
  </sheetViews>
  <sheetFormatPr defaultColWidth="9.00390625" defaultRowHeight="13.5"/>
  <cols>
    <col min="1" max="1" width="18.00390625" style="120" customWidth="1"/>
    <col min="2" max="2" width="7.625" style="120" customWidth="1"/>
    <col min="3" max="3" width="8.625" style="120" customWidth="1"/>
    <col min="4" max="4" width="6.625" style="120" customWidth="1"/>
    <col min="5" max="8" width="8.625" style="120" customWidth="1"/>
    <col min="9" max="9" width="7.625" style="120" customWidth="1"/>
    <col min="10" max="10" width="8.625" style="120" customWidth="1"/>
    <col min="11" max="11" width="6.625" style="120" customWidth="1"/>
    <col min="12" max="15" width="8.625" style="120" customWidth="1"/>
    <col min="16" max="16384" width="9.00390625" style="120" customWidth="1"/>
  </cols>
  <sheetData>
    <row r="1" spans="1:15" ht="14.25" thickBot="1">
      <c r="A1" s="6" t="s">
        <v>76</v>
      </c>
      <c r="B1" s="6"/>
      <c r="C1" s="6"/>
      <c r="D1" s="6"/>
      <c r="E1" s="6"/>
      <c r="F1" s="6"/>
      <c r="G1" s="6"/>
      <c r="H1" s="6"/>
      <c r="I1" s="6"/>
      <c r="J1" s="117"/>
      <c r="K1" s="118"/>
      <c r="L1" s="118"/>
      <c r="M1" s="118"/>
      <c r="N1" s="118"/>
      <c r="O1" s="119" t="s">
        <v>147</v>
      </c>
    </row>
    <row r="2" spans="1:15" ht="14.25" thickBot="1">
      <c r="A2" s="121" t="s">
        <v>78</v>
      </c>
      <c r="B2" s="122" t="s">
        <v>79</v>
      </c>
      <c r="C2" s="123"/>
      <c r="D2" s="123"/>
      <c r="E2" s="123"/>
      <c r="F2" s="123"/>
      <c r="G2" s="124"/>
      <c r="H2" s="125"/>
      <c r="I2" s="129" t="s">
        <v>4</v>
      </c>
      <c r="J2" s="123"/>
      <c r="K2" s="123"/>
      <c r="L2" s="123"/>
      <c r="M2" s="123"/>
      <c r="N2" s="124"/>
      <c r="O2" s="125"/>
    </row>
    <row r="3" spans="1:15" ht="13.5">
      <c r="A3" s="126"/>
      <c r="B3" s="127"/>
      <c r="C3" s="128"/>
      <c r="D3" s="128"/>
      <c r="E3" s="128"/>
      <c r="F3" s="128"/>
      <c r="G3" s="129" t="s">
        <v>5</v>
      </c>
      <c r="H3" s="130"/>
      <c r="I3" s="128"/>
      <c r="J3" s="128"/>
      <c r="K3" s="128"/>
      <c r="L3" s="128"/>
      <c r="M3" s="128"/>
      <c r="N3" s="131" t="s">
        <v>5</v>
      </c>
      <c r="O3" s="132"/>
    </row>
    <row r="4" spans="1:15" ht="52.5" customHeight="1" thickBot="1">
      <c r="A4" s="133"/>
      <c r="B4" s="134" t="s">
        <v>6</v>
      </c>
      <c r="C4" s="135" t="s">
        <v>7</v>
      </c>
      <c r="D4" s="135" t="s">
        <v>8</v>
      </c>
      <c r="E4" s="135" t="s">
        <v>9</v>
      </c>
      <c r="F4" s="136" t="s">
        <v>10</v>
      </c>
      <c r="G4" s="137" t="s">
        <v>80</v>
      </c>
      <c r="H4" s="138" t="s">
        <v>12</v>
      </c>
      <c r="I4" s="135" t="s">
        <v>6</v>
      </c>
      <c r="J4" s="135" t="s">
        <v>7</v>
      </c>
      <c r="K4" s="135" t="s">
        <v>8</v>
      </c>
      <c r="L4" s="135" t="s">
        <v>13</v>
      </c>
      <c r="M4" s="136" t="s">
        <v>10</v>
      </c>
      <c r="N4" s="137" t="s">
        <v>14</v>
      </c>
      <c r="O4" s="139" t="s">
        <v>12</v>
      </c>
    </row>
    <row r="5" spans="1:15" ht="13.5">
      <c r="A5" s="140" t="s">
        <v>81</v>
      </c>
      <c r="B5" s="141">
        <v>37.8</v>
      </c>
      <c r="C5" s="142">
        <v>261870</v>
      </c>
      <c r="D5" s="142">
        <v>135</v>
      </c>
      <c r="E5" s="142">
        <v>8081</v>
      </c>
      <c r="F5" s="143">
        <v>3.09</v>
      </c>
      <c r="G5" s="144">
        <v>8564</v>
      </c>
      <c r="H5" s="145">
        <f aca="true" t="shared" si="0" ref="H5:H13">ROUND((E5-G5)/G5*100,2)</f>
        <v>-5.64</v>
      </c>
      <c r="I5" s="146" t="s">
        <v>20</v>
      </c>
      <c r="J5" s="147" t="s">
        <v>20</v>
      </c>
      <c r="K5" s="148">
        <v>131</v>
      </c>
      <c r="L5" s="142">
        <v>5000</v>
      </c>
      <c r="M5" s="149">
        <v>1.91</v>
      </c>
      <c r="N5" s="144">
        <v>5359</v>
      </c>
      <c r="O5" s="150">
        <f aca="true" t="shared" si="1" ref="O5:O13">ROUND((L5-N5)/N5*100,2)</f>
        <v>-6.7</v>
      </c>
    </row>
    <row r="6" spans="1:15" ht="13.5">
      <c r="A6" s="140" t="s">
        <v>82</v>
      </c>
      <c r="B6" s="141">
        <v>38</v>
      </c>
      <c r="C6" s="142">
        <v>262816</v>
      </c>
      <c r="D6" s="142">
        <v>131</v>
      </c>
      <c r="E6" s="142">
        <v>5942</v>
      </c>
      <c r="F6" s="143">
        <v>2.26</v>
      </c>
      <c r="G6" s="144">
        <v>8081</v>
      </c>
      <c r="H6" s="145">
        <f t="shared" si="0"/>
        <v>-26.47</v>
      </c>
      <c r="I6" s="146" t="s">
        <v>20</v>
      </c>
      <c r="J6" s="147" t="s">
        <v>20</v>
      </c>
      <c r="K6" s="148">
        <v>124</v>
      </c>
      <c r="L6" s="142">
        <v>3711</v>
      </c>
      <c r="M6" s="149">
        <v>1.41</v>
      </c>
      <c r="N6" s="144">
        <v>5000</v>
      </c>
      <c r="O6" s="150">
        <f t="shared" si="1"/>
        <v>-25.78</v>
      </c>
    </row>
    <row r="7" spans="1:15" ht="13.5">
      <c r="A7" s="140" t="s">
        <v>83</v>
      </c>
      <c r="B7" s="151">
        <v>38.1</v>
      </c>
      <c r="C7" s="152">
        <v>262605</v>
      </c>
      <c r="D7" s="153">
        <v>132</v>
      </c>
      <c r="E7" s="152">
        <v>5013</v>
      </c>
      <c r="F7" s="154">
        <v>1.91</v>
      </c>
      <c r="G7" s="155">
        <v>5942</v>
      </c>
      <c r="H7" s="145">
        <f t="shared" si="0"/>
        <v>-15.63</v>
      </c>
      <c r="I7" s="156" t="s">
        <v>20</v>
      </c>
      <c r="J7" s="157" t="s">
        <v>20</v>
      </c>
      <c r="K7" s="158">
        <v>128</v>
      </c>
      <c r="L7" s="152">
        <v>3545</v>
      </c>
      <c r="M7" s="159">
        <v>1.35</v>
      </c>
      <c r="N7" s="155">
        <v>3711</v>
      </c>
      <c r="O7" s="150">
        <f t="shared" si="1"/>
        <v>-4.47</v>
      </c>
    </row>
    <row r="8" spans="1:15" ht="13.5">
      <c r="A8" s="140" t="s">
        <v>84</v>
      </c>
      <c r="B8" s="141">
        <v>38.7</v>
      </c>
      <c r="C8" s="142">
        <v>261332</v>
      </c>
      <c r="D8" s="142">
        <v>124</v>
      </c>
      <c r="E8" s="142">
        <v>6096</v>
      </c>
      <c r="F8" s="154">
        <v>2.33</v>
      </c>
      <c r="G8" s="155">
        <v>5013</v>
      </c>
      <c r="H8" s="160">
        <f t="shared" si="0"/>
        <v>21.6</v>
      </c>
      <c r="I8" s="156" t="s">
        <v>20</v>
      </c>
      <c r="J8" s="157" t="s">
        <v>20</v>
      </c>
      <c r="K8" s="158">
        <v>122</v>
      </c>
      <c r="L8" s="152">
        <v>3781</v>
      </c>
      <c r="M8" s="159">
        <v>1.45</v>
      </c>
      <c r="N8" s="155">
        <v>3545</v>
      </c>
      <c r="O8" s="150">
        <f t="shared" si="1"/>
        <v>6.66</v>
      </c>
    </row>
    <row r="9" spans="1:15" ht="13.5">
      <c r="A9" s="140" t="s">
        <v>85</v>
      </c>
      <c r="B9" s="141">
        <v>38.2</v>
      </c>
      <c r="C9" s="142">
        <v>258744</v>
      </c>
      <c r="D9" s="142">
        <v>116</v>
      </c>
      <c r="E9" s="142">
        <v>5603</v>
      </c>
      <c r="F9" s="143">
        <v>2.17</v>
      </c>
      <c r="G9" s="144">
        <v>6096</v>
      </c>
      <c r="H9" s="145">
        <f t="shared" si="0"/>
        <v>-8.09</v>
      </c>
      <c r="I9" s="146" t="s">
        <v>20</v>
      </c>
      <c r="J9" s="147" t="s">
        <v>20</v>
      </c>
      <c r="K9" s="148">
        <v>113</v>
      </c>
      <c r="L9" s="142">
        <v>4090</v>
      </c>
      <c r="M9" s="149">
        <v>1.58</v>
      </c>
      <c r="N9" s="144">
        <v>3781</v>
      </c>
      <c r="O9" s="150">
        <f t="shared" si="1"/>
        <v>8.17</v>
      </c>
    </row>
    <row r="10" spans="1:15" ht="13.5">
      <c r="A10" s="140" t="s">
        <v>86</v>
      </c>
      <c r="B10" s="161">
        <v>38.1</v>
      </c>
      <c r="C10" s="142">
        <v>263303</v>
      </c>
      <c r="D10" s="142">
        <v>115</v>
      </c>
      <c r="E10" s="142">
        <v>6159</v>
      </c>
      <c r="F10" s="143">
        <v>2.34</v>
      </c>
      <c r="G10" s="144">
        <v>5603</v>
      </c>
      <c r="H10" s="145">
        <f t="shared" si="0"/>
        <v>9.92</v>
      </c>
      <c r="I10" s="162">
        <v>38.3</v>
      </c>
      <c r="J10" s="163">
        <v>263971</v>
      </c>
      <c r="K10" s="164">
        <v>112</v>
      </c>
      <c r="L10" s="142">
        <v>4676</v>
      </c>
      <c r="M10" s="149">
        <v>1.77</v>
      </c>
      <c r="N10" s="144">
        <v>4090</v>
      </c>
      <c r="O10" s="150">
        <f t="shared" si="1"/>
        <v>14.33</v>
      </c>
    </row>
    <row r="11" spans="1:15" ht="13.5">
      <c r="A11" s="140" t="s">
        <v>87</v>
      </c>
      <c r="B11" s="165">
        <v>38.2</v>
      </c>
      <c r="C11" s="166">
        <v>262965</v>
      </c>
      <c r="D11" s="166">
        <v>110</v>
      </c>
      <c r="E11" s="166">
        <v>6498</v>
      </c>
      <c r="F11" s="167">
        <v>2.47</v>
      </c>
      <c r="G11" s="168">
        <v>6159</v>
      </c>
      <c r="H11" s="145">
        <f t="shared" si="0"/>
        <v>5.5</v>
      </c>
      <c r="I11" s="174">
        <v>38.2</v>
      </c>
      <c r="J11" s="175">
        <v>262511</v>
      </c>
      <c r="K11" s="176">
        <v>108</v>
      </c>
      <c r="L11" s="166">
        <v>4747</v>
      </c>
      <c r="M11" s="177">
        <v>1.81</v>
      </c>
      <c r="N11" s="168">
        <v>4676</v>
      </c>
      <c r="O11" s="150">
        <f t="shared" si="1"/>
        <v>1.52</v>
      </c>
    </row>
    <row r="12" spans="1:15" ht="13.5">
      <c r="A12" s="140" t="s">
        <v>88</v>
      </c>
      <c r="B12" s="161">
        <v>38.1</v>
      </c>
      <c r="C12" s="142">
        <v>261368</v>
      </c>
      <c r="D12" s="142">
        <v>119</v>
      </c>
      <c r="E12" s="142">
        <v>6617</v>
      </c>
      <c r="F12" s="143">
        <v>2.53</v>
      </c>
      <c r="G12" s="144">
        <v>6498</v>
      </c>
      <c r="H12" s="145">
        <f t="shared" si="0"/>
        <v>1.83</v>
      </c>
      <c r="I12" s="162">
        <v>37.9</v>
      </c>
      <c r="J12" s="163">
        <v>262730</v>
      </c>
      <c r="K12" s="164">
        <v>117</v>
      </c>
      <c r="L12" s="142">
        <v>4543</v>
      </c>
      <c r="M12" s="149">
        <v>1.73</v>
      </c>
      <c r="N12" s="144">
        <v>4747</v>
      </c>
      <c r="O12" s="178">
        <f t="shared" si="1"/>
        <v>-4.3</v>
      </c>
    </row>
    <row r="13" spans="1:15" ht="13.5">
      <c r="A13" s="140" t="s">
        <v>89</v>
      </c>
      <c r="B13" s="161">
        <v>38.2</v>
      </c>
      <c r="C13" s="142">
        <v>260578</v>
      </c>
      <c r="D13" s="142">
        <v>114</v>
      </c>
      <c r="E13" s="142">
        <v>6292</v>
      </c>
      <c r="F13" s="143">
        <v>2.41</v>
      </c>
      <c r="G13" s="144">
        <v>6617</v>
      </c>
      <c r="H13" s="145">
        <f t="shared" si="0"/>
        <v>-4.91</v>
      </c>
      <c r="I13" s="162">
        <v>38</v>
      </c>
      <c r="J13" s="163">
        <v>260998</v>
      </c>
      <c r="K13" s="164">
        <v>108</v>
      </c>
      <c r="L13" s="142">
        <v>3306</v>
      </c>
      <c r="M13" s="149">
        <v>1.27</v>
      </c>
      <c r="N13" s="144">
        <v>4543</v>
      </c>
      <c r="O13" s="150">
        <f t="shared" si="1"/>
        <v>-27.23</v>
      </c>
    </row>
    <row r="14" spans="1:15" ht="14.25" thickBot="1">
      <c r="A14" s="269" t="s">
        <v>135</v>
      </c>
      <c r="B14" s="270">
        <v>37.9</v>
      </c>
      <c r="C14" s="271">
        <v>260043</v>
      </c>
      <c r="D14" s="271">
        <v>107</v>
      </c>
      <c r="E14" s="271">
        <v>4935</v>
      </c>
      <c r="F14" s="272">
        <v>1.9</v>
      </c>
      <c r="G14" s="273">
        <v>6292</v>
      </c>
      <c r="H14" s="286">
        <f>ROUND((E14-G14)/G14*100,2)</f>
        <v>-21.57</v>
      </c>
      <c r="I14" s="287">
        <v>37.9</v>
      </c>
      <c r="J14" s="271">
        <v>259678</v>
      </c>
      <c r="K14" s="271">
        <v>105</v>
      </c>
      <c r="L14" s="271">
        <v>3695</v>
      </c>
      <c r="M14" s="272">
        <v>1.42</v>
      </c>
      <c r="N14" s="288">
        <v>3306</v>
      </c>
      <c r="O14" s="178">
        <f>ROUND((L14-N14)/N14*100,2)</f>
        <v>11.77</v>
      </c>
    </row>
    <row r="15" spans="1:15" ht="13.5">
      <c r="A15" s="189" t="s">
        <v>90</v>
      </c>
      <c r="B15" s="190">
        <v>38</v>
      </c>
      <c r="C15" s="191">
        <v>258785</v>
      </c>
      <c r="D15" s="191">
        <v>123</v>
      </c>
      <c r="E15" s="191">
        <v>5245</v>
      </c>
      <c r="F15" s="192">
        <v>2.03</v>
      </c>
      <c r="G15" s="193">
        <v>4935</v>
      </c>
      <c r="H15" s="194">
        <f>IF(R15=TRUE,"-",ROUND((E15-G15)/G15*100,2))</f>
        <v>6.28</v>
      </c>
      <c r="I15" s="190">
        <v>37.9</v>
      </c>
      <c r="J15" s="191">
        <v>258260</v>
      </c>
      <c r="K15" s="191">
        <v>122</v>
      </c>
      <c r="L15" s="191">
        <v>3818</v>
      </c>
      <c r="M15" s="192">
        <v>1.48</v>
      </c>
      <c r="N15" s="193">
        <v>3695</v>
      </c>
      <c r="O15" s="194">
        <f>IF(T15=TRUE,"-",ROUND((L15-N15)/N15*100,2))</f>
        <v>3.33</v>
      </c>
    </row>
    <row r="16" spans="1:15" ht="14.25" thickBot="1">
      <c r="A16" s="195" t="s">
        <v>91</v>
      </c>
      <c r="B16" s="196">
        <v>37.9</v>
      </c>
      <c r="C16" s="197">
        <v>260043</v>
      </c>
      <c r="D16" s="197">
        <v>107</v>
      </c>
      <c r="E16" s="197">
        <v>4935</v>
      </c>
      <c r="F16" s="198">
        <v>1.9</v>
      </c>
      <c r="G16" s="199">
        <v>6292</v>
      </c>
      <c r="H16" s="289">
        <f>ROUND((E16-G16)/G16*100,2)</f>
        <v>-21.57</v>
      </c>
      <c r="I16" s="290">
        <v>37.9</v>
      </c>
      <c r="J16" s="197">
        <v>259678</v>
      </c>
      <c r="K16" s="197">
        <v>105</v>
      </c>
      <c r="L16" s="197">
        <v>3695</v>
      </c>
      <c r="M16" s="198">
        <v>1.42</v>
      </c>
      <c r="N16" s="291">
        <v>3306</v>
      </c>
      <c r="O16" s="203">
        <f>ROUND((L16-N16)/N16*100,2)</f>
        <v>11.77</v>
      </c>
    </row>
    <row r="17" spans="1:15" ht="14.25" thickBot="1">
      <c r="A17" s="204" t="s">
        <v>92</v>
      </c>
      <c r="B17" s="205">
        <f>B15-B16</f>
        <v>0.10000000000000142</v>
      </c>
      <c r="C17" s="206">
        <f aca="true" t="shared" si="2" ref="C17:O17">C15-C16</f>
        <v>-1258</v>
      </c>
      <c r="D17" s="207">
        <f t="shared" si="2"/>
        <v>16</v>
      </c>
      <c r="E17" s="207">
        <f t="shared" si="2"/>
        <v>310</v>
      </c>
      <c r="F17" s="208">
        <f t="shared" si="2"/>
        <v>0.1299999999999999</v>
      </c>
      <c r="G17" s="292">
        <f>G15-G16</f>
        <v>-1357</v>
      </c>
      <c r="H17" s="203">
        <f t="shared" si="2"/>
        <v>27.85</v>
      </c>
      <c r="I17" s="281">
        <f t="shared" si="2"/>
        <v>0</v>
      </c>
      <c r="J17" s="293">
        <f t="shared" si="2"/>
        <v>-1418</v>
      </c>
      <c r="K17" s="207">
        <f t="shared" si="2"/>
        <v>17</v>
      </c>
      <c r="L17" s="293">
        <f t="shared" si="2"/>
        <v>123</v>
      </c>
      <c r="M17" s="208">
        <f t="shared" si="2"/>
        <v>0.06000000000000005</v>
      </c>
      <c r="N17" s="211">
        <f t="shared" si="2"/>
        <v>389</v>
      </c>
      <c r="O17" s="203">
        <f t="shared" si="2"/>
        <v>-8.44</v>
      </c>
    </row>
    <row r="18" spans="1:15" ht="13.5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</row>
    <row r="19" spans="1:15" ht="13.5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</row>
    <row r="20" spans="1:15" ht="13.5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</row>
    <row r="21" spans="1:15" ht="13.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</row>
    <row r="22" spans="1:15" ht="13.5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</row>
    <row r="23" spans="1:15" ht="13.5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</row>
    <row r="24" spans="1:15" ht="13.5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</row>
    <row r="25" spans="1:15" ht="14.25" thickBot="1">
      <c r="A25" s="212"/>
      <c r="B25" s="212"/>
      <c r="C25" s="212"/>
      <c r="D25" s="212"/>
      <c r="E25" s="212"/>
      <c r="F25" s="212"/>
      <c r="G25" s="212"/>
      <c r="H25" s="212"/>
      <c r="I25" s="212"/>
      <c r="J25" s="118"/>
      <c r="K25" s="118"/>
      <c r="L25" s="118"/>
      <c r="M25" s="118"/>
      <c r="N25" s="118"/>
      <c r="O25" s="118"/>
    </row>
    <row r="26" spans="1:15" ht="13.5">
      <c r="A26" s="213"/>
      <c r="B26" s="214"/>
      <c r="C26" s="214"/>
      <c r="D26" s="214"/>
      <c r="E26" s="214"/>
      <c r="F26" s="214"/>
      <c r="G26" s="214"/>
      <c r="H26" s="214"/>
      <c r="I26" s="214"/>
      <c r="J26" s="215"/>
      <c r="K26" s="216"/>
      <c r="L26" s="216"/>
      <c r="M26" s="216"/>
      <c r="N26" s="216"/>
      <c r="O26" s="217"/>
    </row>
    <row r="27" spans="1:15" ht="13.5" customHeight="1">
      <c r="A27" s="218" t="s">
        <v>93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20"/>
      <c r="N27" s="220"/>
      <c r="O27" s="221"/>
    </row>
    <row r="28" spans="1:15" ht="13.5">
      <c r="A28" s="222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1"/>
    </row>
    <row r="29" spans="1:15" ht="29.25" customHeight="1">
      <c r="A29" s="223" t="s">
        <v>94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5"/>
      <c r="N29" s="225"/>
      <c r="O29" s="226"/>
    </row>
    <row r="30" spans="1:15" ht="19.5" customHeight="1">
      <c r="A30" s="223" t="s">
        <v>95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5"/>
      <c r="N30" s="225"/>
      <c r="O30" s="226"/>
    </row>
    <row r="31" spans="1:15" ht="25.5" customHeight="1">
      <c r="A31" s="227" t="s">
        <v>96</v>
      </c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9"/>
    </row>
    <row r="32" spans="1:15" ht="39" customHeight="1">
      <c r="A32" s="230"/>
      <c r="B32" s="231" t="s">
        <v>97</v>
      </c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2"/>
      <c r="O32" s="233"/>
    </row>
    <row r="33" spans="1:15" ht="24.75" customHeight="1">
      <c r="A33" s="230"/>
      <c r="D33" s="234" t="s">
        <v>98</v>
      </c>
      <c r="E33" s="235"/>
      <c r="F33" s="235"/>
      <c r="G33" s="235"/>
      <c r="H33" s="235"/>
      <c r="I33" s="235"/>
      <c r="J33" s="235"/>
      <c r="K33" s="235"/>
      <c r="L33" s="235"/>
      <c r="M33" s="232"/>
      <c r="N33" s="232"/>
      <c r="O33" s="233"/>
    </row>
    <row r="34" spans="1:15" ht="24" customHeight="1">
      <c r="A34" s="230"/>
      <c r="D34" s="234" t="s">
        <v>99</v>
      </c>
      <c r="E34" s="235"/>
      <c r="F34" s="235"/>
      <c r="G34" s="235"/>
      <c r="H34" s="235"/>
      <c r="I34" s="235"/>
      <c r="J34" s="235"/>
      <c r="K34" s="235"/>
      <c r="L34" s="235"/>
      <c r="M34" s="232"/>
      <c r="N34" s="232"/>
      <c r="O34" s="233"/>
    </row>
    <row r="35" spans="1:15" ht="24" customHeight="1">
      <c r="A35" s="230"/>
      <c r="D35" s="234" t="s">
        <v>100</v>
      </c>
      <c r="E35" s="235"/>
      <c r="F35" s="235"/>
      <c r="G35" s="235"/>
      <c r="H35" s="235"/>
      <c r="I35" s="235"/>
      <c r="J35" s="235"/>
      <c r="K35" s="235"/>
      <c r="L35" s="235"/>
      <c r="M35" s="232"/>
      <c r="N35" s="232"/>
      <c r="O35" s="233"/>
    </row>
    <row r="36" spans="1:15" ht="19.5" customHeight="1">
      <c r="A36" s="236"/>
      <c r="D36" s="237" t="s">
        <v>101</v>
      </c>
      <c r="E36" s="238"/>
      <c r="F36" s="238"/>
      <c r="G36" s="238"/>
      <c r="H36" s="238"/>
      <c r="I36" s="238"/>
      <c r="J36" s="238"/>
      <c r="K36" s="239"/>
      <c r="L36" s="239"/>
      <c r="M36" s="239"/>
      <c r="N36" s="239"/>
      <c r="O36" s="240"/>
    </row>
    <row r="37" spans="1:15" ht="27.75" customHeight="1">
      <c r="A37" s="236"/>
      <c r="B37" s="238"/>
      <c r="C37" s="238"/>
      <c r="D37" s="238"/>
      <c r="E37" s="238"/>
      <c r="F37" s="238"/>
      <c r="G37" s="238"/>
      <c r="H37" s="238"/>
      <c r="I37" s="238"/>
      <c r="J37" s="238"/>
      <c r="K37" s="239"/>
      <c r="L37" s="239"/>
      <c r="M37" s="239"/>
      <c r="N37" s="239"/>
      <c r="O37" s="240"/>
    </row>
    <row r="38" spans="1:15" ht="23.25" customHeight="1">
      <c r="A38" s="227" t="s">
        <v>102</v>
      </c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5"/>
      <c r="N38" s="225"/>
      <c r="O38" s="226"/>
    </row>
    <row r="39" spans="1:15" ht="23.25" customHeight="1">
      <c r="A39" s="241"/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3"/>
      <c r="N39" s="243"/>
      <c r="O39" s="244"/>
    </row>
    <row r="40" spans="1:15" ht="13.5">
      <c r="A40" s="245" t="s">
        <v>103</v>
      </c>
      <c r="B40" s="246"/>
      <c r="C40" s="246"/>
      <c r="D40" s="246"/>
      <c r="E40" s="246"/>
      <c r="F40" s="246" t="s">
        <v>104</v>
      </c>
      <c r="G40" s="247"/>
      <c r="H40" s="247"/>
      <c r="I40" s="239"/>
      <c r="J40" s="239"/>
      <c r="K40" s="239"/>
      <c r="L40" s="248"/>
      <c r="M40" s="248" t="s">
        <v>105</v>
      </c>
      <c r="N40" s="239"/>
      <c r="O40" s="240"/>
    </row>
    <row r="41" spans="1:15" ht="13.5">
      <c r="A41" s="245" t="s">
        <v>136</v>
      </c>
      <c r="B41" s="246"/>
      <c r="C41" s="246"/>
      <c r="D41" s="246"/>
      <c r="E41" s="246"/>
      <c r="F41" s="246" t="s">
        <v>137</v>
      </c>
      <c r="G41" s="247"/>
      <c r="H41" s="247"/>
      <c r="I41" s="239"/>
      <c r="J41" s="239"/>
      <c r="K41" s="239"/>
      <c r="L41" s="248"/>
      <c r="M41" s="248" t="s">
        <v>106</v>
      </c>
      <c r="N41" s="239"/>
      <c r="O41" s="240"/>
    </row>
    <row r="42" spans="1:15" ht="13.5">
      <c r="A42" s="245" t="s">
        <v>107</v>
      </c>
      <c r="B42" s="246"/>
      <c r="C42" s="246"/>
      <c r="D42" s="246"/>
      <c r="E42" s="246"/>
      <c r="F42" s="246" t="s">
        <v>108</v>
      </c>
      <c r="G42" s="247"/>
      <c r="H42" s="247"/>
      <c r="I42" s="239"/>
      <c r="J42" s="239"/>
      <c r="K42" s="239"/>
      <c r="L42" s="248"/>
      <c r="M42" s="239" t="s">
        <v>109</v>
      </c>
      <c r="N42" s="239"/>
      <c r="O42" s="240"/>
    </row>
    <row r="43" spans="1:15" ht="13.5">
      <c r="A43" s="245" t="s">
        <v>110</v>
      </c>
      <c r="B43" s="246"/>
      <c r="C43" s="246"/>
      <c r="D43" s="246"/>
      <c r="E43" s="246"/>
      <c r="F43" s="246" t="s">
        <v>111</v>
      </c>
      <c r="G43" s="247"/>
      <c r="H43" s="247"/>
      <c r="I43" s="239"/>
      <c r="J43" s="239"/>
      <c r="K43" s="239"/>
      <c r="L43" s="248"/>
      <c r="M43" s="248" t="s">
        <v>112</v>
      </c>
      <c r="N43" s="239"/>
      <c r="O43" s="240"/>
    </row>
    <row r="44" spans="1:15" ht="13.5">
      <c r="A44" s="245" t="s">
        <v>113</v>
      </c>
      <c r="B44" s="246"/>
      <c r="C44" s="246"/>
      <c r="D44" s="246"/>
      <c r="E44" s="246"/>
      <c r="F44" s="246" t="s">
        <v>114</v>
      </c>
      <c r="G44" s="247"/>
      <c r="H44" s="247"/>
      <c r="I44" s="239"/>
      <c r="J44" s="239"/>
      <c r="K44" s="239"/>
      <c r="L44" s="248"/>
      <c r="M44" s="248" t="s">
        <v>115</v>
      </c>
      <c r="N44" s="239"/>
      <c r="O44" s="240"/>
    </row>
    <row r="45" spans="1:15" ht="13.5">
      <c r="A45" s="249"/>
      <c r="B45" s="250"/>
      <c r="C45" s="250"/>
      <c r="D45" s="239"/>
      <c r="E45" s="118"/>
      <c r="F45" s="247"/>
      <c r="G45" s="247"/>
      <c r="H45" s="239"/>
      <c r="I45" s="239"/>
      <c r="J45" s="239"/>
      <c r="K45" s="239"/>
      <c r="L45" s="239"/>
      <c r="M45" s="239"/>
      <c r="N45" s="239"/>
      <c r="O45" s="240"/>
    </row>
    <row r="46" spans="1:15" ht="13.5">
      <c r="A46" s="249"/>
      <c r="B46" s="250"/>
      <c r="C46" s="250"/>
      <c r="D46" s="239"/>
      <c r="E46" s="118"/>
      <c r="F46" s="247"/>
      <c r="G46" s="247"/>
      <c r="H46" s="239"/>
      <c r="I46" s="239"/>
      <c r="J46" s="239"/>
      <c r="K46" s="239"/>
      <c r="L46" s="239"/>
      <c r="M46" s="239"/>
      <c r="N46" s="239"/>
      <c r="O46" s="240"/>
    </row>
    <row r="47" spans="1:15" ht="27" customHeight="1">
      <c r="A47" s="251" t="s">
        <v>116</v>
      </c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3"/>
    </row>
    <row r="48" spans="1:15" ht="13.5">
      <c r="A48" s="254"/>
      <c r="B48" s="250"/>
      <c r="C48" s="250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40"/>
    </row>
    <row r="49" spans="1:15" ht="21.75" customHeight="1">
      <c r="A49" s="254"/>
      <c r="B49" s="255" t="s">
        <v>138</v>
      </c>
      <c r="C49" s="255"/>
      <c r="D49" s="256"/>
      <c r="E49" s="256"/>
      <c r="F49" s="256"/>
      <c r="G49" s="256"/>
      <c r="H49" s="256"/>
      <c r="I49" s="256"/>
      <c r="J49" s="256"/>
      <c r="K49" s="256"/>
      <c r="L49" s="257"/>
      <c r="M49" s="239"/>
      <c r="N49" s="239"/>
      <c r="O49" s="240"/>
    </row>
    <row r="50" spans="1:15" ht="9" customHeight="1">
      <c r="A50" s="254"/>
      <c r="B50" s="255"/>
      <c r="C50" s="255"/>
      <c r="D50" s="256"/>
      <c r="E50" s="256"/>
      <c r="F50" s="256"/>
      <c r="G50" s="256"/>
      <c r="H50" s="256"/>
      <c r="I50" s="256"/>
      <c r="J50" s="256"/>
      <c r="K50" s="256"/>
      <c r="L50" s="257"/>
      <c r="M50" s="239"/>
      <c r="N50" s="239"/>
      <c r="O50" s="240"/>
    </row>
    <row r="51" spans="1:15" ht="13.5">
      <c r="A51" s="254"/>
      <c r="B51" s="250" t="s">
        <v>117</v>
      </c>
      <c r="C51" s="250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40"/>
    </row>
    <row r="52" spans="1:15" ht="21.75" customHeight="1">
      <c r="A52" s="254"/>
      <c r="B52" s="250"/>
      <c r="C52" s="250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40"/>
    </row>
    <row r="53" spans="1:15" ht="13.5">
      <c r="A53" s="254"/>
      <c r="B53" s="250" t="s">
        <v>118</v>
      </c>
      <c r="C53" s="250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40"/>
    </row>
    <row r="54" spans="1:15" ht="13.5">
      <c r="A54" s="254"/>
      <c r="B54" s="250" t="s">
        <v>119</v>
      </c>
      <c r="C54" s="250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40"/>
    </row>
    <row r="55" spans="1:15" ht="13.5">
      <c r="A55" s="254"/>
      <c r="B55" s="250" t="s">
        <v>120</v>
      </c>
      <c r="C55" s="250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40"/>
    </row>
    <row r="56" spans="1:15" ht="13.5">
      <c r="A56" s="254"/>
      <c r="B56" s="250" t="s">
        <v>121</v>
      </c>
      <c r="C56" s="250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40"/>
    </row>
    <row r="57" spans="1:15" ht="28.5" customHeight="1" thickBot="1">
      <c r="A57" s="258"/>
      <c r="B57" s="259"/>
      <c r="C57" s="259"/>
      <c r="D57" s="259"/>
      <c r="E57" s="259"/>
      <c r="F57" s="259"/>
      <c r="G57" s="259"/>
      <c r="H57" s="259"/>
      <c r="I57" s="259"/>
      <c r="J57" s="259"/>
      <c r="K57" s="260"/>
      <c r="L57" s="260"/>
      <c r="M57" s="260"/>
      <c r="N57" s="260"/>
      <c r="O57" s="261"/>
    </row>
  </sheetData>
  <sheetProtection/>
  <mergeCells count="12">
    <mergeCell ref="A2:A4"/>
    <mergeCell ref="B2:H2"/>
    <mergeCell ref="I2:O2"/>
    <mergeCell ref="G3:H3"/>
    <mergeCell ref="N3:O3"/>
    <mergeCell ref="B32:M32"/>
    <mergeCell ref="A38:O38"/>
    <mergeCell ref="A47:O47"/>
    <mergeCell ref="A27:O28"/>
    <mergeCell ref="A29:O29"/>
    <mergeCell ref="A30:O30"/>
    <mergeCell ref="A31:O31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電子県庁課</dc:creator>
  <cp:keywords/>
  <dc:description/>
  <cp:lastModifiedBy>電子県庁課</cp:lastModifiedBy>
  <dcterms:created xsi:type="dcterms:W3CDTF">2011-07-04T05:09:51Z</dcterms:created>
  <dcterms:modified xsi:type="dcterms:W3CDTF">2011-07-04T05:11:46Z</dcterms:modified>
  <cp:category/>
  <cp:version/>
  <cp:contentType/>
  <cp:contentStatus/>
</cp:coreProperties>
</file>