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<sst xmlns="http://schemas.openxmlformats.org/spreadsheetml/2006/main" count="1402" uniqueCount="172">
  <si>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</si>
  <si>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</si>
  <si>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</si>
  <si>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</si>
  <si>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</si>
  <si>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</si>
  <si>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</si>
  <si>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</si>
  <si>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</si>
  <si>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</si>
  <si>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</si>
  <si>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</si>
  <si>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</si>
  <si>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</si>
  <si>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</si>
  <si>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</si>
  <si>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</si>
  <si>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</si>
  <si>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</si>
  <si>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</si>
  <si>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</si>
  <si>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</si>
  <si>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</si>
  <si>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</si>
  <si>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</si>
  <si>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</si>
  <si>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</si>
  <si>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</si>
  <si>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</si>
  <si>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</si>
  <si>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</si>
  <si>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</si>
  <si>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</si>
  <si>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</si>
  <si>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</si>
  <si>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</si>
  <si>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</si>
  <si>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</si>
  <si>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</si>
  <si>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</si>
  <si>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</si>
  <si>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</si>
  <si>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</si>
  <si>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</si>
  <si>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</si>
  <si>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</si>
  <si>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</si>
  <si>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</si>
  <si>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</si>
  <si>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</si>
  <si>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</si>
  <si>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</si>
  <si>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</si>
  <si>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</si>
  <si>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</si>
  <si>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</si>
  <si>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</si>
  <si>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</si>
  <si>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</si>
  <si>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</si>
  <si>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</si>
  <si>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前年
要求額（円）</t>
  </si>
  <si>
    <t>平均
年齢</t>
  </si>
  <si>
    <t>（　加　重　平　均　）</t>
  </si>
  <si>
    <t>静岡県産業部労働政策室</t>
  </si>
  <si>
    <t>静岡県</t>
  </si>
  <si>
    <t xml:space="preserve"> 18 年 最 終 集 計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</si>
  <si>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</si>
  <si>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</si>
  <si>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</si>
  <si>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</si>
  <si>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</si>
  <si>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</si>
  <si>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</si>
  <si>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</si>
  <si>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</si>
  <si>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</si>
  <si>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</si>
  <si>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</si>
  <si>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</si>
  <si>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</si>
  <si>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</si>
  <si>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</si>
  <si>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</si>
  <si>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</si>
  <si>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</si>
  <si>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</si>
  <si>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</si>
  <si>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 xml:space="preserve"> 19 年 最 終 集 計</t>
  </si>
  <si>
    <t xml:space="preserve"> 17 年 最 終 集 計</t>
  </si>
  <si>
    <t>印刷・同関連</t>
  </si>
  <si>
    <t>卸売業,小売業</t>
  </si>
  <si>
    <t>２期分以上</t>
  </si>
  <si>
    <t>時期別</t>
  </si>
  <si>
    <t>支給月数
（か月）</t>
  </si>
  <si>
    <t>● 夏季一時金要求・妥結結果の推移（加重平均）</t>
  </si>
  <si>
    <t>各　期　型</t>
  </si>
  <si>
    <t>冬　夏　型</t>
  </si>
  <si>
    <t>夏　冬　型</t>
  </si>
  <si>
    <t>（　加　重　平　均　）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</si>
  <si>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</si>
  <si>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</si>
  <si>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</si>
  <si>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</si>
  <si>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</si>
  <si>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</si>
  <si>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</si>
  <si>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X</t>
  </si>
  <si>
    <t xml:space="preserve"> 20 年 最 終 集 計</t>
  </si>
  <si>
    <t>X</t>
  </si>
  <si>
    <t>X</t>
  </si>
  <si>
    <t xml:space="preserve">                       労働政策室ホームページ「しずおか労働福祉情報」のＵＲＬは下記になります。</t>
  </si>
  <si>
    <t xml:space="preserve">                       ホームページにおいては東部・中部・西部地区別、加重平均・単純平均別の情報も掲載しています。</t>
  </si>
  <si>
    <t>賃上げ一時金情報ホームページ掲載（更新）予定日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</si>
  <si>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春季賃上げ情報：平成２１年４月１日、４月１５日、４月３０日、５月２７日、７月８日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</si>
  <si>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夏季一時金情報：６月３日、６月１７日、７月１日、７月１５日、８月１４日</t>
    </r>
  </si>
  <si>
    <t xml:space="preserve"> 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</si>
  <si>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年末一時金情報：１１月５日、１２月２日、１２月１６日、平成 ２２年１月８日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</si>
  <si>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※予定日は変更される場合があります。</t>
    </r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</si>
  <si>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</si>
  <si>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</t>
    </r>
    <r>
      <rPr>
        <sz val="11"/>
        <rFont val="ＭＳ Ｐゴシック"/>
        <family val="3"/>
      </rPr>
      <t xml:space="preserve">電話による相談は、上記フリーアクセス（通話料着信者払いサービス）をご利用ください。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東部、中部、西部のうち、最寄りのセンターにて電話を受け付けます。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なお、携帯電話、ＩＰ電話等からはフリーアクセスの電話が利用できませんので、（東部）055－951－9144、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>（中部）054－286－3208、（西部）053－452－0144のいずれか最寄りのセンターまでお掛けください。</t>
    </r>
  </si>
  <si>
    <t xml:space="preserve">               ＊労働関係業務を担当する県の事務所</t>
  </si>
  <si>
    <t>　                       ＊電話による労働相談のお知らせ</t>
  </si>
  <si>
    <t xml:space="preserve">               ＊賃上げ一時金情報は、インターネットのホームページで御利用いただけます。</t>
  </si>
  <si>
    <t>　　                http://www.pref.shizuoka.jp/sangyou/sa-210/index.html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</si>
  <si>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</si>
  <si>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</si>
  <si>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</si>
  <si>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 xml:space="preserve">  電話　055-951-8209</t>
  </si>
  <si>
    <t>平成21年　夏季一時金要求・妥結速報(最終結果)</t>
  </si>
  <si>
    <t>21年 最終集計（A）</t>
  </si>
  <si>
    <t>20年 最終集計（B）</t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</si>
  <si>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東部県民生活センター　賀茂県民相談室</t>
    </r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</si>
  <si>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東部県民生活センター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</si>
  <si>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中部県民生活センター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</si>
  <si>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西部県民生活センター</t>
    </r>
  </si>
  <si>
    <t>〒415-0016  下田市中５３１－１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</si>
  <si>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</si>
  <si>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〒422-8067　静岡市駿河区南町１４－１　水の森ビル３階</t>
  </si>
  <si>
    <t>〒430-0933　浜松市中区鍛冶町１００－１　ザザシティ浜松中央館５階</t>
  </si>
  <si>
    <t>静岡県東部県民生活センター</t>
  </si>
  <si>
    <t>【公表資料用】</t>
  </si>
  <si>
    <t>X</t>
  </si>
  <si>
    <t>X</t>
  </si>
  <si>
    <t>X</t>
  </si>
  <si>
    <t>X</t>
  </si>
  <si>
    <t>X</t>
  </si>
  <si>
    <t>X</t>
  </si>
  <si>
    <t>X</t>
  </si>
  <si>
    <t>東部</t>
  </si>
  <si>
    <t>21年 最終集計（A）</t>
  </si>
  <si>
    <t>20年 最終集計（B）</t>
  </si>
  <si>
    <t xml:space="preserve">                       労働政策室ホームページ「しずおか労働福祉情報」のＵＲＬは下記になります。</t>
  </si>
  <si>
    <t>　　                http://www.pref.shizuoka.jp/sangyou/sa-210/index.html</t>
  </si>
  <si>
    <t>賃上げ一時金情報ホームページ掲載（更新）予定日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</si>
  <si>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夏季一時金情報：６月３日、６月１７日、７月１日、７月１５日、８月１４日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</si>
  <si>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年末一時金情報：１１月５日、１２月２日、１２月１６日、平成 ２２年１月８日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</si>
  <si>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※予定日は変更される場合があります。</t>
    </r>
  </si>
  <si>
    <t>　                       ＊電話による労働相談のお知らせ</t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</si>
  <si>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</si>
  <si>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</si>
  <si>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</si>
  <si>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</si>
  <si>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</si>
  <si>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東部県民生活センター　賀茂県民相談室</t>
    </r>
  </si>
  <si>
    <t>〒415-0016  下田市中５３１－１</t>
  </si>
  <si>
    <t>平成21年　夏季一時金要求・妥結速報（最終結果)</t>
  </si>
  <si>
    <t>静岡県中部県民生活センター</t>
  </si>
  <si>
    <t>中部</t>
  </si>
  <si>
    <t>X</t>
  </si>
  <si>
    <t>静岡県西部県民生活センター</t>
  </si>
  <si>
    <t>西部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</si>
</sst>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;&quot;△ &quot;#,##0"/>
    <numFmt numFmtId="196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182" fontId="10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85" fontId="10" fillId="0" borderId="21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/>
    </xf>
    <xf numFmtId="182" fontId="10" fillId="0" borderId="22" xfId="0" applyNumberFormat="1" applyFont="1" applyFill="1" applyBorder="1" applyAlignment="1">
      <alignment horizontal="center"/>
    </xf>
    <xf numFmtId="185" fontId="10" fillId="0" borderId="23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184" fontId="8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6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1" xfId="0" applyNumberFormat="1" applyFont="1" applyFill="1" applyBorder="1" applyAlignment="1">
      <alignment/>
    </xf>
    <xf numFmtId="186" fontId="10" fillId="0" borderId="20" xfId="17" applyNumberFormat="1" applyFont="1" applyFill="1" applyBorder="1" applyAlignment="1">
      <alignment horizontal="right"/>
    </xf>
    <xf numFmtId="186" fontId="10" fillId="0" borderId="21" xfId="17" applyNumberFormat="1" applyFont="1" applyFill="1" applyBorder="1" applyAlignment="1">
      <alignment horizontal="right"/>
    </xf>
    <xf numFmtId="0" fontId="10" fillId="0" borderId="3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6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184" fontId="10" fillId="0" borderId="25" xfId="17" applyNumberFormat="1" applyFont="1" applyFill="1" applyBorder="1" applyAlignment="1">
      <alignment horizontal="center"/>
    </xf>
    <xf numFmtId="182" fontId="10" fillId="0" borderId="25" xfId="0" applyNumberFormat="1" applyFont="1" applyFill="1" applyBorder="1" applyAlignment="1">
      <alignment horizontal="center"/>
    </xf>
    <xf numFmtId="179" fontId="8" fillId="0" borderId="39" xfId="0" applyNumberFormat="1" applyFont="1" applyBorder="1" applyAlignment="1">
      <alignment horizontal="right"/>
    </xf>
    <xf numFmtId="180" fontId="8" fillId="0" borderId="39" xfId="0" applyNumberFormat="1" applyFont="1" applyBorder="1" applyAlignment="1">
      <alignment horizontal="right"/>
    </xf>
    <xf numFmtId="193" fontId="8" fillId="0" borderId="39" xfId="0" applyNumberFormat="1" applyFont="1" applyBorder="1" applyAlignment="1">
      <alignment horizontal="right"/>
    </xf>
    <xf numFmtId="179" fontId="8" fillId="0" borderId="40" xfId="0" applyNumberFormat="1" applyFont="1" applyBorder="1" applyAlignment="1">
      <alignment horizontal="right"/>
    </xf>
    <xf numFmtId="180" fontId="8" fillId="0" borderId="40" xfId="0" applyNumberFormat="1" applyFont="1" applyBorder="1" applyAlignment="1">
      <alignment horizontal="right"/>
    </xf>
    <xf numFmtId="193" fontId="8" fillId="0" borderId="40" xfId="0" applyNumberFormat="1" applyFont="1" applyBorder="1" applyAlignment="1">
      <alignment horizontal="right"/>
    </xf>
    <xf numFmtId="179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93" fontId="8" fillId="0" borderId="41" xfId="0" applyNumberFormat="1" applyFont="1" applyBorder="1" applyAlignment="1">
      <alignment horizontal="right"/>
    </xf>
    <xf numFmtId="179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93" fontId="8" fillId="0" borderId="42" xfId="0" applyNumberFormat="1" applyFont="1" applyBorder="1" applyAlignment="1">
      <alignment horizontal="right"/>
    </xf>
    <xf numFmtId="179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93" fontId="8" fillId="0" borderId="3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93" fontId="8" fillId="0" borderId="17" xfId="0" applyNumberFormat="1" applyFont="1" applyBorder="1" applyAlignment="1">
      <alignment horizontal="right"/>
    </xf>
    <xf numFmtId="179" fontId="8" fillId="0" borderId="19" xfId="0" applyNumberFormat="1" applyFont="1" applyBorder="1" applyAlignment="1">
      <alignment horizontal="right"/>
    </xf>
    <xf numFmtId="180" fontId="8" fillId="0" borderId="19" xfId="0" applyNumberFormat="1" applyFont="1" applyBorder="1" applyAlignment="1">
      <alignment horizontal="right"/>
    </xf>
    <xf numFmtId="193" fontId="8" fillId="0" borderId="19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94" fontId="8" fillId="0" borderId="39" xfId="0" applyNumberFormat="1" applyFont="1" applyBorder="1" applyAlignment="1">
      <alignment horizontal="right"/>
    </xf>
    <xf numFmtId="194" fontId="8" fillId="0" borderId="40" xfId="0" applyNumberFormat="1" applyFont="1" applyBorder="1" applyAlignment="1">
      <alignment horizontal="right"/>
    </xf>
    <xf numFmtId="194" fontId="8" fillId="0" borderId="41" xfId="0" applyNumberFormat="1" applyFont="1" applyBorder="1" applyAlignment="1">
      <alignment horizontal="right"/>
    </xf>
    <xf numFmtId="194" fontId="8" fillId="0" borderId="42" xfId="0" applyNumberFormat="1" applyFont="1" applyBorder="1" applyAlignment="1">
      <alignment horizontal="right"/>
    </xf>
    <xf numFmtId="194" fontId="8" fillId="0" borderId="3" xfId="0" applyNumberFormat="1" applyFont="1" applyBorder="1" applyAlignment="1">
      <alignment horizontal="right"/>
    </xf>
    <xf numFmtId="194" fontId="8" fillId="0" borderId="17" xfId="0" applyNumberFormat="1" applyFont="1" applyBorder="1" applyAlignment="1">
      <alignment horizontal="right"/>
    </xf>
    <xf numFmtId="194" fontId="8" fillId="0" borderId="19" xfId="0" applyNumberFormat="1" applyFont="1" applyBorder="1" applyAlignment="1">
      <alignment horizontal="right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84" fontId="8" fillId="0" borderId="25" xfId="0" applyNumberFormat="1" applyFont="1" applyFill="1" applyBorder="1" applyAlignment="1">
      <alignment horizontal="right" vertical="center"/>
    </xf>
    <xf numFmtId="184" fontId="8" fillId="0" borderId="45" xfId="0" applyNumberFormat="1" applyFont="1" applyFill="1" applyBorder="1" applyAlignment="1">
      <alignment horizontal="right" vertical="center"/>
    </xf>
    <xf numFmtId="184" fontId="8" fillId="0" borderId="27" xfId="0" applyNumberFormat="1" applyFont="1" applyFill="1" applyBorder="1" applyAlignment="1">
      <alignment horizontal="right" vertical="center"/>
    </xf>
    <xf numFmtId="184" fontId="8" fillId="0" borderId="28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84" fontId="8" fillId="0" borderId="39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4" fontId="8" fillId="0" borderId="42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80" fontId="8" fillId="0" borderId="24" xfId="0" applyNumberFormat="1" applyFont="1" applyFill="1" applyBorder="1" applyAlignment="1" applyProtection="1">
      <alignment horizontal="right" vertical="center"/>
      <protection locked="0"/>
    </xf>
    <xf numFmtId="180" fontId="8" fillId="0" borderId="33" xfId="0" applyNumberFormat="1" applyFont="1" applyFill="1" applyBorder="1" applyAlignment="1" applyProtection="1">
      <alignment horizontal="right" vertical="center"/>
      <protection locked="0"/>
    </xf>
    <xf numFmtId="180" fontId="8" fillId="0" borderId="43" xfId="0" applyNumberFormat="1" applyFont="1" applyFill="1" applyBorder="1" applyAlignment="1" applyProtection="1">
      <alignment horizontal="right" vertical="center"/>
      <protection locked="0"/>
    </xf>
    <xf numFmtId="180" fontId="8" fillId="0" borderId="30" xfId="0" applyNumberFormat="1" applyFont="1" applyFill="1" applyBorder="1" applyAlignment="1" applyProtection="1">
      <alignment horizontal="right" vertical="center"/>
      <protection locked="0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180" fontId="8" fillId="0" borderId="9" xfId="0" applyNumberFormat="1" applyFont="1" applyFill="1" applyBorder="1" applyAlignment="1" applyProtection="1">
      <alignment horizontal="right" vertical="center"/>
      <protection locked="0"/>
    </xf>
    <xf numFmtId="183" fontId="10" fillId="0" borderId="42" xfId="0" applyNumberFormat="1" applyFont="1" applyFill="1" applyBorder="1" applyAlignment="1" applyProtection="1">
      <alignment/>
      <protection locked="0"/>
    </xf>
    <xf numFmtId="38" fontId="10" fillId="0" borderId="42" xfId="17" applyFont="1" applyFill="1" applyBorder="1" applyAlignment="1" applyProtection="1">
      <alignment/>
      <protection locked="0"/>
    </xf>
    <xf numFmtId="182" fontId="10" fillId="0" borderId="29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 horizontal="right"/>
      <protection locked="0"/>
    </xf>
    <xf numFmtId="182" fontId="10" fillId="0" borderId="27" xfId="17" applyNumberFormat="1" applyFont="1" applyFill="1" applyBorder="1" applyAlignment="1">
      <alignment horizontal="center"/>
    </xf>
    <xf numFmtId="189" fontId="10" fillId="0" borderId="46" xfId="17" applyNumberFormat="1" applyFont="1" applyFill="1" applyBorder="1" applyAlignment="1" applyProtection="1">
      <alignment horizontal="center"/>
      <protection locked="0"/>
    </xf>
    <xf numFmtId="38" fontId="10" fillId="0" borderId="29" xfId="17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/>
      <protection locked="0"/>
    </xf>
    <xf numFmtId="40" fontId="10" fillId="0" borderId="29" xfId="17" applyNumberFormat="1" applyFont="1" applyFill="1" applyBorder="1" applyAlignment="1" applyProtection="1">
      <alignment/>
      <protection locked="0"/>
    </xf>
    <xf numFmtId="182" fontId="10" fillId="0" borderId="27" xfId="0" applyNumberFormat="1" applyFont="1" applyFill="1" applyBorder="1" applyAlignment="1">
      <alignment horizontal="center"/>
    </xf>
    <xf numFmtId="183" fontId="10" fillId="0" borderId="47" xfId="0" applyNumberFormat="1" applyFont="1" applyFill="1" applyBorder="1" applyAlignment="1" applyProtection="1">
      <alignment/>
      <protection locked="0"/>
    </xf>
    <xf numFmtId="38" fontId="10" fillId="0" borderId="47" xfId="17" applyFont="1" applyFill="1" applyBorder="1" applyAlignment="1" applyProtection="1">
      <alignment/>
      <protection locked="0"/>
    </xf>
    <xf numFmtId="3" fontId="10" fillId="0" borderId="47" xfId="0" applyNumberFormat="1" applyFont="1" applyFill="1" applyBorder="1" applyAlignment="1" applyProtection="1">
      <alignment/>
      <protection locked="0"/>
    </xf>
    <xf numFmtId="182" fontId="10" fillId="0" borderId="48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 horizontal="right"/>
      <protection locked="0"/>
    </xf>
    <xf numFmtId="182" fontId="10" fillId="0" borderId="49" xfId="17" applyNumberFormat="1" applyFont="1" applyFill="1" applyBorder="1" applyAlignment="1">
      <alignment horizontal="center"/>
    </xf>
    <xf numFmtId="189" fontId="10" fillId="0" borderId="38" xfId="17" applyNumberFormat="1" applyFont="1" applyFill="1" applyBorder="1" applyAlignment="1" applyProtection="1">
      <alignment horizontal="center"/>
      <protection locked="0"/>
    </xf>
    <xf numFmtId="38" fontId="10" fillId="0" borderId="48" xfId="17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/>
      <protection locked="0"/>
    </xf>
    <xf numFmtId="40" fontId="10" fillId="0" borderId="48" xfId="17" applyNumberFormat="1" applyFont="1" applyFill="1" applyBorder="1" applyAlignment="1" applyProtection="1">
      <alignment/>
      <protection locked="0"/>
    </xf>
    <xf numFmtId="190" fontId="10" fillId="0" borderId="42" xfId="0" applyNumberFormat="1" applyFont="1" applyFill="1" applyBorder="1" applyAlignment="1" applyProtection="1">
      <alignment/>
      <protection locked="0"/>
    </xf>
    <xf numFmtId="189" fontId="10" fillId="0" borderId="46" xfId="17" applyNumberFormat="1" applyFont="1" applyFill="1" applyBorder="1" applyAlignment="1" applyProtection="1">
      <alignment horizontal="right"/>
      <protection locked="0"/>
    </xf>
    <xf numFmtId="38" fontId="10" fillId="0" borderId="29" xfId="17" applyFont="1" applyFill="1" applyBorder="1" applyAlignment="1" applyProtection="1">
      <alignment horizontal="right"/>
      <protection locked="0"/>
    </xf>
    <xf numFmtId="191" fontId="10" fillId="0" borderId="42" xfId="0" applyNumberFormat="1" applyFont="1" applyFill="1" applyBorder="1" applyAlignment="1" applyProtection="1">
      <alignment/>
      <protection locked="0"/>
    </xf>
    <xf numFmtId="190" fontId="10" fillId="0" borderId="41" xfId="0" applyNumberFormat="1" applyFont="1" applyFill="1" applyBorder="1" applyAlignment="1" applyProtection="1">
      <alignment/>
      <protection locked="0"/>
    </xf>
    <xf numFmtId="38" fontId="10" fillId="0" borderId="41" xfId="17" applyFont="1" applyFill="1" applyBorder="1" applyAlignment="1" applyProtection="1">
      <alignment/>
      <protection locked="0"/>
    </xf>
    <xf numFmtId="182" fontId="10" fillId="0" borderId="16" xfId="0" applyNumberFormat="1" applyFont="1" applyFill="1" applyBorder="1" applyAlignment="1" applyProtection="1">
      <alignment/>
      <protection locked="0"/>
    </xf>
    <xf numFmtId="38" fontId="10" fillId="0" borderId="50" xfId="17" applyFont="1" applyFill="1" applyBorder="1" applyAlignment="1" applyProtection="1">
      <alignment horizontal="right"/>
      <protection locked="0"/>
    </xf>
    <xf numFmtId="182" fontId="10" fillId="0" borderId="51" xfId="17" applyNumberFormat="1" applyFont="1" applyFill="1" applyBorder="1" applyAlignment="1">
      <alignment horizontal="center"/>
    </xf>
    <xf numFmtId="189" fontId="10" fillId="0" borderId="52" xfId="17" applyNumberFormat="1" applyFont="1" applyFill="1" applyBorder="1" applyAlignment="1" applyProtection="1">
      <alignment horizontal="right"/>
      <protection locked="0"/>
    </xf>
    <xf numFmtId="38" fontId="10" fillId="0" borderId="16" xfId="17" applyFont="1" applyFill="1" applyBorder="1" applyAlignment="1" applyProtection="1">
      <alignment horizontal="right"/>
      <protection locked="0"/>
    </xf>
    <xf numFmtId="191" fontId="10" fillId="0" borderId="41" xfId="0" applyNumberFormat="1" applyFont="1" applyFill="1" applyBorder="1" applyAlignment="1" applyProtection="1">
      <alignment/>
      <protection locked="0"/>
    </xf>
    <xf numFmtId="40" fontId="10" fillId="0" borderId="16" xfId="17" applyNumberFormat="1" applyFont="1" applyFill="1" applyBorder="1" applyAlignment="1" applyProtection="1">
      <alignment/>
      <protection locked="0"/>
    </xf>
    <xf numFmtId="182" fontId="10" fillId="0" borderId="51" xfId="0" applyNumberFormat="1" applyFont="1" applyFill="1" applyBorder="1" applyAlignment="1">
      <alignment horizontal="center"/>
    </xf>
    <xf numFmtId="185" fontId="10" fillId="0" borderId="17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53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53" xfId="17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/>
      <protection locked="0"/>
    </xf>
    <xf numFmtId="40" fontId="10" fillId="0" borderId="53" xfId="17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38" fontId="10" fillId="0" borderId="24" xfId="17" applyFont="1" applyFill="1" applyBorder="1" applyAlignment="1" applyProtection="1">
      <alignment horizontal="right"/>
      <protection locked="0"/>
    </xf>
    <xf numFmtId="185" fontId="10" fillId="0" borderId="21" xfId="0" applyNumberFormat="1" applyFont="1" applyFill="1" applyBorder="1" applyAlignment="1" applyProtection="1">
      <alignment/>
      <protection locked="0"/>
    </xf>
    <xf numFmtId="38" fontId="10" fillId="0" borderId="21" xfId="17" applyFont="1" applyFill="1" applyBorder="1" applyAlignment="1" applyProtection="1">
      <alignment/>
      <protection locked="0"/>
    </xf>
    <xf numFmtId="182" fontId="10" fillId="0" borderId="19" xfId="0" applyNumberFormat="1" applyFont="1" applyFill="1" applyBorder="1" applyAlignment="1" applyProtection="1">
      <alignment/>
      <protection locked="0"/>
    </xf>
    <xf numFmtId="189" fontId="10" fillId="0" borderId="23" xfId="17" applyNumberFormat="1" applyFont="1" applyFill="1" applyBorder="1" applyAlignment="1" applyProtection="1">
      <alignment horizontal="right"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0" fontId="10" fillId="0" borderId="21" xfId="0" applyFont="1" applyFill="1" applyBorder="1" applyAlignment="1" applyProtection="1">
      <alignment/>
      <protection locked="0"/>
    </xf>
    <xf numFmtId="40" fontId="10" fillId="0" borderId="19" xfId="17" applyNumberFormat="1" applyFont="1" applyFill="1" applyBorder="1" applyAlignment="1" applyProtection="1">
      <alignment/>
      <protection locked="0"/>
    </xf>
    <xf numFmtId="184" fontId="10" fillId="0" borderId="28" xfId="0" applyNumberFormat="1" applyFont="1" applyBorder="1" applyAlignment="1">
      <alignment horizontal="right"/>
    </xf>
    <xf numFmtId="190" fontId="10" fillId="0" borderId="5" xfId="0" applyNumberFormat="1" applyFont="1" applyBorder="1" applyAlignment="1">
      <alignment horizontal="right"/>
    </xf>
    <xf numFmtId="38" fontId="10" fillId="0" borderId="5" xfId="17" applyFont="1" applyBorder="1" applyAlignment="1">
      <alignment horizontal="right"/>
    </xf>
    <xf numFmtId="179" fontId="10" fillId="0" borderId="54" xfId="0" applyNumberFormat="1" applyFont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5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5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3" fillId="0" borderId="24" xfId="0" applyFont="1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6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26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9" fontId="8" fillId="0" borderId="39" xfId="0" applyNumberFormat="1" applyFont="1" applyFill="1" applyBorder="1" applyAlignment="1">
      <alignment horizontal="right"/>
    </xf>
    <xf numFmtId="180" fontId="8" fillId="0" borderId="39" xfId="0" applyNumberFormat="1" applyFont="1" applyFill="1" applyBorder="1" applyAlignment="1">
      <alignment horizontal="right"/>
    </xf>
    <xf numFmtId="194" fontId="8" fillId="0" borderId="39" xfId="0" applyNumberFormat="1" applyFont="1" applyFill="1" applyBorder="1" applyAlignment="1">
      <alignment horizontal="right"/>
    </xf>
    <xf numFmtId="184" fontId="8" fillId="0" borderId="39" xfId="0" applyNumberFormat="1" applyFont="1" applyFill="1" applyBorder="1" applyAlignment="1">
      <alignment horizontal="right"/>
    </xf>
    <xf numFmtId="179" fontId="8" fillId="0" borderId="40" xfId="0" applyNumberFormat="1" applyFont="1" applyFill="1" applyBorder="1" applyAlignment="1">
      <alignment horizontal="right"/>
    </xf>
    <xf numFmtId="180" fontId="8" fillId="0" borderId="40" xfId="0" applyNumberFormat="1" applyFont="1" applyFill="1" applyBorder="1" applyAlignment="1">
      <alignment horizontal="right"/>
    </xf>
    <xf numFmtId="194" fontId="8" fillId="0" borderId="40" xfId="0" applyNumberFormat="1" applyFont="1" applyFill="1" applyBorder="1" applyAlignment="1">
      <alignment horizontal="right"/>
    </xf>
    <xf numFmtId="184" fontId="8" fillId="0" borderId="40" xfId="0" applyNumberFormat="1" applyFont="1" applyFill="1" applyBorder="1" applyAlignment="1">
      <alignment horizontal="right"/>
    </xf>
    <xf numFmtId="184" fontId="8" fillId="0" borderId="26" xfId="0" applyNumberFormat="1" applyFont="1" applyFill="1" applyBorder="1" applyAlignment="1">
      <alignment horizontal="right" vertical="center"/>
    </xf>
    <xf numFmtId="179" fontId="8" fillId="0" borderId="41" xfId="0" applyNumberFormat="1" applyFont="1" applyFill="1" applyBorder="1" applyAlignment="1">
      <alignment horizontal="right"/>
    </xf>
    <xf numFmtId="180" fontId="8" fillId="0" borderId="41" xfId="0" applyNumberFormat="1" applyFont="1" applyFill="1" applyBorder="1" applyAlignment="1">
      <alignment horizontal="right"/>
    </xf>
    <xf numFmtId="194" fontId="8" fillId="0" borderId="41" xfId="0" applyNumberFormat="1" applyFont="1" applyFill="1" applyBorder="1" applyAlignment="1">
      <alignment horizontal="right"/>
    </xf>
    <xf numFmtId="184" fontId="8" fillId="0" borderId="41" xfId="0" applyNumberFormat="1" applyFont="1" applyFill="1" applyBorder="1" applyAlignment="1">
      <alignment horizontal="right"/>
    </xf>
    <xf numFmtId="179" fontId="8" fillId="0" borderId="42" xfId="0" applyNumberFormat="1" applyFont="1" applyFill="1" applyBorder="1" applyAlignment="1">
      <alignment horizontal="right"/>
    </xf>
    <xf numFmtId="180" fontId="8" fillId="0" borderId="42" xfId="0" applyNumberFormat="1" applyFont="1" applyFill="1" applyBorder="1" applyAlignment="1">
      <alignment horizontal="right"/>
    </xf>
    <xf numFmtId="194" fontId="8" fillId="0" borderId="42" xfId="0" applyNumberFormat="1" applyFont="1" applyFill="1" applyBorder="1" applyAlignment="1">
      <alignment horizontal="right"/>
    </xf>
    <xf numFmtId="184" fontId="8" fillId="0" borderId="42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right"/>
    </xf>
    <xf numFmtId="194" fontId="8" fillId="0" borderId="3" xfId="0" applyNumberFormat="1" applyFont="1" applyFill="1" applyBorder="1" applyAlignment="1">
      <alignment horizontal="right"/>
    </xf>
    <xf numFmtId="184" fontId="8" fillId="0" borderId="3" xfId="0" applyNumberFormat="1" applyFont="1" applyFill="1" applyBorder="1" applyAlignment="1">
      <alignment horizontal="right"/>
    </xf>
    <xf numFmtId="179" fontId="8" fillId="0" borderId="17" xfId="0" applyNumberFormat="1" applyFont="1" applyFill="1" applyBorder="1" applyAlignment="1">
      <alignment horizontal="right"/>
    </xf>
    <xf numFmtId="180" fontId="8" fillId="0" borderId="17" xfId="0" applyNumberFormat="1" applyFont="1" applyFill="1" applyBorder="1" applyAlignment="1">
      <alignment horizontal="right"/>
    </xf>
    <xf numFmtId="194" fontId="8" fillId="0" borderId="17" xfId="0" applyNumberFormat="1" applyFont="1" applyFill="1" applyBorder="1" applyAlignment="1">
      <alignment horizontal="right"/>
    </xf>
    <xf numFmtId="184" fontId="8" fillId="0" borderId="17" xfId="0" applyNumberFormat="1" applyFont="1" applyFill="1" applyBorder="1" applyAlignment="1">
      <alignment horizontal="right"/>
    </xf>
    <xf numFmtId="179" fontId="8" fillId="0" borderId="19" xfId="0" applyNumberFormat="1" applyFont="1" applyFill="1" applyBorder="1" applyAlignment="1">
      <alignment horizontal="right"/>
    </xf>
    <xf numFmtId="180" fontId="8" fillId="0" borderId="19" xfId="0" applyNumberFormat="1" applyFont="1" applyFill="1" applyBorder="1" applyAlignment="1">
      <alignment horizontal="right"/>
    </xf>
    <xf numFmtId="194" fontId="8" fillId="0" borderId="19" xfId="0" applyNumberFormat="1" applyFont="1" applyFill="1" applyBorder="1" applyAlignment="1">
      <alignment horizontal="right"/>
    </xf>
    <xf numFmtId="184" fontId="8" fillId="0" borderId="19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 wrapText="1"/>
    </xf>
    <xf numFmtId="190" fontId="10" fillId="0" borderId="5" xfId="0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184" fontId="10" fillId="0" borderId="28" xfId="0" applyNumberFormat="1" applyFont="1" applyFill="1" applyBorder="1" applyAlignment="1">
      <alignment horizontal="right"/>
    </xf>
    <xf numFmtId="179" fontId="10" fillId="0" borderId="54" xfId="0" applyNumberFormat="1" applyFont="1" applyFill="1" applyBorder="1" applyAlignment="1">
      <alignment horizontal="right"/>
    </xf>
    <xf numFmtId="180" fontId="8" fillId="0" borderId="24" xfId="0" applyNumberFormat="1" applyFont="1" applyFill="1" applyBorder="1" applyAlignment="1">
      <alignment horizontal="right"/>
    </xf>
    <xf numFmtId="180" fontId="8" fillId="0" borderId="33" xfId="0" applyNumberFormat="1" applyFont="1" applyFill="1" applyBorder="1" applyAlignment="1">
      <alignment horizontal="right"/>
    </xf>
    <xf numFmtId="180" fontId="8" fillId="0" borderId="50" xfId="0" applyNumberFormat="1" applyFont="1" applyFill="1" applyBorder="1" applyAlignment="1">
      <alignment horizontal="right"/>
    </xf>
    <xf numFmtId="180" fontId="8" fillId="0" borderId="43" xfId="0" applyNumberFormat="1" applyFont="1" applyFill="1" applyBorder="1" applyAlignment="1">
      <alignment horizontal="right"/>
    </xf>
    <xf numFmtId="180" fontId="8" fillId="0" borderId="30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right"/>
    </xf>
    <xf numFmtId="180" fontId="8" fillId="0" borderId="9" xfId="0" applyNumberFormat="1" applyFont="1" applyFill="1" applyBorder="1" applyAlignment="1">
      <alignment horizontal="right"/>
    </xf>
    <xf numFmtId="182" fontId="10" fillId="0" borderId="14" xfId="0" applyNumberFormat="1" applyFont="1" applyFill="1" applyBorder="1" applyAlignment="1" applyProtection="1">
      <alignment/>
      <protection locked="0"/>
    </xf>
    <xf numFmtId="184" fontId="10" fillId="0" borderId="49" xfId="17" applyNumberFormat="1" applyFont="1" applyFill="1" applyBorder="1" applyAlignment="1">
      <alignment horizontal="center"/>
    </xf>
    <xf numFmtId="189" fontId="10" fillId="0" borderId="13" xfId="17" applyNumberFormat="1" applyFont="1" applyFill="1" applyBorder="1" applyAlignment="1" applyProtection="1">
      <alignment horizontal="right"/>
      <protection locked="0"/>
    </xf>
    <xf numFmtId="40" fontId="10" fillId="0" borderId="14" xfId="17" applyNumberFormat="1" applyFont="1" applyFill="1" applyBorder="1" applyAlignment="1" applyProtection="1">
      <alignment/>
      <protection locked="0"/>
    </xf>
    <xf numFmtId="182" fontId="10" fillId="0" borderId="49" xfId="0" applyNumberFormat="1" applyFont="1" applyFill="1" applyBorder="1" applyAlignment="1">
      <alignment horizontal="center"/>
    </xf>
    <xf numFmtId="182" fontId="10" fillId="0" borderId="22" xfId="0" applyNumberFormat="1" applyFont="1" applyFill="1" applyBorder="1" applyAlignment="1" applyProtection="1">
      <alignment/>
      <protection locked="0"/>
    </xf>
    <xf numFmtId="189" fontId="10" fillId="0" borderId="20" xfId="17" applyNumberFormat="1" applyFont="1" applyFill="1" applyBorder="1" applyAlignment="1" applyProtection="1">
      <alignment horizontal="right"/>
      <protection locked="0"/>
    </xf>
    <xf numFmtId="40" fontId="10" fillId="0" borderId="22" xfId="17" applyNumberFormat="1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012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49</xdr:row>
      <xdr:rowOff>323850</xdr:rowOff>
    </xdr:from>
    <xdr:to>
      <xdr:col>7</xdr:col>
      <xdr:colOff>161925</xdr:colOff>
      <xdr:row>51</xdr:row>
      <xdr:rowOff>257175</xdr:rowOff>
    </xdr:to>
    <xdr:sp>
      <xdr:nvSpPr>
        <xdr:cNvPr id="54" name="Oval 56"/>
        <xdr:cNvSpPr>
          <a:spLocks/>
        </xdr:cNvSpPr>
      </xdr:nvSpPr>
      <xdr:spPr>
        <a:xfrm flipV="1">
          <a:off x="3914775" y="9963150"/>
          <a:ext cx="144780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447675</xdr:colOff>
      <xdr:row>30</xdr:row>
      <xdr:rowOff>295275</xdr:rowOff>
    </xdr:from>
    <xdr:to>
      <xdr:col>12</xdr:col>
      <xdr:colOff>104775</xdr:colOff>
      <xdr:row>35</xdr:row>
      <xdr:rowOff>9525</xdr:rowOff>
    </xdr:to>
    <xdr:sp>
      <xdr:nvSpPr>
        <xdr:cNvPr id="55" name="AutoShape 57"/>
        <xdr:cNvSpPr>
          <a:spLocks/>
        </xdr:cNvSpPr>
      </xdr:nvSpPr>
      <xdr:spPr>
        <a:xfrm>
          <a:off x="1819275" y="6419850"/>
          <a:ext cx="67151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9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10475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10475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10475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1017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1017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012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14775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15390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15390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28575</xdr:colOff>
      <xdr:row>30</xdr:row>
      <xdr:rowOff>266700</xdr:rowOff>
    </xdr:from>
    <xdr:to>
      <xdr:col>12</xdr:col>
      <xdr:colOff>266700</xdr:colOff>
      <xdr:row>34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1981200" y="6391275"/>
          <a:ext cx="67151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828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3850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6270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040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6270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6270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040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040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4810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84810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438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4107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012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133350</xdr:colOff>
      <xdr:row>49</xdr:row>
      <xdr:rowOff>323850</xdr:rowOff>
    </xdr:from>
    <xdr:to>
      <xdr:col>7</xdr:col>
      <xdr:colOff>133350</xdr:colOff>
      <xdr:row>51</xdr:row>
      <xdr:rowOff>257175</xdr:rowOff>
    </xdr:to>
    <xdr:sp>
      <xdr:nvSpPr>
        <xdr:cNvPr id="54" name="Oval 54"/>
        <xdr:cNvSpPr>
          <a:spLocks/>
        </xdr:cNvSpPr>
      </xdr:nvSpPr>
      <xdr:spPr>
        <a:xfrm flipV="1">
          <a:off x="4019550" y="996315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133350</xdr:colOff>
      <xdr:row>30</xdr:row>
      <xdr:rowOff>304800</xdr:rowOff>
    </xdr:from>
    <xdr:to>
      <xdr:col>12</xdr:col>
      <xdr:colOff>76200</xdr:colOff>
      <xdr:row>35</xdr:row>
      <xdr:rowOff>19050</xdr:rowOff>
    </xdr:to>
    <xdr:sp>
      <xdr:nvSpPr>
        <xdr:cNvPr id="55" name="AutoShape 55"/>
        <xdr:cNvSpPr>
          <a:spLocks/>
        </xdr:cNvSpPr>
      </xdr:nvSpPr>
      <xdr:spPr>
        <a:xfrm>
          <a:off x="2085975" y="6429375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215390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215390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66</xdr:row>
      <xdr:rowOff>104775</xdr:rowOff>
    </xdr:from>
    <xdr:to>
      <xdr:col>17</xdr:col>
      <xdr:colOff>419100</xdr:colOff>
      <xdr:row>75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801350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4400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543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4400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4400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191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123825</xdr:colOff>
      <xdr:row>50</xdr:row>
      <xdr:rowOff>0</xdr:rowOff>
    </xdr:from>
    <xdr:to>
      <xdr:col>7</xdr:col>
      <xdr:colOff>123825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4010025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85725</xdr:colOff>
      <xdr:row>30</xdr:row>
      <xdr:rowOff>314325</xdr:rowOff>
    </xdr:from>
    <xdr:to>
      <xdr:col>12</xdr:col>
      <xdr:colOff>28575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038350" y="6438900"/>
          <a:ext cx="64103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2153900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215390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5" t="s">
        <v>129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2:18" ht="18.75">
      <c r="B3" s="225" t="s">
        <v>63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2:18" ht="12.75" thickBot="1">
      <c r="B4" s="226" t="s">
        <v>47</v>
      </c>
      <c r="C4" s="226"/>
      <c r="D4" s="226"/>
      <c r="E4" s="57"/>
      <c r="F4" s="57"/>
      <c r="G4" s="57"/>
      <c r="H4" s="57"/>
      <c r="I4" s="57"/>
      <c r="J4" s="57"/>
      <c r="K4" s="59"/>
      <c r="L4" s="57"/>
      <c r="M4" s="57"/>
      <c r="N4" s="57"/>
      <c r="O4" s="227" t="s">
        <v>64</v>
      </c>
      <c r="P4" s="227"/>
      <c r="Q4" s="227"/>
      <c r="R4" s="227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23" t="s">
        <v>48</v>
      </c>
      <c r="K6" s="224"/>
      <c r="L6" s="22"/>
      <c r="M6" s="22"/>
      <c r="N6" s="22"/>
      <c r="O6" s="22"/>
      <c r="P6" s="22"/>
      <c r="Q6" s="223" t="s">
        <v>48</v>
      </c>
      <c r="R6" s="224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145" t="s">
        <v>61</v>
      </c>
      <c r="K7" s="146" t="s">
        <v>52</v>
      </c>
      <c r="L7" s="147" t="s">
        <v>62</v>
      </c>
      <c r="M7" s="147" t="s">
        <v>49</v>
      </c>
      <c r="N7" s="147" t="s">
        <v>45</v>
      </c>
      <c r="O7" s="147" t="s">
        <v>53</v>
      </c>
      <c r="P7" s="148" t="s">
        <v>94</v>
      </c>
      <c r="Q7" s="145" t="s">
        <v>54</v>
      </c>
      <c r="R7" s="27" t="s">
        <v>52</v>
      </c>
    </row>
    <row r="8" spans="2:23" s="44" customFormat="1" ht="12">
      <c r="B8" s="45"/>
      <c r="C8" s="228" t="s">
        <v>0</v>
      </c>
      <c r="D8" s="229"/>
      <c r="E8" s="108">
        <v>38.1</v>
      </c>
      <c r="F8" s="109">
        <v>294629</v>
      </c>
      <c r="G8" s="110">
        <v>293</v>
      </c>
      <c r="H8" s="109">
        <v>714712</v>
      </c>
      <c r="I8" s="155">
        <v>2.43</v>
      </c>
      <c r="J8" s="161">
        <v>813974</v>
      </c>
      <c r="K8" s="149">
        <f>IF(U8=TRUE,"-",ROUND((H8-J8)/J8*100,2))</f>
        <v>-12.19</v>
      </c>
      <c r="L8" s="108">
        <v>38.1</v>
      </c>
      <c r="M8" s="109">
        <v>294688</v>
      </c>
      <c r="N8" s="130">
        <v>292</v>
      </c>
      <c r="O8" s="109">
        <v>619822</v>
      </c>
      <c r="P8" s="155">
        <v>2.1</v>
      </c>
      <c r="Q8" s="161">
        <v>783211</v>
      </c>
      <c r="R8" s="46">
        <f>IF(W8=TRUE,"-",ROUND((O8-Q8)/Q8*100,2))</f>
        <v>-20.86</v>
      </c>
      <c r="T8" s="44">
        <f>ROUND((H8-J8)/J8*100,2)</f>
        <v>-12.19</v>
      </c>
      <c r="U8" s="44" t="b">
        <f>ISERROR(T8)</f>
        <v>0</v>
      </c>
      <c r="V8" s="44">
        <f>ROUND((O8-Q8)/Q8*100,2)</f>
        <v>-20.86</v>
      </c>
      <c r="W8" s="44" t="b">
        <f>ISERROR(V8)</f>
        <v>0</v>
      </c>
    </row>
    <row r="9" spans="2:23" s="44" customFormat="1" ht="12">
      <c r="B9" s="101"/>
      <c r="C9" s="47"/>
      <c r="D9" s="48" t="s">
        <v>37</v>
      </c>
      <c r="E9" s="111">
        <v>39.5</v>
      </c>
      <c r="F9" s="112">
        <v>282719</v>
      </c>
      <c r="G9" s="113">
        <v>23</v>
      </c>
      <c r="H9" s="112">
        <v>743266</v>
      </c>
      <c r="I9" s="156">
        <v>2.63</v>
      </c>
      <c r="J9" s="162">
        <v>710402</v>
      </c>
      <c r="K9" s="150">
        <f>IF(U9=TRUE,"-",ROUND((H9-J9)/J9*100,2))</f>
        <v>4.63</v>
      </c>
      <c r="L9" s="111">
        <v>39.5</v>
      </c>
      <c r="M9" s="112">
        <v>282719</v>
      </c>
      <c r="N9" s="131">
        <v>23</v>
      </c>
      <c r="O9" s="112">
        <v>715902</v>
      </c>
      <c r="P9" s="156">
        <v>2.53</v>
      </c>
      <c r="Q9" s="162">
        <v>688797</v>
      </c>
      <c r="R9" s="49">
        <f>IF(W9=TRUE,"-",ROUND((O9-Q9)/Q9*100,2))</f>
        <v>3.94</v>
      </c>
      <c r="T9" s="44">
        <f aca="true" t="shared" si="0" ref="T9:T66">ROUND((H9-J9)/J9*100,2)</f>
        <v>4.63</v>
      </c>
      <c r="U9" s="44" t="b">
        <f aca="true" t="shared" si="1" ref="U9:U66">ISERROR(T9)</f>
        <v>0</v>
      </c>
      <c r="V9" s="44">
        <f aca="true" t="shared" si="2" ref="V9:V66">ROUND((O9-Q9)/Q9*100,2)</f>
        <v>3.94</v>
      </c>
      <c r="W9" s="44" t="b">
        <f aca="true" t="shared" si="3" ref="W9:W66">ISERROR(V9)</f>
        <v>0</v>
      </c>
    </row>
    <row r="10" spans="2:23" s="44" customFormat="1" ht="12">
      <c r="B10" s="101"/>
      <c r="C10" s="47"/>
      <c r="D10" s="48" t="s">
        <v>73</v>
      </c>
      <c r="E10" s="111">
        <v>38.2</v>
      </c>
      <c r="F10" s="112">
        <v>254201</v>
      </c>
      <c r="G10" s="113">
        <v>8</v>
      </c>
      <c r="H10" s="112">
        <v>535936</v>
      </c>
      <c r="I10" s="156">
        <v>2.11</v>
      </c>
      <c r="J10" s="162">
        <v>612496</v>
      </c>
      <c r="K10" s="150">
        <f aca="true" t="shared" si="4" ref="K10:K66">IF(U10=TRUE,"-",ROUND((H10-J10)/J10*100,2))</f>
        <v>-12.5</v>
      </c>
      <c r="L10" s="111">
        <v>38.2</v>
      </c>
      <c r="M10" s="112">
        <v>254201</v>
      </c>
      <c r="N10" s="131">
        <v>8</v>
      </c>
      <c r="O10" s="112">
        <v>372494</v>
      </c>
      <c r="P10" s="156">
        <v>1.47</v>
      </c>
      <c r="Q10" s="162">
        <v>451653</v>
      </c>
      <c r="R10" s="49">
        <f aca="true" t="shared" si="5" ref="R10:R66">IF(W10=TRUE,"-",ROUND((O10-Q10)/Q10*100,2))</f>
        <v>-17.53</v>
      </c>
      <c r="T10" s="44">
        <f t="shared" si="0"/>
        <v>-12.5</v>
      </c>
      <c r="U10" s="44" t="b">
        <f t="shared" si="1"/>
        <v>0</v>
      </c>
      <c r="V10" s="44">
        <f t="shared" si="2"/>
        <v>-17.53</v>
      </c>
      <c r="W10" s="44" t="b">
        <f t="shared" si="3"/>
        <v>0</v>
      </c>
    </row>
    <row r="11" spans="2:23" s="44" customFormat="1" ht="12">
      <c r="B11" s="101"/>
      <c r="C11" s="47"/>
      <c r="D11" s="48" t="s">
        <v>78</v>
      </c>
      <c r="E11" s="111">
        <v>36.9</v>
      </c>
      <c r="F11" s="112">
        <v>260949</v>
      </c>
      <c r="G11" s="113">
        <v>4</v>
      </c>
      <c r="H11" s="112">
        <v>290551</v>
      </c>
      <c r="I11" s="156">
        <v>1.11</v>
      </c>
      <c r="J11" s="162">
        <v>411904</v>
      </c>
      <c r="K11" s="150">
        <f t="shared" si="4"/>
        <v>-29.46</v>
      </c>
      <c r="L11" s="111">
        <v>36.9</v>
      </c>
      <c r="M11" s="112">
        <v>260949</v>
      </c>
      <c r="N11" s="131">
        <v>4</v>
      </c>
      <c r="O11" s="112">
        <v>74372</v>
      </c>
      <c r="P11" s="156">
        <v>0.29</v>
      </c>
      <c r="Q11" s="162">
        <v>286410</v>
      </c>
      <c r="R11" s="49">
        <f t="shared" si="5"/>
        <v>-74.03</v>
      </c>
      <c r="T11" s="44">
        <f t="shared" si="0"/>
        <v>-29.46</v>
      </c>
      <c r="U11" s="44" t="b">
        <f t="shared" si="1"/>
        <v>0</v>
      </c>
      <c r="V11" s="44">
        <f t="shared" si="2"/>
        <v>-74.03</v>
      </c>
      <c r="W11" s="44" t="b">
        <f t="shared" si="3"/>
        <v>0</v>
      </c>
    </row>
    <row r="12" spans="2:23" s="44" customFormat="1" ht="12">
      <c r="B12" s="101"/>
      <c r="C12" s="47"/>
      <c r="D12" s="48" t="s">
        <v>79</v>
      </c>
      <c r="E12" s="111">
        <v>38.4</v>
      </c>
      <c r="F12" s="112">
        <v>277020</v>
      </c>
      <c r="G12" s="113">
        <v>34</v>
      </c>
      <c r="H12" s="112">
        <v>636963</v>
      </c>
      <c r="I12" s="156">
        <v>2.3</v>
      </c>
      <c r="J12" s="162">
        <v>693975</v>
      </c>
      <c r="K12" s="150">
        <f t="shared" si="4"/>
        <v>-8.22</v>
      </c>
      <c r="L12" s="111">
        <v>38.4</v>
      </c>
      <c r="M12" s="112">
        <v>277020</v>
      </c>
      <c r="N12" s="131">
        <v>34</v>
      </c>
      <c r="O12" s="112">
        <v>561994</v>
      </c>
      <c r="P12" s="156">
        <v>2.03</v>
      </c>
      <c r="Q12" s="162">
        <v>620033</v>
      </c>
      <c r="R12" s="49">
        <f t="shared" si="5"/>
        <v>-9.36</v>
      </c>
      <c r="T12" s="44">
        <f t="shared" si="0"/>
        <v>-8.22</v>
      </c>
      <c r="U12" s="44" t="b">
        <f t="shared" si="1"/>
        <v>0</v>
      </c>
      <c r="V12" s="44">
        <f t="shared" si="2"/>
        <v>-9.36</v>
      </c>
      <c r="W12" s="44" t="b">
        <f t="shared" si="3"/>
        <v>0</v>
      </c>
    </row>
    <row r="13" spans="2:23" s="44" customFormat="1" ht="12">
      <c r="B13" s="101"/>
      <c r="C13" s="47"/>
      <c r="D13" s="48" t="s">
        <v>90</v>
      </c>
      <c r="E13" s="111">
        <v>37.5</v>
      </c>
      <c r="F13" s="112">
        <v>248312</v>
      </c>
      <c r="G13" s="113">
        <v>7</v>
      </c>
      <c r="H13" s="112">
        <v>481245</v>
      </c>
      <c r="I13" s="156">
        <v>1.94</v>
      </c>
      <c r="J13" s="162">
        <v>523136</v>
      </c>
      <c r="K13" s="150">
        <f t="shared" si="4"/>
        <v>-8.01</v>
      </c>
      <c r="L13" s="111">
        <v>37.5</v>
      </c>
      <c r="M13" s="112">
        <v>248312</v>
      </c>
      <c r="N13" s="131">
        <v>7</v>
      </c>
      <c r="O13" s="112">
        <v>435135</v>
      </c>
      <c r="P13" s="156">
        <v>1.75</v>
      </c>
      <c r="Q13" s="162">
        <v>477863</v>
      </c>
      <c r="R13" s="49">
        <f t="shared" si="5"/>
        <v>-8.94</v>
      </c>
      <c r="T13" s="44">
        <f t="shared" si="0"/>
        <v>-8.01</v>
      </c>
      <c r="U13" s="44" t="b">
        <f t="shared" si="1"/>
        <v>0</v>
      </c>
      <c r="V13" s="44">
        <f t="shared" si="2"/>
        <v>-8.94</v>
      </c>
      <c r="W13" s="44" t="b">
        <f t="shared" si="3"/>
        <v>0</v>
      </c>
    </row>
    <row r="14" spans="2:23" s="44" customFormat="1" ht="12">
      <c r="B14" s="101"/>
      <c r="C14" s="47"/>
      <c r="D14" s="48" t="s">
        <v>1</v>
      </c>
      <c r="E14" s="111">
        <v>37.8</v>
      </c>
      <c r="F14" s="112">
        <v>308757</v>
      </c>
      <c r="G14" s="113">
        <v>32</v>
      </c>
      <c r="H14" s="112">
        <v>734930</v>
      </c>
      <c r="I14" s="156">
        <v>2.38</v>
      </c>
      <c r="J14" s="162">
        <v>869614</v>
      </c>
      <c r="K14" s="150">
        <f t="shared" si="4"/>
        <v>-15.49</v>
      </c>
      <c r="L14" s="111">
        <v>37.8</v>
      </c>
      <c r="M14" s="112">
        <v>308757</v>
      </c>
      <c r="N14" s="131">
        <v>32</v>
      </c>
      <c r="O14" s="112">
        <v>699679</v>
      </c>
      <c r="P14" s="156">
        <v>2.27</v>
      </c>
      <c r="Q14" s="162">
        <v>844982</v>
      </c>
      <c r="R14" s="49">
        <f t="shared" si="5"/>
        <v>-17.2</v>
      </c>
      <c r="T14" s="44">
        <f t="shared" si="0"/>
        <v>-15.49</v>
      </c>
      <c r="U14" s="44" t="b">
        <f t="shared" si="1"/>
        <v>0</v>
      </c>
      <c r="V14" s="44">
        <f t="shared" si="2"/>
        <v>-17.2</v>
      </c>
      <c r="W14" s="44" t="b">
        <f t="shared" si="3"/>
        <v>0</v>
      </c>
    </row>
    <row r="15" spans="2:23" s="44" customFormat="1" ht="12">
      <c r="B15" s="98"/>
      <c r="C15" s="47"/>
      <c r="D15" s="48" t="s">
        <v>38</v>
      </c>
      <c r="E15" s="111" t="s">
        <v>106</v>
      </c>
      <c r="F15" s="112" t="s">
        <v>106</v>
      </c>
      <c r="G15" s="113" t="s">
        <v>106</v>
      </c>
      <c r="H15" s="112" t="s">
        <v>106</v>
      </c>
      <c r="I15" s="156" t="s">
        <v>106</v>
      </c>
      <c r="J15" s="162" t="s">
        <v>106</v>
      </c>
      <c r="K15" s="150" t="str">
        <f t="shared" si="4"/>
        <v>-</v>
      </c>
      <c r="L15" s="111" t="s">
        <v>106</v>
      </c>
      <c r="M15" s="112" t="s">
        <v>106</v>
      </c>
      <c r="N15" s="131" t="s">
        <v>106</v>
      </c>
      <c r="O15" s="112" t="s">
        <v>106</v>
      </c>
      <c r="P15" s="156" t="s">
        <v>106</v>
      </c>
      <c r="Q15" s="162" t="s">
        <v>106</v>
      </c>
      <c r="R15" s="49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98"/>
      <c r="C16" s="47"/>
      <c r="D16" s="48" t="s">
        <v>2</v>
      </c>
      <c r="E16" s="111">
        <v>36.2</v>
      </c>
      <c r="F16" s="112">
        <v>274475</v>
      </c>
      <c r="G16" s="113">
        <v>8</v>
      </c>
      <c r="H16" s="112">
        <v>646771</v>
      </c>
      <c r="I16" s="156">
        <v>2.36</v>
      </c>
      <c r="J16" s="162">
        <v>720208</v>
      </c>
      <c r="K16" s="150">
        <f t="shared" si="4"/>
        <v>-10.2</v>
      </c>
      <c r="L16" s="111">
        <v>36.2</v>
      </c>
      <c r="M16" s="112">
        <v>274475</v>
      </c>
      <c r="N16" s="131">
        <v>8</v>
      </c>
      <c r="O16" s="112">
        <v>563366</v>
      </c>
      <c r="P16" s="156">
        <v>2.05</v>
      </c>
      <c r="Q16" s="162">
        <v>709872</v>
      </c>
      <c r="R16" s="49">
        <f t="shared" si="5"/>
        <v>-20.64</v>
      </c>
      <c r="T16" s="44">
        <f t="shared" si="0"/>
        <v>-10.2</v>
      </c>
      <c r="U16" s="44" t="b">
        <f t="shared" si="1"/>
        <v>0</v>
      </c>
      <c r="V16" s="44">
        <f t="shared" si="2"/>
        <v>-20.64</v>
      </c>
      <c r="W16" s="44" t="b">
        <f t="shared" si="3"/>
        <v>0</v>
      </c>
    </row>
    <row r="17" spans="2:23" s="44" customFormat="1" ht="12">
      <c r="B17" s="98"/>
      <c r="C17" s="47"/>
      <c r="D17" s="48" t="s">
        <v>80</v>
      </c>
      <c r="E17" s="111">
        <v>37.7</v>
      </c>
      <c r="F17" s="112">
        <v>266057</v>
      </c>
      <c r="G17" s="113">
        <v>8</v>
      </c>
      <c r="H17" s="112">
        <v>597444</v>
      </c>
      <c r="I17" s="156">
        <v>2.25</v>
      </c>
      <c r="J17" s="162">
        <v>661229</v>
      </c>
      <c r="K17" s="150">
        <f t="shared" si="4"/>
        <v>-9.65</v>
      </c>
      <c r="L17" s="111">
        <v>37.7</v>
      </c>
      <c r="M17" s="112">
        <v>266057</v>
      </c>
      <c r="N17" s="131">
        <v>8</v>
      </c>
      <c r="O17" s="112">
        <v>567158</v>
      </c>
      <c r="P17" s="156">
        <v>2.13</v>
      </c>
      <c r="Q17" s="162">
        <v>649428</v>
      </c>
      <c r="R17" s="49">
        <f t="shared" si="5"/>
        <v>-12.67</v>
      </c>
      <c r="T17" s="44">
        <f t="shared" si="0"/>
        <v>-9.65</v>
      </c>
      <c r="U17" s="44" t="b">
        <f t="shared" si="1"/>
        <v>0</v>
      </c>
      <c r="V17" s="44">
        <f t="shared" si="2"/>
        <v>-12.67</v>
      </c>
      <c r="W17" s="44" t="b">
        <f t="shared" si="3"/>
        <v>0</v>
      </c>
    </row>
    <row r="18" spans="2:23" s="44" customFormat="1" ht="12">
      <c r="B18" s="98"/>
      <c r="C18" s="47"/>
      <c r="D18" s="48" t="s">
        <v>81</v>
      </c>
      <c r="E18" s="111">
        <v>38.7</v>
      </c>
      <c r="F18" s="112">
        <v>286354</v>
      </c>
      <c r="G18" s="113">
        <v>8</v>
      </c>
      <c r="H18" s="112">
        <v>631151</v>
      </c>
      <c r="I18" s="156">
        <v>2.2</v>
      </c>
      <c r="J18" s="162">
        <v>774999</v>
      </c>
      <c r="K18" s="150">
        <f t="shared" si="4"/>
        <v>-18.56</v>
      </c>
      <c r="L18" s="111">
        <v>38.7</v>
      </c>
      <c r="M18" s="112">
        <v>286354</v>
      </c>
      <c r="N18" s="131">
        <v>8</v>
      </c>
      <c r="O18" s="112">
        <v>571686</v>
      </c>
      <c r="P18" s="156">
        <v>2</v>
      </c>
      <c r="Q18" s="162">
        <v>637891</v>
      </c>
      <c r="R18" s="49">
        <f t="shared" si="5"/>
        <v>-10.38</v>
      </c>
      <c r="T18" s="44">
        <f t="shared" si="0"/>
        <v>-18.56</v>
      </c>
      <c r="U18" s="44" t="b">
        <f t="shared" si="1"/>
        <v>0</v>
      </c>
      <c r="V18" s="44">
        <f t="shared" si="2"/>
        <v>-10.38</v>
      </c>
      <c r="W18" s="44" t="b">
        <f t="shared" si="3"/>
        <v>0</v>
      </c>
    </row>
    <row r="19" spans="2:23" s="44" customFormat="1" ht="12">
      <c r="B19" s="98"/>
      <c r="C19" s="47"/>
      <c r="D19" s="48" t="s">
        <v>3</v>
      </c>
      <c r="E19" s="111">
        <v>37.9</v>
      </c>
      <c r="F19" s="112">
        <v>250700</v>
      </c>
      <c r="G19" s="113" t="s">
        <v>110</v>
      </c>
      <c r="H19" s="112">
        <v>210000</v>
      </c>
      <c r="I19" s="156">
        <v>0.84</v>
      </c>
      <c r="J19" s="162">
        <v>797063</v>
      </c>
      <c r="K19" s="150">
        <f t="shared" si="4"/>
        <v>-73.65</v>
      </c>
      <c r="L19" s="111">
        <v>37.9</v>
      </c>
      <c r="M19" s="112">
        <v>250700</v>
      </c>
      <c r="N19" s="131" t="s">
        <v>109</v>
      </c>
      <c r="O19" s="112">
        <v>210000</v>
      </c>
      <c r="P19" s="156">
        <v>0.84</v>
      </c>
      <c r="Q19" s="162">
        <v>716630</v>
      </c>
      <c r="R19" s="49">
        <f t="shared" si="5"/>
        <v>-70.7</v>
      </c>
      <c r="T19" s="44">
        <f t="shared" si="0"/>
        <v>-73.65</v>
      </c>
      <c r="U19" s="44" t="b">
        <f t="shared" si="1"/>
        <v>0</v>
      </c>
      <c r="V19" s="44">
        <f t="shared" si="2"/>
        <v>-70.7</v>
      </c>
      <c r="W19" s="44" t="b">
        <f t="shared" si="3"/>
        <v>0</v>
      </c>
    </row>
    <row r="20" spans="2:23" s="44" customFormat="1" ht="12">
      <c r="B20" s="98" t="s">
        <v>4</v>
      </c>
      <c r="C20" s="47"/>
      <c r="D20" s="48" t="s">
        <v>5</v>
      </c>
      <c r="E20" s="111">
        <v>39</v>
      </c>
      <c r="F20" s="112">
        <v>288954</v>
      </c>
      <c r="G20" s="113">
        <v>8</v>
      </c>
      <c r="H20" s="112">
        <v>588627</v>
      </c>
      <c r="I20" s="156">
        <v>2.04</v>
      </c>
      <c r="J20" s="162">
        <v>766187</v>
      </c>
      <c r="K20" s="150">
        <f t="shared" si="4"/>
        <v>-23.17</v>
      </c>
      <c r="L20" s="111">
        <v>39</v>
      </c>
      <c r="M20" s="112">
        <v>288954</v>
      </c>
      <c r="N20" s="131">
        <v>8</v>
      </c>
      <c r="O20" s="112">
        <v>510421</v>
      </c>
      <c r="P20" s="156">
        <v>1.77</v>
      </c>
      <c r="Q20" s="162">
        <v>732439</v>
      </c>
      <c r="R20" s="49">
        <f t="shared" si="5"/>
        <v>-30.31</v>
      </c>
      <c r="T20" s="44">
        <f t="shared" si="0"/>
        <v>-23.17</v>
      </c>
      <c r="U20" s="44" t="b">
        <f t="shared" si="1"/>
        <v>0</v>
      </c>
      <c r="V20" s="44">
        <f t="shared" si="2"/>
        <v>-30.31</v>
      </c>
      <c r="W20" s="44" t="b">
        <f t="shared" si="3"/>
        <v>0</v>
      </c>
    </row>
    <row r="21" spans="2:23" s="44" customFormat="1" ht="12">
      <c r="B21" s="98"/>
      <c r="C21" s="47"/>
      <c r="D21" s="48" t="s">
        <v>6</v>
      </c>
      <c r="E21" s="111">
        <v>39</v>
      </c>
      <c r="F21" s="112">
        <v>288800</v>
      </c>
      <c r="G21" s="113">
        <v>14</v>
      </c>
      <c r="H21" s="112">
        <v>644862</v>
      </c>
      <c r="I21" s="156">
        <v>2.23</v>
      </c>
      <c r="J21" s="162">
        <v>722654</v>
      </c>
      <c r="K21" s="150">
        <f t="shared" si="4"/>
        <v>-10.76</v>
      </c>
      <c r="L21" s="111">
        <v>39</v>
      </c>
      <c r="M21" s="112">
        <v>288800</v>
      </c>
      <c r="N21" s="131">
        <v>14</v>
      </c>
      <c r="O21" s="112">
        <v>518937</v>
      </c>
      <c r="P21" s="156">
        <v>1.8</v>
      </c>
      <c r="Q21" s="162">
        <v>653385</v>
      </c>
      <c r="R21" s="49">
        <f t="shared" si="5"/>
        <v>-20.58</v>
      </c>
      <c r="T21" s="44">
        <f t="shared" si="0"/>
        <v>-10.76</v>
      </c>
      <c r="U21" s="44" t="b">
        <f t="shared" si="1"/>
        <v>0</v>
      </c>
      <c r="V21" s="44">
        <f t="shared" si="2"/>
        <v>-20.58</v>
      </c>
      <c r="W21" s="44" t="b">
        <f t="shared" si="3"/>
        <v>0</v>
      </c>
    </row>
    <row r="22" spans="2:23" s="44" customFormat="1" ht="12">
      <c r="B22" s="98"/>
      <c r="C22" s="47"/>
      <c r="D22" s="48" t="s">
        <v>77</v>
      </c>
      <c r="E22" s="111">
        <v>38.1</v>
      </c>
      <c r="F22" s="112">
        <v>298423</v>
      </c>
      <c r="G22" s="113">
        <v>28</v>
      </c>
      <c r="H22" s="112">
        <v>778878</v>
      </c>
      <c r="I22" s="156">
        <v>2.61</v>
      </c>
      <c r="J22" s="162">
        <v>834033</v>
      </c>
      <c r="K22" s="150">
        <f t="shared" si="4"/>
        <v>-6.61</v>
      </c>
      <c r="L22" s="111">
        <v>38.1</v>
      </c>
      <c r="M22" s="112">
        <v>298423</v>
      </c>
      <c r="N22" s="131">
        <v>28</v>
      </c>
      <c r="O22" s="112">
        <v>614202</v>
      </c>
      <c r="P22" s="156">
        <v>2.06</v>
      </c>
      <c r="Q22" s="162">
        <v>789667</v>
      </c>
      <c r="R22" s="49">
        <f t="shared" si="5"/>
        <v>-22.22</v>
      </c>
      <c r="T22" s="44">
        <f t="shared" si="0"/>
        <v>-6.61</v>
      </c>
      <c r="U22" s="44" t="b">
        <f t="shared" si="1"/>
        <v>0</v>
      </c>
      <c r="V22" s="44">
        <f t="shared" si="2"/>
        <v>-22.22</v>
      </c>
      <c r="W22" s="44" t="b">
        <f t="shared" si="3"/>
        <v>0</v>
      </c>
    </row>
    <row r="23" spans="2:23" s="44" customFormat="1" ht="12">
      <c r="B23" s="98"/>
      <c r="C23" s="47"/>
      <c r="D23" s="48" t="s">
        <v>76</v>
      </c>
      <c r="E23" s="111">
        <v>38.4</v>
      </c>
      <c r="F23" s="112">
        <v>292194</v>
      </c>
      <c r="G23" s="113">
        <v>8</v>
      </c>
      <c r="H23" s="112">
        <v>610262</v>
      </c>
      <c r="I23" s="156">
        <v>2.09</v>
      </c>
      <c r="J23" s="162">
        <v>643354</v>
      </c>
      <c r="K23" s="150">
        <f t="shared" si="4"/>
        <v>-5.14</v>
      </c>
      <c r="L23" s="111">
        <v>38.4</v>
      </c>
      <c r="M23" s="112">
        <v>292194</v>
      </c>
      <c r="N23" s="131">
        <v>8</v>
      </c>
      <c r="O23" s="112">
        <v>355108</v>
      </c>
      <c r="P23" s="156">
        <v>1.22</v>
      </c>
      <c r="Q23" s="162">
        <v>594272</v>
      </c>
      <c r="R23" s="49">
        <f t="shared" si="5"/>
        <v>-40.24</v>
      </c>
      <c r="T23" s="44">
        <f t="shared" si="0"/>
        <v>-5.14</v>
      </c>
      <c r="U23" s="44" t="b">
        <f t="shared" si="1"/>
        <v>0</v>
      </c>
      <c r="V23" s="44">
        <f t="shared" si="2"/>
        <v>-40.24</v>
      </c>
      <c r="W23" s="44" t="b">
        <f t="shared" si="3"/>
        <v>0</v>
      </c>
    </row>
    <row r="24" spans="2:23" s="44" customFormat="1" ht="12">
      <c r="B24" s="98"/>
      <c r="C24" s="47"/>
      <c r="D24" s="48" t="s">
        <v>74</v>
      </c>
      <c r="E24" s="111">
        <v>38.5</v>
      </c>
      <c r="F24" s="112">
        <v>301791</v>
      </c>
      <c r="G24" s="113">
        <v>16</v>
      </c>
      <c r="H24" s="112">
        <v>534311</v>
      </c>
      <c r="I24" s="156">
        <v>1.77</v>
      </c>
      <c r="J24" s="162">
        <v>774171</v>
      </c>
      <c r="K24" s="150">
        <f t="shared" si="4"/>
        <v>-30.98</v>
      </c>
      <c r="L24" s="111">
        <v>38.5</v>
      </c>
      <c r="M24" s="112">
        <v>301791</v>
      </c>
      <c r="N24" s="131">
        <v>16</v>
      </c>
      <c r="O24" s="112">
        <v>515639</v>
      </c>
      <c r="P24" s="156">
        <v>1.71</v>
      </c>
      <c r="Q24" s="162">
        <v>763689</v>
      </c>
      <c r="R24" s="49">
        <f t="shared" si="5"/>
        <v>-32.48</v>
      </c>
      <c r="T24" s="44">
        <f t="shared" si="0"/>
        <v>-30.98</v>
      </c>
      <c r="U24" s="44" t="b">
        <f t="shared" si="1"/>
        <v>0</v>
      </c>
      <c r="V24" s="44">
        <f t="shared" si="2"/>
        <v>-32.48</v>
      </c>
      <c r="W24" s="44" t="b">
        <f t="shared" si="3"/>
        <v>0</v>
      </c>
    </row>
    <row r="25" spans="2:23" s="44" customFormat="1" ht="12">
      <c r="B25" s="98"/>
      <c r="C25" s="47"/>
      <c r="D25" s="48" t="s">
        <v>75</v>
      </c>
      <c r="E25" s="111">
        <v>41.7</v>
      </c>
      <c r="F25" s="112">
        <v>343357</v>
      </c>
      <c r="G25" s="113" t="s">
        <v>110</v>
      </c>
      <c r="H25" s="112">
        <v>721050</v>
      </c>
      <c r="I25" s="156">
        <v>2.1</v>
      </c>
      <c r="J25" s="162">
        <v>799087</v>
      </c>
      <c r="K25" s="150">
        <f t="shared" si="4"/>
        <v>-9.77</v>
      </c>
      <c r="L25" s="111">
        <v>41.7</v>
      </c>
      <c r="M25" s="112">
        <v>343357</v>
      </c>
      <c r="N25" s="131" t="s">
        <v>109</v>
      </c>
      <c r="O25" s="112">
        <v>721050</v>
      </c>
      <c r="P25" s="156">
        <v>2.1</v>
      </c>
      <c r="Q25" s="162">
        <v>786615</v>
      </c>
      <c r="R25" s="49">
        <f t="shared" si="5"/>
        <v>-8.34</v>
      </c>
      <c r="T25" s="44">
        <f t="shared" si="0"/>
        <v>-9.77</v>
      </c>
      <c r="U25" s="44" t="b">
        <f t="shared" si="1"/>
        <v>0</v>
      </c>
      <c r="V25" s="44">
        <f t="shared" si="2"/>
        <v>-8.34</v>
      </c>
      <c r="W25" s="44" t="b">
        <f t="shared" si="3"/>
        <v>0</v>
      </c>
    </row>
    <row r="26" spans="2:23" s="44" customFormat="1" ht="12">
      <c r="B26" s="98"/>
      <c r="C26" s="47"/>
      <c r="D26" s="48" t="s">
        <v>7</v>
      </c>
      <c r="E26" s="111">
        <v>37.8</v>
      </c>
      <c r="F26" s="112">
        <v>289935</v>
      </c>
      <c r="G26" s="113">
        <v>75</v>
      </c>
      <c r="H26" s="112">
        <v>757178</v>
      </c>
      <c r="I26" s="156">
        <v>2.61</v>
      </c>
      <c r="J26" s="162">
        <v>857568</v>
      </c>
      <c r="K26" s="150">
        <f t="shared" si="4"/>
        <v>-11.71</v>
      </c>
      <c r="L26" s="111">
        <v>37.8</v>
      </c>
      <c r="M26" s="112">
        <v>290042</v>
      </c>
      <c r="N26" s="131">
        <v>74</v>
      </c>
      <c r="O26" s="112">
        <v>656794</v>
      </c>
      <c r="P26" s="156">
        <v>2.26</v>
      </c>
      <c r="Q26" s="162">
        <v>831839</v>
      </c>
      <c r="R26" s="49">
        <f t="shared" si="5"/>
        <v>-21.04</v>
      </c>
      <c r="T26" s="44">
        <f t="shared" si="0"/>
        <v>-11.71</v>
      </c>
      <c r="U26" s="44" t="b">
        <f t="shared" si="1"/>
        <v>0</v>
      </c>
      <c r="V26" s="44">
        <f t="shared" si="2"/>
        <v>-21.04</v>
      </c>
      <c r="W26" s="44" t="b">
        <f t="shared" si="3"/>
        <v>0</v>
      </c>
    </row>
    <row r="27" spans="2:23" s="44" customFormat="1" ht="12">
      <c r="B27" s="98"/>
      <c r="C27" s="47"/>
      <c r="D27" s="48" t="s">
        <v>82</v>
      </c>
      <c r="E27" s="111">
        <v>38.4</v>
      </c>
      <c r="F27" s="112">
        <v>331491</v>
      </c>
      <c r="G27" s="113">
        <v>10</v>
      </c>
      <c r="H27" s="112">
        <v>879143</v>
      </c>
      <c r="I27" s="156">
        <v>2.65</v>
      </c>
      <c r="J27" s="162">
        <v>855074</v>
      </c>
      <c r="K27" s="150">
        <f t="shared" si="4"/>
        <v>2.81</v>
      </c>
      <c r="L27" s="111">
        <v>38.4</v>
      </c>
      <c r="M27" s="112">
        <v>331491</v>
      </c>
      <c r="N27" s="131">
        <v>10</v>
      </c>
      <c r="O27" s="112">
        <v>710031</v>
      </c>
      <c r="P27" s="156">
        <v>2.14</v>
      </c>
      <c r="Q27" s="162">
        <v>832979</v>
      </c>
      <c r="R27" s="49">
        <f t="shared" si="5"/>
        <v>-14.76</v>
      </c>
      <c r="T27" s="44">
        <f t="shared" si="0"/>
        <v>2.81</v>
      </c>
      <c r="U27" s="44" t="b">
        <f t="shared" si="1"/>
        <v>0</v>
      </c>
      <c r="V27" s="44">
        <f t="shared" si="2"/>
        <v>-14.76</v>
      </c>
      <c r="W27" s="44" t="b">
        <f t="shared" si="3"/>
        <v>0</v>
      </c>
    </row>
    <row r="28" spans="2:23" s="44" customFormat="1" ht="12">
      <c r="B28" s="98" t="s">
        <v>8</v>
      </c>
      <c r="C28" s="230" t="s">
        <v>9</v>
      </c>
      <c r="D28" s="231"/>
      <c r="E28" s="114" t="s">
        <v>106</v>
      </c>
      <c r="F28" s="115" t="s">
        <v>106</v>
      </c>
      <c r="G28" s="116" t="s">
        <v>106</v>
      </c>
      <c r="H28" s="115" t="s">
        <v>106</v>
      </c>
      <c r="I28" s="157" t="s">
        <v>106</v>
      </c>
      <c r="J28" s="163" t="s">
        <v>106</v>
      </c>
      <c r="K28" s="151" t="str">
        <f t="shared" si="4"/>
        <v>-</v>
      </c>
      <c r="L28" s="114" t="s">
        <v>106</v>
      </c>
      <c r="M28" s="115" t="s">
        <v>106</v>
      </c>
      <c r="N28" s="132" t="s">
        <v>106</v>
      </c>
      <c r="O28" s="115" t="s">
        <v>106</v>
      </c>
      <c r="P28" s="157" t="s">
        <v>106</v>
      </c>
      <c r="Q28" s="163" t="s">
        <v>106</v>
      </c>
      <c r="R28" s="50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98"/>
      <c r="C29" s="230" t="s">
        <v>84</v>
      </c>
      <c r="D29" s="231"/>
      <c r="E29" s="117">
        <v>47</v>
      </c>
      <c r="F29" s="118">
        <v>266816</v>
      </c>
      <c r="G29" s="119" t="s">
        <v>110</v>
      </c>
      <c r="H29" s="118">
        <v>853811</v>
      </c>
      <c r="I29" s="158">
        <v>3.2</v>
      </c>
      <c r="J29" s="163">
        <v>620000</v>
      </c>
      <c r="K29" s="151">
        <f t="shared" si="4"/>
        <v>37.71</v>
      </c>
      <c r="L29" s="117">
        <v>47</v>
      </c>
      <c r="M29" s="118">
        <v>266816</v>
      </c>
      <c r="N29" s="133" t="s">
        <v>109</v>
      </c>
      <c r="O29" s="118">
        <v>600000</v>
      </c>
      <c r="P29" s="158">
        <v>2.25</v>
      </c>
      <c r="Q29" s="163">
        <v>600000</v>
      </c>
      <c r="R29" s="50">
        <f t="shared" si="5"/>
        <v>0</v>
      </c>
      <c r="T29" s="44">
        <f t="shared" si="0"/>
        <v>37.71</v>
      </c>
      <c r="U29" s="44" t="b">
        <f t="shared" si="1"/>
        <v>0</v>
      </c>
      <c r="V29" s="44">
        <f t="shared" si="2"/>
        <v>0</v>
      </c>
      <c r="W29" s="44" t="b">
        <f t="shared" si="3"/>
        <v>0</v>
      </c>
    </row>
    <row r="30" spans="2:23" s="44" customFormat="1" ht="12">
      <c r="B30" s="98"/>
      <c r="C30" s="230" t="s">
        <v>10</v>
      </c>
      <c r="D30" s="231"/>
      <c r="E30" s="117">
        <v>37.6</v>
      </c>
      <c r="F30" s="118">
        <v>309228</v>
      </c>
      <c r="G30" s="119">
        <v>11</v>
      </c>
      <c r="H30" s="118">
        <v>704884</v>
      </c>
      <c r="I30" s="158">
        <v>2.28</v>
      </c>
      <c r="J30" s="163">
        <v>720365</v>
      </c>
      <c r="K30" s="151">
        <f t="shared" si="4"/>
        <v>-2.15</v>
      </c>
      <c r="L30" s="117">
        <v>37.6</v>
      </c>
      <c r="M30" s="118">
        <v>309228</v>
      </c>
      <c r="N30" s="133">
        <v>11</v>
      </c>
      <c r="O30" s="118">
        <v>551502</v>
      </c>
      <c r="P30" s="158">
        <v>1.78</v>
      </c>
      <c r="Q30" s="163">
        <v>596905</v>
      </c>
      <c r="R30" s="50">
        <f t="shared" si="5"/>
        <v>-7.61</v>
      </c>
      <c r="T30" s="44">
        <f t="shared" si="0"/>
        <v>-2.15</v>
      </c>
      <c r="U30" s="44" t="b">
        <f t="shared" si="1"/>
        <v>0</v>
      </c>
      <c r="V30" s="44">
        <f t="shared" si="2"/>
        <v>-7.61</v>
      </c>
      <c r="W30" s="44" t="b">
        <f t="shared" si="3"/>
        <v>0</v>
      </c>
    </row>
    <row r="31" spans="2:23" s="44" customFormat="1" ht="12">
      <c r="B31" s="98"/>
      <c r="C31" s="230" t="s">
        <v>85</v>
      </c>
      <c r="D31" s="231"/>
      <c r="E31" s="117">
        <v>36.7</v>
      </c>
      <c r="F31" s="118">
        <v>302840</v>
      </c>
      <c r="G31" s="119">
        <v>8</v>
      </c>
      <c r="H31" s="118">
        <v>791132</v>
      </c>
      <c r="I31" s="158">
        <v>2.61</v>
      </c>
      <c r="J31" s="163">
        <v>816798</v>
      </c>
      <c r="K31" s="151">
        <f t="shared" si="4"/>
        <v>-3.14</v>
      </c>
      <c r="L31" s="117">
        <v>36.7</v>
      </c>
      <c r="M31" s="118">
        <v>302840</v>
      </c>
      <c r="N31" s="133">
        <v>8</v>
      </c>
      <c r="O31" s="118">
        <v>730374</v>
      </c>
      <c r="P31" s="158">
        <v>2.41</v>
      </c>
      <c r="Q31" s="163">
        <v>765977</v>
      </c>
      <c r="R31" s="50">
        <f t="shared" si="5"/>
        <v>-4.65</v>
      </c>
      <c r="T31" s="44">
        <f t="shared" si="0"/>
        <v>-3.14</v>
      </c>
      <c r="U31" s="44" t="b">
        <f t="shared" si="1"/>
        <v>0</v>
      </c>
      <c r="V31" s="44">
        <f t="shared" si="2"/>
        <v>-4.65</v>
      </c>
      <c r="W31" s="44" t="b">
        <f t="shared" si="3"/>
        <v>0</v>
      </c>
    </row>
    <row r="32" spans="2:23" s="44" customFormat="1" ht="12">
      <c r="B32" s="98"/>
      <c r="C32" s="230" t="s">
        <v>39</v>
      </c>
      <c r="D32" s="231"/>
      <c r="E32" s="117">
        <v>35.4</v>
      </c>
      <c r="F32" s="118">
        <v>285706</v>
      </c>
      <c r="G32" s="119" t="s">
        <v>110</v>
      </c>
      <c r="H32" s="118">
        <v>623150</v>
      </c>
      <c r="I32" s="158">
        <v>2.18</v>
      </c>
      <c r="J32" s="163">
        <v>730627</v>
      </c>
      <c r="K32" s="151">
        <f t="shared" si="4"/>
        <v>-14.71</v>
      </c>
      <c r="L32" s="117">
        <v>35.4</v>
      </c>
      <c r="M32" s="118">
        <v>285706</v>
      </c>
      <c r="N32" s="133" t="s">
        <v>109</v>
      </c>
      <c r="O32" s="118">
        <v>513418</v>
      </c>
      <c r="P32" s="158">
        <v>1.8</v>
      </c>
      <c r="Q32" s="163">
        <v>641132</v>
      </c>
      <c r="R32" s="50">
        <f t="shared" si="5"/>
        <v>-19.92</v>
      </c>
      <c r="T32" s="44">
        <f t="shared" si="0"/>
        <v>-14.71</v>
      </c>
      <c r="U32" s="44" t="b">
        <f t="shared" si="1"/>
        <v>0</v>
      </c>
      <c r="V32" s="44">
        <f t="shared" si="2"/>
        <v>-19.92</v>
      </c>
      <c r="W32" s="44" t="b">
        <f t="shared" si="3"/>
        <v>0</v>
      </c>
    </row>
    <row r="33" spans="2:23" s="44" customFormat="1" ht="12">
      <c r="B33" s="98"/>
      <c r="C33" s="232" t="s">
        <v>83</v>
      </c>
      <c r="D33" s="233"/>
      <c r="E33" s="114">
        <v>40.5</v>
      </c>
      <c r="F33" s="115">
        <v>242482</v>
      </c>
      <c r="G33" s="116">
        <v>47</v>
      </c>
      <c r="H33" s="115">
        <v>453341</v>
      </c>
      <c r="I33" s="157">
        <v>1.87</v>
      </c>
      <c r="J33" s="162">
        <v>509198</v>
      </c>
      <c r="K33" s="150">
        <f t="shared" si="4"/>
        <v>-10.97</v>
      </c>
      <c r="L33" s="114">
        <v>40.5</v>
      </c>
      <c r="M33" s="115">
        <v>242192</v>
      </c>
      <c r="N33" s="132">
        <v>45</v>
      </c>
      <c r="O33" s="115">
        <v>327932</v>
      </c>
      <c r="P33" s="157">
        <v>1.35</v>
      </c>
      <c r="Q33" s="162">
        <v>380209</v>
      </c>
      <c r="R33" s="49">
        <f t="shared" si="5"/>
        <v>-13.75</v>
      </c>
      <c r="T33" s="44">
        <f t="shared" si="0"/>
        <v>-10.97</v>
      </c>
      <c r="U33" s="44" t="b">
        <f t="shared" si="1"/>
        <v>0</v>
      </c>
      <c r="V33" s="44">
        <f t="shared" si="2"/>
        <v>-13.75</v>
      </c>
      <c r="W33" s="44" t="b">
        <f t="shared" si="3"/>
        <v>0</v>
      </c>
    </row>
    <row r="34" spans="2:23" s="44" customFormat="1" ht="12">
      <c r="B34" s="98"/>
      <c r="C34" s="47"/>
      <c r="D34" s="51" t="s">
        <v>46</v>
      </c>
      <c r="E34" s="111">
        <v>38.6</v>
      </c>
      <c r="F34" s="112">
        <v>237614</v>
      </c>
      <c r="G34" s="113">
        <v>7</v>
      </c>
      <c r="H34" s="112">
        <v>345893</v>
      </c>
      <c r="I34" s="156">
        <v>1.46</v>
      </c>
      <c r="J34" s="162">
        <v>362223</v>
      </c>
      <c r="K34" s="150">
        <f t="shared" si="4"/>
        <v>-4.51</v>
      </c>
      <c r="L34" s="111">
        <v>38.6</v>
      </c>
      <c r="M34" s="112">
        <v>237614</v>
      </c>
      <c r="N34" s="131">
        <v>7</v>
      </c>
      <c r="O34" s="112">
        <v>299806</v>
      </c>
      <c r="P34" s="156">
        <v>1.26</v>
      </c>
      <c r="Q34" s="162">
        <v>274743</v>
      </c>
      <c r="R34" s="49">
        <f t="shared" si="5"/>
        <v>9.12</v>
      </c>
      <c r="T34" s="44">
        <f t="shared" si="0"/>
        <v>-4.51</v>
      </c>
      <c r="U34" s="44" t="b">
        <f t="shared" si="1"/>
        <v>0</v>
      </c>
      <c r="V34" s="44">
        <f t="shared" si="2"/>
        <v>9.12</v>
      </c>
      <c r="W34" s="44" t="b">
        <f t="shared" si="3"/>
        <v>0</v>
      </c>
    </row>
    <row r="35" spans="2:23" s="44" customFormat="1" ht="12">
      <c r="B35" s="98"/>
      <c r="C35" s="47"/>
      <c r="D35" s="51" t="s">
        <v>11</v>
      </c>
      <c r="E35" s="111">
        <v>42.3</v>
      </c>
      <c r="F35" s="112">
        <v>232347</v>
      </c>
      <c r="G35" s="113">
        <v>4</v>
      </c>
      <c r="H35" s="112">
        <v>444029</v>
      </c>
      <c r="I35" s="156">
        <v>1.91</v>
      </c>
      <c r="J35" s="162">
        <v>517696</v>
      </c>
      <c r="K35" s="150">
        <f t="shared" si="4"/>
        <v>-14.23</v>
      </c>
      <c r="L35" s="111">
        <v>42.3</v>
      </c>
      <c r="M35" s="112">
        <v>232347</v>
      </c>
      <c r="N35" s="131">
        <v>4</v>
      </c>
      <c r="O35" s="112">
        <v>401690</v>
      </c>
      <c r="P35" s="156">
        <v>1.73</v>
      </c>
      <c r="Q35" s="162">
        <v>397343</v>
      </c>
      <c r="R35" s="49">
        <f t="shared" si="5"/>
        <v>1.09</v>
      </c>
      <c r="T35" s="44">
        <f t="shared" si="0"/>
        <v>-14.23</v>
      </c>
      <c r="U35" s="44" t="b">
        <f t="shared" si="1"/>
        <v>0</v>
      </c>
      <c r="V35" s="44">
        <f t="shared" si="2"/>
        <v>1.09</v>
      </c>
      <c r="W35" s="44" t="b">
        <f t="shared" si="3"/>
        <v>0</v>
      </c>
    </row>
    <row r="36" spans="2:23" s="44" customFormat="1" ht="12">
      <c r="B36" s="98" t="s">
        <v>12</v>
      </c>
      <c r="C36" s="47"/>
      <c r="D36" s="51" t="s">
        <v>13</v>
      </c>
      <c r="E36" s="111">
        <v>42.3</v>
      </c>
      <c r="F36" s="112">
        <v>245474</v>
      </c>
      <c r="G36" s="113">
        <v>27</v>
      </c>
      <c r="H36" s="112">
        <v>482762</v>
      </c>
      <c r="I36" s="156">
        <v>1.97</v>
      </c>
      <c r="J36" s="162">
        <v>514915</v>
      </c>
      <c r="K36" s="150">
        <f t="shared" si="4"/>
        <v>-6.24</v>
      </c>
      <c r="L36" s="111">
        <v>42.2</v>
      </c>
      <c r="M36" s="112">
        <v>244845</v>
      </c>
      <c r="N36" s="131">
        <v>25</v>
      </c>
      <c r="O36" s="112">
        <v>248238</v>
      </c>
      <c r="P36" s="156">
        <v>1.01</v>
      </c>
      <c r="Q36" s="162">
        <v>347145</v>
      </c>
      <c r="R36" s="49">
        <f t="shared" si="5"/>
        <v>-28.49</v>
      </c>
      <c r="T36" s="44">
        <f t="shared" si="0"/>
        <v>-6.24</v>
      </c>
      <c r="U36" s="44" t="b">
        <f t="shared" si="1"/>
        <v>0</v>
      </c>
      <c r="V36" s="44">
        <f t="shared" si="2"/>
        <v>-28.49</v>
      </c>
      <c r="W36" s="44" t="b">
        <f t="shared" si="3"/>
        <v>0</v>
      </c>
    </row>
    <row r="37" spans="2:23" s="44" customFormat="1" ht="12">
      <c r="B37" s="98"/>
      <c r="C37" s="47"/>
      <c r="D37" s="51" t="s">
        <v>40</v>
      </c>
      <c r="E37" s="111">
        <v>32.3</v>
      </c>
      <c r="F37" s="112">
        <v>250437</v>
      </c>
      <c r="G37" s="113" t="s">
        <v>110</v>
      </c>
      <c r="H37" s="112">
        <v>670214</v>
      </c>
      <c r="I37" s="156">
        <v>2.68</v>
      </c>
      <c r="J37" s="162">
        <v>715684</v>
      </c>
      <c r="K37" s="150">
        <f t="shared" si="4"/>
        <v>-6.35</v>
      </c>
      <c r="L37" s="111">
        <v>32.3</v>
      </c>
      <c r="M37" s="112">
        <v>250437</v>
      </c>
      <c r="N37" s="131" t="s">
        <v>107</v>
      </c>
      <c r="O37" s="112">
        <v>649592</v>
      </c>
      <c r="P37" s="156">
        <v>2.59</v>
      </c>
      <c r="Q37" s="162">
        <v>681998</v>
      </c>
      <c r="R37" s="49">
        <f t="shared" si="5"/>
        <v>-4.75</v>
      </c>
      <c r="T37" s="44">
        <f t="shared" si="0"/>
        <v>-6.35</v>
      </c>
      <c r="U37" s="44" t="b">
        <f t="shared" si="1"/>
        <v>0</v>
      </c>
      <c r="V37" s="44">
        <f t="shared" si="2"/>
        <v>-4.75</v>
      </c>
      <c r="W37" s="44" t="b">
        <f t="shared" si="3"/>
        <v>0</v>
      </c>
    </row>
    <row r="38" spans="2:23" s="44" customFormat="1" ht="12">
      <c r="B38" s="98"/>
      <c r="C38" s="47"/>
      <c r="D38" s="51" t="s">
        <v>41</v>
      </c>
      <c r="E38" s="111" t="s">
        <v>106</v>
      </c>
      <c r="F38" s="112" t="s">
        <v>106</v>
      </c>
      <c r="G38" s="113" t="s">
        <v>106</v>
      </c>
      <c r="H38" s="112" t="s">
        <v>106</v>
      </c>
      <c r="I38" s="156" t="s">
        <v>106</v>
      </c>
      <c r="J38" s="162" t="s">
        <v>106</v>
      </c>
      <c r="K38" s="150" t="str">
        <f t="shared" si="4"/>
        <v>-</v>
      </c>
      <c r="L38" s="111" t="s">
        <v>106</v>
      </c>
      <c r="M38" s="112" t="s">
        <v>106</v>
      </c>
      <c r="N38" s="131" t="s">
        <v>106</v>
      </c>
      <c r="O38" s="112" t="s">
        <v>106</v>
      </c>
      <c r="P38" s="156" t="s">
        <v>106</v>
      </c>
      <c r="Q38" s="162" t="s">
        <v>106</v>
      </c>
      <c r="R38" s="49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98"/>
      <c r="C39" s="47"/>
      <c r="D39" s="51" t="s">
        <v>42</v>
      </c>
      <c r="E39" s="111">
        <v>35.8</v>
      </c>
      <c r="F39" s="112">
        <v>251259</v>
      </c>
      <c r="G39" s="113" t="s">
        <v>110</v>
      </c>
      <c r="H39" s="112">
        <v>338782</v>
      </c>
      <c r="I39" s="156">
        <v>1.35</v>
      </c>
      <c r="J39" s="162">
        <v>500000</v>
      </c>
      <c r="K39" s="150">
        <f t="shared" si="4"/>
        <v>-32.24</v>
      </c>
      <c r="L39" s="111">
        <v>35.8</v>
      </c>
      <c r="M39" s="112">
        <v>251259</v>
      </c>
      <c r="N39" s="131" t="s">
        <v>107</v>
      </c>
      <c r="O39" s="112">
        <v>319244</v>
      </c>
      <c r="P39" s="156">
        <v>1.27</v>
      </c>
      <c r="Q39" s="162">
        <v>493000</v>
      </c>
      <c r="R39" s="49">
        <f t="shared" si="5"/>
        <v>-35.24</v>
      </c>
      <c r="T39" s="44">
        <f t="shared" si="0"/>
        <v>-32.24</v>
      </c>
      <c r="U39" s="44" t="b">
        <f t="shared" si="1"/>
        <v>0</v>
      </c>
      <c r="V39" s="44">
        <f t="shared" si="2"/>
        <v>-35.24</v>
      </c>
      <c r="W39" s="44" t="b">
        <f t="shared" si="3"/>
        <v>0</v>
      </c>
    </row>
    <row r="40" spans="2:23" s="44" customFormat="1" ht="12">
      <c r="B40" s="98"/>
      <c r="C40" s="47"/>
      <c r="D40" s="48" t="s">
        <v>87</v>
      </c>
      <c r="E40" s="111">
        <v>36.8</v>
      </c>
      <c r="F40" s="112">
        <v>256962</v>
      </c>
      <c r="G40" s="113">
        <v>5</v>
      </c>
      <c r="H40" s="112">
        <v>361605</v>
      </c>
      <c r="I40" s="156">
        <v>1.41</v>
      </c>
      <c r="J40" s="162">
        <v>517334</v>
      </c>
      <c r="K40" s="150">
        <f t="shared" si="4"/>
        <v>-30.1</v>
      </c>
      <c r="L40" s="111">
        <v>36.8</v>
      </c>
      <c r="M40" s="112">
        <v>256962</v>
      </c>
      <c r="N40" s="131">
        <v>5</v>
      </c>
      <c r="O40" s="112">
        <v>330936</v>
      </c>
      <c r="P40" s="156">
        <v>1.29</v>
      </c>
      <c r="Q40" s="162">
        <v>470907</v>
      </c>
      <c r="R40" s="49">
        <f t="shared" si="5"/>
        <v>-29.72</v>
      </c>
      <c r="T40" s="44">
        <f t="shared" si="0"/>
        <v>-30.1</v>
      </c>
      <c r="U40" s="44" t="b">
        <f t="shared" si="1"/>
        <v>0</v>
      </c>
      <c r="V40" s="44">
        <f t="shared" si="2"/>
        <v>-29.72</v>
      </c>
      <c r="W40" s="44" t="b">
        <f t="shared" si="3"/>
        <v>0</v>
      </c>
    </row>
    <row r="41" spans="2:23" s="44" customFormat="1" ht="12">
      <c r="B41" s="98"/>
      <c r="C41" s="47"/>
      <c r="D41" s="48" t="s">
        <v>86</v>
      </c>
      <c r="E41" s="111" t="s">
        <v>106</v>
      </c>
      <c r="F41" s="112" t="s">
        <v>106</v>
      </c>
      <c r="G41" s="113" t="s">
        <v>106</v>
      </c>
      <c r="H41" s="112" t="s">
        <v>106</v>
      </c>
      <c r="I41" s="156" t="s">
        <v>106</v>
      </c>
      <c r="J41" s="162" t="s">
        <v>106</v>
      </c>
      <c r="K41" s="150" t="str">
        <f t="shared" si="4"/>
        <v>-</v>
      </c>
      <c r="L41" s="111" t="s">
        <v>106</v>
      </c>
      <c r="M41" s="112" t="s">
        <v>106</v>
      </c>
      <c r="N41" s="131" t="s">
        <v>106</v>
      </c>
      <c r="O41" s="112" t="s">
        <v>106</v>
      </c>
      <c r="P41" s="156" t="s">
        <v>106</v>
      </c>
      <c r="Q41" s="162" t="s">
        <v>106</v>
      </c>
      <c r="R41" s="49" t="str">
        <f t="shared" si="5"/>
        <v>-</v>
      </c>
      <c r="T41" s="44" t="e">
        <f t="shared" si="0"/>
        <v>#VALUE!</v>
      </c>
      <c r="U41" s="44" t="b">
        <f t="shared" si="1"/>
        <v>1</v>
      </c>
      <c r="V41" s="44" t="e">
        <f t="shared" si="2"/>
        <v>#VALUE!</v>
      </c>
      <c r="W41" s="44" t="b">
        <f t="shared" si="3"/>
        <v>1</v>
      </c>
    </row>
    <row r="42" spans="2:23" s="44" customFormat="1" ht="12">
      <c r="B42" s="98"/>
      <c r="C42" s="230" t="s">
        <v>91</v>
      </c>
      <c r="D42" s="234"/>
      <c r="E42" s="117">
        <v>36.1</v>
      </c>
      <c r="F42" s="118">
        <v>260297</v>
      </c>
      <c r="G42" s="119">
        <v>34</v>
      </c>
      <c r="H42" s="118">
        <v>555935</v>
      </c>
      <c r="I42" s="158">
        <v>2.14</v>
      </c>
      <c r="J42" s="163">
        <v>570944</v>
      </c>
      <c r="K42" s="151">
        <f t="shared" si="4"/>
        <v>-2.63</v>
      </c>
      <c r="L42" s="117">
        <v>36.1</v>
      </c>
      <c r="M42" s="118">
        <v>260297</v>
      </c>
      <c r="N42" s="133">
        <v>34</v>
      </c>
      <c r="O42" s="118">
        <v>491245</v>
      </c>
      <c r="P42" s="158">
        <v>1.89</v>
      </c>
      <c r="Q42" s="163">
        <v>532649</v>
      </c>
      <c r="R42" s="50">
        <f t="shared" si="5"/>
        <v>-7.77</v>
      </c>
      <c r="T42" s="44">
        <f t="shared" si="0"/>
        <v>-2.63</v>
      </c>
      <c r="U42" s="44" t="b">
        <f t="shared" si="1"/>
        <v>0</v>
      </c>
      <c r="V42" s="44">
        <f t="shared" si="2"/>
        <v>-7.77</v>
      </c>
      <c r="W42" s="44" t="b">
        <f t="shared" si="3"/>
        <v>0</v>
      </c>
    </row>
    <row r="43" spans="2:23" s="44" customFormat="1" ht="12">
      <c r="B43" s="98"/>
      <c r="C43" s="230" t="s">
        <v>67</v>
      </c>
      <c r="D43" s="234"/>
      <c r="E43" s="117">
        <v>35.3</v>
      </c>
      <c r="F43" s="118">
        <v>294246</v>
      </c>
      <c r="G43" s="119">
        <v>7</v>
      </c>
      <c r="H43" s="118">
        <v>887969</v>
      </c>
      <c r="I43" s="158">
        <v>3.02</v>
      </c>
      <c r="J43" s="163">
        <v>937862</v>
      </c>
      <c r="K43" s="151">
        <f t="shared" si="4"/>
        <v>-5.32</v>
      </c>
      <c r="L43" s="117">
        <v>35.2</v>
      </c>
      <c r="M43" s="118">
        <v>293640</v>
      </c>
      <c r="N43" s="133">
        <v>6</v>
      </c>
      <c r="O43" s="118">
        <v>879160</v>
      </c>
      <c r="P43" s="158">
        <v>2.99</v>
      </c>
      <c r="Q43" s="163">
        <v>929278</v>
      </c>
      <c r="R43" s="50">
        <f t="shared" si="5"/>
        <v>-5.39</v>
      </c>
      <c r="T43" s="44">
        <f t="shared" si="0"/>
        <v>-5.32</v>
      </c>
      <c r="U43" s="44" t="b">
        <f t="shared" si="1"/>
        <v>0</v>
      </c>
      <c r="V43" s="44">
        <f t="shared" si="2"/>
        <v>-5.39</v>
      </c>
      <c r="W43" s="44" t="b">
        <f t="shared" si="3"/>
        <v>0</v>
      </c>
    </row>
    <row r="44" spans="2:23" s="44" customFormat="1" ht="12">
      <c r="B44" s="98"/>
      <c r="C44" s="230" t="s">
        <v>68</v>
      </c>
      <c r="D44" s="234"/>
      <c r="E44" s="117">
        <v>35.9</v>
      </c>
      <c r="F44" s="118">
        <v>285000</v>
      </c>
      <c r="G44" s="119" t="s">
        <v>110</v>
      </c>
      <c r="H44" s="118">
        <v>541500</v>
      </c>
      <c r="I44" s="158">
        <v>1.9</v>
      </c>
      <c r="J44" s="163" t="s">
        <v>106</v>
      </c>
      <c r="K44" s="151" t="str">
        <f t="shared" si="4"/>
        <v>-</v>
      </c>
      <c r="L44" s="117">
        <v>35.9</v>
      </c>
      <c r="M44" s="118">
        <v>285000</v>
      </c>
      <c r="N44" s="133" t="s">
        <v>109</v>
      </c>
      <c r="O44" s="118">
        <v>484500</v>
      </c>
      <c r="P44" s="158">
        <v>1.7</v>
      </c>
      <c r="Q44" s="163" t="s">
        <v>106</v>
      </c>
      <c r="R44" s="50" t="str">
        <f t="shared" si="5"/>
        <v>-</v>
      </c>
      <c r="T44" s="44" t="e">
        <f t="shared" si="0"/>
        <v>#VALUE!</v>
      </c>
      <c r="U44" s="44" t="b">
        <f t="shared" si="1"/>
        <v>1</v>
      </c>
      <c r="V44" s="44" t="e">
        <f t="shared" si="2"/>
        <v>#VALUE!</v>
      </c>
      <c r="W44" s="44" t="b">
        <f t="shared" si="3"/>
        <v>1</v>
      </c>
    </row>
    <row r="45" spans="2:23" s="44" customFormat="1" ht="12">
      <c r="B45" s="98"/>
      <c r="C45" s="230" t="s">
        <v>69</v>
      </c>
      <c r="D45" s="234"/>
      <c r="E45" s="117">
        <v>38.5</v>
      </c>
      <c r="F45" s="118">
        <v>233277</v>
      </c>
      <c r="G45" s="119" t="s">
        <v>110</v>
      </c>
      <c r="H45" s="118">
        <v>559192</v>
      </c>
      <c r="I45" s="158">
        <v>2.4</v>
      </c>
      <c r="J45" s="163">
        <v>638022</v>
      </c>
      <c r="K45" s="151">
        <f t="shared" si="4"/>
        <v>-12.36</v>
      </c>
      <c r="L45" s="117">
        <v>38.5</v>
      </c>
      <c r="M45" s="118">
        <v>233277</v>
      </c>
      <c r="N45" s="133" t="s">
        <v>109</v>
      </c>
      <c r="O45" s="118">
        <v>329277</v>
      </c>
      <c r="P45" s="158">
        <v>1.41</v>
      </c>
      <c r="Q45" s="163">
        <v>400331</v>
      </c>
      <c r="R45" s="50">
        <f t="shared" si="5"/>
        <v>-17.75</v>
      </c>
      <c r="T45" s="44">
        <f t="shared" si="0"/>
        <v>-12.36</v>
      </c>
      <c r="U45" s="44" t="b">
        <f t="shared" si="1"/>
        <v>0</v>
      </c>
      <c r="V45" s="44">
        <f t="shared" si="2"/>
        <v>-17.75</v>
      </c>
      <c r="W45" s="44" t="b">
        <f t="shared" si="3"/>
        <v>0</v>
      </c>
    </row>
    <row r="46" spans="2:23" s="44" customFormat="1" ht="12">
      <c r="B46" s="98"/>
      <c r="C46" s="230" t="s">
        <v>70</v>
      </c>
      <c r="D46" s="234"/>
      <c r="E46" s="117">
        <v>34.2</v>
      </c>
      <c r="F46" s="118">
        <v>205628</v>
      </c>
      <c r="G46" s="119">
        <v>4</v>
      </c>
      <c r="H46" s="118">
        <v>363440</v>
      </c>
      <c r="I46" s="158">
        <v>1.77</v>
      </c>
      <c r="J46" s="163">
        <v>374536</v>
      </c>
      <c r="K46" s="151">
        <f t="shared" si="4"/>
        <v>-2.96</v>
      </c>
      <c r="L46" s="117">
        <v>34.2</v>
      </c>
      <c r="M46" s="118">
        <v>205628</v>
      </c>
      <c r="N46" s="133">
        <v>4</v>
      </c>
      <c r="O46" s="118">
        <v>355980</v>
      </c>
      <c r="P46" s="158">
        <v>1.73</v>
      </c>
      <c r="Q46" s="163">
        <v>358806</v>
      </c>
      <c r="R46" s="50">
        <f t="shared" si="5"/>
        <v>-0.79</v>
      </c>
      <c r="T46" s="44">
        <f t="shared" si="0"/>
        <v>-2.96</v>
      </c>
      <c r="U46" s="44" t="b">
        <f t="shared" si="1"/>
        <v>0</v>
      </c>
      <c r="V46" s="44">
        <f t="shared" si="2"/>
        <v>-0.79</v>
      </c>
      <c r="W46" s="44" t="b">
        <f t="shared" si="3"/>
        <v>0</v>
      </c>
    </row>
    <row r="47" spans="2:23" s="44" customFormat="1" ht="12">
      <c r="B47" s="98"/>
      <c r="C47" s="230" t="s">
        <v>71</v>
      </c>
      <c r="D47" s="234"/>
      <c r="E47" s="117">
        <v>37</v>
      </c>
      <c r="F47" s="118">
        <v>247140</v>
      </c>
      <c r="G47" s="119">
        <v>9</v>
      </c>
      <c r="H47" s="118">
        <v>586400</v>
      </c>
      <c r="I47" s="158">
        <v>2.37</v>
      </c>
      <c r="J47" s="163">
        <v>510060</v>
      </c>
      <c r="K47" s="151">
        <f t="shared" si="4"/>
        <v>14.97</v>
      </c>
      <c r="L47" s="117">
        <v>37</v>
      </c>
      <c r="M47" s="118">
        <v>247140</v>
      </c>
      <c r="N47" s="133">
        <v>9</v>
      </c>
      <c r="O47" s="118">
        <v>462838</v>
      </c>
      <c r="P47" s="158">
        <v>1.87</v>
      </c>
      <c r="Q47" s="163">
        <v>469075</v>
      </c>
      <c r="R47" s="50">
        <f t="shared" si="5"/>
        <v>-1.33</v>
      </c>
      <c r="T47" s="44">
        <f t="shared" si="0"/>
        <v>14.97</v>
      </c>
      <c r="U47" s="44" t="b">
        <f t="shared" si="1"/>
        <v>0</v>
      </c>
      <c r="V47" s="44">
        <f t="shared" si="2"/>
        <v>-1.33</v>
      </c>
      <c r="W47" s="44" t="b">
        <f t="shared" si="3"/>
        <v>0</v>
      </c>
    </row>
    <row r="48" spans="2:23" s="44" customFormat="1" ht="12.75" thickBot="1">
      <c r="B48" s="98"/>
      <c r="C48" s="241" t="s">
        <v>72</v>
      </c>
      <c r="D48" s="242"/>
      <c r="E48" s="111">
        <v>34.6</v>
      </c>
      <c r="F48" s="112">
        <v>257807</v>
      </c>
      <c r="G48" s="113">
        <v>8</v>
      </c>
      <c r="H48" s="112">
        <v>602162</v>
      </c>
      <c r="I48" s="156">
        <v>2.34</v>
      </c>
      <c r="J48" s="162">
        <v>605547</v>
      </c>
      <c r="K48" s="150">
        <f t="shared" si="4"/>
        <v>-0.56</v>
      </c>
      <c r="L48" s="111">
        <v>34.6</v>
      </c>
      <c r="M48" s="112">
        <v>257807</v>
      </c>
      <c r="N48" s="131">
        <v>8</v>
      </c>
      <c r="O48" s="112">
        <v>589480</v>
      </c>
      <c r="P48" s="156">
        <v>2.29</v>
      </c>
      <c r="Q48" s="162">
        <v>589935</v>
      </c>
      <c r="R48" s="49">
        <f t="shared" si="5"/>
        <v>-0.08</v>
      </c>
      <c r="T48" s="44">
        <f t="shared" si="0"/>
        <v>-0.56</v>
      </c>
      <c r="U48" s="44" t="b">
        <f t="shared" si="1"/>
        <v>0</v>
      </c>
      <c r="V48" s="44">
        <f t="shared" si="2"/>
        <v>-0.08</v>
      </c>
      <c r="W48" s="44" t="b">
        <f t="shared" si="3"/>
        <v>0</v>
      </c>
    </row>
    <row r="49" spans="2:23" s="44" customFormat="1" ht="12">
      <c r="B49" s="97"/>
      <c r="C49" s="102" t="s">
        <v>14</v>
      </c>
      <c r="D49" s="52" t="s">
        <v>15</v>
      </c>
      <c r="E49" s="120">
        <v>38.7</v>
      </c>
      <c r="F49" s="121">
        <v>314641</v>
      </c>
      <c r="G49" s="122">
        <v>37</v>
      </c>
      <c r="H49" s="121">
        <v>830609</v>
      </c>
      <c r="I49" s="159">
        <v>2.64</v>
      </c>
      <c r="J49" s="164">
        <v>916828</v>
      </c>
      <c r="K49" s="152">
        <f t="shared" si="4"/>
        <v>-9.4</v>
      </c>
      <c r="L49" s="120">
        <v>38.7</v>
      </c>
      <c r="M49" s="121">
        <v>314641</v>
      </c>
      <c r="N49" s="134">
        <v>37</v>
      </c>
      <c r="O49" s="121">
        <v>735112.407077614</v>
      </c>
      <c r="P49" s="159">
        <v>2.34</v>
      </c>
      <c r="Q49" s="164">
        <v>891424.402718063</v>
      </c>
      <c r="R49" s="53">
        <f t="shared" si="5"/>
        <v>-17.54</v>
      </c>
      <c r="T49" s="44">
        <f t="shared" si="0"/>
        <v>-9.4</v>
      </c>
      <c r="U49" s="44" t="b">
        <f t="shared" si="1"/>
        <v>0</v>
      </c>
      <c r="V49" s="44">
        <f t="shared" si="2"/>
        <v>-17.54</v>
      </c>
      <c r="W49" s="44" t="b">
        <f t="shared" si="3"/>
        <v>0</v>
      </c>
    </row>
    <row r="50" spans="2:23" s="44" customFormat="1" ht="12">
      <c r="B50" s="98" t="s">
        <v>16</v>
      </c>
      <c r="C50" s="103"/>
      <c r="D50" s="54" t="s">
        <v>17</v>
      </c>
      <c r="E50" s="117">
        <v>38.1</v>
      </c>
      <c r="F50" s="118">
        <v>283663</v>
      </c>
      <c r="G50" s="119">
        <v>79</v>
      </c>
      <c r="H50" s="118">
        <v>662167</v>
      </c>
      <c r="I50" s="158">
        <v>2.33</v>
      </c>
      <c r="J50" s="163">
        <v>732235</v>
      </c>
      <c r="K50" s="151">
        <f t="shared" si="4"/>
        <v>-9.57</v>
      </c>
      <c r="L50" s="117">
        <v>38</v>
      </c>
      <c r="M50" s="118">
        <v>283624</v>
      </c>
      <c r="N50" s="133">
        <v>78</v>
      </c>
      <c r="O50" s="118">
        <v>564134.064795395</v>
      </c>
      <c r="P50" s="158">
        <v>1.99</v>
      </c>
      <c r="Q50" s="163">
        <v>692481.312200409</v>
      </c>
      <c r="R50" s="50">
        <f t="shared" si="5"/>
        <v>-18.53</v>
      </c>
      <c r="T50" s="44">
        <f t="shared" si="0"/>
        <v>-9.57</v>
      </c>
      <c r="U50" s="44" t="b">
        <f t="shared" si="1"/>
        <v>0</v>
      </c>
      <c r="V50" s="44">
        <f t="shared" si="2"/>
        <v>-18.53</v>
      </c>
      <c r="W50" s="44" t="b">
        <f t="shared" si="3"/>
        <v>0</v>
      </c>
    </row>
    <row r="51" spans="2:23" s="44" customFormat="1" ht="12">
      <c r="B51" s="98"/>
      <c r="C51" s="103" t="s">
        <v>18</v>
      </c>
      <c r="D51" s="54" t="s">
        <v>19</v>
      </c>
      <c r="E51" s="117">
        <v>37.4</v>
      </c>
      <c r="F51" s="118">
        <v>264981</v>
      </c>
      <c r="G51" s="119">
        <v>57</v>
      </c>
      <c r="H51" s="118">
        <v>612829</v>
      </c>
      <c r="I51" s="158">
        <v>2.31</v>
      </c>
      <c r="J51" s="163">
        <v>720759</v>
      </c>
      <c r="K51" s="151">
        <f t="shared" si="4"/>
        <v>-14.97</v>
      </c>
      <c r="L51" s="117">
        <v>37.4</v>
      </c>
      <c r="M51" s="118">
        <v>264981</v>
      </c>
      <c r="N51" s="133">
        <v>57</v>
      </c>
      <c r="O51" s="118">
        <v>534487.063862434</v>
      </c>
      <c r="P51" s="158">
        <v>2.02</v>
      </c>
      <c r="Q51" s="163">
        <v>658511.477114978</v>
      </c>
      <c r="R51" s="50">
        <f t="shared" si="5"/>
        <v>-18.83</v>
      </c>
      <c r="T51" s="44">
        <f t="shared" si="0"/>
        <v>-14.97</v>
      </c>
      <c r="U51" s="44" t="b">
        <f t="shared" si="1"/>
        <v>0</v>
      </c>
      <c r="V51" s="44">
        <f t="shared" si="2"/>
        <v>-18.83</v>
      </c>
      <c r="W51" s="44" t="b">
        <f t="shared" si="3"/>
        <v>0</v>
      </c>
    </row>
    <row r="52" spans="2:23" s="44" customFormat="1" ht="12">
      <c r="B52" s="98"/>
      <c r="C52" s="103"/>
      <c r="D52" s="54" t="s">
        <v>20</v>
      </c>
      <c r="E52" s="117">
        <v>35.9</v>
      </c>
      <c r="F52" s="118">
        <v>252560</v>
      </c>
      <c r="G52" s="119">
        <v>50</v>
      </c>
      <c r="H52" s="118">
        <v>609338</v>
      </c>
      <c r="I52" s="158">
        <v>2.41</v>
      </c>
      <c r="J52" s="163">
        <v>639824</v>
      </c>
      <c r="K52" s="151">
        <f t="shared" si="4"/>
        <v>-4.76</v>
      </c>
      <c r="L52" s="117">
        <v>35.8</v>
      </c>
      <c r="M52" s="118">
        <v>252809</v>
      </c>
      <c r="N52" s="133">
        <v>48</v>
      </c>
      <c r="O52" s="118">
        <v>518297.113774663</v>
      </c>
      <c r="P52" s="158">
        <v>2.05</v>
      </c>
      <c r="Q52" s="163">
        <v>592395.647252418</v>
      </c>
      <c r="R52" s="50">
        <f t="shared" si="5"/>
        <v>-12.51</v>
      </c>
      <c r="T52" s="44">
        <f t="shared" si="0"/>
        <v>-4.76</v>
      </c>
      <c r="U52" s="44" t="b">
        <f t="shared" si="1"/>
        <v>0</v>
      </c>
      <c r="V52" s="44">
        <f t="shared" si="2"/>
        <v>-12.51</v>
      </c>
      <c r="W52" s="44" t="b">
        <f t="shared" si="3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7">
        <v>38.1</v>
      </c>
      <c r="F53" s="118">
        <v>292463</v>
      </c>
      <c r="G53" s="119">
        <v>223</v>
      </c>
      <c r="H53" s="118">
        <v>726709</v>
      </c>
      <c r="I53" s="158">
        <v>2.48</v>
      </c>
      <c r="J53" s="163">
        <v>808304</v>
      </c>
      <c r="K53" s="151">
        <f t="shared" si="4"/>
        <v>-10.09</v>
      </c>
      <c r="L53" s="117">
        <v>38.1</v>
      </c>
      <c r="M53" s="118">
        <v>292513</v>
      </c>
      <c r="N53" s="133">
        <v>220</v>
      </c>
      <c r="O53" s="118">
        <v>633255</v>
      </c>
      <c r="P53" s="158">
        <v>2.16</v>
      </c>
      <c r="Q53" s="163">
        <v>771176</v>
      </c>
      <c r="R53" s="50">
        <f t="shared" si="5"/>
        <v>-17.88</v>
      </c>
      <c r="T53" s="44">
        <f t="shared" si="0"/>
        <v>-10.09</v>
      </c>
      <c r="U53" s="44" t="b">
        <f t="shared" si="1"/>
        <v>0</v>
      </c>
      <c r="V53" s="44">
        <f t="shared" si="2"/>
        <v>-17.88</v>
      </c>
      <c r="W53" s="44" t="b">
        <f t="shared" si="3"/>
        <v>0</v>
      </c>
    </row>
    <row r="54" spans="2:23" s="44" customFormat="1" ht="12">
      <c r="B54" s="98"/>
      <c r="C54" s="103" t="s">
        <v>23</v>
      </c>
      <c r="D54" s="54" t="s">
        <v>24</v>
      </c>
      <c r="E54" s="117">
        <v>37.5</v>
      </c>
      <c r="F54" s="118">
        <v>250110</v>
      </c>
      <c r="G54" s="119">
        <v>128</v>
      </c>
      <c r="H54" s="118">
        <v>545851</v>
      </c>
      <c r="I54" s="158">
        <v>2.18</v>
      </c>
      <c r="J54" s="163">
        <v>614723</v>
      </c>
      <c r="K54" s="151">
        <f t="shared" si="4"/>
        <v>-11.2</v>
      </c>
      <c r="L54" s="117">
        <v>37.5</v>
      </c>
      <c r="M54" s="118">
        <v>250110</v>
      </c>
      <c r="N54" s="133">
        <v>128</v>
      </c>
      <c r="O54" s="118">
        <v>432554.483742828</v>
      </c>
      <c r="P54" s="158">
        <v>1.73</v>
      </c>
      <c r="Q54" s="163">
        <v>558430.499036894</v>
      </c>
      <c r="R54" s="50">
        <f t="shared" si="5"/>
        <v>-22.54</v>
      </c>
      <c r="T54" s="44">
        <f t="shared" si="0"/>
        <v>-11.2</v>
      </c>
      <c r="U54" s="44" t="b">
        <f t="shared" si="1"/>
        <v>0</v>
      </c>
      <c r="V54" s="44">
        <f t="shared" si="2"/>
        <v>-22.54</v>
      </c>
      <c r="W54" s="44" t="b">
        <f t="shared" si="3"/>
        <v>0</v>
      </c>
    </row>
    <row r="55" spans="2:23" s="44" customFormat="1" ht="12">
      <c r="B55" s="98"/>
      <c r="C55" s="103" t="s">
        <v>25</v>
      </c>
      <c r="D55" s="54" t="s">
        <v>26</v>
      </c>
      <c r="E55" s="117">
        <v>39.6</v>
      </c>
      <c r="F55" s="118">
        <v>258745</v>
      </c>
      <c r="G55" s="119">
        <v>56</v>
      </c>
      <c r="H55" s="118">
        <v>513133</v>
      </c>
      <c r="I55" s="158">
        <v>1.98</v>
      </c>
      <c r="J55" s="163">
        <v>575990</v>
      </c>
      <c r="K55" s="151">
        <f t="shared" si="4"/>
        <v>-10.91</v>
      </c>
      <c r="L55" s="117">
        <v>39.6</v>
      </c>
      <c r="M55" s="118">
        <v>257103</v>
      </c>
      <c r="N55" s="133">
        <v>55</v>
      </c>
      <c r="O55" s="118">
        <v>407137.940744921</v>
      </c>
      <c r="P55" s="158">
        <v>1.58</v>
      </c>
      <c r="Q55" s="163">
        <v>497363.275822928</v>
      </c>
      <c r="R55" s="50">
        <f t="shared" si="5"/>
        <v>-18.14</v>
      </c>
      <c r="T55" s="44">
        <f t="shared" si="0"/>
        <v>-10.91</v>
      </c>
      <c r="U55" s="44" t="b">
        <f t="shared" si="1"/>
        <v>0</v>
      </c>
      <c r="V55" s="44">
        <f t="shared" si="2"/>
        <v>-18.14</v>
      </c>
      <c r="W55" s="44" t="b">
        <f t="shared" si="3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7">
        <v>42.9</v>
      </c>
      <c r="F56" s="118">
        <v>282814</v>
      </c>
      <c r="G56" s="119">
        <v>14</v>
      </c>
      <c r="H56" s="118">
        <v>535746</v>
      </c>
      <c r="I56" s="158">
        <v>1.89</v>
      </c>
      <c r="J56" s="163">
        <v>529666</v>
      </c>
      <c r="K56" s="151">
        <f t="shared" si="4"/>
        <v>1.15</v>
      </c>
      <c r="L56" s="117">
        <v>42.9</v>
      </c>
      <c r="M56" s="118">
        <v>282814</v>
      </c>
      <c r="N56" s="133">
        <v>14</v>
      </c>
      <c r="O56" s="118">
        <v>325479.272058824</v>
      </c>
      <c r="P56" s="158">
        <v>1.15</v>
      </c>
      <c r="Q56" s="163">
        <v>437797.49122807</v>
      </c>
      <c r="R56" s="50">
        <f t="shared" si="5"/>
        <v>-25.66</v>
      </c>
      <c r="T56" s="44">
        <f t="shared" si="0"/>
        <v>1.15</v>
      </c>
      <c r="U56" s="44" t="b">
        <f t="shared" si="1"/>
        <v>0</v>
      </c>
      <c r="V56" s="44">
        <f t="shared" si="2"/>
        <v>-25.66</v>
      </c>
      <c r="W56" s="44" t="b">
        <f t="shared" si="3"/>
        <v>0</v>
      </c>
    </row>
    <row r="57" spans="2:23" s="44" customFormat="1" ht="12">
      <c r="B57" s="98"/>
      <c r="C57" s="103" t="s">
        <v>4</v>
      </c>
      <c r="D57" s="54" t="s">
        <v>22</v>
      </c>
      <c r="E57" s="117">
        <v>37.8</v>
      </c>
      <c r="F57" s="118">
        <v>251396</v>
      </c>
      <c r="G57" s="119">
        <v>198</v>
      </c>
      <c r="H57" s="118">
        <v>541978</v>
      </c>
      <c r="I57" s="158">
        <v>2.16</v>
      </c>
      <c r="J57" s="163">
        <v>609505</v>
      </c>
      <c r="K57" s="151">
        <f t="shared" si="4"/>
        <v>-11.08</v>
      </c>
      <c r="L57" s="117">
        <v>37.8</v>
      </c>
      <c r="M57" s="118">
        <v>251196</v>
      </c>
      <c r="N57" s="133">
        <v>197</v>
      </c>
      <c r="O57" s="118">
        <v>428710</v>
      </c>
      <c r="P57" s="158">
        <v>1.71</v>
      </c>
      <c r="Q57" s="163">
        <v>550537</v>
      </c>
      <c r="R57" s="50">
        <f t="shared" si="5"/>
        <v>-22.13</v>
      </c>
      <c r="T57" s="44">
        <f t="shared" si="0"/>
        <v>-11.08</v>
      </c>
      <c r="U57" s="44" t="b">
        <f t="shared" si="1"/>
        <v>0</v>
      </c>
      <c r="V57" s="44">
        <f t="shared" si="2"/>
        <v>-22.13</v>
      </c>
      <c r="W57" s="44" t="b">
        <f t="shared" si="3"/>
        <v>0</v>
      </c>
    </row>
    <row r="58" spans="2:23" s="44" customFormat="1" ht="12.75" thickBot="1">
      <c r="B58" s="96"/>
      <c r="C58" s="243" t="s">
        <v>28</v>
      </c>
      <c r="D58" s="244"/>
      <c r="E58" s="123">
        <v>36.8</v>
      </c>
      <c r="F58" s="124">
        <v>299642</v>
      </c>
      <c r="G58" s="125">
        <v>8</v>
      </c>
      <c r="H58" s="124">
        <v>512065</v>
      </c>
      <c r="I58" s="160">
        <v>1.71</v>
      </c>
      <c r="J58" s="165">
        <v>735453</v>
      </c>
      <c r="K58" s="153">
        <f t="shared" si="4"/>
        <v>-30.37</v>
      </c>
      <c r="L58" s="123">
        <v>36.8</v>
      </c>
      <c r="M58" s="124">
        <v>299642</v>
      </c>
      <c r="N58" s="135">
        <v>8</v>
      </c>
      <c r="O58" s="124">
        <v>468841.098631699</v>
      </c>
      <c r="P58" s="160">
        <v>1.56</v>
      </c>
      <c r="Q58" s="165">
        <v>714690.544548287</v>
      </c>
      <c r="R58" s="55">
        <f t="shared" si="5"/>
        <v>-34.4</v>
      </c>
      <c r="T58" s="44">
        <f t="shared" si="0"/>
        <v>-30.37</v>
      </c>
      <c r="U58" s="44" t="b">
        <f t="shared" si="1"/>
        <v>0</v>
      </c>
      <c r="V58" s="44">
        <f t="shared" si="2"/>
        <v>-34.4</v>
      </c>
      <c r="W58" s="44" t="b">
        <f t="shared" si="3"/>
        <v>0</v>
      </c>
    </row>
    <row r="59" spans="2:23" s="44" customFormat="1" ht="12">
      <c r="B59" s="245" t="s">
        <v>93</v>
      </c>
      <c r="C59" s="235" t="s">
        <v>98</v>
      </c>
      <c r="D59" s="236"/>
      <c r="E59" s="120">
        <v>38.2</v>
      </c>
      <c r="F59" s="121">
        <v>295141</v>
      </c>
      <c r="G59" s="122">
        <v>227</v>
      </c>
      <c r="H59" s="121">
        <v>724750</v>
      </c>
      <c r="I59" s="159">
        <v>2.46</v>
      </c>
      <c r="J59" s="164">
        <v>812062</v>
      </c>
      <c r="K59" s="152">
        <f t="shared" si="4"/>
        <v>-10.75</v>
      </c>
      <c r="L59" s="120">
        <v>38.2</v>
      </c>
      <c r="M59" s="121">
        <v>295141</v>
      </c>
      <c r="N59" s="134">
        <v>227</v>
      </c>
      <c r="O59" s="121">
        <v>636975</v>
      </c>
      <c r="P59" s="159">
        <v>2.16</v>
      </c>
      <c r="Q59" s="164">
        <v>780537</v>
      </c>
      <c r="R59" s="53">
        <f t="shared" si="5"/>
        <v>-18.39</v>
      </c>
      <c r="T59" s="44">
        <f t="shared" si="0"/>
        <v>-10.75</v>
      </c>
      <c r="U59" s="44" t="b">
        <f t="shared" si="1"/>
        <v>0</v>
      </c>
      <c r="V59" s="44">
        <f t="shared" si="2"/>
        <v>-18.39</v>
      </c>
      <c r="W59" s="44" t="b">
        <f t="shared" si="3"/>
        <v>0</v>
      </c>
    </row>
    <row r="60" spans="2:23" s="44" customFormat="1" ht="12">
      <c r="B60" s="246"/>
      <c r="C60" s="237" t="s">
        <v>97</v>
      </c>
      <c r="D60" s="238"/>
      <c r="E60" s="117">
        <v>39.3</v>
      </c>
      <c r="F60" s="118">
        <v>309973</v>
      </c>
      <c r="G60" s="119">
        <v>9</v>
      </c>
      <c r="H60" s="118">
        <v>743950</v>
      </c>
      <c r="I60" s="158">
        <v>2.4</v>
      </c>
      <c r="J60" s="163">
        <v>814697</v>
      </c>
      <c r="K60" s="151">
        <f t="shared" si="4"/>
        <v>-8.68</v>
      </c>
      <c r="L60" s="117">
        <v>39.3</v>
      </c>
      <c r="M60" s="118">
        <v>309973</v>
      </c>
      <c r="N60" s="133">
        <v>9</v>
      </c>
      <c r="O60" s="118">
        <v>674688</v>
      </c>
      <c r="P60" s="158">
        <v>2.18</v>
      </c>
      <c r="Q60" s="163">
        <v>762923</v>
      </c>
      <c r="R60" s="50">
        <f t="shared" si="5"/>
        <v>-11.57</v>
      </c>
      <c r="T60" s="44">
        <f t="shared" si="0"/>
        <v>-8.68</v>
      </c>
      <c r="U60" s="44" t="b">
        <f t="shared" si="1"/>
        <v>0</v>
      </c>
      <c r="V60" s="44">
        <f t="shared" si="2"/>
        <v>-11.57</v>
      </c>
      <c r="W60" s="44" t="b">
        <f t="shared" si="3"/>
        <v>0</v>
      </c>
    </row>
    <row r="61" spans="2:23" s="44" customFormat="1" ht="12">
      <c r="B61" s="246"/>
      <c r="C61" s="237" t="s">
        <v>96</v>
      </c>
      <c r="D61" s="238"/>
      <c r="E61" s="114">
        <v>37.1</v>
      </c>
      <c r="F61" s="115">
        <v>265899</v>
      </c>
      <c r="G61" s="116">
        <v>193</v>
      </c>
      <c r="H61" s="115">
        <v>574073</v>
      </c>
      <c r="I61" s="157">
        <v>2.16</v>
      </c>
      <c r="J61" s="163">
        <v>643042</v>
      </c>
      <c r="K61" s="151">
        <f t="shared" si="4"/>
        <v>-10.73</v>
      </c>
      <c r="L61" s="114">
        <v>37</v>
      </c>
      <c r="M61" s="115">
        <v>265892</v>
      </c>
      <c r="N61" s="132">
        <v>189</v>
      </c>
      <c r="O61" s="115">
        <v>466752</v>
      </c>
      <c r="P61" s="157">
        <v>1.76</v>
      </c>
      <c r="Q61" s="163">
        <v>579611</v>
      </c>
      <c r="R61" s="50">
        <f t="shared" si="5"/>
        <v>-19.47</v>
      </c>
      <c r="T61" s="44">
        <f t="shared" si="0"/>
        <v>-10.73</v>
      </c>
      <c r="U61" s="44" t="b">
        <f t="shared" si="1"/>
        <v>0</v>
      </c>
      <c r="V61" s="44">
        <f t="shared" si="2"/>
        <v>-19.47</v>
      </c>
      <c r="W61" s="44" t="b">
        <f t="shared" si="3"/>
        <v>0</v>
      </c>
    </row>
    <row r="62" spans="2:23" s="44" customFormat="1" ht="12.75" thickBot="1">
      <c r="B62" s="247"/>
      <c r="C62" s="239" t="s">
        <v>92</v>
      </c>
      <c r="D62" s="240"/>
      <c r="E62" s="123" t="s">
        <v>106</v>
      </c>
      <c r="F62" s="124" t="s">
        <v>106</v>
      </c>
      <c r="G62" s="125" t="s">
        <v>106</v>
      </c>
      <c r="H62" s="124" t="s">
        <v>106</v>
      </c>
      <c r="I62" s="160" t="s">
        <v>106</v>
      </c>
      <c r="J62" s="165" t="s">
        <v>106</v>
      </c>
      <c r="K62" s="153" t="str">
        <f t="shared" si="4"/>
        <v>-</v>
      </c>
      <c r="L62" s="123" t="s">
        <v>106</v>
      </c>
      <c r="M62" s="124" t="s">
        <v>106</v>
      </c>
      <c r="N62" s="135" t="s">
        <v>106</v>
      </c>
      <c r="O62" s="124" t="s">
        <v>106</v>
      </c>
      <c r="P62" s="160" t="s">
        <v>106</v>
      </c>
      <c r="Q62" s="165" t="s">
        <v>106</v>
      </c>
      <c r="R62" s="55" t="str">
        <f t="shared" si="5"/>
        <v>-</v>
      </c>
      <c r="T62" s="44" t="e">
        <f t="shared" si="0"/>
        <v>#VALUE!</v>
      </c>
      <c r="U62" s="44" t="b">
        <f t="shared" si="1"/>
        <v>1</v>
      </c>
      <c r="V62" s="44" t="e">
        <f t="shared" si="2"/>
        <v>#VALUE!</v>
      </c>
      <c r="W62" s="44" t="b">
        <f t="shared" si="3"/>
        <v>1</v>
      </c>
    </row>
    <row r="63" spans="2:23" s="44" customFormat="1" ht="12">
      <c r="B63" s="97" t="s">
        <v>29</v>
      </c>
      <c r="C63" s="235" t="s">
        <v>30</v>
      </c>
      <c r="D63" s="236"/>
      <c r="E63" s="120">
        <v>38.6</v>
      </c>
      <c r="F63" s="121">
        <v>294562</v>
      </c>
      <c r="G63" s="122">
        <v>148</v>
      </c>
      <c r="H63" s="121">
        <v>654426</v>
      </c>
      <c r="I63" s="159">
        <v>2.22</v>
      </c>
      <c r="J63" s="164">
        <v>766271</v>
      </c>
      <c r="K63" s="152">
        <f t="shared" si="4"/>
        <v>-14.6</v>
      </c>
      <c r="L63" s="120">
        <v>38.6</v>
      </c>
      <c r="M63" s="121">
        <v>294498</v>
      </c>
      <c r="N63" s="134">
        <v>146</v>
      </c>
      <c r="O63" s="121">
        <v>577492</v>
      </c>
      <c r="P63" s="159">
        <v>1.96</v>
      </c>
      <c r="Q63" s="164">
        <v>715766</v>
      </c>
      <c r="R63" s="53">
        <f t="shared" si="5"/>
        <v>-19.32</v>
      </c>
      <c r="T63" s="44">
        <f t="shared" si="0"/>
        <v>-14.6</v>
      </c>
      <c r="U63" s="44" t="b">
        <f t="shared" si="1"/>
        <v>0</v>
      </c>
      <c r="V63" s="44">
        <f t="shared" si="2"/>
        <v>-19.32</v>
      </c>
      <c r="W63" s="44" t="b">
        <f t="shared" si="3"/>
        <v>0</v>
      </c>
    </row>
    <row r="64" spans="2:23" s="44" customFormat="1" ht="12">
      <c r="B64" s="98" t="s">
        <v>31</v>
      </c>
      <c r="C64" s="237" t="s">
        <v>32</v>
      </c>
      <c r="D64" s="238"/>
      <c r="E64" s="117">
        <v>37.6</v>
      </c>
      <c r="F64" s="118">
        <v>277910</v>
      </c>
      <c r="G64" s="119">
        <v>133</v>
      </c>
      <c r="H64" s="118">
        <v>658385</v>
      </c>
      <c r="I64" s="158">
        <v>2.37</v>
      </c>
      <c r="J64" s="163">
        <v>720014</v>
      </c>
      <c r="K64" s="151">
        <f t="shared" si="4"/>
        <v>-8.56</v>
      </c>
      <c r="L64" s="117">
        <v>37.6</v>
      </c>
      <c r="M64" s="118">
        <v>278078</v>
      </c>
      <c r="N64" s="133">
        <v>132</v>
      </c>
      <c r="O64" s="118">
        <v>573255</v>
      </c>
      <c r="P64" s="158">
        <v>2.06</v>
      </c>
      <c r="Q64" s="163">
        <v>661509</v>
      </c>
      <c r="R64" s="50">
        <f t="shared" si="5"/>
        <v>-13.34</v>
      </c>
      <c r="T64" s="44">
        <f t="shared" si="0"/>
        <v>-8.56</v>
      </c>
      <c r="U64" s="44" t="b">
        <f t="shared" si="1"/>
        <v>0</v>
      </c>
      <c r="V64" s="44">
        <f t="shared" si="2"/>
        <v>-13.34</v>
      </c>
      <c r="W64" s="44" t="b">
        <f t="shared" si="3"/>
        <v>0</v>
      </c>
    </row>
    <row r="65" spans="2:23" s="44" customFormat="1" ht="12.75" thickBot="1">
      <c r="B65" s="96" t="s">
        <v>12</v>
      </c>
      <c r="C65" s="239" t="s">
        <v>33</v>
      </c>
      <c r="D65" s="240"/>
      <c r="E65" s="123">
        <v>37.6</v>
      </c>
      <c r="F65" s="124">
        <v>289842</v>
      </c>
      <c r="G65" s="125">
        <v>148</v>
      </c>
      <c r="H65" s="124">
        <v>736771</v>
      </c>
      <c r="I65" s="160">
        <v>2.54</v>
      </c>
      <c r="J65" s="165">
        <v>820082</v>
      </c>
      <c r="K65" s="153">
        <f t="shared" si="4"/>
        <v>-10.16</v>
      </c>
      <c r="L65" s="123">
        <v>37.6</v>
      </c>
      <c r="M65" s="124">
        <v>289855</v>
      </c>
      <c r="N65" s="135">
        <v>147</v>
      </c>
      <c r="O65" s="124">
        <v>631451</v>
      </c>
      <c r="P65" s="160">
        <v>2.18</v>
      </c>
      <c r="Q65" s="165">
        <v>800870</v>
      </c>
      <c r="R65" s="55">
        <f t="shared" si="5"/>
        <v>-21.15</v>
      </c>
      <c r="T65" s="44">
        <f t="shared" si="0"/>
        <v>-10.16</v>
      </c>
      <c r="U65" s="44" t="b">
        <f t="shared" si="1"/>
        <v>0</v>
      </c>
      <c r="V65" s="44">
        <f t="shared" si="2"/>
        <v>-21.15</v>
      </c>
      <c r="W65" s="44" t="b">
        <f t="shared" si="3"/>
        <v>0</v>
      </c>
    </row>
    <row r="66" spans="2:23" s="44" customFormat="1" ht="12.75" thickBot="1">
      <c r="B66" s="99" t="s">
        <v>34</v>
      </c>
      <c r="C66" s="100"/>
      <c r="D66" s="100"/>
      <c r="E66" s="126">
        <v>37.9</v>
      </c>
      <c r="F66" s="127">
        <v>289103</v>
      </c>
      <c r="G66" s="128">
        <v>429</v>
      </c>
      <c r="H66" s="127">
        <v>693051</v>
      </c>
      <c r="I66" s="129">
        <v>2.4</v>
      </c>
      <c r="J66" s="166">
        <v>782774</v>
      </c>
      <c r="K66" s="154">
        <f t="shared" si="4"/>
        <v>-11.46</v>
      </c>
      <c r="L66" s="126">
        <v>37.9</v>
      </c>
      <c r="M66" s="127">
        <v>289127</v>
      </c>
      <c r="N66" s="136">
        <v>425</v>
      </c>
      <c r="O66" s="127">
        <v>601480</v>
      </c>
      <c r="P66" s="129">
        <v>2.08</v>
      </c>
      <c r="Q66" s="166">
        <v>745498</v>
      </c>
      <c r="R66" s="56">
        <f t="shared" si="5"/>
        <v>-19.32</v>
      </c>
      <c r="T66" s="44">
        <f t="shared" si="0"/>
        <v>-11.46</v>
      </c>
      <c r="U66" s="44" t="b">
        <f t="shared" si="1"/>
        <v>0</v>
      </c>
      <c r="V66" s="44">
        <f t="shared" si="2"/>
        <v>-19.32</v>
      </c>
      <c r="W66" s="44" t="b">
        <f t="shared" si="3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7"/>
      <c r="P67" s="57"/>
      <c r="Q67" s="57"/>
      <c r="R67" s="59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7"/>
      <c r="P68" s="57"/>
      <c r="Q68" s="57"/>
      <c r="R68" s="59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  <row r="70" spans="1:18" ht="12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9"/>
      <c r="L70" s="57"/>
      <c r="M70" s="57"/>
      <c r="N70" s="57"/>
      <c r="O70" s="59"/>
      <c r="P70" s="57"/>
      <c r="Q70" s="57"/>
      <c r="R70" s="57"/>
    </row>
    <row r="71" spans="1:18" ht="12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9"/>
      <c r="L71" s="57"/>
      <c r="M71" s="57"/>
      <c r="N71" s="57"/>
      <c r="O71" s="59"/>
      <c r="P71" s="57"/>
      <c r="Q71" s="57"/>
      <c r="R71" s="57"/>
    </row>
    <row r="72" spans="1:18" ht="12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9"/>
      <c r="L72" s="57"/>
      <c r="M72" s="57"/>
      <c r="N72" s="57"/>
      <c r="O72" s="59"/>
      <c r="P72" s="57"/>
      <c r="Q72" s="57"/>
      <c r="R72" s="57"/>
    </row>
    <row r="73" spans="1:18" ht="12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9"/>
      <c r="L73" s="57"/>
      <c r="M73" s="57"/>
      <c r="N73" s="57"/>
      <c r="O73" s="59"/>
      <c r="P73" s="57"/>
      <c r="Q73" s="57"/>
      <c r="R73" s="57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10.1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87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65</v>
      </c>
    </row>
    <row r="2" spans="1:15" ht="14.25" thickBot="1">
      <c r="A2" s="261" t="s">
        <v>43</v>
      </c>
      <c r="B2" s="264" t="s">
        <v>44</v>
      </c>
      <c r="C2" s="265"/>
      <c r="D2" s="265"/>
      <c r="E2" s="265"/>
      <c r="F2" s="265"/>
      <c r="G2" s="266"/>
      <c r="H2" s="267"/>
      <c r="I2" s="265" t="s">
        <v>36</v>
      </c>
      <c r="J2" s="265"/>
      <c r="K2" s="265"/>
      <c r="L2" s="265"/>
      <c r="M2" s="265"/>
      <c r="N2" s="266"/>
      <c r="O2" s="267"/>
    </row>
    <row r="3" spans="1:15" ht="13.5">
      <c r="A3" s="262"/>
      <c r="B3" s="31"/>
      <c r="C3" s="32"/>
      <c r="D3" s="32"/>
      <c r="E3" s="32"/>
      <c r="F3" s="32"/>
      <c r="G3" s="268" t="s">
        <v>48</v>
      </c>
      <c r="H3" s="269"/>
      <c r="I3" s="32"/>
      <c r="J3" s="32"/>
      <c r="K3" s="32"/>
      <c r="L3" s="32"/>
      <c r="M3" s="32"/>
      <c r="N3" s="270" t="s">
        <v>48</v>
      </c>
      <c r="O3" s="271"/>
    </row>
    <row r="4" spans="1:15" ht="52.5" customHeight="1" thickBot="1">
      <c r="A4" s="263"/>
      <c r="B4" s="33" t="s">
        <v>62</v>
      </c>
      <c r="C4" s="34" t="s">
        <v>49</v>
      </c>
      <c r="D4" s="34" t="s">
        <v>45</v>
      </c>
      <c r="E4" s="34" t="s">
        <v>50</v>
      </c>
      <c r="F4" s="105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5" t="s">
        <v>94</v>
      </c>
      <c r="N4" s="35" t="s">
        <v>54</v>
      </c>
      <c r="O4" s="37" t="s">
        <v>52</v>
      </c>
    </row>
    <row r="5" spans="1:15" ht="13.5">
      <c r="A5" s="137" t="s">
        <v>55</v>
      </c>
      <c r="B5" s="167">
        <v>37.2</v>
      </c>
      <c r="C5" s="168">
        <v>282830</v>
      </c>
      <c r="D5" s="168">
        <v>383</v>
      </c>
      <c r="E5" s="168">
        <v>718106</v>
      </c>
      <c r="F5" s="169">
        <v>2.54</v>
      </c>
      <c r="G5" s="170">
        <v>734129</v>
      </c>
      <c r="H5" s="171">
        <f aca="true" t="shared" si="0" ref="H5:H13">ROUND((E5-G5)/G5*100,2)</f>
        <v>-2.18</v>
      </c>
      <c r="I5" s="172" t="s">
        <v>106</v>
      </c>
      <c r="J5" s="173" t="s">
        <v>106</v>
      </c>
      <c r="K5" s="174">
        <v>369</v>
      </c>
      <c r="L5" s="168">
        <v>654503</v>
      </c>
      <c r="M5" s="175">
        <v>2.31</v>
      </c>
      <c r="N5" s="170">
        <v>652176</v>
      </c>
      <c r="O5" s="176">
        <f aca="true" t="shared" si="1" ref="O5:O13">ROUND((L5-N5)/N5*100,2)</f>
        <v>0.36</v>
      </c>
    </row>
    <row r="6" spans="1:15" ht="13.5">
      <c r="A6" s="137" t="s">
        <v>56</v>
      </c>
      <c r="B6" s="167">
        <v>37.7</v>
      </c>
      <c r="C6" s="168">
        <v>286582</v>
      </c>
      <c r="D6" s="168">
        <v>373</v>
      </c>
      <c r="E6" s="168">
        <v>738964</v>
      </c>
      <c r="F6" s="169">
        <v>2.58</v>
      </c>
      <c r="G6" s="170">
        <v>718106</v>
      </c>
      <c r="H6" s="171">
        <f t="shared" si="0"/>
        <v>2.9</v>
      </c>
      <c r="I6" s="172" t="s">
        <v>106</v>
      </c>
      <c r="J6" s="173" t="s">
        <v>106</v>
      </c>
      <c r="K6" s="174">
        <v>362</v>
      </c>
      <c r="L6" s="168">
        <v>674021</v>
      </c>
      <c r="M6" s="175">
        <v>2.35</v>
      </c>
      <c r="N6" s="170">
        <v>654503</v>
      </c>
      <c r="O6" s="176">
        <f t="shared" si="1"/>
        <v>2.98</v>
      </c>
    </row>
    <row r="7" spans="1:15" ht="13.5">
      <c r="A7" s="137" t="s">
        <v>57</v>
      </c>
      <c r="B7" s="167">
        <v>38</v>
      </c>
      <c r="C7" s="168">
        <v>289474</v>
      </c>
      <c r="D7" s="168">
        <v>345</v>
      </c>
      <c r="E7" s="168">
        <v>712491</v>
      </c>
      <c r="F7" s="169">
        <v>2.46</v>
      </c>
      <c r="G7" s="170">
        <v>738964</v>
      </c>
      <c r="H7" s="171">
        <f t="shared" si="0"/>
        <v>-3.58</v>
      </c>
      <c r="I7" s="172" t="s">
        <v>106</v>
      </c>
      <c r="J7" s="173" t="s">
        <v>106</v>
      </c>
      <c r="K7" s="174">
        <v>328</v>
      </c>
      <c r="L7" s="168">
        <v>659421</v>
      </c>
      <c r="M7" s="175">
        <v>2.28</v>
      </c>
      <c r="N7" s="170">
        <v>674021</v>
      </c>
      <c r="O7" s="176">
        <f t="shared" si="1"/>
        <v>-2.17</v>
      </c>
    </row>
    <row r="8" spans="1:15" ht="13.5">
      <c r="A8" s="137" t="s">
        <v>58</v>
      </c>
      <c r="B8" s="177">
        <v>38.4</v>
      </c>
      <c r="C8" s="178">
        <v>293449</v>
      </c>
      <c r="D8" s="179">
        <v>364</v>
      </c>
      <c r="E8" s="178">
        <v>726880</v>
      </c>
      <c r="F8" s="180">
        <v>2.48</v>
      </c>
      <c r="G8" s="181">
        <v>712491</v>
      </c>
      <c r="H8" s="182">
        <f t="shared" si="0"/>
        <v>2.02</v>
      </c>
      <c r="I8" s="183" t="s">
        <v>106</v>
      </c>
      <c r="J8" s="184" t="s">
        <v>106</v>
      </c>
      <c r="K8" s="185">
        <v>348</v>
      </c>
      <c r="L8" s="178">
        <v>673416</v>
      </c>
      <c r="M8" s="186">
        <v>2.29</v>
      </c>
      <c r="N8" s="181">
        <v>659421</v>
      </c>
      <c r="O8" s="176">
        <f t="shared" si="1"/>
        <v>2.12</v>
      </c>
    </row>
    <row r="9" spans="1:15" ht="13.5">
      <c r="A9" s="137" t="s">
        <v>59</v>
      </c>
      <c r="B9" s="167">
        <v>38.5</v>
      </c>
      <c r="C9" s="168">
        <v>291299</v>
      </c>
      <c r="D9" s="168">
        <v>402</v>
      </c>
      <c r="E9" s="168">
        <v>736358</v>
      </c>
      <c r="F9" s="180">
        <v>2.53</v>
      </c>
      <c r="G9" s="181">
        <v>726880</v>
      </c>
      <c r="H9" s="171">
        <f t="shared" si="0"/>
        <v>1.3</v>
      </c>
      <c r="I9" s="183" t="s">
        <v>106</v>
      </c>
      <c r="J9" s="184" t="s">
        <v>106</v>
      </c>
      <c r="K9" s="185">
        <v>394</v>
      </c>
      <c r="L9" s="178">
        <v>690470</v>
      </c>
      <c r="M9" s="186">
        <v>2.37</v>
      </c>
      <c r="N9" s="181">
        <v>673416</v>
      </c>
      <c r="O9" s="176">
        <f t="shared" si="1"/>
        <v>2.53</v>
      </c>
    </row>
    <row r="10" spans="1:15" ht="13.5">
      <c r="A10" s="137" t="s">
        <v>89</v>
      </c>
      <c r="B10" s="167">
        <v>38.7</v>
      </c>
      <c r="C10" s="168">
        <v>292292</v>
      </c>
      <c r="D10" s="168">
        <v>375</v>
      </c>
      <c r="E10" s="168">
        <v>751236</v>
      </c>
      <c r="F10" s="169">
        <v>2.57</v>
      </c>
      <c r="G10" s="170">
        <v>736358</v>
      </c>
      <c r="H10" s="171">
        <f t="shared" si="0"/>
        <v>2.02</v>
      </c>
      <c r="I10" s="172" t="s">
        <v>106</v>
      </c>
      <c r="J10" s="173" t="s">
        <v>106</v>
      </c>
      <c r="K10" s="174">
        <v>372</v>
      </c>
      <c r="L10" s="168">
        <v>706925</v>
      </c>
      <c r="M10" s="175">
        <v>2.42</v>
      </c>
      <c r="N10" s="170">
        <v>690470</v>
      </c>
      <c r="O10" s="176">
        <f t="shared" si="1"/>
        <v>2.38</v>
      </c>
    </row>
    <row r="11" spans="1:15" ht="13.5">
      <c r="A11" s="137" t="s">
        <v>66</v>
      </c>
      <c r="B11" s="187">
        <v>38.5</v>
      </c>
      <c r="C11" s="168">
        <v>291167</v>
      </c>
      <c r="D11" s="168">
        <v>389</v>
      </c>
      <c r="E11" s="168">
        <v>766427</v>
      </c>
      <c r="F11" s="169">
        <v>2.63</v>
      </c>
      <c r="G11" s="170">
        <v>751236</v>
      </c>
      <c r="H11" s="171">
        <f t="shared" si="0"/>
        <v>2.02</v>
      </c>
      <c r="I11" s="188">
        <v>38.5</v>
      </c>
      <c r="J11" s="189">
        <v>291569</v>
      </c>
      <c r="K11" s="190">
        <v>383</v>
      </c>
      <c r="L11" s="168">
        <v>722776</v>
      </c>
      <c r="M11" s="175">
        <v>2.48</v>
      </c>
      <c r="N11" s="170">
        <v>706925</v>
      </c>
      <c r="O11" s="176">
        <f t="shared" si="1"/>
        <v>2.24</v>
      </c>
    </row>
    <row r="12" spans="1:15" ht="13.5">
      <c r="A12" s="137" t="s">
        <v>88</v>
      </c>
      <c r="B12" s="191">
        <v>38.6</v>
      </c>
      <c r="C12" s="192">
        <v>294677</v>
      </c>
      <c r="D12" s="192">
        <v>430</v>
      </c>
      <c r="E12" s="192">
        <v>764147</v>
      </c>
      <c r="F12" s="193">
        <v>2.59</v>
      </c>
      <c r="G12" s="194">
        <v>766427</v>
      </c>
      <c r="H12" s="195">
        <f t="shared" si="0"/>
        <v>-0.3</v>
      </c>
      <c r="I12" s="196">
        <v>38.6</v>
      </c>
      <c r="J12" s="197">
        <v>294738</v>
      </c>
      <c r="K12" s="198">
        <v>427</v>
      </c>
      <c r="L12" s="192">
        <v>735494</v>
      </c>
      <c r="M12" s="199">
        <v>2.5</v>
      </c>
      <c r="N12" s="194">
        <v>722776</v>
      </c>
      <c r="O12" s="200">
        <f t="shared" si="1"/>
        <v>1.76</v>
      </c>
    </row>
    <row r="13" spans="1:15" ht="14.25" thickBot="1">
      <c r="A13" s="137" t="s">
        <v>108</v>
      </c>
      <c r="B13" s="201">
        <v>38.3</v>
      </c>
      <c r="C13" s="202">
        <v>290085</v>
      </c>
      <c r="D13" s="202">
        <v>434</v>
      </c>
      <c r="E13" s="202">
        <v>782774</v>
      </c>
      <c r="F13" s="203">
        <v>2.7</v>
      </c>
      <c r="G13" s="204">
        <v>764147</v>
      </c>
      <c r="H13" s="205">
        <f t="shared" si="0"/>
        <v>2.44</v>
      </c>
      <c r="I13" s="206">
        <v>38.3</v>
      </c>
      <c r="J13" s="207">
        <v>290317</v>
      </c>
      <c r="K13" s="208">
        <v>429</v>
      </c>
      <c r="L13" s="202">
        <v>745498</v>
      </c>
      <c r="M13" s="209">
        <v>2.57</v>
      </c>
      <c r="N13" s="204">
        <v>735494</v>
      </c>
      <c r="O13" s="210">
        <f t="shared" si="1"/>
        <v>1.36</v>
      </c>
    </row>
    <row r="14" spans="1:15" ht="13.5">
      <c r="A14" s="63" t="s">
        <v>130</v>
      </c>
      <c r="B14" s="220">
        <v>37.9</v>
      </c>
      <c r="C14" s="221">
        <v>289103</v>
      </c>
      <c r="D14" s="221">
        <v>429</v>
      </c>
      <c r="E14" s="221">
        <v>693051</v>
      </c>
      <c r="F14" s="219">
        <v>2.4</v>
      </c>
      <c r="G14" s="211">
        <v>782774</v>
      </c>
      <c r="H14" s="106">
        <f>ROUND((E14-G14)/G14*100,2)</f>
        <v>-11.46</v>
      </c>
      <c r="I14" s="222">
        <v>37.9</v>
      </c>
      <c r="J14" s="221">
        <v>289127</v>
      </c>
      <c r="K14" s="221">
        <v>425</v>
      </c>
      <c r="L14" s="221">
        <v>601480</v>
      </c>
      <c r="M14" s="219">
        <v>2.08</v>
      </c>
      <c r="N14" s="211">
        <v>745498</v>
      </c>
      <c r="O14" s="107">
        <f>ROUND((L14-N14)/N14*100,2)</f>
        <v>-19.32</v>
      </c>
    </row>
    <row r="15" spans="1:15" ht="14.25" thickBot="1">
      <c r="A15" s="64" t="s">
        <v>131</v>
      </c>
      <c r="B15" s="212">
        <v>38.3</v>
      </c>
      <c r="C15" s="213">
        <v>290085</v>
      </c>
      <c r="D15" s="213">
        <v>434</v>
      </c>
      <c r="E15" s="213">
        <v>782774</v>
      </c>
      <c r="F15" s="214">
        <v>2.7</v>
      </c>
      <c r="G15" s="204">
        <v>764147</v>
      </c>
      <c r="H15" s="205">
        <f>ROUND((E15-G15)/G15*100,2)</f>
        <v>2.44</v>
      </c>
      <c r="I15" s="215">
        <v>38.3</v>
      </c>
      <c r="J15" s="216">
        <v>290317</v>
      </c>
      <c r="K15" s="217">
        <v>429</v>
      </c>
      <c r="L15" s="213">
        <v>745498</v>
      </c>
      <c r="M15" s="218">
        <v>2.57</v>
      </c>
      <c r="N15" s="204">
        <v>735494</v>
      </c>
      <c r="O15" s="210">
        <f>ROUND((L15-N15)/N15*100,2)</f>
        <v>1.36</v>
      </c>
    </row>
    <row r="16" spans="1:15" ht="14.25" thickBot="1">
      <c r="A16" s="39" t="s">
        <v>60</v>
      </c>
      <c r="B16" s="40">
        <f aca="true" t="shared" si="2" ref="B16:O16">B14-B15</f>
        <v>-0.3999999999999986</v>
      </c>
      <c r="C16" s="41">
        <f t="shared" si="2"/>
        <v>-982</v>
      </c>
      <c r="D16" s="60">
        <f t="shared" si="2"/>
        <v>-5</v>
      </c>
      <c r="E16" s="41">
        <f t="shared" si="2"/>
        <v>-89723</v>
      </c>
      <c r="F16" s="38">
        <f t="shared" si="2"/>
        <v>-0.30000000000000027</v>
      </c>
      <c r="G16" s="61">
        <f t="shared" si="2"/>
        <v>18627</v>
      </c>
      <c r="H16" s="42">
        <f t="shared" si="2"/>
        <v>-13.9</v>
      </c>
      <c r="I16" s="43">
        <f t="shared" si="2"/>
        <v>-0.3999999999999986</v>
      </c>
      <c r="J16" s="62">
        <f t="shared" si="2"/>
        <v>-1190</v>
      </c>
      <c r="K16" s="60">
        <f t="shared" si="2"/>
        <v>-4</v>
      </c>
      <c r="L16" s="41">
        <f>L14-L15</f>
        <v>-144018</v>
      </c>
      <c r="M16" s="38">
        <f t="shared" si="2"/>
        <v>-0.48999999999999977</v>
      </c>
      <c r="N16" s="61">
        <f t="shared" si="2"/>
        <v>10004</v>
      </c>
      <c r="O16" s="42">
        <f t="shared" si="2"/>
        <v>-20.68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>
      <c r="A26" s="252" t="s">
        <v>123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4"/>
    </row>
    <row r="27" spans="1:15" ht="13.5">
      <c r="A27" s="257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</row>
    <row r="28" spans="1:15" ht="29.25" customHeight="1">
      <c r="A28" s="258" t="s">
        <v>111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4"/>
    </row>
    <row r="29" spans="1:15" ht="19.5" customHeight="1">
      <c r="A29" s="258" t="s">
        <v>112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</row>
    <row r="30" spans="1:15" ht="25.5" customHeight="1">
      <c r="A30" s="252" t="s">
        <v>124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</row>
    <row r="31" spans="1:15" ht="39" customHeight="1">
      <c r="A31" s="75"/>
      <c r="B31" s="251" t="s">
        <v>113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141"/>
      <c r="O31" s="77"/>
    </row>
    <row r="32" spans="1:15" ht="24.75" customHeight="1">
      <c r="A32" s="75"/>
      <c r="B32" s="95" t="s">
        <v>114</v>
      </c>
      <c r="C32" s="142"/>
      <c r="D32" s="95"/>
      <c r="E32" s="76"/>
      <c r="F32" s="76"/>
      <c r="G32" s="76"/>
      <c r="H32" s="76"/>
      <c r="I32" s="76"/>
      <c r="J32" s="76"/>
      <c r="K32" s="76"/>
      <c r="L32" s="76"/>
      <c r="M32" s="141"/>
      <c r="N32" s="141"/>
      <c r="O32" s="77"/>
    </row>
    <row r="33" spans="1:15" ht="24" customHeight="1">
      <c r="A33" s="75"/>
      <c r="B33" s="95" t="s">
        <v>115</v>
      </c>
      <c r="C33" s="142"/>
      <c r="D33" s="95"/>
      <c r="E33" s="76"/>
      <c r="F33" s="76"/>
      <c r="G33" s="76"/>
      <c r="H33" s="76"/>
      <c r="I33" s="76"/>
      <c r="J33" s="76"/>
      <c r="K33" s="76"/>
      <c r="L33" s="76"/>
      <c r="M33" s="141"/>
      <c r="N33" s="141"/>
      <c r="O33" s="77"/>
    </row>
    <row r="34" spans="1:15" ht="24" customHeight="1">
      <c r="A34" s="75" t="s">
        <v>116</v>
      </c>
      <c r="B34" s="95" t="s">
        <v>117</v>
      </c>
      <c r="C34" s="142"/>
      <c r="D34" s="95"/>
      <c r="E34" s="76"/>
      <c r="F34" s="76"/>
      <c r="G34" s="76"/>
      <c r="H34" s="76"/>
      <c r="I34" s="76"/>
      <c r="J34" s="76"/>
      <c r="K34" s="76"/>
      <c r="L34" s="76"/>
      <c r="M34" s="141"/>
      <c r="N34" s="141"/>
      <c r="O34" s="77"/>
    </row>
    <row r="35" spans="1:15" ht="19.5" customHeight="1">
      <c r="A35" s="78"/>
      <c r="B35" s="94" t="s">
        <v>118</v>
      </c>
      <c r="C35" s="142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52" t="s">
        <v>121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43" t="s">
        <v>132</v>
      </c>
      <c r="B39" s="139"/>
      <c r="C39" s="139"/>
      <c r="D39" s="139"/>
      <c r="E39" s="139"/>
      <c r="F39" s="139" t="s">
        <v>136</v>
      </c>
      <c r="G39" s="84"/>
      <c r="H39" s="84"/>
      <c r="I39" s="80"/>
      <c r="J39" s="80"/>
      <c r="K39" s="80"/>
      <c r="L39" s="144"/>
      <c r="M39" s="144" t="s">
        <v>125</v>
      </c>
      <c r="N39" s="80"/>
      <c r="O39" s="81"/>
    </row>
    <row r="40" spans="1:15" ht="13.5">
      <c r="A40" s="143" t="s">
        <v>133</v>
      </c>
      <c r="B40" s="139"/>
      <c r="C40" s="139"/>
      <c r="D40" s="139"/>
      <c r="E40" s="139"/>
      <c r="F40" s="139" t="s">
        <v>137</v>
      </c>
      <c r="G40" s="84"/>
      <c r="H40" s="84"/>
      <c r="I40" s="80"/>
      <c r="J40" s="80"/>
      <c r="K40" s="80"/>
      <c r="L40" s="144"/>
      <c r="M40" s="80" t="s">
        <v>128</v>
      </c>
      <c r="N40" s="80"/>
      <c r="O40" s="81"/>
    </row>
    <row r="41" spans="1:15" ht="13.5" hidden="1">
      <c r="A41" s="91"/>
      <c r="B41" s="139"/>
      <c r="C41" s="139"/>
      <c r="D41" s="139"/>
      <c r="E41" s="139"/>
      <c r="F41" s="139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hidden="1">
      <c r="A42" s="91"/>
      <c r="B42" s="139"/>
      <c r="C42" s="139"/>
      <c r="D42" s="139"/>
      <c r="E42" s="139"/>
      <c r="F42" s="139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43" t="s">
        <v>134</v>
      </c>
      <c r="B43" s="139"/>
      <c r="C43" s="139"/>
      <c r="D43" s="139"/>
      <c r="E43" s="139"/>
      <c r="F43" s="139" t="s">
        <v>138</v>
      </c>
      <c r="G43" s="84"/>
      <c r="H43" s="84"/>
      <c r="I43" s="80"/>
      <c r="J43" s="80"/>
      <c r="K43" s="80"/>
      <c r="L43" s="144"/>
      <c r="M43" s="144" t="s">
        <v>126</v>
      </c>
      <c r="N43" s="80"/>
      <c r="O43" s="81"/>
    </row>
    <row r="44" spans="1:15" ht="13.5" hidden="1">
      <c r="A44" s="143"/>
      <c r="B44" s="139"/>
      <c r="C44" s="139"/>
      <c r="D44" s="139"/>
      <c r="E44" s="139"/>
      <c r="F44" s="139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43" t="s">
        <v>135</v>
      </c>
      <c r="B45" s="139"/>
      <c r="C45" s="139"/>
      <c r="D45" s="139"/>
      <c r="E45" s="139"/>
      <c r="F45" s="139" t="s">
        <v>139</v>
      </c>
      <c r="G45" s="84"/>
      <c r="H45" s="84"/>
      <c r="I45" s="80"/>
      <c r="J45" s="80"/>
      <c r="K45" s="80"/>
      <c r="L45" s="144"/>
      <c r="M45" s="144" t="s">
        <v>127</v>
      </c>
      <c r="N45" s="80"/>
      <c r="O45" s="81"/>
    </row>
    <row r="46" spans="1:15" ht="13.5" hidden="1">
      <c r="A46" s="91"/>
      <c r="B46" s="90"/>
      <c r="C46" s="83"/>
      <c r="D46" s="80"/>
      <c r="E46" s="80"/>
      <c r="F46" s="84"/>
      <c r="G46" s="142"/>
      <c r="H46" s="84"/>
      <c r="I46" s="80"/>
      <c r="J46" s="80"/>
      <c r="K46" s="80"/>
      <c r="L46" s="80"/>
      <c r="M46" s="80"/>
      <c r="N46" s="80"/>
      <c r="O46" s="81"/>
    </row>
    <row r="47" spans="1:15" ht="13.5" hidden="1">
      <c r="A47" s="91"/>
      <c r="B47" s="90"/>
      <c r="C47" s="83"/>
      <c r="D47" s="80"/>
      <c r="E47" s="80"/>
      <c r="F47" s="84"/>
      <c r="G47" s="142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48" t="s">
        <v>122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50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43" t="s">
        <v>119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55" t="s">
        <v>120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140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B31:M31"/>
    <mergeCell ref="A37:O37"/>
    <mergeCell ref="A53:M5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5" t="s">
        <v>129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2:18" ht="18.75">
      <c r="B3" s="225" t="s">
        <v>99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2:18" ht="12.75" thickBot="1">
      <c r="B4" s="226" t="s">
        <v>141</v>
      </c>
      <c r="C4" s="226"/>
      <c r="D4" s="226"/>
      <c r="E4" s="57"/>
      <c r="F4" s="57"/>
      <c r="G4" s="57"/>
      <c r="H4" s="57"/>
      <c r="I4" s="57"/>
      <c r="J4" s="57"/>
      <c r="K4" s="59"/>
      <c r="L4" s="57"/>
      <c r="M4" s="57"/>
      <c r="N4" s="57"/>
      <c r="O4" s="227" t="s">
        <v>140</v>
      </c>
      <c r="P4" s="227"/>
      <c r="Q4" s="227"/>
      <c r="R4" s="227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23" t="s">
        <v>48</v>
      </c>
      <c r="K6" s="224"/>
      <c r="L6" s="22"/>
      <c r="M6" s="22"/>
      <c r="N6" s="22"/>
      <c r="O6" s="22"/>
      <c r="P6" s="22"/>
      <c r="Q6" s="223" t="s">
        <v>48</v>
      </c>
      <c r="R6" s="224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145" t="s">
        <v>61</v>
      </c>
      <c r="K7" s="146" t="s">
        <v>52</v>
      </c>
      <c r="L7" s="147" t="s">
        <v>62</v>
      </c>
      <c r="M7" s="147" t="s">
        <v>49</v>
      </c>
      <c r="N7" s="147" t="s">
        <v>45</v>
      </c>
      <c r="O7" s="147" t="s">
        <v>53</v>
      </c>
      <c r="P7" s="148" t="s">
        <v>94</v>
      </c>
      <c r="Q7" s="145" t="s">
        <v>54</v>
      </c>
      <c r="R7" s="27" t="s">
        <v>52</v>
      </c>
    </row>
    <row r="8" spans="2:23" s="44" customFormat="1" ht="12">
      <c r="B8" s="45"/>
      <c r="C8" s="228" t="s">
        <v>0</v>
      </c>
      <c r="D8" s="229"/>
      <c r="E8" s="108">
        <v>38.7</v>
      </c>
      <c r="F8" s="109">
        <v>300016</v>
      </c>
      <c r="G8" s="110">
        <v>100</v>
      </c>
      <c r="H8" s="109">
        <v>669361</v>
      </c>
      <c r="I8" s="155">
        <v>2.23</v>
      </c>
      <c r="J8" s="161">
        <v>797909</v>
      </c>
      <c r="K8" s="149">
        <f aca="true" t="shared" si="0" ref="K8:K39">IF(U8=TRUE,"-",ROUND((H8-J8)/J8*100,2))</f>
        <v>-16.11</v>
      </c>
      <c r="L8" s="272">
        <v>38.7</v>
      </c>
      <c r="M8" s="273">
        <v>300016</v>
      </c>
      <c r="N8" s="274">
        <v>100</v>
      </c>
      <c r="O8" s="273">
        <v>592618</v>
      </c>
      <c r="P8" s="275">
        <v>1.98</v>
      </c>
      <c r="Q8" s="161">
        <v>759404</v>
      </c>
      <c r="R8" s="149">
        <f aca="true" t="shared" si="1" ref="R8:R39">IF(W8=TRUE,"-",ROUND((O8-Q8)/Q8*100,2))</f>
        <v>-21.96</v>
      </c>
      <c r="T8" s="44">
        <f aca="true" t="shared" si="2" ref="T8:T39">ROUND((H8-J8)/J8*100,2)</f>
        <v>-16.11</v>
      </c>
      <c r="U8" s="44" t="b">
        <f aca="true" t="shared" si="3" ref="U8:U39">ISERROR(T8)</f>
        <v>0</v>
      </c>
      <c r="V8" s="44">
        <f aca="true" t="shared" si="4" ref="V8:V39">ROUND((O8-Q8)/Q8*100,2)</f>
        <v>-21.96</v>
      </c>
      <c r="W8" s="44" t="b">
        <f aca="true" t="shared" si="5" ref="W8:W39">ISERROR(V8)</f>
        <v>0</v>
      </c>
    </row>
    <row r="9" spans="2:23" s="44" customFormat="1" ht="12">
      <c r="B9" s="101"/>
      <c r="C9" s="47"/>
      <c r="D9" s="48" t="s">
        <v>100</v>
      </c>
      <c r="E9" s="111">
        <v>39.6</v>
      </c>
      <c r="F9" s="112">
        <v>254804</v>
      </c>
      <c r="G9" s="113">
        <v>8</v>
      </c>
      <c r="H9" s="112">
        <v>456506</v>
      </c>
      <c r="I9" s="156">
        <v>1.79</v>
      </c>
      <c r="J9" s="162">
        <v>501768</v>
      </c>
      <c r="K9" s="150">
        <f t="shared" si="0"/>
        <v>-9.02</v>
      </c>
      <c r="L9" s="276">
        <v>39.6</v>
      </c>
      <c r="M9" s="277">
        <v>254804</v>
      </c>
      <c r="N9" s="278">
        <v>8</v>
      </c>
      <c r="O9" s="277">
        <v>451740</v>
      </c>
      <c r="P9" s="279">
        <v>1.77</v>
      </c>
      <c r="Q9" s="162">
        <v>496925</v>
      </c>
      <c r="R9" s="280">
        <f t="shared" si="1"/>
        <v>-9.09</v>
      </c>
      <c r="T9" s="44">
        <f t="shared" si="2"/>
        <v>-9.02</v>
      </c>
      <c r="U9" s="44" t="b">
        <f t="shared" si="3"/>
        <v>0</v>
      </c>
      <c r="V9" s="44">
        <f t="shared" si="4"/>
        <v>-9.09</v>
      </c>
      <c r="W9" s="44" t="b">
        <f t="shared" si="5"/>
        <v>0</v>
      </c>
    </row>
    <row r="10" spans="2:23" s="44" customFormat="1" ht="12">
      <c r="B10" s="101"/>
      <c r="C10" s="47"/>
      <c r="D10" s="48" t="s">
        <v>73</v>
      </c>
      <c r="E10" s="111">
        <v>41.2</v>
      </c>
      <c r="F10" s="112">
        <v>271381</v>
      </c>
      <c r="G10" s="113" t="s">
        <v>142</v>
      </c>
      <c r="H10" s="112">
        <v>651703</v>
      </c>
      <c r="I10" s="156">
        <v>2.4</v>
      </c>
      <c r="J10" s="162">
        <v>641236</v>
      </c>
      <c r="K10" s="150">
        <f t="shared" si="0"/>
        <v>1.63</v>
      </c>
      <c r="L10" s="276">
        <v>41.2</v>
      </c>
      <c r="M10" s="277">
        <v>271381</v>
      </c>
      <c r="N10" s="278" t="s">
        <v>142</v>
      </c>
      <c r="O10" s="277">
        <v>485741</v>
      </c>
      <c r="P10" s="279">
        <v>1.79</v>
      </c>
      <c r="Q10" s="162">
        <v>531232</v>
      </c>
      <c r="R10" s="280">
        <f t="shared" si="1"/>
        <v>-8.56</v>
      </c>
      <c r="T10" s="44">
        <f t="shared" si="2"/>
        <v>1.63</v>
      </c>
      <c r="U10" s="44" t="b">
        <f t="shared" si="3"/>
        <v>0</v>
      </c>
      <c r="V10" s="44">
        <f t="shared" si="4"/>
        <v>-8.56</v>
      </c>
      <c r="W10" s="44" t="b">
        <f t="shared" si="5"/>
        <v>0</v>
      </c>
    </row>
    <row r="11" spans="2:23" s="44" customFormat="1" ht="12">
      <c r="B11" s="101"/>
      <c r="C11" s="47"/>
      <c r="D11" s="48" t="s">
        <v>101</v>
      </c>
      <c r="E11" s="111" t="s">
        <v>106</v>
      </c>
      <c r="F11" s="112" t="s">
        <v>106</v>
      </c>
      <c r="G11" s="113" t="s">
        <v>106</v>
      </c>
      <c r="H11" s="112" t="s">
        <v>106</v>
      </c>
      <c r="I11" s="156" t="s">
        <v>106</v>
      </c>
      <c r="J11" s="162" t="s">
        <v>106</v>
      </c>
      <c r="K11" s="150" t="str">
        <f t="shared" si="0"/>
        <v>-</v>
      </c>
      <c r="L11" s="276" t="s">
        <v>106</v>
      </c>
      <c r="M11" s="277" t="s">
        <v>106</v>
      </c>
      <c r="N11" s="278" t="s">
        <v>106</v>
      </c>
      <c r="O11" s="277" t="s">
        <v>106</v>
      </c>
      <c r="P11" s="279" t="s">
        <v>106</v>
      </c>
      <c r="Q11" s="162" t="s">
        <v>106</v>
      </c>
      <c r="R11" s="280" t="str">
        <f t="shared" si="1"/>
        <v>-</v>
      </c>
      <c r="T11" s="44" t="e">
        <f t="shared" si="2"/>
        <v>#VALUE!</v>
      </c>
      <c r="U11" s="44" t="b">
        <f t="shared" si="3"/>
        <v>1</v>
      </c>
      <c r="V11" s="44" t="e">
        <f t="shared" si="4"/>
        <v>#VALUE!</v>
      </c>
      <c r="W11" s="44" t="b">
        <f t="shared" si="5"/>
        <v>1</v>
      </c>
    </row>
    <row r="12" spans="2:23" s="44" customFormat="1" ht="12">
      <c r="B12" s="101"/>
      <c r="C12" s="47"/>
      <c r="D12" s="48" t="s">
        <v>79</v>
      </c>
      <c r="E12" s="111">
        <v>38.5</v>
      </c>
      <c r="F12" s="112">
        <v>275435</v>
      </c>
      <c r="G12" s="113">
        <v>21</v>
      </c>
      <c r="H12" s="112">
        <v>687347</v>
      </c>
      <c r="I12" s="156">
        <v>2.5</v>
      </c>
      <c r="J12" s="162">
        <v>707074</v>
      </c>
      <c r="K12" s="150">
        <f t="shared" si="0"/>
        <v>-2.79</v>
      </c>
      <c r="L12" s="276">
        <v>38.5</v>
      </c>
      <c r="M12" s="277">
        <v>275435</v>
      </c>
      <c r="N12" s="278">
        <v>21</v>
      </c>
      <c r="O12" s="277">
        <v>595453</v>
      </c>
      <c r="P12" s="279">
        <v>2.16</v>
      </c>
      <c r="Q12" s="162">
        <v>630573</v>
      </c>
      <c r="R12" s="280">
        <f t="shared" si="1"/>
        <v>-5.57</v>
      </c>
      <c r="T12" s="44">
        <f t="shared" si="2"/>
        <v>-2.79</v>
      </c>
      <c r="U12" s="44" t="b">
        <f t="shared" si="3"/>
        <v>0</v>
      </c>
      <c r="V12" s="44">
        <f t="shared" si="4"/>
        <v>-5.57</v>
      </c>
      <c r="W12" s="44" t="b">
        <f t="shared" si="5"/>
        <v>0</v>
      </c>
    </row>
    <row r="13" spans="2:23" s="44" customFormat="1" ht="12">
      <c r="B13" s="101"/>
      <c r="C13" s="47"/>
      <c r="D13" s="48" t="s">
        <v>90</v>
      </c>
      <c r="E13" s="111">
        <v>35.8</v>
      </c>
      <c r="F13" s="112">
        <v>246423</v>
      </c>
      <c r="G13" s="113" t="s">
        <v>143</v>
      </c>
      <c r="H13" s="112">
        <v>493925</v>
      </c>
      <c r="I13" s="156">
        <v>2</v>
      </c>
      <c r="J13" s="162">
        <v>523637</v>
      </c>
      <c r="K13" s="150">
        <f t="shared" si="0"/>
        <v>-5.67</v>
      </c>
      <c r="L13" s="276">
        <v>35.8</v>
      </c>
      <c r="M13" s="277">
        <v>246423</v>
      </c>
      <c r="N13" s="278" t="s">
        <v>143</v>
      </c>
      <c r="O13" s="277">
        <v>447419</v>
      </c>
      <c r="P13" s="279">
        <v>1.82</v>
      </c>
      <c r="Q13" s="162">
        <v>495045</v>
      </c>
      <c r="R13" s="280">
        <f t="shared" si="1"/>
        <v>-9.62</v>
      </c>
      <c r="T13" s="44">
        <f t="shared" si="2"/>
        <v>-5.67</v>
      </c>
      <c r="U13" s="44" t="b">
        <f t="shared" si="3"/>
        <v>0</v>
      </c>
      <c r="V13" s="44">
        <f t="shared" si="4"/>
        <v>-9.62</v>
      </c>
      <c r="W13" s="44" t="b">
        <f t="shared" si="5"/>
        <v>0</v>
      </c>
    </row>
    <row r="14" spans="2:23" s="44" customFormat="1" ht="12">
      <c r="B14" s="101"/>
      <c r="C14" s="47"/>
      <c r="D14" s="48" t="s">
        <v>1</v>
      </c>
      <c r="E14" s="111">
        <v>38.9</v>
      </c>
      <c r="F14" s="112">
        <v>319169</v>
      </c>
      <c r="G14" s="113">
        <v>13</v>
      </c>
      <c r="H14" s="112">
        <v>788485</v>
      </c>
      <c r="I14" s="156">
        <v>2.47</v>
      </c>
      <c r="J14" s="162">
        <v>940828</v>
      </c>
      <c r="K14" s="150">
        <f t="shared" si="0"/>
        <v>-16.19</v>
      </c>
      <c r="L14" s="276">
        <v>38.9</v>
      </c>
      <c r="M14" s="277">
        <v>319169</v>
      </c>
      <c r="N14" s="278">
        <v>13</v>
      </c>
      <c r="O14" s="277">
        <v>778678</v>
      </c>
      <c r="P14" s="279">
        <v>2.44</v>
      </c>
      <c r="Q14" s="162">
        <v>928531</v>
      </c>
      <c r="R14" s="280">
        <f t="shared" si="1"/>
        <v>-16.14</v>
      </c>
      <c r="T14" s="44">
        <f t="shared" si="2"/>
        <v>-16.19</v>
      </c>
      <c r="U14" s="44" t="b">
        <f t="shared" si="3"/>
        <v>0</v>
      </c>
      <c r="V14" s="44">
        <f t="shared" si="4"/>
        <v>-16.14</v>
      </c>
      <c r="W14" s="44" t="b">
        <f t="shared" si="5"/>
        <v>0</v>
      </c>
    </row>
    <row r="15" spans="2:23" s="44" customFormat="1" ht="12">
      <c r="B15" s="98"/>
      <c r="C15" s="47"/>
      <c r="D15" s="48" t="s">
        <v>102</v>
      </c>
      <c r="E15" s="111" t="s">
        <v>106</v>
      </c>
      <c r="F15" s="112" t="s">
        <v>106</v>
      </c>
      <c r="G15" s="113" t="s">
        <v>106</v>
      </c>
      <c r="H15" s="112" t="s">
        <v>106</v>
      </c>
      <c r="I15" s="156" t="s">
        <v>106</v>
      </c>
      <c r="J15" s="162" t="s">
        <v>106</v>
      </c>
      <c r="K15" s="150" t="str">
        <f t="shared" si="0"/>
        <v>-</v>
      </c>
      <c r="L15" s="276" t="s">
        <v>106</v>
      </c>
      <c r="M15" s="277" t="s">
        <v>106</v>
      </c>
      <c r="N15" s="278" t="s">
        <v>106</v>
      </c>
      <c r="O15" s="277" t="s">
        <v>106</v>
      </c>
      <c r="P15" s="279" t="s">
        <v>106</v>
      </c>
      <c r="Q15" s="162" t="s">
        <v>106</v>
      </c>
      <c r="R15" s="280" t="str">
        <f t="shared" si="1"/>
        <v>-</v>
      </c>
      <c r="T15" s="44" t="e">
        <f t="shared" si="2"/>
        <v>#VALUE!</v>
      </c>
      <c r="U15" s="44" t="b">
        <f t="shared" si="3"/>
        <v>1</v>
      </c>
      <c r="V15" s="44" t="e">
        <f t="shared" si="4"/>
        <v>#VALUE!</v>
      </c>
      <c r="W15" s="44" t="b">
        <f t="shared" si="5"/>
        <v>1</v>
      </c>
    </row>
    <row r="16" spans="2:23" s="44" customFormat="1" ht="12">
      <c r="B16" s="98"/>
      <c r="C16" s="47"/>
      <c r="D16" s="48" t="s">
        <v>2</v>
      </c>
      <c r="E16" s="111">
        <v>35.6</v>
      </c>
      <c r="F16" s="112">
        <v>275206</v>
      </c>
      <c r="G16" s="113">
        <v>5</v>
      </c>
      <c r="H16" s="112">
        <v>679955</v>
      </c>
      <c r="I16" s="156">
        <v>2.47</v>
      </c>
      <c r="J16" s="162">
        <v>710307</v>
      </c>
      <c r="K16" s="150">
        <f t="shared" si="0"/>
        <v>-4.27</v>
      </c>
      <c r="L16" s="276">
        <v>35.6</v>
      </c>
      <c r="M16" s="277">
        <v>275206</v>
      </c>
      <c r="N16" s="278">
        <v>5</v>
      </c>
      <c r="O16" s="277">
        <v>578260</v>
      </c>
      <c r="P16" s="279">
        <v>2.1</v>
      </c>
      <c r="Q16" s="162">
        <v>693919</v>
      </c>
      <c r="R16" s="280">
        <f t="shared" si="1"/>
        <v>-16.67</v>
      </c>
      <c r="T16" s="44">
        <f t="shared" si="2"/>
        <v>-4.27</v>
      </c>
      <c r="U16" s="44" t="b">
        <f t="shared" si="3"/>
        <v>0</v>
      </c>
      <c r="V16" s="44">
        <f t="shared" si="4"/>
        <v>-16.67</v>
      </c>
      <c r="W16" s="44" t="b">
        <f t="shared" si="5"/>
        <v>0</v>
      </c>
    </row>
    <row r="17" spans="2:23" s="44" customFormat="1" ht="12">
      <c r="B17" s="98"/>
      <c r="C17" s="47"/>
      <c r="D17" s="48" t="s">
        <v>80</v>
      </c>
      <c r="E17" s="111">
        <v>37.4</v>
      </c>
      <c r="F17" s="112">
        <v>273807</v>
      </c>
      <c r="G17" s="113" t="s">
        <v>144</v>
      </c>
      <c r="H17" s="112">
        <v>665532</v>
      </c>
      <c r="I17" s="156">
        <v>2.43</v>
      </c>
      <c r="J17" s="162">
        <v>749009</v>
      </c>
      <c r="K17" s="150">
        <f t="shared" si="0"/>
        <v>-11.14</v>
      </c>
      <c r="L17" s="276">
        <v>37.4</v>
      </c>
      <c r="M17" s="277">
        <v>273807</v>
      </c>
      <c r="N17" s="278" t="s">
        <v>144</v>
      </c>
      <c r="O17" s="277">
        <v>643191</v>
      </c>
      <c r="P17" s="279">
        <v>2.35</v>
      </c>
      <c r="Q17" s="162">
        <v>727931</v>
      </c>
      <c r="R17" s="280">
        <f t="shared" si="1"/>
        <v>-11.64</v>
      </c>
      <c r="T17" s="44">
        <f t="shared" si="2"/>
        <v>-11.14</v>
      </c>
      <c r="U17" s="44" t="b">
        <f t="shared" si="3"/>
        <v>0</v>
      </c>
      <c r="V17" s="44">
        <f t="shared" si="4"/>
        <v>-11.64</v>
      </c>
      <c r="W17" s="44" t="b">
        <f t="shared" si="5"/>
        <v>0</v>
      </c>
    </row>
    <row r="18" spans="2:23" s="44" customFormat="1" ht="12">
      <c r="B18" s="98"/>
      <c r="C18" s="47"/>
      <c r="D18" s="48" t="s">
        <v>81</v>
      </c>
      <c r="E18" s="111">
        <v>39.8</v>
      </c>
      <c r="F18" s="112">
        <v>266434</v>
      </c>
      <c r="G18" s="113" t="s">
        <v>109</v>
      </c>
      <c r="H18" s="112">
        <v>646149</v>
      </c>
      <c r="I18" s="156">
        <v>2.43</v>
      </c>
      <c r="J18" s="162">
        <v>544000</v>
      </c>
      <c r="K18" s="150">
        <f t="shared" si="0"/>
        <v>18.78</v>
      </c>
      <c r="L18" s="276">
        <v>39.8</v>
      </c>
      <c r="M18" s="277">
        <v>266434</v>
      </c>
      <c r="N18" s="278" t="s">
        <v>109</v>
      </c>
      <c r="O18" s="277">
        <v>413851</v>
      </c>
      <c r="P18" s="279">
        <v>1.55</v>
      </c>
      <c r="Q18" s="162">
        <v>390000</v>
      </c>
      <c r="R18" s="280">
        <f t="shared" si="1"/>
        <v>6.12</v>
      </c>
      <c r="T18" s="44">
        <f t="shared" si="2"/>
        <v>18.78</v>
      </c>
      <c r="U18" s="44" t="b">
        <f t="shared" si="3"/>
        <v>0</v>
      </c>
      <c r="V18" s="44">
        <f t="shared" si="4"/>
        <v>6.12</v>
      </c>
      <c r="W18" s="44" t="b">
        <f t="shared" si="5"/>
        <v>0</v>
      </c>
    </row>
    <row r="19" spans="2:23" s="44" customFormat="1" ht="12">
      <c r="B19" s="98"/>
      <c r="C19" s="47"/>
      <c r="D19" s="48" t="s">
        <v>3</v>
      </c>
      <c r="E19" s="111" t="s">
        <v>106</v>
      </c>
      <c r="F19" s="112" t="s">
        <v>106</v>
      </c>
      <c r="G19" s="113" t="s">
        <v>106</v>
      </c>
      <c r="H19" s="112" t="s">
        <v>106</v>
      </c>
      <c r="I19" s="156" t="s">
        <v>106</v>
      </c>
      <c r="J19" s="162" t="s">
        <v>106</v>
      </c>
      <c r="K19" s="150" t="str">
        <f t="shared" si="0"/>
        <v>-</v>
      </c>
      <c r="L19" s="276" t="s">
        <v>106</v>
      </c>
      <c r="M19" s="277" t="s">
        <v>106</v>
      </c>
      <c r="N19" s="278" t="s">
        <v>106</v>
      </c>
      <c r="O19" s="277" t="s">
        <v>106</v>
      </c>
      <c r="P19" s="279" t="s">
        <v>106</v>
      </c>
      <c r="Q19" s="162" t="s">
        <v>106</v>
      </c>
      <c r="R19" s="280" t="str">
        <f t="shared" si="1"/>
        <v>-</v>
      </c>
      <c r="T19" s="44" t="e">
        <f t="shared" si="2"/>
        <v>#VALUE!</v>
      </c>
      <c r="U19" s="44" t="b">
        <f t="shared" si="3"/>
        <v>1</v>
      </c>
      <c r="V19" s="44" t="e">
        <f t="shared" si="4"/>
        <v>#VALUE!</v>
      </c>
      <c r="W19" s="44" t="b">
        <f t="shared" si="5"/>
        <v>1</v>
      </c>
    </row>
    <row r="20" spans="2:23" s="44" customFormat="1" ht="12">
      <c r="B20" s="98" t="s">
        <v>4</v>
      </c>
      <c r="C20" s="47"/>
      <c r="D20" s="48" t="s">
        <v>5</v>
      </c>
      <c r="E20" s="111">
        <v>39.9</v>
      </c>
      <c r="F20" s="112">
        <v>301393</v>
      </c>
      <c r="G20" s="113">
        <v>4</v>
      </c>
      <c r="H20" s="112">
        <v>636333</v>
      </c>
      <c r="I20" s="156">
        <v>2.11</v>
      </c>
      <c r="J20" s="162">
        <v>767176</v>
      </c>
      <c r="K20" s="150">
        <f t="shared" si="0"/>
        <v>-17.06</v>
      </c>
      <c r="L20" s="276">
        <v>39.9</v>
      </c>
      <c r="M20" s="277">
        <v>301393</v>
      </c>
      <c r="N20" s="278">
        <v>4</v>
      </c>
      <c r="O20" s="277">
        <v>552367</v>
      </c>
      <c r="P20" s="279">
        <v>1.83</v>
      </c>
      <c r="Q20" s="162">
        <v>730369</v>
      </c>
      <c r="R20" s="280">
        <f t="shared" si="1"/>
        <v>-24.37</v>
      </c>
      <c r="T20" s="44">
        <f t="shared" si="2"/>
        <v>-17.06</v>
      </c>
      <c r="U20" s="44" t="b">
        <f t="shared" si="3"/>
        <v>0</v>
      </c>
      <c r="V20" s="44">
        <f t="shared" si="4"/>
        <v>-24.37</v>
      </c>
      <c r="W20" s="44" t="b">
        <f t="shared" si="5"/>
        <v>0</v>
      </c>
    </row>
    <row r="21" spans="2:23" s="44" customFormat="1" ht="12">
      <c r="B21" s="98"/>
      <c r="C21" s="47"/>
      <c r="D21" s="48" t="s">
        <v>6</v>
      </c>
      <c r="E21" s="111">
        <v>36</v>
      </c>
      <c r="F21" s="112">
        <v>239726</v>
      </c>
      <c r="G21" s="113" t="s">
        <v>109</v>
      </c>
      <c r="H21" s="112">
        <v>614438</v>
      </c>
      <c r="I21" s="156">
        <v>2.56</v>
      </c>
      <c r="J21" s="162">
        <v>644703</v>
      </c>
      <c r="K21" s="150">
        <f t="shared" si="0"/>
        <v>-4.69</v>
      </c>
      <c r="L21" s="276">
        <v>36</v>
      </c>
      <c r="M21" s="277">
        <v>239726</v>
      </c>
      <c r="N21" s="278" t="s">
        <v>109</v>
      </c>
      <c r="O21" s="277">
        <v>468546</v>
      </c>
      <c r="P21" s="279">
        <v>1.95</v>
      </c>
      <c r="Q21" s="162">
        <v>626725</v>
      </c>
      <c r="R21" s="280">
        <f t="shared" si="1"/>
        <v>-25.24</v>
      </c>
      <c r="T21" s="44">
        <f t="shared" si="2"/>
        <v>-4.69</v>
      </c>
      <c r="U21" s="44" t="b">
        <f t="shared" si="3"/>
        <v>0</v>
      </c>
      <c r="V21" s="44">
        <f t="shared" si="4"/>
        <v>-25.24</v>
      </c>
      <c r="W21" s="44" t="b">
        <f t="shared" si="5"/>
        <v>0</v>
      </c>
    </row>
    <row r="22" spans="2:23" s="44" customFormat="1" ht="12">
      <c r="B22" s="98"/>
      <c r="C22" s="47"/>
      <c r="D22" s="48" t="s">
        <v>103</v>
      </c>
      <c r="E22" s="111">
        <v>37.5</v>
      </c>
      <c r="F22" s="112">
        <v>276397</v>
      </c>
      <c r="G22" s="113">
        <v>9</v>
      </c>
      <c r="H22" s="112">
        <v>731370</v>
      </c>
      <c r="I22" s="156">
        <v>2.65</v>
      </c>
      <c r="J22" s="162">
        <v>810174</v>
      </c>
      <c r="K22" s="150">
        <f t="shared" si="0"/>
        <v>-9.73</v>
      </c>
      <c r="L22" s="276">
        <v>37.5</v>
      </c>
      <c r="M22" s="277">
        <v>276397</v>
      </c>
      <c r="N22" s="278">
        <v>9</v>
      </c>
      <c r="O22" s="277">
        <v>660474</v>
      </c>
      <c r="P22" s="279">
        <v>2.39</v>
      </c>
      <c r="Q22" s="162">
        <v>795777</v>
      </c>
      <c r="R22" s="280">
        <f t="shared" si="1"/>
        <v>-17</v>
      </c>
      <c r="T22" s="44">
        <f t="shared" si="2"/>
        <v>-9.73</v>
      </c>
      <c r="U22" s="44" t="b">
        <f t="shared" si="3"/>
        <v>0</v>
      </c>
      <c r="V22" s="44">
        <f t="shared" si="4"/>
        <v>-17</v>
      </c>
      <c r="W22" s="44" t="b">
        <f t="shared" si="5"/>
        <v>0</v>
      </c>
    </row>
    <row r="23" spans="2:23" s="44" customFormat="1" ht="12">
      <c r="B23" s="98"/>
      <c r="C23" s="47"/>
      <c r="D23" s="48" t="s">
        <v>76</v>
      </c>
      <c r="E23" s="111">
        <v>36.7</v>
      </c>
      <c r="F23" s="112">
        <v>291328</v>
      </c>
      <c r="G23" s="113">
        <v>4</v>
      </c>
      <c r="H23" s="112">
        <v>649773</v>
      </c>
      <c r="I23" s="156">
        <v>2.23</v>
      </c>
      <c r="J23" s="162">
        <v>626488</v>
      </c>
      <c r="K23" s="150">
        <f t="shared" si="0"/>
        <v>3.72</v>
      </c>
      <c r="L23" s="276">
        <v>36.7</v>
      </c>
      <c r="M23" s="277">
        <v>291328</v>
      </c>
      <c r="N23" s="278">
        <v>4</v>
      </c>
      <c r="O23" s="277">
        <v>510141</v>
      </c>
      <c r="P23" s="279">
        <v>1.75</v>
      </c>
      <c r="Q23" s="162">
        <v>526544</v>
      </c>
      <c r="R23" s="280">
        <f t="shared" si="1"/>
        <v>-3.12</v>
      </c>
      <c r="T23" s="44">
        <f t="shared" si="2"/>
        <v>3.72</v>
      </c>
      <c r="U23" s="44" t="b">
        <f t="shared" si="3"/>
        <v>0</v>
      </c>
      <c r="V23" s="44">
        <f t="shared" si="4"/>
        <v>-3.12</v>
      </c>
      <c r="W23" s="44" t="b">
        <f t="shared" si="5"/>
        <v>0</v>
      </c>
    </row>
    <row r="24" spans="2:23" s="44" customFormat="1" ht="12">
      <c r="B24" s="98"/>
      <c r="C24" s="47"/>
      <c r="D24" s="48" t="s">
        <v>74</v>
      </c>
      <c r="E24" s="111">
        <v>37.8</v>
      </c>
      <c r="F24" s="112">
        <v>309007</v>
      </c>
      <c r="G24" s="113">
        <v>9</v>
      </c>
      <c r="H24" s="112">
        <v>472017</v>
      </c>
      <c r="I24" s="156">
        <v>1.53</v>
      </c>
      <c r="J24" s="162">
        <v>767296</v>
      </c>
      <c r="K24" s="150">
        <f t="shared" si="0"/>
        <v>-38.48</v>
      </c>
      <c r="L24" s="276">
        <v>37.8</v>
      </c>
      <c r="M24" s="277">
        <v>309007</v>
      </c>
      <c r="N24" s="278">
        <v>9</v>
      </c>
      <c r="O24" s="277">
        <v>466036</v>
      </c>
      <c r="P24" s="279">
        <v>1.51</v>
      </c>
      <c r="Q24" s="162">
        <v>758462</v>
      </c>
      <c r="R24" s="280">
        <f t="shared" si="1"/>
        <v>-38.56</v>
      </c>
      <c r="T24" s="44">
        <f t="shared" si="2"/>
        <v>-38.48</v>
      </c>
      <c r="U24" s="44" t="b">
        <f t="shared" si="3"/>
        <v>0</v>
      </c>
      <c r="V24" s="44">
        <f t="shared" si="4"/>
        <v>-38.56</v>
      </c>
      <c r="W24" s="44" t="b">
        <f t="shared" si="5"/>
        <v>0</v>
      </c>
    </row>
    <row r="25" spans="2:23" s="44" customFormat="1" ht="12">
      <c r="B25" s="98"/>
      <c r="C25" s="47"/>
      <c r="D25" s="48" t="s">
        <v>75</v>
      </c>
      <c r="E25" s="111">
        <v>41.7</v>
      </c>
      <c r="F25" s="112">
        <v>343357</v>
      </c>
      <c r="G25" s="113" t="s">
        <v>145</v>
      </c>
      <c r="H25" s="112">
        <v>721050</v>
      </c>
      <c r="I25" s="156">
        <v>2.1</v>
      </c>
      <c r="J25" s="162">
        <v>858000</v>
      </c>
      <c r="K25" s="150">
        <f t="shared" si="0"/>
        <v>-15.96</v>
      </c>
      <c r="L25" s="276">
        <v>41.7</v>
      </c>
      <c r="M25" s="277">
        <v>343357</v>
      </c>
      <c r="N25" s="278" t="s">
        <v>145</v>
      </c>
      <c r="O25" s="277">
        <v>721050</v>
      </c>
      <c r="P25" s="279">
        <v>2.1</v>
      </c>
      <c r="Q25" s="162">
        <v>858000</v>
      </c>
      <c r="R25" s="280">
        <f t="shared" si="1"/>
        <v>-15.96</v>
      </c>
      <c r="T25" s="44">
        <f t="shared" si="2"/>
        <v>-15.96</v>
      </c>
      <c r="U25" s="44" t="b">
        <f t="shared" si="3"/>
        <v>0</v>
      </c>
      <c r="V25" s="44">
        <f t="shared" si="4"/>
        <v>-15.96</v>
      </c>
      <c r="W25" s="44" t="b">
        <f t="shared" si="5"/>
        <v>0</v>
      </c>
    </row>
    <row r="26" spans="2:23" s="44" customFormat="1" ht="12">
      <c r="B26" s="98"/>
      <c r="C26" s="47"/>
      <c r="D26" s="48" t="s">
        <v>7</v>
      </c>
      <c r="E26" s="111">
        <v>39.4</v>
      </c>
      <c r="F26" s="112">
        <v>298659</v>
      </c>
      <c r="G26" s="113">
        <v>14</v>
      </c>
      <c r="H26" s="112">
        <v>756323</v>
      </c>
      <c r="I26" s="156">
        <v>2.53</v>
      </c>
      <c r="J26" s="162">
        <v>840172</v>
      </c>
      <c r="K26" s="150">
        <f t="shared" si="0"/>
        <v>-9.98</v>
      </c>
      <c r="L26" s="276">
        <v>39.4</v>
      </c>
      <c r="M26" s="277">
        <v>298659</v>
      </c>
      <c r="N26" s="278">
        <v>14</v>
      </c>
      <c r="O26" s="277">
        <v>599084</v>
      </c>
      <c r="P26" s="279">
        <v>2.01</v>
      </c>
      <c r="Q26" s="162">
        <v>776733</v>
      </c>
      <c r="R26" s="280">
        <f t="shared" si="1"/>
        <v>-22.87</v>
      </c>
      <c r="T26" s="44">
        <f t="shared" si="2"/>
        <v>-9.98</v>
      </c>
      <c r="U26" s="44" t="b">
        <f t="shared" si="3"/>
        <v>0</v>
      </c>
      <c r="V26" s="44">
        <f t="shared" si="4"/>
        <v>-22.87</v>
      </c>
      <c r="W26" s="44" t="b">
        <f t="shared" si="5"/>
        <v>0</v>
      </c>
    </row>
    <row r="27" spans="2:23" s="44" customFormat="1" ht="12">
      <c r="B27" s="98"/>
      <c r="C27" s="47"/>
      <c r="D27" s="48" t="s">
        <v>104</v>
      </c>
      <c r="E27" s="111" t="s">
        <v>106</v>
      </c>
      <c r="F27" s="112" t="s">
        <v>106</v>
      </c>
      <c r="G27" s="113" t="s">
        <v>106</v>
      </c>
      <c r="H27" s="112" t="s">
        <v>106</v>
      </c>
      <c r="I27" s="156" t="s">
        <v>106</v>
      </c>
      <c r="J27" s="162">
        <v>550000</v>
      </c>
      <c r="K27" s="150" t="str">
        <f t="shared" si="0"/>
        <v>-</v>
      </c>
      <c r="L27" s="276" t="s">
        <v>106</v>
      </c>
      <c r="M27" s="277" t="s">
        <v>106</v>
      </c>
      <c r="N27" s="278" t="s">
        <v>106</v>
      </c>
      <c r="O27" s="277" t="s">
        <v>106</v>
      </c>
      <c r="P27" s="279" t="s">
        <v>106</v>
      </c>
      <c r="Q27" s="162">
        <v>510000</v>
      </c>
      <c r="R27" s="280" t="str">
        <f t="shared" si="1"/>
        <v>-</v>
      </c>
      <c r="T27" s="44" t="e">
        <f t="shared" si="2"/>
        <v>#VALUE!</v>
      </c>
      <c r="U27" s="44" t="b">
        <f t="shared" si="3"/>
        <v>1</v>
      </c>
      <c r="V27" s="44" t="e">
        <f t="shared" si="4"/>
        <v>#VALUE!</v>
      </c>
      <c r="W27" s="44" t="b">
        <f t="shared" si="5"/>
        <v>1</v>
      </c>
    </row>
    <row r="28" spans="2:23" s="44" customFormat="1" ht="12">
      <c r="B28" s="98" t="s">
        <v>8</v>
      </c>
      <c r="C28" s="230" t="s">
        <v>9</v>
      </c>
      <c r="D28" s="231"/>
      <c r="E28" s="114" t="s">
        <v>106</v>
      </c>
      <c r="F28" s="115" t="s">
        <v>106</v>
      </c>
      <c r="G28" s="116" t="s">
        <v>106</v>
      </c>
      <c r="H28" s="115" t="s">
        <v>106</v>
      </c>
      <c r="I28" s="157" t="s">
        <v>106</v>
      </c>
      <c r="J28" s="163" t="s">
        <v>106</v>
      </c>
      <c r="K28" s="151" t="str">
        <f t="shared" si="0"/>
        <v>-</v>
      </c>
      <c r="L28" s="281" t="s">
        <v>106</v>
      </c>
      <c r="M28" s="282" t="s">
        <v>106</v>
      </c>
      <c r="N28" s="283" t="s">
        <v>106</v>
      </c>
      <c r="O28" s="282" t="s">
        <v>106</v>
      </c>
      <c r="P28" s="284" t="s">
        <v>106</v>
      </c>
      <c r="Q28" s="163" t="s">
        <v>106</v>
      </c>
      <c r="R28" s="151" t="str">
        <f t="shared" si="1"/>
        <v>-</v>
      </c>
      <c r="T28" s="44" t="e">
        <f t="shared" si="2"/>
        <v>#VALUE!</v>
      </c>
      <c r="U28" s="44" t="b">
        <f t="shared" si="3"/>
        <v>1</v>
      </c>
      <c r="V28" s="44" t="e">
        <f t="shared" si="4"/>
        <v>#VALUE!</v>
      </c>
      <c r="W28" s="44" t="b">
        <f t="shared" si="5"/>
        <v>1</v>
      </c>
    </row>
    <row r="29" spans="2:23" s="44" customFormat="1" ht="12">
      <c r="B29" s="98"/>
      <c r="C29" s="230" t="s">
        <v>84</v>
      </c>
      <c r="D29" s="231"/>
      <c r="E29" s="117" t="s">
        <v>106</v>
      </c>
      <c r="F29" s="118" t="s">
        <v>106</v>
      </c>
      <c r="G29" s="119" t="s">
        <v>106</v>
      </c>
      <c r="H29" s="118" t="s">
        <v>106</v>
      </c>
      <c r="I29" s="158" t="s">
        <v>106</v>
      </c>
      <c r="J29" s="163" t="s">
        <v>106</v>
      </c>
      <c r="K29" s="151" t="str">
        <f t="shared" si="0"/>
        <v>-</v>
      </c>
      <c r="L29" s="285" t="s">
        <v>106</v>
      </c>
      <c r="M29" s="286" t="s">
        <v>106</v>
      </c>
      <c r="N29" s="287" t="s">
        <v>106</v>
      </c>
      <c r="O29" s="286" t="s">
        <v>106</v>
      </c>
      <c r="P29" s="288" t="s">
        <v>106</v>
      </c>
      <c r="Q29" s="163" t="s">
        <v>106</v>
      </c>
      <c r="R29" s="151" t="str">
        <f t="shared" si="1"/>
        <v>-</v>
      </c>
      <c r="T29" s="44" t="e">
        <f t="shared" si="2"/>
        <v>#VALUE!</v>
      </c>
      <c r="U29" s="44" t="b">
        <f t="shared" si="3"/>
        <v>1</v>
      </c>
      <c r="V29" s="44" t="e">
        <f t="shared" si="4"/>
        <v>#VALUE!</v>
      </c>
      <c r="W29" s="44" t="b">
        <f t="shared" si="5"/>
        <v>1</v>
      </c>
    </row>
    <row r="30" spans="2:23" s="44" customFormat="1" ht="12">
      <c r="B30" s="98"/>
      <c r="C30" s="230" t="s">
        <v>10</v>
      </c>
      <c r="D30" s="231"/>
      <c r="E30" s="117">
        <v>35.9</v>
      </c>
      <c r="F30" s="118">
        <v>310514</v>
      </c>
      <c r="G30" s="119" t="s">
        <v>145</v>
      </c>
      <c r="H30" s="118">
        <v>775000</v>
      </c>
      <c r="I30" s="158">
        <v>2.5</v>
      </c>
      <c r="J30" s="163">
        <v>671523</v>
      </c>
      <c r="K30" s="151">
        <f t="shared" si="0"/>
        <v>15.41</v>
      </c>
      <c r="L30" s="285">
        <v>35.9</v>
      </c>
      <c r="M30" s="286">
        <v>310514</v>
      </c>
      <c r="N30" s="287" t="s">
        <v>145</v>
      </c>
      <c r="O30" s="286">
        <v>625000</v>
      </c>
      <c r="P30" s="288">
        <v>2.01</v>
      </c>
      <c r="Q30" s="163">
        <v>558145</v>
      </c>
      <c r="R30" s="151">
        <f t="shared" si="1"/>
        <v>11.98</v>
      </c>
      <c r="T30" s="44">
        <f t="shared" si="2"/>
        <v>15.41</v>
      </c>
      <c r="U30" s="44" t="b">
        <f t="shared" si="3"/>
        <v>0</v>
      </c>
      <c r="V30" s="44">
        <f t="shared" si="4"/>
        <v>11.98</v>
      </c>
      <c r="W30" s="44" t="b">
        <f t="shared" si="5"/>
        <v>0</v>
      </c>
    </row>
    <row r="31" spans="2:23" s="44" customFormat="1" ht="12">
      <c r="B31" s="98"/>
      <c r="C31" s="230" t="s">
        <v>85</v>
      </c>
      <c r="D31" s="231"/>
      <c r="E31" s="117">
        <v>38</v>
      </c>
      <c r="F31" s="118">
        <v>390535</v>
      </c>
      <c r="G31" s="119">
        <v>4</v>
      </c>
      <c r="H31" s="118">
        <v>794482</v>
      </c>
      <c r="I31" s="158">
        <v>2.03</v>
      </c>
      <c r="J31" s="163">
        <v>892336</v>
      </c>
      <c r="K31" s="151">
        <f t="shared" si="0"/>
        <v>-10.97</v>
      </c>
      <c r="L31" s="285">
        <v>38</v>
      </c>
      <c r="M31" s="286">
        <v>390535</v>
      </c>
      <c r="N31" s="287">
        <v>4</v>
      </c>
      <c r="O31" s="286">
        <v>783762</v>
      </c>
      <c r="P31" s="288">
        <v>2.01</v>
      </c>
      <c r="Q31" s="163">
        <v>782216</v>
      </c>
      <c r="R31" s="151">
        <f t="shared" si="1"/>
        <v>0.2</v>
      </c>
      <c r="T31" s="44">
        <f t="shared" si="2"/>
        <v>-10.97</v>
      </c>
      <c r="U31" s="44" t="b">
        <f t="shared" si="3"/>
        <v>0</v>
      </c>
      <c r="V31" s="44">
        <f t="shared" si="4"/>
        <v>0.2</v>
      </c>
      <c r="W31" s="44" t="b">
        <f t="shared" si="5"/>
        <v>0</v>
      </c>
    </row>
    <row r="32" spans="2:23" s="44" customFormat="1" ht="12">
      <c r="B32" s="98"/>
      <c r="C32" s="230" t="s">
        <v>39</v>
      </c>
      <c r="D32" s="231"/>
      <c r="E32" s="117">
        <v>35.3</v>
      </c>
      <c r="F32" s="118">
        <v>286470</v>
      </c>
      <c r="G32" s="119" t="s">
        <v>145</v>
      </c>
      <c r="H32" s="118">
        <v>644720</v>
      </c>
      <c r="I32" s="158">
        <v>2.25</v>
      </c>
      <c r="J32" s="163">
        <v>633762</v>
      </c>
      <c r="K32" s="151">
        <f t="shared" si="0"/>
        <v>1.73</v>
      </c>
      <c r="L32" s="285">
        <v>35.3</v>
      </c>
      <c r="M32" s="286">
        <v>286470</v>
      </c>
      <c r="N32" s="287" t="s">
        <v>145</v>
      </c>
      <c r="O32" s="286">
        <v>531840</v>
      </c>
      <c r="P32" s="288">
        <v>1.86</v>
      </c>
      <c r="Q32" s="163">
        <v>521093</v>
      </c>
      <c r="R32" s="151">
        <f t="shared" si="1"/>
        <v>2.06</v>
      </c>
      <c r="T32" s="44">
        <f t="shared" si="2"/>
        <v>1.73</v>
      </c>
      <c r="U32" s="44" t="b">
        <f t="shared" si="3"/>
        <v>0</v>
      </c>
      <c r="V32" s="44">
        <f t="shared" si="4"/>
        <v>2.06</v>
      </c>
      <c r="W32" s="44" t="b">
        <f t="shared" si="5"/>
        <v>0</v>
      </c>
    </row>
    <row r="33" spans="2:23" s="44" customFormat="1" ht="12">
      <c r="B33" s="98"/>
      <c r="C33" s="232" t="s">
        <v>83</v>
      </c>
      <c r="D33" s="233"/>
      <c r="E33" s="114">
        <v>42.5</v>
      </c>
      <c r="F33" s="115">
        <v>226986</v>
      </c>
      <c r="G33" s="116">
        <v>16</v>
      </c>
      <c r="H33" s="115">
        <v>368665</v>
      </c>
      <c r="I33" s="157">
        <v>1.62</v>
      </c>
      <c r="J33" s="162">
        <v>380379</v>
      </c>
      <c r="K33" s="150">
        <f t="shared" si="0"/>
        <v>-3.08</v>
      </c>
      <c r="L33" s="281">
        <v>42.5</v>
      </c>
      <c r="M33" s="282">
        <v>225991</v>
      </c>
      <c r="N33" s="283">
        <v>15</v>
      </c>
      <c r="O33" s="282">
        <v>149596</v>
      </c>
      <c r="P33" s="284">
        <v>0.66</v>
      </c>
      <c r="Q33" s="162">
        <v>160592</v>
      </c>
      <c r="R33" s="280">
        <f t="shared" si="1"/>
        <v>-6.85</v>
      </c>
      <c r="T33" s="44">
        <f t="shared" si="2"/>
        <v>-3.08</v>
      </c>
      <c r="U33" s="44" t="b">
        <f t="shared" si="3"/>
        <v>0</v>
      </c>
      <c r="V33" s="44">
        <f t="shared" si="4"/>
        <v>-6.85</v>
      </c>
      <c r="W33" s="44" t="b">
        <f t="shared" si="5"/>
        <v>0</v>
      </c>
    </row>
    <row r="34" spans="2:23" s="44" customFormat="1" ht="12">
      <c r="B34" s="98"/>
      <c r="C34" s="47"/>
      <c r="D34" s="51" t="s">
        <v>105</v>
      </c>
      <c r="E34" s="111">
        <v>40.8</v>
      </c>
      <c r="F34" s="112">
        <v>254679</v>
      </c>
      <c r="G34" s="113">
        <v>4</v>
      </c>
      <c r="H34" s="112">
        <v>292587</v>
      </c>
      <c r="I34" s="156">
        <v>1.15</v>
      </c>
      <c r="J34" s="162">
        <v>326930</v>
      </c>
      <c r="K34" s="150">
        <f t="shared" si="0"/>
        <v>-10.5</v>
      </c>
      <c r="L34" s="276">
        <v>40.8</v>
      </c>
      <c r="M34" s="277">
        <v>254679</v>
      </c>
      <c r="N34" s="278">
        <v>4</v>
      </c>
      <c r="O34" s="277">
        <v>256982</v>
      </c>
      <c r="P34" s="279">
        <v>1.01</v>
      </c>
      <c r="Q34" s="162">
        <v>240710</v>
      </c>
      <c r="R34" s="280">
        <f t="shared" si="1"/>
        <v>6.76</v>
      </c>
      <c r="T34" s="44">
        <f t="shared" si="2"/>
        <v>-10.5</v>
      </c>
      <c r="U34" s="44" t="b">
        <f t="shared" si="3"/>
        <v>0</v>
      </c>
      <c r="V34" s="44">
        <f t="shared" si="4"/>
        <v>6.76</v>
      </c>
      <c r="W34" s="44" t="b">
        <f t="shared" si="5"/>
        <v>0</v>
      </c>
    </row>
    <row r="35" spans="2:23" s="44" customFormat="1" ht="12">
      <c r="B35" s="98"/>
      <c r="C35" s="47"/>
      <c r="D35" s="51" t="s">
        <v>11</v>
      </c>
      <c r="E35" s="111">
        <v>43.1</v>
      </c>
      <c r="F35" s="112">
        <v>184914</v>
      </c>
      <c r="G35" s="113" t="s">
        <v>145</v>
      </c>
      <c r="H35" s="112">
        <v>425302</v>
      </c>
      <c r="I35" s="156">
        <v>2.3</v>
      </c>
      <c r="J35" s="162">
        <v>438811</v>
      </c>
      <c r="K35" s="150">
        <f t="shared" si="0"/>
        <v>-3.08</v>
      </c>
      <c r="L35" s="276">
        <v>43.1</v>
      </c>
      <c r="M35" s="277">
        <v>184914</v>
      </c>
      <c r="N35" s="278" t="s">
        <v>107</v>
      </c>
      <c r="O35" s="277">
        <v>258880</v>
      </c>
      <c r="P35" s="279">
        <v>1.4</v>
      </c>
      <c r="Q35" s="162">
        <v>255973</v>
      </c>
      <c r="R35" s="280">
        <f t="shared" si="1"/>
        <v>1.14</v>
      </c>
      <c r="T35" s="44">
        <f t="shared" si="2"/>
        <v>-3.08</v>
      </c>
      <c r="U35" s="44" t="b">
        <f t="shared" si="3"/>
        <v>0</v>
      </c>
      <c r="V35" s="44">
        <f t="shared" si="4"/>
        <v>1.14</v>
      </c>
      <c r="W35" s="44" t="b">
        <f t="shared" si="5"/>
        <v>0</v>
      </c>
    </row>
    <row r="36" spans="2:23" s="44" customFormat="1" ht="12">
      <c r="B36" s="98" t="s">
        <v>12</v>
      </c>
      <c r="C36" s="47"/>
      <c r="D36" s="51" t="s">
        <v>13</v>
      </c>
      <c r="E36" s="111">
        <v>43</v>
      </c>
      <c r="F36" s="112">
        <v>225693</v>
      </c>
      <c r="G36" s="113">
        <v>11</v>
      </c>
      <c r="H36" s="112">
        <v>382735</v>
      </c>
      <c r="I36" s="156">
        <v>1.7</v>
      </c>
      <c r="J36" s="162">
        <v>392093</v>
      </c>
      <c r="K36" s="150">
        <f t="shared" si="0"/>
        <v>-2.39</v>
      </c>
      <c r="L36" s="276">
        <v>43</v>
      </c>
      <c r="M36" s="277">
        <v>224187</v>
      </c>
      <c r="N36" s="278">
        <v>10</v>
      </c>
      <c r="O36" s="277">
        <v>95452</v>
      </c>
      <c r="P36" s="279">
        <v>0.43</v>
      </c>
      <c r="Q36" s="162">
        <v>119957</v>
      </c>
      <c r="R36" s="280">
        <f t="shared" si="1"/>
        <v>-20.43</v>
      </c>
      <c r="T36" s="44">
        <f t="shared" si="2"/>
        <v>-2.39</v>
      </c>
      <c r="U36" s="44" t="b">
        <f t="shared" si="3"/>
        <v>0</v>
      </c>
      <c r="V36" s="44">
        <f t="shared" si="4"/>
        <v>-20.43</v>
      </c>
      <c r="W36" s="44" t="b">
        <f t="shared" si="5"/>
        <v>0</v>
      </c>
    </row>
    <row r="37" spans="2:23" s="44" customFormat="1" ht="12">
      <c r="B37" s="98"/>
      <c r="C37" s="47"/>
      <c r="D37" s="51" t="s">
        <v>40</v>
      </c>
      <c r="E37" s="111" t="s">
        <v>106</v>
      </c>
      <c r="F37" s="112" t="s">
        <v>106</v>
      </c>
      <c r="G37" s="113" t="s">
        <v>106</v>
      </c>
      <c r="H37" s="112" t="s">
        <v>106</v>
      </c>
      <c r="I37" s="156" t="s">
        <v>106</v>
      </c>
      <c r="J37" s="162" t="s">
        <v>106</v>
      </c>
      <c r="K37" s="150" t="str">
        <f t="shared" si="0"/>
        <v>-</v>
      </c>
      <c r="L37" s="276" t="s">
        <v>106</v>
      </c>
      <c r="M37" s="277" t="s">
        <v>106</v>
      </c>
      <c r="N37" s="278" t="s">
        <v>106</v>
      </c>
      <c r="O37" s="277" t="s">
        <v>106</v>
      </c>
      <c r="P37" s="279" t="s">
        <v>106</v>
      </c>
      <c r="Q37" s="162" t="s">
        <v>106</v>
      </c>
      <c r="R37" s="280" t="str">
        <f t="shared" si="1"/>
        <v>-</v>
      </c>
      <c r="T37" s="44" t="e">
        <f t="shared" si="2"/>
        <v>#VALUE!</v>
      </c>
      <c r="U37" s="44" t="b">
        <f t="shared" si="3"/>
        <v>1</v>
      </c>
      <c r="V37" s="44" t="e">
        <f t="shared" si="4"/>
        <v>#VALUE!</v>
      </c>
      <c r="W37" s="44" t="b">
        <f t="shared" si="5"/>
        <v>1</v>
      </c>
    </row>
    <row r="38" spans="2:23" s="44" customFormat="1" ht="12">
      <c r="B38" s="98"/>
      <c r="C38" s="47"/>
      <c r="D38" s="51" t="s">
        <v>41</v>
      </c>
      <c r="E38" s="111" t="s">
        <v>106</v>
      </c>
      <c r="F38" s="112" t="s">
        <v>106</v>
      </c>
      <c r="G38" s="113" t="s">
        <v>106</v>
      </c>
      <c r="H38" s="112" t="s">
        <v>106</v>
      </c>
      <c r="I38" s="156" t="s">
        <v>106</v>
      </c>
      <c r="J38" s="162" t="s">
        <v>106</v>
      </c>
      <c r="K38" s="150" t="str">
        <f t="shared" si="0"/>
        <v>-</v>
      </c>
      <c r="L38" s="276" t="s">
        <v>106</v>
      </c>
      <c r="M38" s="277" t="s">
        <v>106</v>
      </c>
      <c r="N38" s="278" t="s">
        <v>106</v>
      </c>
      <c r="O38" s="277" t="s">
        <v>106</v>
      </c>
      <c r="P38" s="279" t="s">
        <v>106</v>
      </c>
      <c r="Q38" s="162" t="s">
        <v>106</v>
      </c>
      <c r="R38" s="280" t="str">
        <f t="shared" si="1"/>
        <v>-</v>
      </c>
      <c r="T38" s="44" t="e">
        <f t="shared" si="2"/>
        <v>#VALUE!</v>
      </c>
      <c r="U38" s="44" t="b">
        <f t="shared" si="3"/>
        <v>1</v>
      </c>
      <c r="V38" s="44" t="e">
        <f t="shared" si="4"/>
        <v>#VALUE!</v>
      </c>
      <c r="W38" s="44" t="b">
        <f t="shared" si="5"/>
        <v>1</v>
      </c>
    </row>
    <row r="39" spans="2:23" s="44" customFormat="1" ht="12">
      <c r="B39" s="98"/>
      <c r="C39" s="47"/>
      <c r="D39" s="51" t="s">
        <v>42</v>
      </c>
      <c r="E39" s="111" t="s">
        <v>106</v>
      </c>
      <c r="F39" s="112" t="s">
        <v>106</v>
      </c>
      <c r="G39" s="113" t="s">
        <v>106</v>
      </c>
      <c r="H39" s="112" t="s">
        <v>106</v>
      </c>
      <c r="I39" s="156" t="s">
        <v>106</v>
      </c>
      <c r="J39" s="162" t="s">
        <v>106</v>
      </c>
      <c r="K39" s="150" t="str">
        <f t="shared" si="0"/>
        <v>-</v>
      </c>
      <c r="L39" s="276" t="s">
        <v>106</v>
      </c>
      <c r="M39" s="277" t="s">
        <v>106</v>
      </c>
      <c r="N39" s="278" t="s">
        <v>106</v>
      </c>
      <c r="O39" s="277" t="s">
        <v>106</v>
      </c>
      <c r="P39" s="279" t="s">
        <v>106</v>
      </c>
      <c r="Q39" s="162" t="s">
        <v>106</v>
      </c>
      <c r="R39" s="280" t="str">
        <f t="shared" si="1"/>
        <v>-</v>
      </c>
      <c r="T39" s="44" t="e">
        <f t="shared" si="2"/>
        <v>#VALUE!</v>
      </c>
      <c r="U39" s="44" t="b">
        <f t="shared" si="3"/>
        <v>1</v>
      </c>
      <c r="V39" s="44" t="e">
        <f t="shared" si="4"/>
        <v>#VALUE!</v>
      </c>
      <c r="W39" s="44" t="b">
        <f t="shared" si="5"/>
        <v>1</v>
      </c>
    </row>
    <row r="40" spans="2:23" s="44" customFormat="1" ht="12">
      <c r="B40" s="98"/>
      <c r="C40" s="47"/>
      <c r="D40" s="48" t="s">
        <v>87</v>
      </c>
      <c r="E40" s="111" t="s">
        <v>106</v>
      </c>
      <c r="F40" s="112" t="s">
        <v>106</v>
      </c>
      <c r="G40" s="113" t="s">
        <v>106</v>
      </c>
      <c r="H40" s="112" t="s">
        <v>106</v>
      </c>
      <c r="I40" s="156" t="s">
        <v>106</v>
      </c>
      <c r="J40" s="162" t="s">
        <v>106</v>
      </c>
      <c r="K40" s="150" t="str">
        <f aca="true" t="shared" si="6" ref="K40:K71">IF(U40=TRUE,"-",ROUND((H40-J40)/J40*100,2))</f>
        <v>-</v>
      </c>
      <c r="L40" s="276" t="s">
        <v>106</v>
      </c>
      <c r="M40" s="277" t="s">
        <v>106</v>
      </c>
      <c r="N40" s="278" t="s">
        <v>106</v>
      </c>
      <c r="O40" s="277" t="s">
        <v>106</v>
      </c>
      <c r="P40" s="279" t="s">
        <v>106</v>
      </c>
      <c r="Q40" s="162" t="s">
        <v>106</v>
      </c>
      <c r="R40" s="280" t="str">
        <f aca="true" t="shared" si="7" ref="R40:R71">IF(W40=TRUE,"-",ROUND((O40-Q40)/Q40*100,2))</f>
        <v>-</v>
      </c>
      <c r="T40" s="44" t="e">
        <f aca="true" t="shared" si="8" ref="T40:T66">ROUND((H40-J40)/J40*100,2)</f>
        <v>#VALUE!</v>
      </c>
      <c r="U40" s="44" t="b">
        <f aca="true" t="shared" si="9" ref="U40:U71">ISERROR(T40)</f>
        <v>1</v>
      </c>
      <c r="V40" s="44" t="e">
        <f aca="true" t="shared" si="10" ref="V40:V66">ROUND((O40-Q40)/Q40*100,2)</f>
        <v>#VALUE!</v>
      </c>
      <c r="W40" s="44" t="b">
        <f aca="true" t="shared" si="11" ref="W40:W71">ISERROR(V40)</f>
        <v>1</v>
      </c>
    </row>
    <row r="41" spans="2:23" s="44" customFormat="1" ht="12">
      <c r="B41" s="98"/>
      <c r="C41" s="47"/>
      <c r="D41" s="48" t="s">
        <v>86</v>
      </c>
      <c r="E41" s="111" t="s">
        <v>106</v>
      </c>
      <c r="F41" s="112" t="s">
        <v>106</v>
      </c>
      <c r="G41" s="113" t="s">
        <v>106</v>
      </c>
      <c r="H41" s="112" t="s">
        <v>106</v>
      </c>
      <c r="I41" s="156" t="s">
        <v>106</v>
      </c>
      <c r="J41" s="162" t="s">
        <v>106</v>
      </c>
      <c r="K41" s="150" t="str">
        <f t="shared" si="6"/>
        <v>-</v>
      </c>
      <c r="L41" s="276" t="s">
        <v>106</v>
      </c>
      <c r="M41" s="277" t="s">
        <v>106</v>
      </c>
      <c r="N41" s="278" t="s">
        <v>106</v>
      </c>
      <c r="O41" s="277" t="s">
        <v>106</v>
      </c>
      <c r="P41" s="279" t="s">
        <v>106</v>
      </c>
      <c r="Q41" s="162" t="s">
        <v>106</v>
      </c>
      <c r="R41" s="280" t="str">
        <f t="shared" si="7"/>
        <v>-</v>
      </c>
      <c r="T41" s="44" t="e">
        <f t="shared" si="8"/>
        <v>#VALUE!</v>
      </c>
      <c r="U41" s="44" t="b">
        <f t="shared" si="9"/>
        <v>1</v>
      </c>
      <c r="V41" s="44" t="e">
        <f t="shared" si="10"/>
        <v>#VALUE!</v>
      </c>
      <c r="W41" s="44" t="b">
        <f t="shared" si="11"/>
        <v>1</v>
      </c>
    </row>
    <row r="42" spans="2:23" s="44" customFormat="1" ht="12">
      <c r="B42" s="98"/>
      <c r="C42" s="230" t="s">
        <v>91</v>
      </c>
      <c r="D42" s="234"/>
      <c r="E42" s="117">
        <v>37.8</v>
      </c>
      <c r="F42" s="118">
        <v>288326</v>
      </c>
      <c r="G42" s="119">
        <v>9</v>
      </c>
      <c r="H42" s="118">
        <v>615086</v>
      </c>
      <c r="I42" s="158">
        <v>2.13</v>
      </c>
      <c r="J42" s="163">
        <v>614139</v>
      </c>
      <c r="K42" s="151">
        <f t="shared" si="6"/>
        <v>0.15</v>
      </c>
      <c r="L42" s="285">
        <v>37.8</v>
      </c>
      <c r="M42" s="286">
        <v>288326</v>
      </c>
      <c r="N42" s="287">
        <v>9</v>
      </c>
      <c r="O42" s="286">
        <v>586919</v>
      </c>
      <c r="P42" s="288">
        <v>2.04</v>
      </c>
      <c r="Q42" s="163">
        <v>585394</v>
      </c>
      <c r="R42" s="151">
        <f t="shared" si="7"/>
        <v>0.26</v>
      </c>
      <c r="T42" s="44">
        <f t="shared" si="8"/>
        <v>0.15</v>
      </c>
      <c r="U42" s="44" t="b">
        <f t="shared" si="9"/>
        <v>0</v>
      </c>
      <c r="V42" s="44">
        <f t="shared" si="10"/>
        <v>0.26</v>
      </c>
      <c r="W42" s="44" t="b">
        <f t="shared" si="11"/>
        <v>0</v>
      </c>
    </row>
    <row r="43" spans="2:23" s="44" customFormat="1" ht="12">
      <c r="B43" s="98"/>
      <c r="C43" s="230" t="s">
        <v>67</v>
      </c>
      <c r="D43" s="234"/>
      <c r="E43" s="117">
        <v>35.3</v>
      </c>
      <c r="F43" s="118">
        <v>294246</v>
      </c>
      <c r="G43" s="119">
        <v>7</v>
      </c>
      <c r="H43" s="118">
        <v>887969</v>
      </c>
      <c r="I43" s="158">
        <v>3.02</v>
      </c>
      <c r="J43" s="163">
        <v>959549</v>
      </c>
      <c r="K43" s="151">
        <f t="shared" si="6"/>
        <v>-7.46</v>
      </c>
      <c r="L43" s="285">
        <v>35.2</v>
      </c>
      <c r="M43" s="286">
        <v>293640</v>
      </c>
      <c r="N43" s="287">
        <v>6</v>
      </c>
      <c r="O43" s="286">
        <v>879160</v>
      </c>
      <c r="P43" s="288">
        <v>2.99</v>
      </c>
      <c r="Q43" s="163">
        <v>950530</v>
      </c>
      <c r="R43" s="151">
        <f t="shared" si="7"/>
        <v>-7.51</v>
      </c>
      <c r="T43" s="44">
        <f t="shared" si="8"/>
        <v>-7.46</v>
      </c>
      <c r="U43" s="44" t="b">
        <f t="shared" si="9"/>
        <v>0</v>
      </c>
      <c r="V43" s="44">
        <f t="shared" si="10"/>
        <v>-7.51</v>
      </c>
      <c r="W43" s="44" t="b">
        <f t="shared" si="11"/>
        <v>0</v>
      </c>
    </row>
    <row r="44" spans="2:23" s="44" customFormat="1" ht="12">
      <c r="B44" s="98"/>
      <c r="C44" s="230" t="s">
        <v>68</v>
      </c>
      <c r="D44" s="234"/>
      <c r="E44" s="117" t="s">
        <v>106</v>
      </c>
      <c r="F44" s="118" t="s">
        <v>106</v>
      </c>
      <c r="G44" s="119" t="s">
        <v>106</v>
      </c>
      <c r="H44" s="118" t="s">
        <v>106</v>
      </c>
      <c r="I44" s="158" t="s">
        <v>106</v>
      </c>
      <c r="J44" s="163" t="s">
        <v>106</v>
      </c>
      <c r="K44" s="151" t="str">
        <f t="shared" si="6"/>
        <v>-</v>
      </c>
      <c r="L44" s="285" t="s">
        <v>106</v>
      </c>
      <c r="M44" s="286" t="s">
        <v>106</v>
      </c>
      <c r="N44" s="287" t="s">
        <v>106</v>
      </c>
      <c r="O44" s="286" t="s">
        <v>106</v>
      </c>
      <c r="P44" s="288" t="s">
        <v>106</v>
      </c>
      <c r="Q44" s="163" t="s">
        <v>106</v>
      </c>
      <c r="R44" s="151" t="str">
        <f t="shared" si="7"/>
        <v>-</v>
      </c>
      <c r="T44" s="44" t="e">
        <f t="shared" si="8"/>
        <v>#VALUE!</v>
      </c>
      <c r="U44" s="44" t="b">
        <f t="shared" si="9"/>
        <v>1</v>
      </c>
      <c r="V44" s="44" t="e">
        <f t="shared" si="10"/>
        <v>#VALUE!</v>
      </c>
      <c r="W44" s="44" t="b">
        <f t="shared" si="11"/>
        <v>1</v>
      </c>
    </row>
    <row r="45" spans="2:23" s="44" customFormat="1" ht="12">
      <c r="B45" s="98"/>
      <c r="C45" s="230" t="s">
        <v>69</v>
      </c>
      <c r="D45" s="234"/>
      <c r="E45" s="117">
        <v>38.5</v>
      </c>
      <c r="F45" s="118">
        <v>233277</v>
      </c>
      <c r="G45" s="119" t="s">
        <v>146</v>
      </c>
      <c r="H45" s="118">
        <v>559192</v>
      </c>
      <c r="I45" s="158">
        <v>2.4</v>
      </c>
      <c r="J45" s="163">
        <v>638022</v>
      </c>
      <c r="K45" s="151">
        <f t="shared" si="6"/>
        <v>-12.36</v>
      </c>
      <c r="L45" s="285">
        <v>38.5</v>
      </c>
      <c r="M45" s="286">
        <v>233277</v>
      </c>
      <c r="N45" s="287" t="s">
        <v>146</v>
      </c>
      <c r="O45" s="286">
        <v>329277</v>
      </c>
      <c r="P45" s="288">
        <v>1.41</v>
      </c>
      <c r="Q45" s="163">
        <v>400331</v>
      </c>
      <c r="R45" s="151">
        <f t="shared" si="7"/>
        <v>-17.75</v>
      </c>
      <c r="T45" s="44">
        <f t="shared" si="8"/>
        <v>-12.36</v>
      </c>
      <c r="U45" s="44" t="b">
        <f t="shared" si="9"/>
        <v>0</v>
      </c>
      <c r="V45" s="44">
        <f t="shared" si="10"/>
        <v>-17.75</v>
      </c>
      <c r="W45" s="44" t="b">
        <f t="shared" si="11"/>
        <v>0</v>
      </c>
    </row>
    <row r="46" spans="2:23" s="44" customFormat="1" ht="12">
      <c r="B46" s="98"/>
      <c r="C46" s="230" t="s">
        <v>70</v>
      </c>
      <c r="D46" s="234"/>
      <c r="E46" s="117">
        <v>32</v>
      </c>
      <c r="F46" s="118">
        <v>201956</v>
      </c>
      <c r="G46" s="119" t="s">
        <v>147</v>
      </c>
      <c r="H46" s="118">
        <v>414010</v>
      </c>
      <c r="I46" s="158">
        <v>2.05</v>
      </c>
      <c r="J46" s="163">
        <v>403912</v>
      </c>
      <c r="K46" s="151">
        <f t="shared" si="6"/>
        <v>2.5</v>
      </c>
      <c r="L46" s="285">
        <v>32</v>
      </c>
      <c r="M46" s="286">
        <v>201956</v>
      </c>
      <c r="N46" s="287" t="s">
        <v>147</v>
      </c>
      <c r="O46" s="286">
        <v>398863</v>
      </c>
      <c r="P46" s="288">
        <v>1.97</v>
      </c>
      <c r="Q46" s="163">
        <v>389775</v>
      </c>
      <c r="R46" s="151">
        <f t="shared" si="7"/>
        <v>2.33</v>
      </c>
      <c r="T46" s="44">
        <f t="shared" si="8"/>
        <v>2.5</v>
      </c>
      <c r="U46" s="44" t="b">
        <f t="shared" si="9"/>
        <v>0</v>
      </c>
      <c r="V46" s="44">
        <f t="shared" si="10"/>
        <v>2.33</v>
      </c>
      <c r="W46" s="44" t="b">
        <f t="shared" si="11"/>
        <v>0</v>
      </c>
    </row>
    <row r="47" spans="2:23" s="44" customFormat="1" ht="12">
      <c r="B47" s="98"/>
      <c r="C47" s="230" t="s">
        <v>71</v>
      </c>
      <c r="D47" s="234"/>
      <c r="E47" s="117">
        <v>38.9</v>
      </c>
      <c r="F47" s="118">
        <v>235187</v>
      </c>
      <c r="G47" s="119" t="s">
        <v>148</v>
      </c>
      <c r="H47" s="118">
        <v>497789</v>
      </c>
      <c r="I47" s="158">
        <v>2.12</v>
      </c>
      <c r="J47" s="163">
        <v>522249</v>
      </c>
      <c r="K47" s="151">
        <f t="shared" si="6"/>
        <v>-4.68</v>
      </c>
      <c r="L47" s="285">
        <v>38.9</v>
      </c>
      <c r="M47" s="286">
        <v>235187</v>
      </c>
      <c r="N47" s="287" t="s">
        <v>148</v>
      </c>
      <c r="O47" s="286">
        <v>441415</v>
      </c>
      <c r="P47" s="288">
        <v>1.88</v>
      </c>
      <c r="Q47" s="163">
        <v>477313</v>
      </c>
      <c r="R47" s="151">
        <f t="shared" si="7"/>
        <v>-7.52</v>
      </c>
      <c r="T47" s="44">
        <f t="shared" si="8"/>
        <v>-4.68</v>
      </c>
      <c r="U47" s="44" t="b">
        <f t="shared" si="9"/>
        <v>0</v>
      </c>
      <c r="V47" s="44">
        <f t="shared" si="10"/>
        <v>-7.52</v>
      </c>
      <c r="W47" s="44" t="b">
        <f t="shared" si="11"/>
        <v>0</v>
      </c>
    </row>
    <row r="48" spans="2:23" s="44" customFormat="1" ht="12.75" thickBot="1">
      <c r="B48" s="98"/>
      <c r="C48" s="241" t="s">
        <v>72</v>
      </c>
      <c r="D48" s="242"/>
      <c r="E48" s="111">
        <v>34.6</v>
      </c>
      <c r="F48" s="112">
        <v>259944</v>
      </c>
      <c r="G48" s="113" t="s">
        <v>146</v>
      </c>
      <c r="H48" s="112">
        <v>593480</v>
      </c>
      <c r="I48" s="156">
        <v>2.28</v>
      </c>
      <c r="J48" s="162">
        <v>601517</v>
      </c>
      <c r="K48" s="150">
        <f t="shared" si="6"/>
        <v>-1.34</v>
      </c>
      <c r="L48" s="276">
        <v>34.6</v>
      </c>
      <c r="M48" s="277">
        <v>259944</v>
      </c>
      <c r="N48" s="278" t="s">
        <v>146</v>
      </c>
      <c r="O48" s="277">
        <v>573783</v>
      </c>
      <c r="P48" s="279">
        <v>2.21</v>
      </c>
      <c r="Q48" s="162">
        <v>566466</v>
      </c>
      <c r="R48" s="280">
        <f t="shared" si="7"/>
        <v>1.29</v>
      </c>
      <c r="T48" s="44">
        <f t="shared" si="8"/>
        <v>-1.34</v>
      </c>
      <c r="U48" s="44" t="b">
        <f t="shared" si="9"/>
        <v>0</v>
      </c>
      <c r="V48" s="44">
        <f t="shared" si="10"/>
        <v>1.29</v>
      </c>
      <c r="W48" s="44" t="b">
        <f t="shared" si="11"/>
        <v>0</v>
      </c>
    </row>
    <row r="49" spans="2:23" s="44" customFormat="1" ht="12">
      <c r="B49" s="97"/>
      <c r="C49" s="102" t="s">
        <v>14</v>
      </c>
      <c r="D49" s="52" t="s">
        <v>15</v>
      </c>
      <c r="E49" s="120">
        <v>40</v>
      </c>
      <c r="F49" s="121">
        <v>326854</v>
      </c>
      <c r="G49" s="122">
        <v>16</v>
      </c>
      <c r="H49" s="121">
        <v>784098</v>
      </c>
      <c r="I49" s="159">
        <v>2.4</v>
      </c>
      <c r="J49" s="164">
        <v>899835</v>
      </c>
      <c r="K49" s="152">
        <f t="shared" si="6"/>
        <v>-12.86</v>
      </c>
      <c r="L49" s="289">
        <v>40</v>
      </c>
      <c r="M49" s="290">
        <v>326854</v>
      </c>
      <c r="N49" s="291">
        <v>16</v>
      </c>
      <c r="O49" s="290">
        <v>696836.388314883</v>
      </c>
      <c r="P49" s="292">
        <v>2.13</v>
      </c>
      <c r="Q49" s="164">
        <v>832022.652826284</v>
      </c>
      <c r="R49" s="152">
        <f t="shared" si="7"/>
        <v>-16.25</v>
      </c>
      <c r="T49" s="44">
        <f t="shared" si="8"/>
        <v>-12.86</v>
      </c>
      <c r="U49" s="44" t="b">
        <f t="shared" si="9"/>
        <v>0</v>
      </c>
      <c r="V49" s="44">
        <f t="shared" si="10"/>
        <v>-16.25</v>
      </c>
      <c r="W49" s="44" t="b">
        <f t="shared" si="11"/>
        <v>0</v>
      </c>
    </row>
    <row r="50" spans="2:23" s="44" customFormat="1" ht="12">
      <c r="B50" s="98" t="s">
        <v>16</v>
      </c>
      <c r="C50" s="103"/>
      <c r="D50" s="54" t="s">
        <v>17</v>
      </c>
      <c r="E50" s="117">
        <v>38.4</v>
      </c>
      <c r="F50" s="118">
        <v>283348</v>
      </c>
      <c r="G50" s="119">
        <v>24</v>
      </c>
      <c r="H50" s="118">
        <v>660768</v>
      </c>
      <c r="I50" s="158">
        <v>2.33</v>
      </c>
      <c r="J50" s="163">
        <v>711606</v>
      </c>
      <c r="K50" s="151">
        <f t="shared" si="6"/>
        <v>-7.14</v>
      </c>
      <c r="L50" s="285">
        <v>38.4</v>
      </c>
      <c r="M50" s="286">
        <v>283243</v>
      </c>
      <c r="N50" s="287">
        <v>23</v>
      </c>
      <c r="O50" s="286">
        <v>563026.634178505</v>
      </c>
      <c r="P50" s="288">
        <v>1.99</v>
      </c>
      <c r="Q50" s="163">
        <v>656781.877118333</v>
      </c>
      <c r="R50" s="151">
        <f t="shared" si="7"/>
        <v>-14.27</v>
      </c>
      <c r="T50" s="44">
        <f t="shared" si="8"/>
        <v>-7.14</v>
      </c>
      <c r="U50" s="44" t="b">
        <f t="shared" si="9"/>
        <v>0</v>
      </c>
      <c r="V50" s="44">
        <f t="shared" si="10"/>
        <v>-14.27</v>
      </c>
      <c r="W50" s="44" t="b">
        <f t="shared" si="11"/>
        <v>0</v>
      </c>
    </row>
    <row r="51" spans="2:23" s="44" customFormat="1" ht="12">
      <c r="B51" s="98"/>
      <c r="C51" s="103" t="s">
        <v>18</v>
      </c>
      <c r="D51" s="54" t="s">
        <v>19</v>
      </c>
      <c r="E51" s="117">
        <v>38.3</v>
      </c>
      <c r="F51" s="118">
        <v>267610</v>
      </c>
      <c r="G51" s="119">
        <v>20</v>
      </c>
      <c r="H51" s="118">
        <v>682160</v>
      </c>
      <c r="I51" s="158">
        <v>2.55</v>
      </c>
      <c r="J51" s="163">
        <v>787246</v>
      </c>
      <c r="K51" s="151">
        <f t="shared" si="6"/>
        <v>-13.35</v>
      </c>
      <c r="L51" s="285">
        <v>38.3</v>
      </c>
      <c r="M51" s="286">
        <v>267610</v>
      </c>
      <c r="N51" s="287">
        <v>20</v>
      </c>
      <c r="O51" s="286">
        <v>617528.901569942</v>
      </c>
      <c r="P51" s="288">
        <v>2.31</v>
      </c>
      <c r="Q51" s="163">
        <v>740220.677479938</v>
      </c>
      <c r="R51" s="151">
        <f t="shared" si="7"/>
        <v>-16.58</v>
      </c>
      <c r="T51" s="44">
        <f t="shared" si="8"/>
        <v>-13.35</v>
      </c>
      <c r="U51" s="44" t="b">
        <f t="shared" si="9"/>
        <v>0</v>
      </c>
      <c r="V51" s="44">
        <f t="shared" si="10"/>
        <v>-16.58</v>
      </c>
      <c r="W51" s="44" t="b">
        <f t="shared" si="11"/>
        <v>0</v>
      </c>
    </row>
    <row r="52" spans="2:23" s="44" customFormat="1" ht="12">
      <c r="B52" s="98"/>
      <c r="C52" s="103"/>
      <c r="D52" s="54" t="s">
        <v>20</v>
      </c>
      <c r="E52" s="117">
        <v>36.1</v>
      </c>
      <c r="F52" s="118">
        <v>256752</v>
      </c>
      <c r="G52" s="119">
        <v>16</v>
      </c>
      <c r="H52" s="118">
        <v>625806</v>
      </c>
      <c r="I52" s="158">
        <v>2.44</v>
      </c>
      <c r="J52" s="163">
        <v>633394</v>
      </c>
      <c r="K52" s="151">
        <f t="shared" si="6"/>
        <v>-1.2</v>
      </c>
      <c r="L52" s="285">
        <v>36.1</v>
      </c>
      <c r="M52" s="286">
        <v>256752</v>
      </c>
      <c r="N52" s="287">
        <v>16</v>
      </c>
      <c r="O52" s="286">
        <v>533946.033540373</v>
      </c>
      <c r="P52" s="288">
        <v>2.08</v>
      </c>
      <c r="Q52" s="163">
        <v>576394.743909513</v>
      </c>
      <c r="R52" s="151">
        <f t="shared" si="7"/>
        <v>-7.36</v>
      </c>
      <c r="T52" s="44">
        <f t="shared" si="8"/>
        <v>-1.2</v>
      </c>
      <c r="U52" s="44" t="b">
        <f t="shared" si="9"/>
        <v>0</v>
      </c>
      <c r="V52" s="44">
        <f t="shared" si="10"/>
        <v>-7.36</v>
      </c>
      <c r="W52" s="44" t="b">
        <f t="shared" si="11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7">
        <v>38.8</v>
      </c>
      <c r="F53" s="118">
        <v>295330</v>
      </c>
      <c r="G53" s="119">
        <v>76</v>
      </c>
      <c r="H53" s="118">
        <v>707322</v>
      </c>
      <c r="I53" s="158">
        <v>2.4</v>
      </c>
      <c r="J53" s="163">
        <v>791916</v>
      </c>
      <c r="K53" s="151">
        <f t="shared" si="6"/>
        <v>-10.68</v>
      </c>
      <c r="L53" s="285">
        <v>38.8</v>
      </c>
      <c r="M53" s="286">
        <v>295295</v>
      </c>
      <c r="N53" s="287">
        <v>75</v>
      </c>
      <c r="O53" s="286">
        <v>618558</v>
      </c>
      <c r="P53" s="288">
        <v>2.09</v>
      </c>
      <c r="Q53" s="163">
        <v>732856</v>
      </c>
      <c r="R53" s="151">
        <f t="shared" si="7"/>
        <v>-15.6</v>
      </c>
      <c r="T53" s="44">
        <f t="shared" si="8"/>
        <v>-10.68</v>
      </c>
      <c r="U53" s="44" t="b">
        <f t="shared" si="9"/>
        <v>0</v>
      </c>
      <c r="V53" s="44">
        <f t="shared" si="10"/>
        <v>-15.6</v>
      </c>
      <c r="W53" s="44" t="b">
        <f t="shared" si="11"/>
        <v>0</v>
      </c>
    </row>
    <row r="54" spans="2:23" s="44" customFormat="1" ht="12">
      <c r="B54" s="98"/>
      <c r="C54" s="103" t="s">
        <v>23</v>
      </c>
      <c r="D54" s="54" t="s">
        <v>24</v>
      </c>
      <c r="E54" s="117">
        <v>37.9</v>
      </c>
      <c r="F54" s="118">
        <v>254621</v>
      </c>
      <c r="G54" s="119">
        <v>43</v>
      </c>
      <c r="H54" s="118">
        <v>571244</v>
      </c>
      <c r="I54" s="158">
        <v>2.24</v>
      </c>
      <c r="J54" s="163">
        <v>612856</v>
      </c>
      <c r="K54" s="151">
        <f t="shared" si="6"/>
        <v>-6.79</v>
      </c>
      <c r="L54" s="285">
        <v>37.9</v>
      </c>
      <c r="M54" s="286">
        <v>254621</v>
      </c>
      <c r="N54" s="287">
        <v>43</v>
      </c>
      <c r="O54" s="286">
        <v>468230.317609343</v>
      </c>
      <c r="P54" s="288">
        <v>1.84</v>
      </c>
      <c r="Q54" s="163">
        <v>551938.410922113</v>
      </c>
      <c r="R54" s="151">
        <f t="shared" si="7"/>
        <v>-15.17</v>
      </c>
      <c r="T54" s="44">
        <f t="shared" si="8"/>
        <v>-6.79</v>
      </c>
      <c r="U54" s="44" t="b">
        <f t="shared" si="9"/>
        <v>0</v>
      </c>
      <c r="V54" s="44">
        <f t="shared" si="10"/>
        <v>-15.17</v>
      </c>
      <c r="W54" s="44" t="b">
        <f t="shared" si="11"/>
        <v>0</v>
      </c>
    </row>
    <row r="55" spans="2:23" s="44" customFormat="1" ht="12">
      <c r="B55" s="98"/>
      <c r="C55" s="103" t="s">
        <v>25</v>
      </c>
      <c r="D55" s="54" t="s">
        <v>26</v>
      </c>
      <c r="E55" s="117">
        <v>40.1</v>
      </c>
      <c r="F55" s="118">
        <v>271004</v>
      </c>
      <c r="G55" s="119">
        <v>20</v>
      </c>
      <c r="H55" s="118">
        <v>564875</v>
      </c>
      <c r="I55" s="158">
        <v>2.08</v>
      </c>
      <c r="J55" s="163">
        <v>616572</v>
      </c>
      <c r="K55" s="151">
        <f t="shared" si="6"/>
        <v>-8.38</v>
      </c>
      <c r="L55" s="285">
        <v>40.1</v>
      </c>
      <c r="M55" s="286">
        <v>267010</v>
      </c>
      <c r="N55" s="287">
        <v>19</v>
      </c>
      <c r="O55" s="286">
        <v>476580.630534351</v>
      </c>
      <c r="P55" s="288">
        <v>1.78</v>
      </c>
      <c r="Q55" s="163">
        <v>561858.309565217</v>
      </c>
      <c r="R55" s="151">
        <f t="shared" si="7"/>
        <v>-15.18</v>
      </c>
      <c r="T55" s="44">
        <f t="shared" si="8"/>
        <v>-8.38</v>
      </c>
      <c r="U55" s="44" t="b">
        <f t="shared" si="9"/>
        <v>0</v>
      </c>
      <c r="V55" s="44">
        <f t="shared" si="10"/>
        <v>-15.18</v>
      </c>
      <c r="W55" s="44" t="b">
        <f t="shared" si="11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7">
        <v>39.2</v>
      </c>
      <c r="F56" s="118">
        <v>300964</v>
      </c>
      <c r="G56" s="119">
        <v>6</v>
      </c>
      <c r="H56" s="118">
        <v>645809</v>
      </c>
      <c r="I56" s="158">
        <v>2.15</v>
      </c>
      <c r="J56" s="163">
        <v>564948</v>
      </c>
      <c r="K56" s="151">
        <f t="shared" si="6"/>
        <v>14.31</v>
      </c>
      <c r="L56" s="285">
        <v>39.2</v>
      </c>
      <c r="M56" s="286">
        <v>300964</v>
      </c>
      <c r="N56" s="287">
        <v>6</v>
      </c>
      <c r="O56" s="286">
        <v>365011.276923077</v>
      </c>
      <c r="P56" s="288">
        <v>1.21</v>
      </c>
      <c r="Q56" s="163">
        <v>498266.823529412</v>
      </c>
      <c r="R56" s="151">
        <f t="shared" si="7"/>
        <v>-26.74</v>
      </c>
      <c r="T56" s="44">
        <f t="shared" si="8"/>
        <v>14.31</v>
      </c>
      <c r="U56" s="44" t="b">
        <f t="shared" si="9"/>
        <v>0</v>
      </c>
      <c r="V56" s="44">
        <f t="shared" si="10"/>
        <v>-26.74</v>
      </c>
      <c r="W56" s="44" t="b">
        <f t="shared" si="11"/>
        <v>0</v>
      </c>
    </row>
    <row r="57" spans="2:23" s="44" customFormat="1" ht="12">
      <c r="B57" s="98"/>
      <c r="C57" s="103" t="s">
        <v>4</v>
      </c>
      <c r="D57" s="54" t="s">
        <v>22</v>
      </c>
      <c r="E57" s="117">
        <v>38.2</v>
      </c>
      <c r="F57" s="118">
        <v>257387</v>
      </c>
      <c r="G57" s="119">
        <v>69</v>
      </c>
      <c r="H57" s="118">
        <v>571346</v>
      </c>
      <c r="I57" s="158">
        <v>2.22</v>
      </c>
      <c r="J57" s="163">
        <v>612686</v>
      </c>
      <c r="K57" s="151">
        <f t="shared" si="6"/>
        <v>-6.75</v>
      </c>
      <c r="L57" s="285">
        <v>38.2</v>
      </c>
      <c r="M57" s="286">
        <v>256809</v>
      </c>
      <c r="N57" s="287">
        <v>68</v>
      </c>
      <c r="O57" s="286">
        <v>467987</v>
      </c>
      <c r="P57" s="288">
        <v>1.82</v>
      </c>
      <c r="Q57" s="163">
        <v>552340</v>
      </c>
      <c r="R57" s="151">
        <f t="shared" si="7"/>
        <v>-15.27</v>
      </c>
      <c r="T57" s="44">
        <f t="shared" si="8"/>
        <v>-6.75</v>
      </c>
      <c r="U57" s="44" t="b">
        <f t="shared" si="9"/>
        <v>0</v>
      </c>
      <c r="V57" s="44">
        <f t="shared" si="10"/>
        <v>-15.27</v>
      </c>
      <c r="W57" s="44" t="b">
        <f t="shared" si="11"/>
        <v>0</v>
      </c>
    </row>
    <row r="58" spans="2:23" s="44" customFormat="1" ht="12.75" thickBot="1">
      <c r="B58" s="96"/>
      <c r="C58" s="243" t="s">
        <v>28</v>
      </c>
      <c r="D58" s="244"/>
      <c r="E58" s="123">
        <v>38.1</v>
      </c>
      <c r="F58" s="124">
        <v>313520</v>
      </c>
      <c r="G58" s="125" t="s">
        <v>146</v>
      </c>
      <c r="H58" s="124">
        <v>433512</v>
      </c>
      <c r="I58" s="160">
        <v>1.38</v>
      </c>
      <c r="J58" s="165">
        <v>742675</v>
      </c>
      <c r="K58" s="153">
        <f t="shared" si="6"/>
        <v>-41.63</v>
      </c>
      <c r="L58" s="293">
        <v>38.1</v>
      </c>
      <c r="M58" s="294">
        <v>313520</v>
      </c>
      <c r="N58" s="295" t="s">
        <v>107</v>
      </c>
      <c r="O58" s="294">
        <v>433512.397250362</v>
      </c>
      <c r="P58" s="296">
        <v>1.38</v>
      </c>
      <c r="Q58" s="165">
        <v>738029.989304813</v>
      </c>
      <c r="R58" s="153">
        <f t="shared" si="7"/>
        <v>-41.26</v>
      </c>
      <c r="T58" s="44">
        <f t="shared" si="8"/>
        <v>-41.63</v>
      </c>
      <c r="U58" s="44" t="b">
        <f t="shared" si="9"/>
        <v>0</v>
      </c>
      <c r="V58" s="44">
        <f t="shared" si="10"/>
        <v>-41.26</v>
      </c>
      <c r="W58" s="44" t="b">
        <f t="shared" si="11"/>
        <v>0</v>
      </c>
    </row>
    <row r="59" spans="2:23" s="44" customFormat="1" ht="12">
      <c r="B59" s="245" t="s">
        <v>93</v>
      </c>
      <c r="C59" s="235" t="s">
        <v>98</v>
      </c>
      <c r="D59" s="236"/>
      <c r="E59" s="120">
        <v>38.7</v>
      </c>
      <c r="F59" s="121">
        <v>300897</v>
      </c>
      <c r="G59" s="122">
        <v>96</v>
      </c>
      <c r="H59" s="121">
        <v>665936</v>
      </c>
      <c r="I59" s="159">
        <v>2.21</v>
      </c>
      <c r="J59" s="164">
        <v>794432</v>
      </c>
      <c r="K59" s="152">
        <f t="shared" si="6"/>
        <v>-16.17</v>
      </c>
      <c r="L59" s="289">
        <v>38.7</v>
      </c>
      <c r="M59" s="290">
        <v>300897</v>
      </c>
      <c r="N59" s="291">
        <v>96</v>
      </c>
      <c r="O59" s="290">
        <v>590616</v>
      </c>
      <c r="P59" s="292">
        <v>1.96</v>
      </c>
      <c r="Q59" s="164">
        <v>749923</v>
      </c>
      <c r="R59" s="152">
        <f t="shared" si="7"/>
        <v>-21.24</v>
      </c>
      <c r="T59" s="44">
        <f t="shared" si="8"/>
        <v>-16.17</v>
      </c>
      <c r="U59" s="44" t="b">
        <f t="shared" si="9"/>
        <v>0</v>
      </c>
      <c r="V59" s="44">
        <f t="shared" si="10"/>
        <v>-21.24</v>
      </c>
      <c r="W59" s="44" t="b">
        <f t="shared" si="11"/>
        <v>0</v>
      </c>
    </row>
    <row r="60" spans="2:23" s="44" customFormat="1" ht="12">
      <c r="B60" s="246"/>
      <c r="C60" s="237" t="s">
        <v>97</v>
      </c>
      <c r="D60" s="238"/>
      <c r="E60" s="117">
        <v>41.8</v>
      </c>
      <c r="F60" s="118">
        <v>328097</v>
      </c>
      <c r="G60" s="119" t="s">
        <v>109</v>
      </c>
      <c r="H60" s="118">
        <v>784002</v>
      </c>
      <c r="I60" s="158">
        <v>2.39</v>
      </c>
      <c r="J60" s="163">
        <v>908487</v>
      </c>
      <c r="K60" s="151">
        <f t="shared" si="6"/>
        <v>-13.7</v>
      </c>
      <c r="L60" s="285">
        <v>41.8</v>
      </c>
      <c r="M60" s="286">
        <v>328097</v>
      </c>
      <c r="N60" s="287" t="s">
        <v>109</v>
      </c>
      <c r="O60" s="286">
        <v>784002</v>
      </c>
      <c r="P60" s="288">
        <v>2.39</v>
      </c>
      <c r="Q60" s="163">
        <v>908487</v>
      </c>
      <c r="R60" s="151">
        <f t="shared" si="7"/>
        <v>-13.7</v>
      </c>
      <c r="T60" s="44">
        <f t="shared" si="8"/>
        <v>-13.7</v>
      </c>
      <c r="U60" s="44" t="b">
        <f t="shared" si="9"/>
        <v>0</v>
      </c>
      <c r="V60" s="44">
        <f t="shared" si="10"/>
        <v>-13.7</v>
      </c>
      <c r="W60" s="44" t="b">
        <f t="shared" si="11"/>
        <v>0</v>
      </c>
    </row>
    <row r="61" spans="2:23" s="44" customFormat="1" ht="12">
      <c r="B61" s="246"/>
      <c r="C61" s="237" t="s">
        <v>96</v>
      </c>
      <c r="D61" s="238"/>
      <c r="E61" s="114">
        <v>38</v>
      </c>
      <c r="F61" s="115">
        <v>260964</v>
      </c>
      <c r="G61" s="116">
        <v>51</v>
      </c>
      <c r="H61" s="115">
        <v>587541</v>
      </c>
      <c r="I61" s="157">
        <v>2.25</v>
      </c>
      <c r="J61" s="163">
        <v>632097</v>
      </c>
      <c r="K61" s="151">
        <f t="shared" si="6"/>
        <v>-7.05</v>
      </c>
      <c r="L61" s="281">
        <v>38</v>
      </c>
      <c r="M61" s="282">
        <v>260424</v>
      </c>
      <c r="N61" s="283">
        <v>49</v>
      </c>
      <c r="O61" s="282">
        <v>495833</v>
      </c>
      <c r="P61" s="284">
        <v>1.9</v>
      </c>
      <c r="Q61" s="163">
        <v>550589</v>
      </c>
      <c r="R61" s="151">
        <f t="shared" si="7"/>
        <v>-9.94</v>
      </c>
      <c r="T61" s="44">
        <f t="shared" si="8"/>
        <v>-7.05</v>
      </c>
      <c r="U61" s="44" t="b">
        <f t="shared" si="9"/>
        <v>0</v>
      </c>
      <c r="V61" s="44">
        <f t="shared" si="10"/>
        <v>-9.94</v>
      </c>
      <c r="W61" s="44" t="b">
        <f t="shared" si="11"/>
        <v>0</v>
      </c>
    </row>
    <row r="62" spans="2:23" s="44" customFormat="1" ht="12.75" thickBot="1">
      <c r="B62" s="247"/>
      <c r="C62" s="239" t="s">
        <v>92</v>
      </c>
      <c r="D62" s="240"/>
      <c r="E62" s="123" t="s">
        <v>106</v>
      </c>
      <c r="F62" s="124" t="s">
        <v>106</v>
      </c>
      <c r="G62" s="125" t="s">
        <v>106</v>
      </c>
      <c r="H62" s="124" t="s">
        <v>106</v>
      </c>
      <c r="I62" s="160" t="s">
        <v>106</v>
      </c>
      <c r="J62" s="165" t="s">
        <v>106</v>
      </c>
      <c r="K62" s="153" t="str">
        <f t="shared" si="6"/>
        <v>-</v>
      </c>
      <c r="L62" s="293" t="s">
        <v>106</v>
      </c>
      <c r="M62" s="294" t="s">
        <v>106</v>
      </c>
      <c r="N62" s="295" t="s">
        <v>106</v>
      </c>
      <c r="O62" s="294" t="s">
        <v>106</v>
      </c>
      <c r="P62" s="296" t="s">
        <v>106</v>
      </c>
      <c r="Q62" s="165" t="s">
        <v>106</v>
      </c>
      <c r="R62" s="153" t="str">
        <f t="shared" si="7"/>
        <v>-</v>
      </c>
      <c r="T62" s="44" t="e">
        <f t="shared" si="8"/>
        <v>#VALUE!</v>
      </c>
      <c r="U62" s="44" t="b">
        <f t="shared" si="9"/>
        <v>1</v>
      </c>
      <c r="V62" s="44" t="e">
        <f t="shared" si="10"/>
        <v>#VALUE!</v>
      </c>
      <c r="W62" s="44" t="b">
        <f t="shared" si="11"/>
        <v>1</v>
      </c>
    </row>
    <row r="63" spans="2:23" s="44" customFormat="1" ht="12">
      <c r="B63" s="97" t="s">
        <v>29</v>
      </c>
      <c r="C63" s="235" t="s">
        <v>30</v>
      </c>
      <c r="D63" s="236"/>
      <c r="E63" s="120" t="s">
        <v>106</v>
      </c>
      <c r="F63" s="121" t="s">
        <v>106</v>
      </c>
      <c r="G63" s="122" t="s">
        <v>106</v>
      </c>
      <c r="H63" s="121" t="s">
        <v>106</v>
      </c>
      <c r="I63" s="159" t="s">
        <v>106</v>
      </c>
      <c r="J63" s="164" t="s">
        <v>106</v>
      </c>
      <c r="K63" s="152" t="str">
        <f t="shared" si="6"/>
        <v>-</v>
      </c>
      <c r="L63" s="289" t="s">
        <v>106</v>
      </c>
      <c r="M63" s="290" t="s">
        <v>106</v>
      </c>
      <c r="N63" s="291" t="s">
        <v>106</v>
      </c>
      <c r="O63" s="290" t="s">
        <v>106</v>
      </c>
      <c r="P63" s="292" t="s">
        <v>106</v>
      </c>
      <c r="Q63" s="164" t="s">
        <v>106</v>
      </c>
      <c r="R63" s="152" t="str">
        <f t="shared" si="7"/>
        <v>-</v>
      </c>
      <c r="T63" s="44" t="e">
        <f t="shared" si="8"/>
        <v>#VALUE!</v>
      </c>
      <c r="U63" s="44" t="b">
        <f t="shared" si="9"/>
        <v>1</v>
      </c>
      <c r="V63" s="44" t="e">
        <f t="shared" si="10"/>
        <v>#VALUE!</v>
      </c>
      <c r="W63" s="44" t="b">
        <f t="shared" si="11"/>
        <v>1</v>
      </c>
    </row>
    <row r="64" spans="2:23" s="44" customFormat="1" ht="12">
      <c r="B64" s="98" t="s">
        <v>31</v>
      </c>
      <c r="C64" s="237" t="s">
        <v>32</v>
      </c>
      <c r="D64" s="238"/>
      <c r="E64" s="117" t="s">
        <v>106</v>
      </c>
      <c r="F64" s="118" t="s">
        <v>106</v>
      </c>
      <c r="G64" s="119" t="s">
        <v>106</v>
      </c>
      <c r="H64" s="118" t="s">
        <v>106</v>
      </c>
      <c r="I64" s="158" t="s">
        <v>106</v>
      </c>
      <c r="J64" s="163" t="s">
        <v>106</v>
      </c>
      <c r="K64" s="151" t="str">
        <f t="shared" si="6"/>
        <v>-</v>
      </c>
      <c r="L64" s="285" t="s">
        <v>106</v>
      </c>
      <c r="M64" s="286" t="s">
        <v>106</v>
      </c>
      <c r="N64" s="287" t="s">
        <v>106</v>
      </c>
      <c r="O64" s="286" t="s">
        <v>106</v>
      </c>
      <c r="P64" s="288" t="s">
        <v>106</v>
      </c>
      <c r="Q64" s="163" t="s">
        <v>106</v>
      </c>
      <c r="R64" s="151" t="str">
        <f t="shared" si="7"/>
        <v>-</v>
      </c>
      <c r="T64" s="44" t="e">
        <f t="shared" si="8"/>
        <v>#VALUE!</v>
      </c>
      <c r="U64" s="44" t="b">
        <f t="shared" si="9"/>
        <v>1</v>
      </c>
      <c r="V64" s="44" t="e">
        <f t="shared" si="10"/>
        <v>#VALUE!</v>
      </c>
      <c r="W64" s="44" t="b">
        <f t="shared" si="11"/>
        <v>1</v>
      </c>
    </row>
    <row r="65" spans="2:23" s="44" customFormat="1" ht="12.75" thickBot="1">
      <c r="B65" s="96" t="s">
        <v>12</v>
      </c>
      <c r="C65" s="239" t="s">
        <v>33</v>
      </c>
      <c r="D65" s="240"/>
      <c r="E65" s="123" t="s">
        <v>106</v>
      </c>
      <c r="F65" s="124" t="s">
        <v>106</v>
      </c>
      <c r="G65" s="125" t="s">
        <v>106</v>
      </c>
      <c r="H65" s="124" t="s">
        <v>106</v>
      </c>
      <c r="I65" s="160" t="s">
        <v>106</v>
      </c>
      <c r="J65" s="165" t="s">
        <v>106</v>
      </c>
      <c r="K65" s="153" t="str">
        <f t="shared" si="6"/>
        <v>-</v>
      </c>
      <c r="L65" s="293" t="s">
        <v>106</v>
      </c>
      <c r="M65" s="294" t="s">
        <v>106</v>
      </c>
      <c r="N65" s="295" t="s">
        <v>106</v>
      </c>
      <c r="O65" s="294" t="s">
        <v>106</v>
      </c>
      <c r="P65" s="296" t="s">
        <v>106</v>
      </c>
      <c r="Q65" s="165" t="s">
        <v>106</v>
      </c>
      <c r="R65" s="153" t="str">
        <f t="shared" si="7"/>
        <v>-</v>
      </c>
      <c r="T65" s="44" t="e">
        <f t="shared" si="8"/>
        <v>#VALUE!</v>
      </c>
      <c r="U65" s="44" t="b">
        <f t="shared" si="9"/>
        <v>1</v>
      </c>
      <c r="V65" s="44" t="e">
        <f t="shared" si="10"/>
        <v>#VALUE!</v>
      </c>
      <c r="W65" s="44" t="b">
        <f t="shared" si="11"/>
        <v>1</v>
      </c>
    </row>
    <row r="66" spans="2:23" s="44" customFormat="1" ht="12.75" thickBot="1">
      <c r="B66" s="99" t="s">
        <v>34</v>
      </c>
      <c r="C66" s="100"/>
      <c r="D66" s="100"/>
      <c r="E66" s="126">
        <v>38.6</v>
      </c>
      <c r="F66" s="127">
        <v>294562</v>
      </c>
      <c r="G66" s="128">
        <v>148</v>
      </c>
      <c r="H66" s="127">
        <v>654426</v>
      </c>
      <c r="I66" s="129">
        <v>2.22</v>
      </c>
      <c r="J66" s="166">
        <v>766271</v>
      </c>
      <c r="K66" s="154">
        <f t="shared" si="6"/>
        <v>-14.6</v>
      </c>
      <c r="L66" s="297">
        <v>38.6</v>
      </c>
      <c r="M66" s="298">
        <v>294498</v>
      </c>
      <c r="N66" s="299">
        <v>146</v>
      </c>
      <c r="O66" s="298">
        <v>577492</v>
      </c>
      <c r="P66" s="300">
        <v>1.96</v>
      </c>
      <c r="Q66" s="166">
        <v>715766</v>
      </c>
      <c r="R66" s="154">
        <f t="shared" si="7"/>
        <v>-19.32</v>
      </c>
      <c r="T66" s="44">
        <f t="shared" si="8"/>
        <v>-14.6</v>
      </c>
      <c r="U66" s="44" t="b">
        <f t="shared" si="9"/>
        <v>0</v>
      </c>
      <c r="V66" s="44">
        <f t="shared" si="10"/>
        <v>-19.32</v>
      </c>
      <c r="W66" s="44" t="b">
        <f t="shared" si="11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7"/>
      <c r="P67" s="57"/>
      <c r="Q67" s="57"/>
      <c r="R67" s="59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7"/>
      <c r="P68" s="57"/>
      <c r="Q68" s="57"/>
      <c r="R68" s="59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  <row r="70" spans="1:18" ht="12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9"/>
      <c r="L70" s="57"/>
      <c r="M70" s="57"/>
      <c r="N70" s="57"/>
      <c r="O70" s="59"/>
      <c r="P70" s="57"/>
      <c r="Q70" s="57"/>
      <c r="R70" s="57"/>
    </row>
    <row r="71" spans="1:18" ht="12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9"/>
      <c r="L71" s="57"/>
      <c r="M71" s="57"/>
      <c r="N71" s="57"/>
      <c r="O71" s="59"/>
      <c r="P71" s="57"/>
      <c r="Q71" s="57"/>
      <c r="R71" s="57"/>
    </row>
    <row r="72" spans="1:18" ht="12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9"/>
      <c r="L72" s="57"/>
      <c r="M72" s="57"/>
      <c r="N72" s="57"/>
      <c r="O72" s="59"/>
      <c r="P72" s="57"/>
      <c r="Q72" s="57"/>
      <c r="R72" s="57"/>
    </row>
    <row r="73" spans="1:18" ht="12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9"/>
      <c r="L73" s="57"/>
      <c r="M73" s="57"/>
      <c r="N73" s="57"/>
      <c r="O73" s="59"/>
      <c r="P73" s="57"/>
      <c r="Q73" s="57"/>
      <c r="R73" s="57"/>
    </row>
  </sheetData>
  <sheetProtection/>
  <mergeCells count="29">
    <mergeCell ref="B59:B62"/>
    <mergeCell ref="C59:D59"/>
    <mergeCell ref="C61:D61"/>
    <mergeCell ref="C62:D62"/>
    <mergeCell ref="C60:D60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10.253906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7539062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149</v>
      </c>
    </row>
    <row r="2" spans="1:15" ht="14.25" thickBot="1">
      <c r="A2" s="261" t="s">
        <v>43</v>
      </c>
      <c r="B2" s="264" t="s">
        <v>44</v>
      </c>
      <c r="C2" s="265"/>
      <c r="D2" s="265"/>
      <c r="E2" s="265"/>
      <c r="F2" s="265"/>
      <c r="G2" s="266"/>
      <c r="H2" s="267"/>
      <c r="I2" s="265" t="s">
        <v>36</v>
      </c>
      <c r="J2" s="265"/>
      <c r="K2" s="265"/>
      <c r="L2" s="265"/>
      <c r="M2" s="265"/>
      <c r="N2" s="266"/>
      <c r="O2" s="267"/>
    </row>
    <row r="3" spans="1:15" ht="13.5">
      <c r="A3" s="262"/>
      <c r="B3" s="31"/>
      <c r="C3" s="32"/>
      <c r="D3" s="32"/>
      <c r="E3" s="32"/>
      <c r="F3" s="32"/>
      <c r="G3" s="268" t="s">
        <v>48</v>
      </c>
      <c r="H3" s="269"/>
      <c r="I3" s="32"/>
      <c r="J3" s="32"/>
      <c r="K3" s="32"/>
      <c r="L3" s="32"/>
      <c r="M3" s="32"/>
      <c r="N3" s="270" t="s">
        <v>48</v>
      </c>
      <c r="O3" s="271"/>
    </row>
    <row r="4" spans="1:15" ht="52.5" customHeight="1" thickBot="1">
      <c r="A4" s="263"/>
      <c r="B4" s="33" t="s">
        <v>62</v>
      </c>
      <c r="C4" s="34" t="s">
        <v>49</v>
      </c>
      <c r="D4" s="34" t="s">
        <v>45</v>
      </c>
      <c r="E4" s="34" t="s">
        <v>50</v>
      </c>
      <c r="F4" s="301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301" t="s">
        <v>94</v>
      </c>
      <c r="N4" s="35" t="s">
        <v>54</v>
      </c>
      <c r="O4" s="37" t="s">
        <v>52</v>
      </c>
    </row>
    <row r="5" spans="1:15" ht="13.5">
      <c r="A5" s="137" t="s">
        <v>55</v>
      </c>
      <c r="B5" s="167">
        <v>37</v>
      </c>
      <c r="C5" s="168">
        <v>285191</v>
      </c>
      <c r="D5" s="168">
        <v>98</v>
      </c>
      <c r="E5" s="168">
        <v>706455</v>
      </c>
      <c r="F5" s="169">
        <v>2.48</v>
      </c>
      <c r="G5" s="170">
        <v>732789</v>
      </c>
      <c r="H5" s="171">
        <f aca="true" t="shared" si="0" ref="H5:H15">ROUND((E5-G5)/G5*100,2)</f>
        <v>-3.59</v>
      </c>
      <c r="I5" s="172" t="s">
        <v>106</v>
      </c>
      <c r="J5" s="173" t="s">
        <v>106</v>
      </c>
      <c r="K5" s="174">
        <v>92</v>
      </c>
      <c r="L5" s="168">
        <v>624765</v>
      </c>
      <c r="M5" s="175">
        <v>2.19</v>
      </c>
      <c r="N5" s="170">
        <v>627212</v>
      </c>
      <c r="O5" s="176">
        <f aca="true" t="shared" si="1" ref="O5:O15">ROUND((L5-N5)/N5*100,2)</f>
        <v>-0.39</v>
      </c>
    </row>
    <row r="6" spans="1:15" ht="13.5">
      <c r="A6" s="137" t="s">
        <v>56</v>
      </c>
      <c r="B6" s="167">
        <v>37.7</v>
      </c>
      <c r="C6" s="168">
        <v>286422</v>
      </c>
      <c r="D6" s="168">
        <v>99</v>
      </c>
      <c r="E6" s="168">
        <v>710407</v>
      </c>
      <c r="F6" s="169">
        <v>2.4802808443485485</v>
      </c>
      <c r="G6" s="170">
        <v>706455</v>
      </c>
      <c r="H6" s="171">
        <f t="shared" si="0"/>
        <v>0.56</v>
      </c>
      <c r="I6" s="172" t="s">
        <v>106</v>
      </c>
      <c r="J6" s="173" t="s">
        <v>106</v>
      </c>
      <c r="K6" s="174">
        <v>94</v>
      </c>
      <c r="L6" s="168">
        <v>632319</v>
      </c>
      <c r="M6" s="175">
        <v>2.20764815551878</v>
      </c>
      <c r="N6" s="170">
        <v>624765</v>
      </c>
      <c r="O6" s="176">
        <f t="shared" si="1"/>
        <v>1.21</v>
      </c>
    </row>
    <row r="7" spans="1:15" ht="13.5">
      <c r="A7" s="137" t="s">
        <v>57</v>
      </c>
      <c r="B7" s="167">
        <v>37.9</v>
      </c>
      <c r="C7" s="168">
        <v>289847</v>
      </c>
      <c r="D7" s="168">
        <v>94</v>
      </c>
      <c r="E7" s="168">
        <v>665703</v>
      </c>
      <c r="F7" s="169">
        <v>2.3</v>
      </c>
      <c r="G7" s="170">
        <v>710407</v>
      </c>
      <c r="H7" s="171">
        <f t="shared" si="0"/>
        <v>-6.29</v>
      </c>
      <c r="I7" s="172" t="s">
        <v>106</v>
      </c>
      <c r="J7" s="173" t="s">
        <v>106</v>
      </c>
      <c r="K7" s="174">
        <v>92</v>
      </c>
      <c r="L7" s="168">
        <v>612061</v>
      </c>
      <c r="M7" s="175">
        <v>2.11</v>
      </c>
      <c r="N7" s="170">
        <v>632319</v>
      </c>
      <c r="O7" s="176">
        <f t="shared" si="1"/>
        <v>-3.2</v>
      </c>
    </row>
    <row r="8" spans="1:15" ht="13.5">
      <c r="A8" s="137" t="s">
        <v>58</v>
      </c>
      <c r="B8" s="177">
        <v>38.9</v>
      </c>
      <c r="C8" s="178">
        <v>298771</v>
      </c>
      <c r="D8" s="179">
        <v>109</v>
      </c>
      <c r="E8" s="178">
        <v>715841</v>
      </c>
      <c r="F8" s="180">
        <v>2.4</v>
      </c>
      <c r="G8" s="181">
        <v>665703</v>
      </c>
      <c r="H8" s="182">
        <f t="shared" si="0"/>
        <v>7.53</v>
      </c>
      <c r="I8" s="183" t="s">
        <v>106</v>
      </c>
      <c r="J8" s="184" t="s">
        <v>106</v>
      </c>
      <c r="K8" s="185">
        <v>107</v>
      </c>
      <c r="L8" s="178">
        <v>662244</v>
      </c>
      <c r="M8" s="186">
        <v>2.22</v>
      </c>
      <c r="N8" s="181">
        <v>612061</v>
      </c>
      <c r="O8" s="176">
        <f t="shared" si="1"/>
        <v>8.2</v>
      </c>
    </row>
    <row r="9" spans="1:15" ht="13.5">
      <c r="A9" s="137" t="s">
        <v>59</v>
      </c>
      <c r="B9" s="167">
        <v>38.7</v>
      </c>
      <c r="C9" s="168">
        <v>293473</v>
      </c>
      <c r="D9" s="168">
        <v>122</v>
      </c>
      <c r="E9" s="168">
        <v>723116</v>
      </c>
      <c r="F9" s="180">
        <v>2.46</v>
      </c>
      <c r="G9" s="181">
        <v>715841</v>
      </c>
      <c r="H9" s="171">
        <f t="shared" si="0"/>
        <v>1.02</v>
      </c>
      <c r="I9" s="183" t="s">
        <v>106</v>
      </c>
      <c r="J9" s="184" t="s">
        <v>106</v>
      </c>
      <c r="K9" s="185">
        <v>121</v>
      </c>
      <c r="L9" s="178">
        <v>661695</v>
      </c>
      <c r="M9" s="186">
        <v>2.25</v>
      </c>
      <c r="N9" s="181">
        <v>662244</v>
      </c>
      <c r="O9" s="176">
        <f t="shared" si="1"/>
        <v>-0.08</v>
      </c>
    </row>
    <row r="10" spans="1:15" ht="13.5">
      <c r="A10" s="137" t="s">
        <v>160</v>
      </c>
      <c r="B10" s="167">
        <v>38.8</v>
      </c>
      <c r="C10" s="168">
        <v>295903</v>
      </c>
      <c r="D10" s="168">
        <v>129</v>
      </c>
      <c r="E10" s="168">
        <v>746266</v>
      </c>
      <c r="F10" s="169">
        <v>2.52</v>
      </c>
      <c r="G10" s="170">
        <v>723116</v>
      </c>
      <c r="H10" s="171">
        <f t="shared" si="0"/>
        <v>3.2</v>
      </c>
      <c r="I10" s="172" t="s">
        <v>106</v>
      </c>
      <c r="J10" s="173" t="s">
        <v>106</v>
      </c>
      <c r="K10" s="174">
        <v>128</v>
      </c>
      <c r="L10" s="168">
        <v>687653</v>
      </c>
      <c r="M10" s="175">
        <v>2.32</v>
      </c>
      <c r="N10" s="170">
        <v>661695</v>
      </c>
      <c r="O10" s="176">
        <f t="shared" si="1"/>
        <v>3.92</v>
      </c>
    </row>
    <row r="11" spans="1:15" ht="13.5">
      <c r="A11" s="137" t="s">
        <v>161</v>
      </c>
      <c r="B11" s="187">
        <v>38.7</v>
      </c>
      <c r="C11" s="168">
        <v>293404</v>
      </c>
      <c r="D11" s="168">
        <v>134</v>
      </c>
      <c r="E11" s="168">
        <v>755322</v>
      </c>
      <c r="F11" s="169">
        <v>2.57</v>
      </c>
      <c r="G11" s="170">
        <v>746266</v>
      </c>
      <c r="H11" s="171">
        <f t="shared" si="0"/>
        <v>1.21</v>
      </c>
      <c r="I11" s="188">
        <v>38.7</v>
      </c>
      <c r="J11" s="189">
        <v>293404</v>
      </c>
      <c r="K11" s="190">
        <v>134</v>
      </c>
      <c r="L11" s="168">
        <v>698052</v>
      </c>
      <c r="M11" s="175">
        <v>2.38</v>
      </c>
      <c r="N11" s="170">
        <v>687653</v>
      </c>
      <c r="O11" s="176">
        <f t="shared" si="1"/>
        <v>1.51</v>
      </c>
    </row>
    <row r="12" spans="1:15" ht="13.5">
      <c r="A12" s="137" t="s">
        <v>162</v>
      </c>
      <c r="B12" s="191">
        <v>38.7</v>
      </c>
      <c r="C12" s="192">
        <v>294554</v>
      </c>
      <c r="D12" s="192">
        <v>145</v>
      </c>
      <c r="E12" s="192">
        <v>732814</v>
      </c>
      <c r="F12" s="193">
        <v>2.49</v>
      </c>
      <c r="G12" s="194">
        <v>755322</v>
      </c>
      <c r="H12" s="195">
        <f t="shared" si="0"/>
        <v>-2.98</v>
      </c>
      <c r="I12" s="196">
        <v>38.7</v>
      </c>
      <c r="J12" s="197">
        <v>294554</v>
      </c>
      <c r="K12" s="198">
        <v>145</v>
      </c>
      <c r="L12" s="192">
        <v>694396</v>
      </c>
      <c r="M12" s="199">
        <v>2.36</v>
      </c>
      <c r="N12" s="194">
        <v>698052</v>
      </c>
      <c r="O12" s="200">
        <f t="shared" si="1"/>
        <v>-0.52</v>
      </c>
    </row>
    <row r="13" spans="1:15" ht="14.25" thickBot="1">
      <c r="A13" s="137" t="s">
        <v>163</v>
      </c>
      <c r="B13" s="201">
        <v>38.7</v>
      </c>
      <c r="C13" s="202">
        <v>295565</v>
      </c>
      <c r="D13" s="202">
        <v>143</v>
      </c>
      <c r="E13" s="202">
        <v>766271</v>
      </c>
      <c r="F13" s="203">
        <v>2.59</v>
      </c>
      <c r="G13" s="204">
        <v>732814</v>
      </c>
      <c r="H13" s="205">
        <f t="shared" si="0"/>
        <v>4.57</v>
      </c>
      <c r="I13" s="206">
        <v>38.7</v>
      </c>
      <c r="J13" s="207">
        <v>295550</v>
      </c>
      <c r="K13" s="208">
        <v>141</v>
      </c>
      <c r="L13" s="202">
        <v>715766</v>
      </c>
      <c r="M13" s="209">
        <v>2.42</v>
      </c>
      <c r="N13" s="204">
        <v>694396</v>
      </c>
      <c r="O13" s="210">
        <f t="shared" si="1"/>
        <v>3.08</v>
      </c>
    </row>
    <row r="14" spans="1:15" ht="13.5">
      <c r="A14" s="63" t="s">
        <v>150</v>
      </c>
      <c r="B14" s="302">
        <v>38.6</v>
      </c>
      <c r="C14" s="303">
        <v>294562</v>
      </c>
      <c r="D14" s="303">
        <v>148</v>
      </c>
      <c r="E14" s="303">
        <v>654426</v>
      </c>
      <c r="F14" s="304">
        <v>2.22</v>
      </c>
      <c r="G14" s="211">
        <v>766271</v>
      </c>
      <c r="H14" s="106">
        <f t="shared" si="0"/>
        <v>-14.6</v>
      </c>
      <c r="I14" s="305">
        <v>38.6</v>
      </c>
      <c r="J14" s="303">
        <v>294498</v>
      </c>
      <c r="K14" s="303">
        <v>146</v>
      </c>
      <c r="L14" s="303">
        <v>577492</v>
      </c>
      <c r="M14" s="304">
        <v>1.96</v>
      </c>
      <c r="N14" s="211">
        <v>715766</v>
      </c>
      <c r="O14" s="107">
        <f t="shared" si="1"/>
        <v>-19.32</v>
      </c>
    </row>
    <row r="15" spans="1:15" ht="14.25" thickBot="1">
      <c r="A15" s="64" t="s">
        <v>151</v>
      </c>
      <c r="B15" s="212">
        <v>38.7</v>
      </c>
      <c r="C15" s="213">
        <v>295565</v>
      </c>
      <c r="D15" s="213">
        <v>143</v>
      </c>
      <c r="E15" s="213">
        <v>766271</v>
      </c>
      <c r="F15" s="214">
        <v>2.59</v>
      </c>
      <c r="G15" s="204">
        <v>732814</v>
      </c>
      <c r="H15" s="205">
        <f t="shared" si="0"/>
        <v>4.57</v>
      </c>
      <c r="I15" s="215">
        <v>38.7</v>
      </c>
      <c r="J15" s="216">
        <v>295550</v>
      </c>
      <c r="K15" s="217">
        <v>141</v>
      </c>
      <c r="L15" s="213">
        <v>715766</v>
      </c>
      <c r="M15" s="218">
        <v>2.42</v>
      </c>
      <c r="N15" s="204">
        <v>694396</v>
      </c>
      <c r="O15" s="210">
        <f t="shared" si="1"/>
        <v>3.08</v>
      </c>
    </row>
    <row r="16" spans="1:15" ht="14.25" thickBot="1">
      <c r="A16" s="39" t="s">
        <v>60</v>
      </c>
      <c r="B16" s="40">
        <f aca="true" t="shared" si="2" ref="B16:O16">B14-B15</f>
        <v>-0.10000000000000142</v>
      </c>
      <c r="C16" s="41">
        <f t="shared" si="2"/>
        <v>-1003</v>
      </c>
      <c r="D16" s="60">
        <f t="shared" si="2"/>
        <v>5</v>
      </c>
      <c r="E16" s="41">
        <f t="shared" si="2"/>
        <v>-111845</v>
      </c>
      <c r="F16" s="38">
        <f t="shared" si="2"/>
        <v>-0.36999999999999966</v>
      </c>
      <c r="G16" s="61">
        <f t="shared" si="2"/>
        <v>33457</v>
      </c>
      <c r="H16" s="42">
        <f t="shared" si="2"/>
        <v>-19.17</v>
      </c>
      <c r="I16" s="43">
        <f t="shared" si="2"/>
        <v>-0.10000000000000142</v>
      </c>
      <c r="J16" s="62">
        <f t="shared" si="2"/>
        <v>-1052</v>
      </c>
      <c r="K16" s="60">
        <f t="shared" si="2"/>
        <v>5</v>
      </c>
      <c r="L16" s="41">
        <f t="shared" si="2"/>
        <v>-138274</v>
      </c>
      <c r="M16" s="38">
        <f t="shared" si="2"/>
        <v>-0.45999999999999996</v>
      </c>
      <c r="N16" s="61">
        <f t="shared" si="2"/>
        <v>21370</v>
      </c>
      <c r="O16" s="42">
        <f t="shared" si="2"/>
        <v>-22.4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 customHeight="1">
      <c r="A26" s="252" t="s">
        <v>123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4"/>
    </row>
    <row r="27" spans="1:15" ht="13.5">
      <c r="A27" s="257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</row>
    <row r="28" spans="1:15" ht="29.25" customHeight="1">
      <c r="A28" s="258" t="s">
        <v>152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4"/>
    </row>
    <row r="29" spans="1:15" ht="19.5" customHeight="1">
      <c r="A29" s="258" t="s">
        <v>112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</row>
    <row r="30" spans="1:15" ht="25.5" customHeight="1">
      <c r="A30" s="252" t="s">
        <v>153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</row>
    <row r="31" spans="1:15" ht="39" customHeight="1">
      <c r="A31" s="75"/>
      <c r="B31" s="251" t="s">
        <v>154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141"/>
      <c r="O31" s="77"/>
    </row>
    <row r="32" spans="1:15" ht="24.75" customHeight="1">
      <c r="A32" s="75"/>
      <c r="B32" s="95" t="s">
        <v>114</v>
      </c>
      <c r="C32" s="142"/>
      <c r="D32" s="95"/>
      <c r="E32" s="76"/>
      <c r="F32" s="76"/>
      <c r="G32" s="76"/>
      <c r="H32" s="76"/>
      <c r="I32" s="76"/>
      <c r="J32" s="76"/>
      <c r="K32" s="76"/>
      <c r="L32" s="76"/>
      <c r="M32" s="141"/>
      <c r="N32" s="141"/>
      <c r="O32" s="77"/>
    </row>
    <row r="33" spans="1:15" ht="24" customHeight="1">
      <c r="A33" s="75"/>
      <c r="B33" s="95" t="s">
        <v>155</v>
      </c>
      <c r="C33" s="142"/>
      <c r="D33" s="95"/>
      <c r="E33" s="76"/>
      <c r="F33" s="76"/>
      <c r="G33" s="76"/>
      <c r="H33" s="76"/>
      <c r="I33" s="76"/>
      <c r="J33" s="76"/>
      <c r="K33" s="76"/>
      <c r="L33" s="76"/>
      <c r="M33" s="141"/>
      <c r="N33" s="141"/>
      <c r="O33" s="77"/>
    </row>
    <row r="34" spans="1:15" ht="24" customHeight="1">
      <c r="A34" s="75" t="s">
        <v>116</v>
      </c>
      <c r="B34" s="95" t="s">
        <v>156</v>
      </c>
      <c r="C34" s="142"/>
      <c r="D34" s="95"/>
      <c r="E34" s="76"/>
      <c r="F34" s="76"/>
      <c r="G34" s="76"/>
      <c r="H34" s="76"/>
      <c r="I34" s="76"/>
      <c r="J34" s="76"/>
      <c r="K34" s="76"/>
      <c r="L34" s="76"/>
      <c r="M34" s="141"/>
      <c r="N34" s="141"/>
      <c r="O34" s="77"/>
    </row>
    <row r="35" spans="1:15" ht="19.5" customHeight="1">
      <c r="A35" s="78"/>
      <c r="B35" s="94" t="s">
        <v>157</v>
      </c>
      <c r="C35" s="142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52" t="s">
        <v>121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43" t="s">
        <v>164</v>
      </c>
      <c r="B39" s="139"/>
      <c r="C39" s="139"/>
      <c r="D39" s="139"/>
      <c r="E39" s="139"/>
      <c r="F39" s="139" t="s">
        <v>165</v>
      </c>
      <c r="G39" s="84"/>
      <c r="H39" s="84"/>
      <c r="I39" s="80"/>
      <c r="J39" s="80"/>
      <c r="K39" s="80"/>
      <c r="L39" s="144"/>
      <c r="M39" s="144" t="s">
        <v>125</v>
      </c>
      <c r="N39" s="80"/>
      <c r="O39" s="81"/>
    </row>
    <row r="40" spans="1:15" ht="13.5">
      <c r="A40" s="143" t="s">
        <v>133</v>
      </c>
      <c r="B40" s="139"/>
      <c r="C40" s="139"/>
      <c r="D40" s="139"/>
      <c r="E40" s="139"/>
      <c r="F40" s="139" t="s">
        <v>137</v>
      </c>
      <c r="G40" s="84"/>
      <c r="H40" s="84"/>
      <c r="I40" s="80"/>
      <c r="J40" s="80"/>
      <c r="K40" s="80"/>
      <c r="L40" s="144"/>
      <c r="M40" s="80" t="s">
        <v>128</v>
      </c>
      <c r="N40" s="80"/>
      <c r="O40" s="81"/>
    </row>
    <row r="41" spans="1:15" ht="13.5" customHeight="1" hidden="1">
      <c r="A41" s="91"/>
      <c r="B41" s="139"/>
      <c r="C41" s="139"/>
      <c r="D41" s="139"/>
      <c r="E41" s="139"/>
      <c r="F41" s="139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customHeight="1" hidden="1">
      <c r="A42" s="91"/>
      <c r="B42" s="139"/>
      <c r="C42" s="139"/>
      <c r="D42" s="139"/>
      <c r="E42" s="139"/>
      <c r="F42" s="139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43" t="s">
        <v>134</v>
      </c>
      <c r="B43" s="139"/>
      <c r="C43" s="139"/>
      <c r="D43" s="139"/>
      <c r="E43" s="139"/>
      <c r="F43" s="139" t="s">
        <v>138</v>
      </c>
      <c r="G43" s="84"/>
      <c r="H43" s="84"/>
      <c r="I43" s="80"/>
      <c r="J43" s="80"/>
      <c r="K43" s="80"/>
      <c r="L43" s="144"/>
      <c r="M43" s="144" t="s">
        <v>126</v>
      </c>
      <c r="N43" s="80"/>
      <c r="O43" s="81"/>
    </row>
    <row r="44" spans="1:15" ht="13.5" customHeight="1" hidden="1">
      <c r="A44" s="143"/>
      <c r="B44" s="139"/>
      <c r="C44" s="139"/>
      <c r="D44" s="139"/>
      <c r="E44" s="139"/>
      <c r="F44" s="139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43" t="s">
        <v>135</v>
      </c>
      <c r="B45" s="139"/>
      <c r="C45" s="139"/>
      <c r="D45" s="139"/>
      <c r="E45" s="139"/>
      <c r="F45" s="139" t="s">
        <v>139</v>
      </c>
      <c r="G45" s="84"/>
      <c r="H45" s="84"/>
      <c r="I45" s="80"/>
      <c r="J45" s="80"/>
      <c r="K45" s="80"/>
      <c r="L45" s="144"/>
      <c r="M45" s="144" t="s">
        <v>127</v>
      </c>
      <c r="N45" s="80"/>
      <c r="O45" s="81"/>
    </row>
    <row r="46" spans="1:15" ht="13.5" customHeight="1" hidden="1">
      <c r="A46" s="91"/>
      <c r="B46" s="90"/>
      <c r="C46" s="83"/>
      <c r="D46" s="80"/>
      <c r="E46" s="80"/>
      <c r="F46" s="84"/>
      <c r="G46" s="142"/>
      <c r="H46" s="84"/>
      <c r="I46" s="80"/>
      <c r="J46" s="80"/>
      <c r="K46" s="80"/>
      <c r="L46" s="80"/>
      <c r="M46" s="80"/>
      <c r="N46" s="80"/>
      <c r="O46" s="81"/>
    </row>
    <row r="47" spans="1:15" ht="13.5" customHeight="1" hidden="1">
      <c r="A47" s="91"/>
      <c r="B47" s="90"/>
      <c r="C47" s="83"/>
      <c r="D47" s="80"/>
      <c r="E47" s="80"/>
      <c r="F47" s="84"/>
      <c r="G47" s="142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48" t="s">
        <v>158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50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43" t="s">
        <v>159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55" t="s">
        <v>120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140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B31:M31"/>
    <mergeCell ref="A37:O37"/>
    <mergeCell ref="A53:M5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8.37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5" t="s">
        <v>166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2:18" ht="18.75">
      <c r="B3" s="225" t="s">
        <v>99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2:18" ht="12.75" thickBot="1">
      <c r="B4" s="226" t="s">
        <v>141</v>
      </c>
      <c r="C4" s="226"/>
      <c r="D4" s="226"/>
      <c r="E4" s="57"/>
      <c r="F4" s="57"/>
      <c r="G4" s="57"/>
      <c r="H4" s="57"/>
      <c r="I4" s="57"/>
      <c r="J4" s="57"/>
      <c r="K4" s="59"/>
      <c r="L4" s="57"/>
      <c r="M4" s="57"/>
      <c r="N4" s="57"/>
      <c r="O4" s="227" t="s">
        <v>167</v>
      </c>
      <c r="P4" s="227"/>
      <c r="Q4" s="227"/>
      <c r="R4" s="227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23" t="s">
        <v>48</v>
      </c>
      <c r="K6" s="224"/>
      <c r="L6" s="22"/>
      <c r="M6" s="22"/>
      <c r="N6" s="22"/>
      <c r="O6" s="22"/>
      <c r="P6" s="22"/>
      <c r="Q6" s="223" t="s">
        <v>48</v>
      </c>
      <c r="R6" s="224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4" customFormat="1" ht="12">
      <c r="B8" s="45"/>
      <c r="C8" s="228" t="s">
        <v>0</v>
      </c>
      <c r="D8" s="229"/>
      <c r="E8" s="108">
        <v>38.7</v>
      </c>
      <c r="F8" s="109">
        <v>293096</v>
      </c>
      <c r="G8" s="110">
        <v>70</v>
      </c>
      <c r="H8" s="109">
        <v>690886</v>
      </c>
      <c r="I8" s="155">
        <v>2.36</v>
      </c>
      <c r="J8" s="306">
        <v>769478</v>
      </c>
      <c r="K8" s="149">
        <f aca="true" t="shared" si="0" ref="K8:K39">IF(U8=TRUE,"-",ROUND((H8-J8)/J8*100,2))</f>
        <v>-10.21</v>
      </c>
      <c r="L8" s="108">
        <v>38.7</v>
      </c>
      <c r="M8" s="109">
        <v>293520</v>
      </c>
      <c r="N8" s="130">
        <v>69</v>
      </c>
      <c r="O8" s="109">
        <v>609634</v>
      </c>
      <c r="P8" s="155">
        <v>2.08</v>
      </c>
      <c r="Q8" s="161">
        <v>712577</v>
      </c>
      <c r="R8" s="46">
        <f aca="true" t="shared" si="1" ref="R8:R39">IF(W8=TRUE,"-",ROUND((O8-Q8)/Q8*100,2))</f>
        <v>-14.45</v>
      </c>
      <c r="T8" s="44">
        <f aca="true" t="shared" si="2" ref="T8:T39">ROUND((H8-J8)/J8*100,2)</f>
        <v>-10.21</v>
      </c>
      <c r="U8" s="44" t="b">
        <f aca="true" t="shared" si="3" ref="U8:U39">ISERROR(T8)</f>
        <v>0</v>
      </c>
      <c r="V8" s="44">
        <f aca="true" t="shared" si="4" ref="V8:V39">ROUND((O8-Q8)/Q8*100,2)</f>
        <v>-14.45</v>
      </c>
      <c r="W8" s="44" t="b">
        <f aca="true" t="shared" si="5" ref="W8:W39">ISERROR(V8)</f>
        <v>0</v>
      </c>
    </row>
    <row r="9" spans="2:23" s="44" customFormat="1" ht="12">
      <c r="B9" s="101"/>
      <c r="C9" s="47"/>
      <c r="D9" s="48" t="s">
        <v>100</v>
      </c>
      <c r="E9" s="111">
        <v>37.6</v>
      </c>
      <c r="F9" s="112">
        <v>298432</v>
      </c>
      <c r="G9" s="113">
        <v>11</v>
      </c>
      <c r="H9" s="112">
        <v>908714</v>
      </c>
      <c r="I9" s="156">
        <v>3.04</v>
      </c>
      <c r="J9" s="307">
        <v>811542</v>
      </c>
      <c r="K9" s="150">
        <f t="shared" si="0"/>
        <v>11.97</v>
      </c>
      <c r="L9" s="111">
        <v>37.6</v>
      </c>
      <c r="M9" s="112">
        <v>298432</v>
      </c>
      <c r="N9" s="131">
        <v>11</v>
      </c>
      <c r="O9" s="112">
        <v>865228</v>
      </c>
      <c r="P9" s="156">
        <v>2.9</v>
      </c>
      <c r="Q9" s="162">
        <v>782926</v>
      </c>
      <c r="R9" s="49">
        <f t="shared" si="1"/>
        <v>10.51</v>
      </c>
      <c r="T9" s="44">
        <f t="shared" si="2"/>
        <v>11.97</v>
      </c>
      <c r="U9" s="44" t="b">
        <f t="shared" si="3"/>
        <v>0</v>
      </c>
      <c r="V9" s="44">
        <f t="shared" si="4"/>
        <v>10.51</v>
      </c>
      <c r="W9" s="44" t="b">
        <f t="shared" si="5"/>
        <v>0</v>
      </c>
    </row>
    <row r="10" spans="2:23" s="44" customFormat="1" ht="12">
      <c r="B10" s="101"/>
      <c r="C10" s="47"/>
      <c r="D10" s="48" t="s">
        <v>73</v>
      </c>
      <c r="E10" s="111">
        <v>39.2</v>
      </c>
      <c r="F10" s="112">
        <v>280096</v>
      </c>
      <c r="G10" s="113" t="s">
        <v>142</v>
      </c>
      <c r="H10" s="112">
        <v>572967</v>
      </c>
      <c r="I10" s="156">
        <v>2.05</v>
      </c>
      <c r="J10" s="307">
        <v>569662</v>
      </c>
      <c r="K10" s="150">
        <f t="shared" si="0"/>
        <v>0.58</v>
      </c>
      <c r="L10" s="111">
        <v>39.2</v>
      </c>
      <c r="M10" s="112">
        <v>280096</v>
      </c>
      <c r="N10" s="131" t="s">
        <v>142</v>
      </c>
      <c r="O10" s="112">
        <v>490769</v>
      </c>
      <c r="P10" s="156">
        <v>1.75</v>
      </c>
      <c r="Q10" s="162">
        <v>496891</v>
      </c>
      <c r="R10" s="49">
        <f t="shared" si="1"/>
        <v>-1.23</v>
      </c>
      <c r="T10" s="44">
        <f t="shared" si="2"/>
        <v>0.58</v>
      </c>
      <c r="U10" s="44" t="b">
        <f t="shared" si="3"/>
        <v>0</v>
      </c>
      <c r="V10" s="44">
        <f t="shared" si="4"/>
        <v>-1.23</v>
      </c>
      <c r="W10" s="44" t="b">
        <f t="shared" si="5"/>
        <v>0</v>
      </c>
    </row>
    <row r="11" spans="2:23" s="44" customFormat="1" ht="12">
      <c r="B11" s="101"/>
      <c r="C11" s="47"/>
      <c r="D11" s="48" t="s">
        <v>101</v>
      </c>
      <c r="E11" s="111">
        <v>36.2</v>
      </c>
      <c r="F11" s="112">
        <v>263041</v>
      </c>
      <c r="G11" s="113" t="s">
        <v>142</v>
      </c>
      <c r="H11" s="112">
        <v>280676</v>
      </c>
      <c r="I11" s="156">
        <v>1.07</v>
      </c>
      <c r="J11" s="307">
        <v>410645</v>
      </c>
      <c r="K11" s="150">
        <f t="shared" si="0"/>
        <v>-31.65</v>
      </c>
      <c r="L11" s="111">
        <v>36.2</v>
      </c>
      <c r="M11" s="112">
        <v>263041</v>
      </c>
      <c r="N11" s="131" t="s">
        <v>142</v>
      </c>
      <c r="O11" s="112">
        <v>52955</v>
      </c>
      <c r="P11" s="156">
        <v>0.2</v>
      </c>
      <c r="Q11" s="162">
        <v>279993</v>
      </c>
      <c r="R11" s="49">
        <f t="shared" si="1"/>
        <v>-81.09</v>
      </c>
      <c r="T11" s="44">
        <f t="shared" si="2"/>
        <v>-31.65</v>
      </c>
      <c r="U11" s="44" t="b">
        <f t="shared" si="3"/>
        <v>0</v>
      </c>
      <c r="V11" s="44">
        <f t="shared" si="4"/>
        <v>-81.09</v>
      </c>
      <c r="W11" s="44" t="b">
        <f t="shared" si="5"/>
        <v>0</v>
      </c>
    </row>
    <row r="12" spans="2:23" s="44" customFormat="1" ht="12">
      <c r="B12" s="101"/>
      <c r="C12" s="47"/>
      <c r="D12" s="48" t="s">
        <v>79</v>
      </c>
      <c r="E12" s="111">
        <v>38.8</v>
      </c>
      <c r="F12" s="112">
        <v>288775</v>
      </c>
      <c r="G12" s="113">
        <v>8</v>
      </c>
      <c r="H12" s="112">
        <v>514104</v>
      </c>
      <c r="I12" s="156">
        <v>1.78</v>
      </c>
      <c r="J12" s="307">
        <v>684282</v>
      </c>
      <c r="K12" s="150">
        <f t="shared" si="0"/>
        <v>-24.87</v>
      </c>
      <c r="L12" s="111">
        <v>38.8</v>
      </c>
      <c r="M12" s="112">
        <v>288775</v>
      </c>
      <c r="N12" s="131">
        <v>8</v>
      </c>
      <c r="O12" s="112">
        <v>484273</v>
      </c>
      <c r="P12" s="156">
        <v>1.68</v>
      </c>
      <c r="Q12" s="162">
        <v>614508</v>
      </c>
      <c r="R12" s="49">
        <f t="shared" si="1"/>
        <v>-21.19</v>
      </c>
      <c r="T12" s="44">
        <f t="shared" si="2"/>
        <v>-24.87</v>
      </c>
      <c r="U12" s="44" t="b">
        <f t="shared" si="3"/>
        <v>0</v>
      </c>
      <c r="V12" s="44">
        <f t="shared" si="4"/>
        <v>-21.19</v>
      </c>
      <c r="W12" s="44" t="b">
        <f t="shared" si="5"/>
        <v>0</v>
      </c>
    </row>
    <row r="13" spans="2:23" s="44" customFormat="1" ht="12">
      <c r="B13" s="101"/>
      <c r="C13" s="47"/>
      <c r="D13" s="48" t="s">
        <v>90</v>
      </c>
      <c r="E13" s="111">
        <v>43.3</v>
      </c>
      <c r="F13" s="112">
        <v>245562</v>
      </c>
      <c r="G13" s="113" t="s">
        <v>143</v>
      </c>
      <c r="H13" s="112">
        <v>256845</v>
      </c>
      <c r="I13" s="156">
        <v>1.05</v>
      </c>
      <c r="J13" s="307">
        <v>300391</v>
      </c>
      <c r="K13" s="150">
        <f t="shared" si="0"/>
        <v>-14.5</v>
      </c>
      <c r="L13" s="111">
        <v>43.3</v>
      </c>
      <c r="M13" s="112">
        <v>245562</v>
      </c>
      <c r="N13" s="131" t="s">
        <v>143</v>
      </c>
      <c r="O13" s="112">
        <v>256845</v>
      </c>
      <c r="P13" s="156">
        <v>1.05</v>
      </c>
      <c r="Q13" s="162">
        <v>298558</v>
      </c>
      <c r="R13" s="49">
        <f t="shared" si="1"/>
        <v>-13.97</v>
      </c>
      <c r="T13" s="44">
        <f t="shared" si="2"/>
        <v>-14.5</v>
      </c>
      <c r="U13" s="44" t="b">
        <f t="shared" si="3"/>
        <v>0</v>
      </c>
      <c r="V13" s="44">
        <f t="shared" si="4"/>
        <v>-13.97</v>
      </c>
      <c r="W13" s="44" t="b">
        <f t="shared" si="5"/>
        <v>0</v>
      </c>
    </row>
    <row r="14" spans="2:23" s="44" customFormat="1" ht="12">
      <c r="B14" s="101"/>
      <c r="C14" s="47"/>
      <c r="D14" s="48" t="s">
        <v>1</v>
      </c>
      <c r="E14" s="111">
        <v>37.3</v>
      </c>
      <c r="F14" s="112">
        <v>308228</v>
      </c>
      <c r="G14" s="113">
        <v>11</v>
      </c>
      <c r="H14" s="112">
        <v>684265</v>
      </c>
      <c r="I14" s="156">
        <v>2.22</v>
      </c>
      <c r="J14" s="307">
        <v>818679</v>
      </c>
      <c r="K14" s="150">
        <f t="shared" si="0"/>
        <v>-16.42</v>
      </c>
      <c r="L14" s="111">
        <v>37.3</v>
      </c>
      <c r="M14" s="112">
        <v>308228</v>
      </c>
      <c r="N14" s="131">
        <v>11</v>
      </c>
      <c r="O14" s="112">
        <v>612388</v>
      </c>
      <c r="P14" s="156">
        <v>1.99</v>
      </c>
      <c r="Q14" s="162">
        <v>769828</v>
      </c>
      <c r="R14" s="49">
        <f t="shared" si="1"/>
        <v>-20.45</v>
      </c>
      <c r="T14" s="44">
        <f t="shared" si="2"/>
        <v>-16.42</v>
      </c>
      <c r="U14" s="44" t="b">
        <f t="shared" si="3"/>
        <v>0</v>
      </c>
      <c r="V14" s="44">
        <f t="shared" si="4"/>
        <v>-20.45</v>
      </c>
      <c r="W14" s="44" t="b">
        <f t="shared" si="5"/>
        <v>0</v>
      </c>
    </row>
    <row r="15" spans="2:23" s="44" customFormat="1" ht="12">
      <c r="B15" s="98"/>
      <c r="C15" s="47"/>
      <c r="D15" s="48" t="s">
        <v>102</v>
      </c>
      <c r="E15" s="111" t="s">
        <v>106</v>
      </c>
      <c r="F15" s="112" t="s">
        <v>106</v>
      </c>
      <c r="G15" s="113" t="s">
        <v>106</v>
      </c>
      <c r="H15" s="112" t="s">
        <v>106</v>
      </c>
      <c r="I15" s="156" t="s">
        <v>106</v>
      </c>
      <c r="J15" s="307" t="s">
        <v>106</v>
      </c>
      <c r="K15" s="150" t="str">
        <f t="shared" si="0"/>
        <v>-</v>
      </c>
      <c r="L15" s="111" t="s">
        <v>106</v>
      </c>
      <c r="M15" s="112" t="s">
        <v>106</v>
      </c>
      <c r="N15" s="131" t="s">
        <v>106</v>
      </c>
      <c r="O15" s="112" t="s">
        <v>106</v>
      </c>
      <c r="P15" s="156" t="s">
        <v>106</v>
      </c>
      <c r="Q15" s="162" t="s">
        <v>106</v>
      </c>
      <c r="R15" s="49" t="str">
        <f t="shared" si="1"/>
        <v>-</v>
      </c>
      <c r="T15" s="44" t="e">
        <f t="shared" si="2"/>
        <v>#VALUE!</v>
      </c>
      <c r="U15" s="44" t="b">
        <f t="shared" si="3"/>
        <v>1</v>
      </c>
      <c r="V15" s="44" t="e">
        <f t="shared" si="4"/>
        <v>#VALUE!</v>
      </c>
      <c r="W15" s="44" t="b">
        <f t="shared" si="5"/>
        <v>1</v>
      </c>
    </row>
    <row r="16" spans="2:23" s="44" customFormat="1" ht="12">
      <c r="B16" s="98"/>
      <c r="C16" s="47"/>
      <c r="D16" s="48" t="s">
        <v>2</v>
      </c>
      <c r="E16" s="111">
        <v>38</v>
      </c>
      <c r="F16" s="112">
        <v>299843</v>
      </c>
      <c r="G16" s="113" t="s">
        <v>143</v>
      </c>
      <c r="H16" s="112">
        <v>650000</v>
      </c>
      <c r="I16" s="156">
        <v>2.17</v>
      </c>
      <c r="J16" s="307">
        <v>800000</v>
      </c>
      <c r="K16" s="150">
        <f t="shared" si="0"/>
        <v>-18.75</v>
      </c>
      <c r="L16" s="111">
        <v>38</v>
      </c>
      <c r="M16" s="112">
        <v>299843</v>
      </c>
      <c r="N16" s="131" t="s">
        <v>143</v>
      </c>
      <c r="O16" s="112">
        <v>600000</v>
      </c>
      <c r="P16" s="156">
        <v>2</v>
      </c>
      <c r="Q16" s="162">
        <v>800000</v>
      </c>
      <c r="R16" s="49">
        <f t="shared" si="1"/>
        <v>-25</v>
      </c>
      <c r="T16" s="44">
        <f t="shared" si="2"/>
        <v>-18.75</v>
      </c>
      <c r="U16" s="44" t="b">
        <f t="shared" si="3"/>
        <v>0</v>
      </c>
      <c r="V16" s="44">
        <f t="shared" si="4"/>
        <v>-25</v>
      </c>
      <c r="W16" s="44" t="b">
        <f t="shared" si="5"/>
        <v>0</v>
      </c>
    </row>
    <row r="17" spans="2:23" s="44" customFormat="1" ht="12">
      <c r="B17" s="98"/>
      <c r="C17" s="47"/>
      <c r="D17" s="48" t="s">
        <v>80</v>
      </c>
      <c r="E17" s="111">
        <v>35.8</v>
      </c>
      <c r="F17" s="112">
        <v>267583</v>
      </c>
      <c r="G17" s="113" t="s">
        <v>144</v>
      </c>
      <c r="H17" s="112">
        <v>584185</v>
      </c>
      <c r="I17" s="156">
        <v>2.18</v>
      </c>
      <c r="J17" s="307">
        <v>613638</v>
      </c>
      <c r="K17" s="150">
        <f t="shared" si="0"/>
        <v>-4.8</v>
      </c>
      <c r="L17" s="111">
        <v>35.8</v>
      </c>
      <c r="M17" s="112">
        <v>267583</v>
      </c>
      <c r="N17" s="131" t="s">
        <v>144</v>
      </c>
      <c r="O17" s="112">
        <v>522815</v>
      </c>
      <c r="P17" s="156">
        <v>1.95</v>
      </c>
      <c r="Q17" s="162">
        <v>606187</v>
      </c>
      <c r="R17" s="49">
        <f t="shared" si="1"/>
        <v>-13.75</v>
      </c>
      <c r="T17" s="44">
        <f t="shared" si="2"/>
        <v>-4.8</v>
      </c>
      <c r="U17" s="44" t="b">
        <f t="shared" si="3"/>
        <v>0</v>
      </c>
      <c r="V17" s="44">
        <f t="shared" si="4"/>
        <v>-13.75</v>
      </c>
      <c r="W17" s="44" t="b">
        <f t="shared" si="5"/>
        <v>0</v>
      </c>
    </row>
    <row r="18" spans="2:23" s="44" customFormat="1" ht="12">
      <c r="B18" s="98"/>
      <c r="C18" s="47"/>
      <c r="D18" s="48" t="s">
        <v>81</v>
      </c>
      <c r="E18" s="111">
        <v>38.1</v>
      </c>
      <c r="F18" s="112">
        <v>284124</v>
      </c>
      <c r="G18" s="113" t="s">
        <v>109</v>
      </c>
      <c r="H18" s="112">
        <v>658558</v>
      </c>
      <c r="I18" s="156">
        <v>2.32</v>
      </c>
      <c r="J18" s="307">
        <v>783507</v>
      </c>
      <c r="K18" s="150">
        <f t="shared" si="0"/>
        <v>-15.95</v>
      </c>
      <c r="L18" s="111">
        <v>38.1</v>
      </c>
      <c r="M18" s="112">
        <v>284124</v>
      </c>
      <c r="N18" s="131" t="s">
        <v>109</v>
      </c>
      <c r="O18" s="112">
        <v>607857</v>
      </c>
      <c r="P18" s="156">
        <v>2.14</v>
      </c>
      <c r="Q18" s="162">
        <v>693917</v>
      </c>
      <c r="R18" s="49">
        <f t="shared" si="1"/>
        <v>-12.4</v>
      </c>
      <c r="T18" s="44">
        <f t="shared" si="2"/>
        <v>-15.95</v>
      </c>
      <c r="U18" s="44" t="b">
        <f t="shared" si="3"/>
        <v>0</v>
      </c>
      <c r="V18" s="44">
        <f t="shared" si="4"/>
        <v>-12.4</v>
      </c>
      <c r="W18" s="44" t="b">
        <f t="shared" si="5"/>
        <v>0</v>
      </c>
    </row>
    <row r="19" spans="2:23" s="44" customFormat="1" ht="12">
      <c r="B19" s="98"/>
      <c r="C19" s="47"/>
      <c r="D19" s="48" t="s">
        <v>3</v>
      </c>
      <c r="E19" s="111">
        <v>37.9</v>
      </c>
      <c r="F19" s="112">
        <v>250700</v>
      </c>
      <c r="G19" s="113" t="s">
        <v>109</v>
      </c>
      <c r="H19" s="112">
        <v>210000</v>
      </c>
      <c r="I19" s="156">
        <v>0.84</v>
      </c>
      <c r="J19" s="307">
        <v>700000</v>
      </c>
      <c r="K19" s="150">
        <f t="shared" si="0"/>
        <v>-70</v>
      </c>
      <c r="L19" s="111">
        <v>37.9</v>
      </c>
      <c r="M19" s="112">
        <v>250700</v>
      </c>
      <c r="N19" s="131" t="s">
        <v>109</v>
      </c>
      <c r="O19" s="112">
        <v>210000</v>
      </c>
      <c r="P19" s="156">
        <v>0.84</v>
      </c>
      <c r="Q19" s="162">
        <v>440000</v>
      </c>
      <c r="R19" s="49">
        <f t="shared" si="1"/>
        <v>-52.27</v>
      </c>
      <c r="T19" s="44">
        <f t="shared" si="2"/>
        <v>-70</v>
      </c>
      <c r="U19" s="44" t="b">
        <f t="shared" si="3"/>
        <v>0</v>
      </c>
      <c r="V19" s="44">
        <f t="shared" si="4"/>
        <v>-52.27</v>
      </c>
      <c r="W19" s="44" t="b">
        <f t="shared" si="5"/>
        <v>0</v>
      </c>
    </row>
    <row r="20" spans="2:23" s="44" customFormat="1" ht="12">
      <c r="B20" s="98" t="s">
        <v>4</v>
      </c>
      <c r="C20" s="47"/>
      <c r="D20" s="48" t="s">
        <v>5</v>
      </c>
      <c r="E20" s="111">
        <v>37.8</v>
      </c>
      <c r="F20" s="112">
        <v>284379</v>
      </c>
      <c r="G20" s="113" t="s">
        <v>109</v>
      </c>
      <c r="H20" s="112">
        <v>475192</v>
      </c>
      <c r="I20" s="156">
        <v>1.67</v>
      </c>
      <c r="J20" s="307">
        <v>768306</v>
      </c>
      <c r="K20" s="150">
        <f t="shared" si="0"/>
        <v>-38.15</v>
      </c>
      <c r="L20" s="111">
        <v>37.8</v>
      </c>
      <c r="M20" s="112">
        <v>284379</v>
      </c>
      <c r="N20" s="131" t="s">
        <v>109</v>
      </c>
      <c r="O20" s="112">
        <v>369374</v>
      </c>
      <c r="P20" s="156">
        <v>1.3</v>
      </c>
      <c r="Q20" s="162">
        <v>707465</v>
      </c>
      <c r="R20" s="49">
        <f t="shared" si="1"/>
        <v>-47.79</v>
      </c>
      <c r="T20" s="44">
        <f t="shared" si="2"/>
        <v>-38.15</v>
      </c>
      <c r="U20" s="44" t="b">
        <f t="shared" si="3"/>
        <v>0</v>
      </c>
      <c r="V20" s="44">
        <f t="shared" si="4"/>
        <v>-47.79</v>
      </c>
      <c r="W20" s="44" t="b">
        <f t="shared" si="5"/>
        <v>0</v>
      </c>
    </row>
    <row r="21" spans="2:23" s="44" customFormat="1" ht="12">
      <c r="B21" s="98"/>
      <c r="C21" s="47"/>
      <c r="D21" s="48" t="s">
        <v>6</v>
      </c>
      <c r="E21" s="111">
        <v>41.1</v>
      </c>
      <c r="F21" s="112">
        <v>309862</v>
      </c>
      <c r="G21" s="113" t="s">
        <v>109</v>
      </c>
      <c r="H21" s="112">
        <v>760255</v>
      </c>
      <c r="I21" s="156">
        <v>2.45</v>
      </c>
      <c r="J21" s="307">
        <v>759843</v>
      </c>
      <c r="K21" s="150">
        <f t="shared" si="0"/>
        <v>0.05</v>
      </c>
      <c r="L21" s="111">
        <v>41.1</v>
      </c>
      <c r="M21" s="112">
        <v>309862</v>
      </c>
      <c r="N21" s="131" t="s">
        <v>109</v>
      </c>
      <c r="O21" s="112">
        <v>633277</v>
      </c>
      <c r="P21" s="156">
        <v>2.04</v>
      </c>
      <c r="Q21" s="162">
        <v>662645</v>
      </c>
      <c r="R21" s="49">
        <f t="shared" si="1"/>
        <v>-4.43</v>
      </c>
      <c r="T21" s="44">
        <f t="shared" si="2"/>
        <v>0.05</v>
      </c>
      <c r="U21" s="44" t="b">
        <f t="shared" si="3"/>
        <v>0</v>
      </c>
      <c r="V21" s="44">
        <f t="shared" si="4"/>
        <v>-4.43</v>
      </c>
      <c r="W21" s="44" t="b">
        <f t="shared" si="5"/>
        <v>0</v>
      </c>
    </row>
    <row r="22" spans="2:23" s="44" customFormat="1" ht="12">
      <c r="B22" s="98"/>
      <c r="C22" s="47"/>
      <c r="D22" s="48" t="s">
        <v>103</v>
      </c>
      <c r="E22" s="111">
        <v>38.8</v>
      </c>
      <c r="F22" s="112">
        <v>302789</v>
      </c>
      <c r="G22" s="113">
        <v>9</v>
      </c>
      <c r="H22" s="112">
        <v>779413</v>
      </c>
      <c r="I22" s="156">
        <v>2.57</v>
      </c>
      <c r="J22" s="307">
        <v>725822</v>
      </c>
      <c r="K22" s="150">
        <f t="shared" si="0"/>
        <v>7.38</v>
      </c>
      <c r="L22" s="111">
        <v>38.8</v>
      </c>
      <c r="M22" s="112">
        <v>302789</v>
      </c>
      <c r="N22" s="131">
        <v>9</v>
      </c>
      <c r="O22" s="112">
        <v>653890</v>
      </c>
      <c r="P22" s="156">
        <v>2.16</v>
      </c>
      <c r="Q22" s="162">
        <v>576542</v>
      </c>
      <c r="R22" s="49">
        <f t="shared" si="1"/>
        <v>13.42</v>
      </c>
      <c r="T22" s="44">
        <f t="shared" si="2"/>
        <v>7.38</v>
      </c>
      <c r="U22" s="44" t="b">
        <f t="shared" si="3"/>
        <v>0</v>
      </c>
      <c r="V22" s="44">
        <f t="shared" si="4"/>
        <v>13.42</v>
      </c>
      <c r="W22" s="44" t="b">
        <f t="shared" si="5"/>
        <v>0</v>
      </c>
    </row>
    <row r="23" spans="2:23" s="44" customFormat="1" ht="12">
      <c r="B23" s="98"/>
      <c r="C23" s="47"/>
      <c r="D23" s="48" t="s">
        <v>76</v>
      </c>
      <c r="E23" s="111">
        <v>38.8</v>
      </c>
      <c r="F23" s="112">
        <v>340979</v>
      </c>
      <c r="G23" s="113" t="s">
        <v>109</v>
      </c>
      <c r="H23" s="112">
        <v>644604</v>
      </c>
      <c r="I23" s="156">
        <v>1.89</v>
      </c>
      <c r="J23" s="307">
        <v>812178</v>
      </c>
      <c r="K23" s="150">
        <f t="shared" si="0"/>
        <v>-20.63</v>
      </c>
      <c r="L23" s="111">
        <v>38.8</v>
      </c>
      <c r="M23" s="112">
        <v>340979</v>
      </c>
      <c r="N23" s="131" t="s">
        <v>109</v>
      </c>
      <c r="O23" s="112">
        <v>644604</v>
      </c>
      <c r="P23" s="156">
        <v>1.89</v>
      </c>
      <c r="Q23" s="162">
        <v>747203</v>
      </c>
      <c r="R23" s="49">
        <f t="shared" si="1"/>
        <v>-13.73</v>
      </c>
      <c r="T23" s="44">
        <f t="shared" si="2"/>
        <v>-20.63</v>
      </c>
      <c r="U23" s="44" t="b">
        <f t="shared" si="3"/>
        <v>0</v>
      </c>
      <c r="V23" s="44">
        <f t="shared" si="4"/>
        <v>-13.73</v>
      </c>
      <c r="W23" s="44" t="b">
        <f t="shared" si="5"/>
        <v>0</v>
      </c>
    </row>
    <row r="24" spans="2:23" s="44" customFormat="1" ht="12">
      <c r="B24" s="98"/>
      <c r="C24" s="47"/>
      <c r="D24" s="48" t="s">
        <v>74</v>
      </c>
      <c r="E24" s="111">
        <v>42</v>
      </c>
      <c r="F24" s="112">
        <v>310500</v>
      </c>
      <c r="G24" s="113" t="s">
        <v>169</v>
      </c>
      <c r="H24" s="112">
        <v>829525</v>
      </c>
      <c r="I24" s="156">
        <v>2.67</v>
      </c>
      <c r="J24" s="307">
        <v>962428</v>
      </c>
      <c r="K24" s="150">
        <f t="shared" si="0"/>
        <v>-13.81</v>
      </c>
      <c r="L24" s="111">
        <v>42</v>
      </c>
      <c r="M24" s="112">
        <v>310500</v>
      </c>
      <c r="N24" s="131" t="s">
        <v>169</v>
      </c>
      <c r="O24" s="112">
        <v>719988</v>
      </c>
      <c r="P24" s="156">
        <v>2.32</v>
      </c>
      <c r="Q24" s="162">
        <v>961420</v>
      </c>
      <c r="R24" s="49">
        <f t="shared" si="1"/>
        <v>-25.11</v>
      </c>
      <c r="T24" s="44">
        <f t="shared" si="2"/>
        <v>-13.81</v>
      </c>
      <c r="U24" s="44" t="b">
        <f t="shared" si="3"/>
        <v>0</v>
      </c>
      <c r="V24" s="44">
        <f t="shared" si="4"/>
        <v>-25.11</v>
      </c>
      <c r="W24" s="44" t="b">
        <f t="shared" si="5"/>
        <v>0</v>
      </c>
    </row>
    <row r="25" spans="2:23" s="44" customFormat="1" ht="12">
      <c r="B25" s="98"/>
      <c r="C25" s="47"/>
      <c r="D25" s="48" t="s">
        <v>75</v>
      </c>
      <c r="E25" s="111" t="s">
        <v>106</v>
      </c>
      <c r="F25" s="112" t="s">
        <v>106</v>
      </c>
      <c r="G25" s="113" t="s">
        <v>106</v>
      </c>
      <c r="H25" s="112" t="s">
        <v>106</v>
      </c>
      <c r="I25" s="156" t="s">
        <v>106</v>
      </c>
      <c r="J25" s="307">
        <v>625000</v>
      </c>
      <c r="K25" s="150" t="str">
        <f t="shared" si="0"/>
        <v>-</v>
      </c>
      <c r="L25" s="111" t="s">
        <v>106</v>
      </c>
      <c r="M25" s="112" t="s">
        <v>106</v>
      </c>
      <c r="N25" s="131" t="s">
        <v>106</v>
      </c>
      <c r="O25" s="112" t="s">
        <v>106</v>
      </c>
      <c r="P25" s="156" t="s">
        <v>106</v>
      </c>
      <c r="Q25" s="162">
        <v>550000</v>
      </c>
      <c r="R25" s="49" t="str">
        <f t="shared" si="1"/>
        <v>-</v>
      </c>
      <c r="T25" s="44" t="e">
        <f t="shared" si="2"/>
        <v>#VALUE!</v>
      </c>
      <c r="U25" s="44" t="b">
        <f t="shared" si="3"/>
        <v>1</v>
      </c>
      <c r="V25" s="44" t="e">
        <f t="shared" si="4"/>
        <v>#VALUE!</v>
      </c>
      <c r="W25" s="44" t="b">
        <f t="shared" si="5"/>
        <v>1</v>
      </c>
    </row>
    <row r="26" spans="2:23" s="44" customFormat="1" ht="12">
      <c r="B26" s="98"/>
      <c r="C26" s="47"/>
      <c r="D26" s="48" t="s">
        <v>7</v>
      </c>
      <c r="E26" s="111">
        <v>38.7</v>
      </c>
      <c r="F26" s="112">
        <v>283497</v>
      </c>
      <c r="G26" s="113">
        <v>10</v>
      </c>
      <c r="H26" s="112">
        <v>749706</v>
      </c>
      <c r="I26" s="156">
        <v>2.64</v>
      </c>
      <c r="J26" s="307">
        <v>817948</v>
      </c>
      <c r="K26" s="150">
        <f t="shared" si="0"/>
        <v>-8.34</v>
      </c>
      <c r="L26" s="111">
        <v>38.7</v>
      </c>
      <c r="M26" s="112">
        <v>284616</v>
      </c>
      <c r="N26" s="131">
        <v>9</v>
      </c>
      <c r="O26" s="112">
        <v>688797</v>
      </c>
      <c r="P26" s="156">
        <v>2.42</v>
      </c>
      <c r="Q26" s="162">
        <v>764586</v>
      </c>
      <c r="R26" s="49">
        <f t="shared" si="1"/>
        <v>-9.91</v>
      </c>
      <c r="T26" s="44">
        <f t="shared" si="2"/>
        <v>-8.34</v>
      </c>
      <c r="U26" s="44" t="b">
        <f t="shared" si="3"/>
        <v>0</v>
      </c>
      <c r="V26" s="44">
        <f t="shared" si="4"/>
        <v>-9.91</v>
      </c>
      <c r="W26" s="44" t="b">
        <f t="shared" si="5"/>
        <v>0</v>
      </c>
    </row>
    <row r="27" spans="2:23" s="44" customFormat="1" ht="12">
      <c r="B27" s="98"/>
      <c r="C27" s="47"/>
      <c r="D27" s="48" t="s">
        <v>104</v>
      </c>
      <c r="E27" s="111">
        <v>35.1</v>
      </c>
      <c r="F27" s="112">
        <v>282000</v>
      </c>
      <c r="G27" s="113" t="s">
        <v>145</v>
      </c>
      <c r="H27" s="112">
        <v>324300</v>
      </c>
      <c r="I27" s="156">
        <v>1.15</v>
      </c>
      <c r="J27" s="307">
        <v>485268</v>
      </c>
      <c r="K27" s="150">
        <f t="shared" si="0"/>
        <v>-33.17</v>
      </c>
      <c r="L27" s="111">
        <v>35.1</v>
      </c>
      <c r="M27" s="112">
        <v>282000</v>
      </c>
      <c r="N27" s="131" t="s">
        <v>145</v>
      </c>
      <c r="O27" s="112">
        <v>324300</v>
      </c>
      <c r="P27" s="156">
        <v>1.15</v>
      </c>
      <c r="Q27" s="162">
        <v>485268</v>
      </c>
      <c r="R27" s="49">
        <f t="shared" si="1"/>
        <v>-33.17</v>
      </c>
      <c r="T27" s="44">
        <f t="shared" si="2"/>
        <v>-33.17</v>
      </c>
      <c r="U27" s="44" t="b">
        <f t="shared" si="3"/>
        <v>0</v>
      </c>
      <c r="V27" s="44">
        <f t="shared" si="4"/>
        <v>-33.17</v>
      </c>
      <c r="W27" s="44" t="b">
        <f t="shared" si="5"/>
        <v>0</v>
      </c>
    </row>
    <row r="28" spans="2:23" s="44" customFormat="1" ht="12">
      <c r="B28" s="98" t="s">
        <v>8</v>
      </c>
      <c r="C28" s="230" t="s">
        <v>9</v>
      </c>
      <c r="D28" s="231"/>
      <c r="E28" s="114" t="s">
        <v>106</v>
      </c>
      <c r="F28" s="115" t="s">
        <v>106</v>
      </c>
      <c r="G28" s="116" t="s">
        <v>106</v>
      </c>
      <c r="H28" s="115" t="s">
        <v>106</v>
      </c>
      <c r="I28" s="157" t="s">
        <v>106</v>
      </c>
      <c r="J28" s="308" t="s">
        <v>106</v>
      </c>
      <c r="K28" s="151" t="str">
        <f t="shared" si="0"/>
        <v>-</v>
      </c>
      <c r="L28" s="114" t="s">
        <v>106</v>
      </c>
      <c r="M28" s="115" t="s">
        <v>106</v>
      </c>
      <c r="N28" s="132" t="s">
        <v>106</v>
      </c>
      <c r="O28" s="115" t="s">
        <v>106</v>
      </c>
      <c r="P28" s="157" t="s">
        <v>106</v>
      </c>
      <c r="Q28" s="163" t="s">
        <v>106</v>
      </c>
      <c r="R28" s="50" t="str">
        <f t="shared" si="1"/>
        <v>-</v>
      </c>
      <c r="T28" s="44" t="e">
        <f t="shared" si="2"/>
        <v>#VALUE!</v>
      </c>
      <c r="U28" s="44" t="b">
        <f t="shared" si="3"/>
        <v>1</v>
      </c>
      <c r="V28" s="44" t="e">
        <f t="shared" si="4"/>
        <v>#VALUE!</v>
      </c>
      <c r="W28" s="44" t="b">
        <f t="shared" si="5"/>
        <v>1</v>
      </c>
    </row>
    <row r="29" spans="2:23" s="44" customFormat="1" ht="12">
      <c r="B29" s="98"/>
      <c r="C29" s="230" t="s">
        <v>84</v>
      </c>
      <c r="D29" s="231"/>
      <c r="E29" s="117">
        <v>47</v>
      </c>
      <c r="F29" s="118">
        <v>266816</v>
      </c>
      <c r="G29" s="119" t="s">
        <v>145</v>
      </c>
      <c r="H29" s="118">
        <v>853811</v>
      </c>
      <c r="I29" s="158">
        <v>3.2</v>
      </c>
      <c r="J29" s="309">
        <v>600000</v>
      </c>
      <c r="K29" s="151">
        <f t="shared" si="0"/>
        <v>42.3</v>
      </c>
      <c r="L29" s="117">
        <v>47</v>
      </c>
      <c r="M29" s="118">
        <v>266816</v>
      </c>
      <c r="N29" s="133" t="s">
        <v>145</v>
      </c>
      <c r="O29" s="118">
        <v>600000</v>
      </c>
      <c r="P29" s="158">
        <v>2.25</v>
      </c>
      <c r="Q29" s="163">
        <v>600000</v>
      </c>
      <c r="R29" s="50">
        <f t="shared" si="1"/>
        <v>0</v>
      </c>
      <c r="T29" s="44">
        <f t="shared" si="2"/>
        <v>42.3</v>
      </c>
      <c r="U29" s="44" t="b">
        <f t="shared" si="3"/>
        <v>0</v>
      </c>
      <c r="V29" s="44">
        <f t="shared" si="4"/>
        <v>0</v>
      </c>
      <c r="W29" s="44" t="b">
        <f t="shared" si="5"/>
        <v>0</v>
      </c>
    </row>
    <row r="30" spans="2:23" s="44" customFormat="1" ht="12">
      <c r="B30" s="98"/>
      <c r="C30" s="230" t="s">
        <v>10</v>
      </c>
      <c r="D30" s="231"/>
      <c r="E30" s="117">
        <v>38.6</v>
      </c>
      <c r="F30" s="118">
        <v>319337</v>
      </c>
      <c r="G30" s="119">
        <v>5</v>
      </c>
      <c r="H30" s="118">
        <v>717667</v>
      </c>
      <c r="I30" s="158">
        <v>2.25</v>
      </c>
      <c r="J30" s="309">
        <v>792602</v>
      </c>
      <c r="K30" s="151">
        <f t="shared" si="0"/>
        <v>-9.45</v>
      </c>
      <c r="L30" s="117">
        <v>38.6</v>
      </c>
      <c r="M30" s="118">
        <v>319337</v>
      </c>
      <c r="N30" s="133">
        <v>5</v>
      </c>
      <c r="O30" s="118">
        <v>529390</v>
      </c>
      <c r="P30" s="158">
        <v>1.66</v>
      </c>
      <c r="Q30" s="163">
        <v>656018</v>
      </c>
      <c r="R30" s="50">
        <f t="shared" si="1"/>
        <v>-19.3</v>
      </c>
      <c r="T30" s="44">
        <f t="shared" si="2"/>
        <v>-9.45</v>
      </c>
      <c r="U30" s="44" t="b">
        <f t="shared" si="3"/>
        <v>0</v>
      </c>
      <c r="V30" s="44">
        <f t="shared" si="4"/>
        <v>-19.3</v>
      </c>
      <c r="W30" s="44" t="b">
        <f t="shared" si="5"/>
        <v>0</v>
      </c>
    </row>
    <row r="31" spans="2:23" s="44" customFormat="1" ht="12">
      <c r="B31" s="98"/>
      <c r="C31" s="230" t="s">
        <v>85</v>
      </c>
      <c r="D31" s="231"/>
      <c r="E31" s="117">
        <v>36.2</v>
      </c>
      <c r="F31" s="118">
        <v>286482</v>
      </c>
      <c r="G31" s="119" t="s">
        <v>146</v>
      </c>
      <c r="H31" s="118">
        <v>782394</v>
      </c>
      <c r="I31" s="158">
        <v>2.73</v>
      </c>
      <c r="J31" s="309">
        <v>792601</v>
      </c>
      <c r="K31" s="151">
        <f t="shared" si="0"/>
        <v>-1.29</v>
      </c>
      <c r="L31" s="117">
        <v>36.2</v>
      </c>
      <c r="M31" s="118">
        <v>286482</v>
      </c>
      <c r="N31" s="133" t="s">
        <v>146</v>
      </c>
      <c r="O31" s="118">
        <v>705136</v>
      </c>
      <c r="P31" s="158">
        <v>2.46</v>
      </c>
      <c r="Q31" s="163">
        <v>751964</v>
      </c>
      <c r="R31" s="50">
        <f t="shared" si="1"/>
        <v>-6.23</v>
      </c>
      <c r="T31" s="44">
        <f t="shared" si="2"/>
        <v>-1.29</v>
      </c>
      <c r="U31" s="44" t="b">
        <f t="shared" si="3"/>
        <v>0</v>
      </c>
      <c r="V31" s="44">
        <f t="shared" si="4"/>
        <v>-6.23</v>
      </c>
      <c r="W31" s="44" t="b">
        <f t="shared" si="5"/>
        <v>0</v>
      </c>
    </row>
    <row r="32" spans="2:23" s="44" customFormat="1" ht="12">
      <c r="B32" s="98"/>
      <c r="C32" s="230" t="s">
        <v>39</v>
      </c>
      <c r="D32" s="231"/>
      <c r="E32" s="117">
        <v>38.5</v>
      </c>
      <c r="F32" s="118">
        <v>265500</v>
      </c>
      <c r="G32" s="119" t="s">
        <v>145</v>
      </c>
      <c r="H32" s="118">
        <v>53100</v>
      </c>
      <c r="I32" s="158">
        <v>0.2</v>
      </c>
      <c r="J32" s="309">
        <v>840049</v>
      </c>
      <c r="K32" s="151">
        <f t="shared" si="0"/>
        <v>-93.68</v>
      </c>
      <c r="L32" s="117">
        <v>38.5</v>
      </c>
      <c r="M32" s="118">
        <v>265500</v>
      </c>
      <c r="N32" s="133" t="s">
        <v>145</v>
      </c>
      <c r="O32" s="118">
        <v>26550</v>
      </c>
      <c r="P32" s="158">
        <v>0.1</v>
      </c>
      <c r="Q32" s="163">
        <v>776731</v>
      </c>
      <c r="R32" s="50">
        <f t="shared" si="1"/>
        <v>-96.58</v>
      </c>
      <c r="T32" s="44">
        <f t="shared" si="2"/>
        <v>-93.68</v>
      </c>
      <c r="U32" s="44" t="b">
        <f t="shared" si="3"/>
        <v>0</v>
      </c>
      <c r="V32" s="44">
        <f t="shared" si="4"/>
        <v>-96.58</v>
      </c>
      <c r="W32" s="44" t="b">
        <f t="shared" si="5"/>
        <v>0</v>
      </c>
    </row>
    <row r="33" spans="2:23" s="44" customFormat="1" ht="12">
      <c r="B33" s="98"/>
      <c r="C33" s="232" t="s">
        <v>83</v>
      </c>
      <c r="D33" s="233"/>
      <c r="E33" s="114">
        <v>38.2</v>
      </c>
      <c r="F33" s="115">
        <v>240760</v>
      </c>
      <c r="G33" s="116">
        <v>23</v>
      </c>
      <c r="H33" s="115">
        <v>458735</v>
      </c>
      <c r="I33" s="157">
        <v>1.91</v>
      </c>
      <c r="J33" s="308">
        <v>579268</v>
      </c>
      <c r="K33" s="150">
        <f t="shared" si="0"/>
        <v>-20.81</v>
      </c>
      <c r="L33" s="114">
        <v>38.2</v>
      </c>
      <c r="M33" s="115">
        <v>240760</v>
      </c>
      <c r="N33" s="132">
        <v>23</v>
      </c>
      <c r="O33" s="115">
        <v>407547</v>
      </c>
      <c r="P33" s="157">
        <v>1.69</v>
      </c>
      <c r="Q33" s="162">
        <v>494072</v>
      </c>
      <c r="R33" s="49">
        <f t="shared" si="1"/>
        <v>-17.51</v>
      </c>
      <c r="T33" s="44">
        <f t="shared" si="2"/>
        <v>-20.81</v>
      </c>
      <c r="U33" s="44" t="b">
        <f t="shared" si="3"/>
        <v>0</v>
      </c>
      <c r="V33" s="44">
        <f t="shared" si="4"/>
        <v>-17.51</v>
      </c>
      <c r="W33" s="44" t="b">
        <f t="shared" si="5"/>
        <v>0</v>
      </c>
    </row>
    <row r="34" spans="2:23" s="44" customFormat="1" ht="12">
      <c r="B34" s="98"/>
      <c r="C34" s="47"/>
      <c r="D34" s="51" t="s">
        <v>105</v>
      </c>
      <c r="E34" s="111">
        <v>33.8</v>
      </c>
      <c r="F34" s="112">
        <v>200625</v>
      </c>
      <c r="G34" s="113" t="s">
        <v>145</v>
      </c>
      <c r="H34" s="112">
        <v>461438</v>
      </c>
      <c r="I34" s="156">
        <v>2.3</v>
      </c>
      <c r="J34" s="307">
        <v>439549</v>
      </c>
      <c r="K34" s="150">
        <f t="shared" si="0"/>
        <v>4.98</v>
      </c>
      <c r="L34" s="111">
        <v>33.8</v>
      </c>
      <c r="M34" s="112">
        <v>200625</v>
      </c>
      <c r="N34" s="131" t="s">
        <v>107</v>
      </c>
      <c r="O34" s="112">
        <v>392632</v>
      </c>
      <c r="P34" s="156">
        <v>1.96</v>
      </c>
      <c r="Q34" s="162">
        <v>349309</v>
      </c>
      <c r="R34" s="49">
        <f t="shared" si="1"/>
        <v>12.4</v>
      </c>
      <c r="T34" s="44">
        <f t="shared" si="2"/>
        <v>4.98</v>
      </c>
      <c r="U34" s="44" t="b">
        <f t="shared" si="3"/>
        <v>0</v>
      </c>
      <c r="V34" s="44">
        <f t="shared" si="4"/>
        <v>12.4</v>
      </c>
      <c r="W34" s="44" t="b">
        <f t="shared" si="5"/>
        <v>0</v>
      </c>
    </row>
    <row r="35" spans="2:23" s="44" customFormat="1" ht="12">
      <c r="B35" s="98"/>
      <c r="C35" s="47"/>
      <c r="D35" s="51" t="s">
        <v>11</v>
      </c>
      <c r="E35" s="111">
        <v>45.5</v>
      </c>
      <c r="F35" s="112">
        <v>220000</v>
      </c>
      <c r="G35" s="113" t="s">
        <v>145</v>
      </c>
      <c r="H35" s="112">
        <v>330000</v>
      </c>
      <c r="I35" s="156">
        <v>1.5</v>
      </c>
      <c r="J35" s="307">
        <v>553442</v>
      </c>
      <c r="K35" s="150">
        <f t="shared" si="0"/>
        <v>-40.37</v>
      </c>
      <c r="L35" s="111">
        <v>45.5</v>
      </c>
      <c r="M35" s="112">
        <v>220000</v>
      </c>
      <c r="N35" s="131" t="s">
        <v>107</v>
      </c>
      <c r="O35" s="112">
        <v>308000</v>
      </c>
      <c r="P35" s="156">
        <v>1.4</v>
      </c>
      <c r="Q35" s="162">
        <v>314125</v>
      </c>
      <c r="R35" s="49">
        <f t="shared" si="1"/>
        <v>-1.95</v>
      </c>
      <c r="T35" s="44">
        <f t="shared" si="2"/>
        <v>-40.37</v>
      </c>
      <c r="U35" s="44" t="b">
        <f t="shared" si="3"/>
        <v>0</v>
      </c>
      <c r="V35" s="44">
        <f t="shared" si="4"/>
        <v>-1.95</v>
      </c>
      <c r="W35" s="44" t="b">
        <f t="shared" si="5"/>
        <v>0</v>
      </c>
    </row>
    <row r="36" spans="2:23" s="44" customFormat="1" ht="12">
      <c r="B36" s="98" t="s">
        <v>12</v>
      </c>
      <c r="C36" s="47"/>
      <c r="D36" s="51" t="s">
        <v>13</v>
      </c>
      <c r="E36" s="111">
        <v>41.5</v>
      </c>
      <c r="F36" s="112">
        <v>254771</v>
      </c>
      <c r="G36" s="113">
        <v>10</v>
      </c>
      <c r="H36" s="112">
        <v>568143</v>
      </c>
      <c r="I36" s="156">
        <v>2.23</v>
      </c>
      <c r="J36" s="307">
        <v>600703</v>
      </c>
      <c r="K36" s="150">
        <f t="shared" si="0"/>
        <v>-5.42</v>
      </c>
      <c r="L36" s="111">
        <v>41.5</v>
      </c>
      <c r="M36" s="112">
        <v>254771</v>
      </c>
      <c r="N36" s="131">
        <v>10</v>
      </c>
      <c r="O36" s="112">
        <v>426814</v>
      </c>
      <c r="P36" s="156">
        <v>1.68</v>
      </c>
      <c r="Q36" s="162">
        <v>550778</v>
      </c>
      <c r="R36" s="49">
        <f t="shared" si="1"/>
        <v>-22.51</v>
      </c>
      <c r="T36" s="44">
        <f t="shared" si="2"/>
        <v>-5.42</v>
      </c>
      <c r="U36" s="44" t="b">
        <f t="shared" si="3"/>
        <v>0</v>
      </c>
      <c r="V36" s="44">
        <f t="shared" si="4"/>
        <v>-22.51</v>
      </c>
      <c r="W36" s="44" t="b">
        <f t="shared" si="5"/>
        <v>0</v>
      </c>
    </row>
    <row r="37" spans="2:23" s="44" customFormat="1" ht="12">
      <c r="B37" s="98"/>
      <c r="C37" s="47"/>
      <c r="D37" s="51" t="s">
        <v>40</v>
      </c>
      <c r="E37" s="111">
        <v>32.3</v>
      </c>
      <c r="F37" s="112">
        <v>250437</v>
      </c>
      <c r="G37" s="113" t="s">
        <v>145</v>
      </c>
      <c r="H37" s="112">
        <v>670214</v>
      </c>
      <c r="I37" s="156">
        <v>2.68</v>
      </c>
      <c r="J37" s="307">
        <v>715684</v>
      </c>
      <c r="K37" s="150">
        <f t="shared" si="0"/>
        <v>-6.35</v>
      </c>
      <c r="L37" s="111">
        <v>32.3</v>
      </c>
      <c r="M37" s="112">
        <v>250437</v>
      </c>
      <c r="N37" s="131" t="s">
        <v>107</v>
      </c>
      <c r="O37" s="112">
        <v>649592</v>
      </c>
      <c r="P37" s="156">
        <v>2.59</v>
      </c>
      <c r="Q37" s="162">
        <v>681998</v>
      </c>
      <c r="R37" s="49">
        <f t="shared" si="1"/>
        <v>-4.75</v>
      </c>
      <c r="T37" s="44">
        <f t="shared" si="2"/>
        <v>-6.35</v>
      </c>
      <c r="U37" s="44" t="b">
        <f t="shared" si="3"/>
        <v>0</v>
      </c>
      <c r="V37" s="44">
        <f t="shared" si="4"/>
        <v>-4.75</v>
      </c>
      <c r="W37" s="44" t="b">
        <f t="shared" si="5"/>
        <v>0</v>
      </c>
    </row>
    <row r="38" spans="2:23" s="44" customFormat="1" ht="12">
      <c r="B38" s="98"/>
      <c r="C38" s="47"/>
      <c r="D38" s="51" t="s">
        <v>41</v>
      </c>
      <c r="E38" s="111" t="s">
        <v>106</v>
      </c>
      <c r="F38" s="112" t="s">
        <v>106</v>
      </c>
      <c r="G38" s="113" t="s">
        <v>106</v>
      </c>
      <c r="H38" s="112" t="s">
        <v>106</v>
      </c>
      <c r="I38" s="156" t="s">
        <v>106</v>
      </c>
      <c r="J38" s="307" t="s">
        <v>106</v>
      </c>
      <c r="K38" s="150" t="str">
        <f t="shared" si="0"/>
        <v>-</v>
      </c>
      <c r="L38" s="111" t="s">
        <v>106</v>
      </c>
      <c r="M38" s="112" t="s">
        <v>106</v>
      </c>
      <c r="N38" s="131" t="s">
        <v>106</v>
      </c>
      <c r="O38" s="112" t="s">
        <v>106</v>
      </c>
      <c r="P38" s="156" t="s">
        <v>106</v>
      </c>
      <c r="Q38" s="162" t="s">
        <v>106</v>
      </c>
      <c r="R38" s="49" t="str">
        <f t="shared" si="1"/>
        <v>-</v>
      </c>
      <c r="T38" s="44" t="e">
        <f t="shared" si="2"/>
        <v>#VALUE!</v>
      </c>
      <c r="U38" s="44" t="b">
        <f t="shared" si="3"/>
        <v>1</v>
      </c>
      <c r="V38" s="44" t="e">
        <f t="shared" si="4"/>
        <v>#VALUE!</v>
      </c>
      <c r="W38" s="44" t="b">
        <f t="shared" si="5"/>
        <v>1</v>
      </c>
    </row>
    <row r="39" spans="2:23" s="44" customFormat="1" ht="12">
      <c r="B39" s="98"/>
      <c r="C39" s="47"/>
      <c r="D39" s="51" t="s">
        <v>42</v>
      </c>
      <c r="E39" s="111">
        <v>35.8</v>
      </c>
      <c r="F39" s="112">
        <v>251259</v>
      </c>
      <c r="G39" s="113" t="s">
        <v>109</v>
      </c>
      <c r="H39" s="112">
        <v>338782</v>
      </c>
      <c r="I39" s="156">
        <v>1.35</v>
      </c>
      <c r="J39" s="307">
        <v>500000</v>
      </c>
      <c r="K39" s="150">
        <f t="shared" si="0"/>
        <v>-32.24</v>
      </c>
      <c r="L39" s="111">
        <v>35.8</v>
      </c>
      <c r="M39" s="112">
        <v>251259</v>
      </c>
      <c r="N39" s="131" t="s">
        <v>107</v>
      </c>
      <c r="O39" s="112">
        <v>319244</v>
      </c>
      <c r="P39" s="156">
        <v>1.27</v>
      </c>
      <c r="Q39" s="162">
        <v>493000</v>
      </c>
      <c r="R39" s="49">
        <f t="shared" si="1"/>
        <v>-35.24</v>
      </c>
      <c r="T39" s="44">
        <f t="shared" si="2"/>
        <v>-32.24</v>
      </c>
      <c r="U39" s="44" t="b">
        <f t="shared" si="3"/>
        <v>0</v>
      </c>
      <c r="V39" s="44">
        <f t="shared" si="4"/>
        <v>-35.24</v>
      </c>
      <c r="W39" s="44" t="b">
        <f t="shared" si="5"/>
        <v>0</v>
      </c>
    </row>
    <row r="40" spans="2:23" s="44" customFormat="1" ht="12">
      <c r="B40" s="98"/>
      <c r="C40" s="47"/>
      <c r="D40" s="48" t="s">
        <v>87</v>
      </c>
      <c r="E40" s="111">
        <v>36.8</v>
      </c>
      <c r="F40" s="112">
        <v>256962</v>
      </c>
      <c r="G40" s="113">
        <v>5</v>
      </c>
      <c r="H40" s="112">
        <v>361605</v>
      </c>
      <c r="I40" s="156">
        <v>1.41</v>
      </c>
      <c r="J40" s="307">
        <v>517334</v>
      </c>
      <c r="K40" s="150">
        <f aca="true" t="shared" si="6" ref="K40:K71">IF(U40=TRUE,"-",ROUND((H40-J40)/J40*100,2))</f>
        <v>-30.1</v>
      </c>
      <c r="L40" s="111">
        <v>36.8</v>
      </c>
      <c r="M40" s="112">
        <v>256962</v>
      </c>
      <c r="N40" s="131">
        <v>5</v>
      </c>
      <c r="O40" s="112">
        <v>330936</v>
      </c>
      <c r="P40" s="156">
        <v>1.29</v>
      </c>
      <c r="Q40" s="162">
        <v>470907</v>
      </c>
      <c r="R40" s="49">
        <f aca="true" t="shared" si="7" ref="R40:R71">IF(W40=TRUE,"-",ROUND((O40-Q40)/Q40*100,2))</f>
        <v>-29.72</v>
      </c>
      <c r="T40" s="44">
        <f aca="true" t="shared" si="8" ref="T40:T66">ROUND((H40-J40)/J40*100,2)</f>
        <v>-30.1</v>
      </c>
      <c r="U40" s="44" t="b">
        <f aca="true" t="shared" si="9" ref="U40:U71">ISERROR(T40)</f>
        <v>0</v>
      </c>
      <c r="V40" s="44">
        <f aca="true" t="shared" si="10" ref="V40:V66">ROUND((O40-Q40)/Q40*100,2)</f>
        <v>-29.72</v>
      </c>
      <c r="W40" s="44" t="b">
        <f aca="true" t="shared" si="11" ref="W40:W71">ISERROR(V40)</f>
        <v>0</v>
      </c>
    </row>
    <row r="41" spans="2:23" s="44" customFormat="1" ht="12">
      <c r="B41" s="98"/>
      <c r="C41" s="47"/>
      <c r="D41" s="48" t="s">
        <v>86</v>
      </c>
      <c r="E41" s="111" t="s">
        <v>106</v>
      </c>
      <c r="F41" s="112" t="s">
        <v>106</v>
      </c>
      <c r="G41" s="113" t="s">
        <v>106</v>
      </c>
      <c r="H41" s="112" t="s">
        <v>106</v>
      </c>
      <c r="I41" s="156" t="s">
        <v>106</v>
      </c>
      <c r="J41" s="307" t="s">
        <v>106</v>
      </c>
      <c r="K41" s="150" t="str">
        <f t="shared" si="6"/>
        <v>-</v>
      </c>
      <c r="L41" s="111" t="s">
        <v>106</v>
      </c>
      <c r="M41" s="112" t="s">
        <v>106</v>
      </c>
      <c r="N41" s="131" t="s">
        <v>106</v>
      </c>
      <c r="O41" s="112" t="s">
        <v>106</v>
      </c>
      <c r="P41" s="156" t="s">
        <v>106</v>
      </c>
      <c r="Q41" s="162" t="s">
        <v>106</v>
      </c>
      <c r="R41" s="49" t="str">
        <f t="shared" si="7"/>
        <v>-</v>
      </c>
      <c r="T41" s="44" t="e">
        <f t="shared" si="8"/>
        <v>#VALUE!</v>
      </c>
      <c r="U41" s="44" t="b">
        <f t="shared" si="9"/>
        <v>1</v>
      </c>
      <c r="V41" s="44" t="e">
        <f t="shared" si="10"/>
        <v>#VALUE!</v>
      </c>
      <c r="W41" s="44" t="b">
        <f t="shared" si="11"/>
        <v>1</v>
      </c>
    </row>
    <row r="42" spans="2:23" s="44" customFormat="1" ht="12">
      <c r="B42" s="98"/>
      <c r="C42" s="230" t="s">
        <v>91</v>
      </c>
      <c r="D42" s="234"/>
      <c r="E42" s="117">
        <v>34.3</v>
      </c>
      <c r="F42" s="118">
        <v>225586</v>
      </c>
      <c r="G42" s="119">
        <v>20</v>
      </c>
      <c r="H42" s="118">
        <v>500238</v>
      </c>
      <c r="I42" s="158">
        <v>2.22</v>
      </c>
      <c r="J42" s="309">
        <v>526587</v>
      </c>
      <c r="K42" s="151">
        <f t="shared" si="6"/>
        <v>-5</v>
      </c>
      <c r="L42" s="117">
        <v>34.3</v>
      </c>
      <c r="M42" s="118">
        <v>225586</v>
      </c>
      <c r="N42" s="133">
        <v>20</v>
      </c>
      <c r="O42" s="118">
        <v>390133</v>
      </c>
      <c r="P42" s="158">
        <v>1.73</v>
      </c>
      <c r="Q42" s="163">
        <v>468994</v>
      </c>
      <c r="R42" s="50">
        <f t="shared" si="7"/>
        <v>-16.81</v>
      </c>
      <c r="T42" s="44">
        <f t="shared" si="8"/>
        <v>-5</v>
      </c>
      <c r="U42" s="44" t="b">
        <f t="shared" si="9"/>
        <v>0</v>
      </c>
      <c r="V42" s="44">
        <f t="shared" si="10"/>
        <v>-16.81</v>
      </c>
      <c r="W42" s="44" t="b">
        <f t="shared" si="11"/>
        <v>0</v>
      </c>
    </row>
    <row r="43" spans="2:23" s="44" customFormat="1" ht="12">
      <c r="B43" s="98"/>
      <c r="C43" s="230" t="s">
        <v>67</v>
      </c>
      <c r="D43" s="234"/>
      <c r="E43" s="117" t="s">
        <v>106</v>
      </c>
      <c r="F43" s="118" t="s">
        <v>106</v>
      </c>
      <c r="G43" s="119" t="s">
        <v>106</v>
      </c>
      <c r="H43" s="118" t="s">
        <v>106</v>
      </c>
      <c r="I43" s="158" t="s">
        <v>106</v>
      </c>
      <c r="J43" s="309">
        <v>509865</v>
      </c>
      <c r="K43" s="151" t="str">
        <f t="shared" si="6"/>
        <v>-</v>
      </c>
      <c r="L43" s="117" t="s">
        <v>106</v>
      </c>
      <c r="M43" s="118" t="s">
        <v>106</v>
      </c>
      <c r="N43" s="133" t="s">
        <v>106</v>
      </c>
      <c r="O43" s="118" t="s">
        <v>106</v>
      </c>
      <c r="P43" s="158" t="s">
        <v>106</v>
      </c>
      <c r="Q43" s="163">
        <v>509865</v>
      </c>
      <c r="R43" s="50" t="str">
        <f t="shared" si="7"/>
        <v>-</v>
      </c>
      <c r="T43" s="44" t="e">
        <f t="shared" si="8"/>
        <v>#VALUE!</v>
      </c>
      <c r="U43" s="44" t="b">
        <f t="shared" si="9"/>
        <v>1</v>
      </c>
      <c r="V43" s="44" t="e">
        <f t="shared" si="10"/>
        <v>#VALUE!</v>
      </c>
      <c r="W43" s="44" t="b">
        <f t="shared" si="11"/>
        <v>1</v>
      </c>
    </row>
    <row r="44" spans="2:23" s="44" customFormat="1" ht="12">
      <c r="B44" s="98"/>
      <c r="C44" s="230" t="s">
        <v>68</v>
      </c>
      <c r="D44" s="234"/>
      <c r="E44" s="117">
        <v>35.9</v>
      </c>
      <c r="F44" s="118">
        <v>285000</v>
      </c>
      <c r="G44" s="119" t="s">
        <v>144</v>
      </c>
      <c r="H44" s="118">
        <v>541500</v>
      </c>
      <c r="I44" s="158">
        <v>1.9</v>
      </c>
      <c r="J44" s="309" t="s">
        <v>106</v>
      </c>
      <c r="K44" s="151" t="str">
        <f t="shared" si="6"/>
        <v>-</v>
      </c>
      <c r="L44" s="117">
        <v>35.9</v>
      </c>
      <c r="M44" s="118">
        <v>285000</v>
      </c>
      <c r="N44" s="133" t="s">
        <v>144</v>
      </c>
      <c r="O44" s="118">
        <v>484500</v>
      </c>
      <c r="P44" s="158">
        <v>1.7</v>
      </c>
      <c r="Q44" s="163" t="s">
        <v>106</v>
      </c>
      <c r="R44" s="50" t="str">
        <f t="shared" si="7"/>
        <v>-</v>
      </c>
      <c r="T44" s="44" t="e">
        <f t="shared" si="8"/>
        <v>#VALUE!</v>
      </c>
      <c r="U44" s="44" t="b">
        <f t="shared" si="9"/>
        <v>1</v>
      </c>
      <c r="V44" s="44" t="e">
        <f t="shared" si="10"/>
        <v>#VALUE!</v>
      </c>
      <c r="W44" s="44" t="b">
        <f t="shared" si="11"/>
        <v>1</v>
      </c>
    </row>
    <row r="45" spans="2:23" s="44" customFormat="1" ht="12">
      <c r="B45" s="98"/>
      <c r="C45" s="230" t="s">
        <v>69</v>
      </c>
      <c r="D45" s="234"/>
      <c r="E45" s="117" t="s">
        <v>106</v>
      </c>
      <c r="F45" s="118" t="s">
        <v>106</v>
      </c>
      <c r="G45" s="119" t="s">
        <v>106</v>
      </c>
      <c r="H45" s="118" t="s">
        <v>106</v>
      </c>
      <c r="I45" s="158" t="s">
        <v>106</v>
      </c>
      <c r="J45" s="309" t="s">
        <v>106</v>
      </c>
      <c r="K45" s="151" t="str">
        <f t="shared" si="6"/>
        <v>-</v>
      </c>
      <c r="L45" s="117" t="s">
        <v>106</v>
      </c>
      <c r="M45" s="118" t="s">
        <v>106</v>
      </c>
      <c r="N45" s="133" t="s">
        <v>106</v>
      </c>
      <c r="O45" s="118" t="s">
        <v>106</v>
      </c>
      <c r="P45" s="158" t="s">
        <v>106</v>
      </c>
      <c r="Q45" s="163" t="s">
        <v>106</v>
      </c>
      <c r="R45" s="50" t="str">
        <f t="shared" si="7"/>
        <v>-</v>
      </c>
      <c r="T45" s="44" t="e">
        <f t="shared" si="8"/>
        <v>#VALUE!</v>
      </c>
      <c r="U45" s="44" t="b">
        <f t="shared" si="9"/>
        <v>1</v>
      </c>
      <c r="V45" s="44" t="e">
        <f t="shared" si="10"/>
        <v>#VALUE!</v>
      </c>
      <c r="W45" s="44" t="b">
        <f t="shared" si="11"/>
        <v>1</v>
      </c>
    </row>
    <row r="46" spans="2:23" s="44" customFormat="1" ht="12">
      <c r="B46" s="98"/>
      <c r="C46" s="230" t="s">
        <v>70</v>
      </c>
      <c r="D46" s="234"/>
      <c r="E46" s="117">
        <v>41.7</v>
      </c>
      <c r="F46" s="118">
        <v>299895</v>
      </c>
      <c r="G46" s="119" t="s">
        <v>147</v>
      </c>
      <c r="H46" s="118">
        <v>349505</v>
      </c>
      <c r="I46" s="158">
        <v>1.17</v>
      </c>
      <c r="J46" s="309" t="s">
        <v>106</v>
      </c>
      <c r="K46" s="151" t="str">
        <f t="shared" si="6"/>
        <v>-</v>
      </c>
      <c r="L46" s="117">
        <v>41.7</v>
      </c>
      <c r="M46" s="118">
        <v>299895</v>
      </c>
      <c r="N46" s="133" t="s">
        <v>147</v>
      </c>
      <c r="O46" s="118">
        <v>349505</v>
      </c>
      <c r="P46" s="158">
        <v>1.17</v>
      </c>
      <c r="Q46" s="163" t="s">
        <v>106</v>
      </c>
      <c r="R46" s="50" t="str">
        <f t="shared" si="7"/>
        <v>-</v>
      </c>
      <c r="T46" s="44" t="e">
        <f t="shared" si="8"/>
        <v>#VALUE!</v>
      </c>
      <c r="U46" s="44" t="b">
        <f t="shared" si="9"/>
        <v>1</v>
      </c>
      <c r="V46" s="44" t="e">
        <f t="shared" si="10"/>
        <v>#VALUE!</v>
      </c>
      <c r="W46" s="44" t="b">
        <f t="shared" si="11"/>
        <v>1</v>
      </c>
    </row>
    <row r="47" spans="2:23" s="44" customFormat="1" ht="12">
      <c r="B47" s="98"/>
      <c r="C47" s="230" t="s">
        <v>71</v>
      </c>
      <c r="D47" s="234"/>
      <c r="E47" s="117">
        <v>35.2</v>
      </c>
      <c r="F47" s="118">
        <v>259451</v>
      </c>
      <c r="G47" s="119">
        <v>6</v>
      </c>
      <c r="H47" s="118">
        <v>677660</v>
      </c>
      <c r="I47" s="158">
        <v>2.61</v>
      </c>
      <c r="J47" s="309">
        <v>413767</v>
      </c>
      <c r="K47" s="151">
        <f t="shared" si="6"/>
        <v>63.78</v>
      </c>
      <c r="L47" s="117">
        <v>35.2</v>
      </c>
      <c r="M47" s="118">
        <v>259451</v>
      </c>
      <c r="N47" s="133">
        <v>6</v>
      </c>
      <c r="O47" s="118">
        <v>484902</v>
      </c>
      <c r="P47" s="158">
        <v>1.87</v>
      </c>
      <c r="Q47" s="163">
        <v>403996</v>
      </c>
      <c r="R47" s="50">
        <f t="shared" si="7"/>
        <v>20.03</v>
      </c>
      <c r="T47" s="44">
        <f t="shared" si="8"/>
        <v>63.78</v>
      </c>
      <c r="U47" s="44" t="b">
        <f t="shared" si="9"/>
        <v>0</v>
      </c>
      <c r="V47" s="44">
        <f t="shared" si="10"/>
        <v>20.03</v>
      </c>
      <c r="W47" s="44" t="b">
        <f t="shared" si="11"/>
        <v>0</v>
      </c>
    </row>
    <row r="48" spans="2:23" s="44" customFormat="1" ht="12.75" thickBot="1">
      <c r="B48" s="98"/>
      <c r="C48" s="241" t="s">
        <v>72</v>
      </c>
      <c r="D48" s="242"/>
      <c r="E48" s="111">
        <v>34.6</v>
      </c>
      <c r="F48" s="112">
        <v>256340</v>
      </c>
      <c r="G48" s="113" t="s">
        <v>146</v>
      </c>
      <c r="H48" s="112">
        <v>552966</v>
      </c>
      <c r="I48" s="156">
        <v>2.16</v>
      </c>
      <c r="J48" s="307">
        <v>565415</v>
      </c>
      <c r="K48" s="150">
        <f t="shared" si="6"/>
        <v>-2.2</v>
      </c>
      <c r="L48" s="111">
        <v>34.6</v>
      </c>
      <c r="M48" s="112">
        <v>256340</v>
      </c>
      <c r="N48" s="131" t="s">
        <v>146</v>
      </c>
      <c r="O48" s="112">
        <v>539537</v>
      </c>
      <c r="P48" s="156">
        <v>2.1</v>
      </c>
      <c r="Q48" s="162">
        <v>550415</v>
      </c>
      <c r="R48" s="49">
        <f t="shared" si="7"/>
        <v>-1.98</v>
      </c>
      <c r="T48" s="44">
        <f t="shared" si="8"/>
        <v>-2.2</v>
      </c>
      <c r="U48" s="44" t="b">
        <f t="shared" si="9"/>
        <v>0</v>
      </c>
      <c r="V48" s="44">
        <f t="shared" si="10"/>
        <v>-1.98</v>
      </c>
      <c r="W48" s="44" t="b">
        <f t="shared" si="11"/>
        <v>0</v>
      </c>
    </row>
    <row r="49" spans="2:23" s="44" customFormat="1" ht="12">
      <c r="B49" s="97"/>
      <c r="C49" s="102" t="s">
        <v>14</v>
      </c>
      <c r="D49" s="52" t="s">
        <v>15</v>
      </c>
      <c r="E49" s="120">
        <v>39.9</v>
      </c>
      <c r="F49" s="121">
        <v>301038</v>
      </c>
      <c r="G49" s="122">
        <v>10</v>
      </c>
      <c r="H49" s="121">
        <v>821311</v>
      </c>
      <c r="I49" s="159">
        <v>2.73</v>
      </c>
      <c r="J49" s="310">
        <v>838628</v>
      </c>
      <c r="K49" s="152">
        <f t="shared" si="6"/>
        <v>-2.06</v>
      </c>
      <c r="L49" s="120">
        <v>39.9</v>
      </c>
      <c r="M49" s="121">
        <v>301038</v>
      </c>
      <c r="N49" s="134">
        <v>10</v>
      </c>
      <c r="O49" s="121">
        <v>763767.408075117</v>
      </c>
      <c r="P49" s="159">
        <v>2.54</v>
      </c>
      <c r="Q49" s="164">
        <v>820399.924803408</v>
      </c>
      <c r="R49" s="53">
        <f t="shared" si="7"/>
        <v>-6.9</v>
      </c>
      <c r="T49" s="44">
        <f t="shared" si="8"/>
        <v>-2.06</v>
      </c>
      <c r="U49" s="44" t="b">
        <f t="shared" si="9"/>
        <v>0</v>
      </c>
      <c r="V49" s="44">
        <f t="shared" si="10"/>
        <v>-6.9</v>
      </c>
      <c r="W49" s="44" t="b">
        <f t="shared" si="11"/>
        <v>0</v>
      </c>
    </row>
    <row r="50" spans="2:23" s="44" customFormat="1" ht="12">
      <c r="B50" s="98" t="s">
        <v>16</v>
      </c>
      <c r="C50" s="103"/>
      <c r="D50" s="54" t="s">
        <v>17</v>
      </c>
      <c r="E50" s="117">
        <v>38.2</v>
      </c>
      <c r="F50" s="118">
        <v>295571</v>
      </c>
      <c r="G50" s="119">
        <v>24</v>
      </c>
      <c r="H50" s="118">
        <v>687813</v>
      </c>
      <c r="I50" s="158">
        <v>2.33</v>
      </c>
      <c r="J50" s="309">
        <v>785540</v>
      </c>
      <c r="K50" s="151">
        <f t="shared" si="6"/>
        <v>-12.44</v>
      </c>
      <c r="L50" s="117">
        <v>38.2</v>
      </c>
      <c r="M50" s="118">
        <v>295571</v>
      </c>
      <c r="N50" s="133">
        <v>24</v>
      </c>
      <c r="O50" s="118">
        <v>599153.840858209</v>
      </c>
      <c r="P50" s="158">
        <v>2.03</v>
      </c>
      <c r="Q50" s="163">
        <v>721205.137394047</v>
      </c>
      <c r="R50" s="50">
        <f t="shared" si="7"/>
        <v>-16.92</v>
      </c>
      <c r="T50" s="44">
        <f t="shared" si="8"/>
        <v>-12.44</v>
      </c>
      <c r="U50" s="44" t="b">
        <f t="shared" si="9"/>
        <v>0</v>
      </c>
      <c r="V50" s="44">
        <f t="shared" si="10"/>
        <v>-16.92</v>
      </c>
      <c r="W50" s="44" t="b">
        <f t="shared" si="11"/>
        <v>0</v>
      </c>
    </row>
    <row r="51" spans="2:23" s="44" customFormat="1" ht="12">
      <c r="B51" s="98"/>
      <c r="C51" s="103" t="s">
        <v>18</v>
      </c>
      <c r="D51" s="54" t="s">
        <v>19</v>
      </c>
      <c r="E51" s="117">
        <v>37.3</v>
      </c>
      <c r="F51" s="118">
        <v>260303</v>
      </c>
      <c r="G51" s="119">
        <v>20</v>
      </c>
      <c r="H51" s="118">
        <v>574218</v>
      </c>
      <c r="I51" s="158">
        <v>2.21</v>
      </c>
      <c r="J51" s="309">
        <v>620481</v>
      </c>
      <c r="K51" s="151">
        <f t="shared" si="6"/>
        <v>-7.46</v>
      </c>
      <c r="L51" s="117">
        <v>37.3</v>
      </c>
      <c r="M51" s="118">
        <v>260303</v>
      </c>
      <c r="N51" s="133">
        <v>20</v>
      </c>
      <c r="O51" s="118">
        <v>502575.090593544</v>
      </c>
      <c r="P51" s="158">
        <v>1.93</v>
      </c>
      <c r="Q51" s="163">
        <v>531606.681672598</v>
      </c>
      <c r="R51" s="50">
        <f t="shared" si="7"/>
        <v>-5.46</v>
      </c>
      <c r="T51" s="44">
        <f t="shared" si="8"/>
        <v>-7.46</v>
      </c>
      <c r="U51" s="44" t="b">
        <f t="shared" si="9"/>
        <v>0</v>
      </c>
      <c r="V51" s="44">
        <f t="shared" si="10"/>
        <v>-5.46</v>
      </c>
      <c r="W51" s="44" t="b">
        <f t="shared" si="11"/>
        <v>0</v>
      </c>
    </row>
    <row r="52" spans="2:23" s="44" customFormat="1" ht="12">
      <c r="B52" s="98"/>
      <c r="C52" s="103"/>
      <c r="D52" s="54" t="s">
        <v>20</v>
      </c>
      <c r="E52" s="117">
        <v>36</v>
      </c>
      <c r="F52" s="118">
        <v>247870</v>
      </c>
      <c r="G52" s="119">
        <v>15</v>
      </c>
      <c r="H52" s="118">
        <v>534352</v>
      </c>
      <c r="I52" s="158">
        <v>2.16</v>
      </c>
      <c r="J52" s="309">
        <v>632843</v>
      </c>
      <c r="K52" s="151">
        <f t="shared" si="6"/>
        <v>-15.56</v>
      </c>
      <c r="L52" s="117">
        <v>35.8</v>
      </c>
      <c r="M52" s="118">
        <v>248367</v>
      </c>
      <c r="N52" s="133">
        <v>14</v>
      </c>
      <c r="O52" s="118">
        <v>456878.132844037</v>
      </c>
      <c r="P52" s="158">
        <v>1.84</v>
      </c>
      <c r="Q52" s="163">
        <v>568265.642481598</v>
      </c>
      <c r="R52" s="50">
        <f t="shared" si="7"/>
        <v>-19.6</v>
      </c>
      <c r="T52" s="44">
        <f t="shared" si="8"/>
        <v>-15.56</v>
      </c>
      <c r="U52" s="44" t="b">
        <f t="shared" si="9"/>
        <v>0</v>
      </c>
      <c r="V52" s="44">
        <f t="shared" si="10"/>
        <v>-19.6</v>
      </c>
      <c r="W52" s="44" t="b">
        <f t="shared" si="11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7">
        <v>38.1</v>
      </c>
      <c r="F53" s="118">
        <v>282984</v>
      </c>
      <c r="G53" s="119">
        <v>69</v>
      </c>
      <c r="H53" s="118">
        <v>672310</v>
      </c>
      <c r="I53" s="158">
        <v>2.38</v>
      </c>
      <c r="J53" s="309">
        <v>747932</v>
      </c>
      <c r="K53" s="151">
        <f t="shared" si="6"/>
        <v>-10.11</v>
      </c>
      <c r="L53" s="117">
        <v>38.1</v>
      </c>
      <c r="M53" s="118">
        <v>283231</v>
      </c>
      <c r="N53" s="133">
        <v>68</v>
      </c>
      <c r="O53" s="118">
        <v>596397</v>
      </c>
      <c r="P53" s="158">
        <v>2.11</v>
      </c>
      <c r="Q53" s="163">
        <v>689615</v>
      </c>
      <c r="R53" s="50">
        <f t="shared" si="7"/>
        <v>-13.52</v>
      </c>
      <c r="T53" s="44">
        <f t="shared" si="8"/>
        <v>-10.11</v>
      </c>
      <c r="U53" s="44" t="b">
        <f t="shared" si="9"/>
        <v>0</v>
      </c>
      <c r="V53" s="44">
        <f t="shared" si="10"/>
        <v>-13.52</v>
      </c>
      <c r="W53" s="44" t="b">
        <f t="shared" si="11"/>
        <v>0</v>
      </c>
    </row>
    <row r="54" spans="2:23" s="44" customFormat="1" ht="12">
      <c r="B54" s="98"/>
      <c r="C54" s="103" t="s">
        <v>23</v>
      </c>
      <c r="D54" s="54" t="s">
        <v>24</v>
      </c>
      <c r="E54" s="117">
        <v>37.7</v>
      </c>
      <c r="F54" s="118">
        <v>252507</v>
      </c>
      <c r="G54" s="119">
        <v>33</v>
      </c>
      <c r="H54" s="118">
        <v>549250</v>
      </c>
      <c r="I54" s="158">
        <v>2.18</v>
      </c>
      <c r="J54" s="309">
        <v>581834</v>
      </c>
      <c r="K54" s="151">
        <f t="shared" si="6"/>
        <v>-5.6</v>
      </c>
      <c r="L54" s="117">
        <v>37.7</v>
      </c>
      <c r="M54" s="118">
        <v>252507</v>
      </c>
      <c r="N54" s="133">
        <v>33</v>
      </c>
      <c r="O54" s="118">
        <v>453715.351206434</v>
      </c>
      <c r="P54" s="158">
        <v>1.8</v>
      </c>
      <c r="Q54" s="163">
        <v>512698.062516988</v>
      </c>
      <c r="R54" s="50">
        <f t="shared" si="7"/>
        <v>-11.5</v>
      </c>
      <c r="T54" s="44">
        <f t="shared" si="8"/>
        <v>-5.6</v>
      </c>
      <c r="U54" s="44" t="b">
        <f t="shared" si="9"/>
        <v>0</v>
      </c>
      <c r="V54" s="44">
        <f t="shared" si="10"/>
        <v>-11.5</v>
      </c>
      <c r="W54" s="44" t="b">
        <f t="shared" si="11"/>
        <v>0</v>
      </c>
    </row>
    <row r="55" spans="2:23" s="44" customFormat="1" ht="12">
      <c r="B55" s="98"/>
      <c r="C55" s="103" t="s">
        <v>25</v>
      </c>
      <c r="D55" s="54" t="s">
        <v>26</v>
      </c>
      <c r="E55" s="117">
        <v>37.9</v>
      </c>
      <c r="F55" s="118">
        <v>252675</v>
      </c>
      <c r="G55" s="119">
        <v>24</v>
      </c>
      <c r="H55" s="118">
        <v>492020</v>
      </c>
      <c r="I55" s="158">
        <v>1.95</v>
      </c>
      <c r="J55" s="309">
        <v>508733</v>
      </c>
      <c r="K55" s="151">
        <f t="shared" si="6"/>
        <v>-3.29</v>
      </c>
      <c r="L55" s="117">
        <v>37.9</v>
      </c>
      <c r="M55" s="118">
        <v>252675</v>
      </c>
      <c r="N55" s="133">
        <v>24</v>
      </c>
      <c r="O55" s="118">
        <v>381781.600536193</v>
      </c>
      <c r="P55" s="158">
        <v>1.51</v>
      </c>
      <c r="Q55" s="163">
        <v>423189.430793157</v>
      </c>
      <c r="R55" s="50">
        <f t="shared" si="7"/>
        <v>-9.78</v>
      </c>
      <c r="T55" s="44">
        <f t="shared" si="8"/>
        <v>-3.29</v>
      </c>
      <c r="U55" s="44" t="b">
        <f t="shared" si="9"/>
        <v>0</v>
      </c>
      <c r="V55" s="44">
        <f t="shared" si="10"/>
        <v>-9.78</v>
      </c>
      <c r="W55" s="44" t="b">
        <f t="shared" si="11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7">
        <v>38.5</v>
      </c>
      <c r="F56" s="118">
        <v>240318</v>
      </c>
      <c r="G56" s="119">
        <v>4</v>
      </c>
      <c r="H56" s="118">
        <v>250287</v>
      </c>
      <c r="I56" s="158">
        <v>1.04</v>
      </c>
      <c r="J56" s="309">
        <v>471419</v>
      </c>
      <c r="K56" s="151">
        <f t="shared" si="6"/>
        <v>-46.91</v>
      </c>
      <c r="L56" s="117">
        <v>38.5</v>
      </c>
      <c r="M56" s="118">
        <v>240318</v>
      </c>
      <c r="N56" s="133">
        <v>4</v>
      </c>
      <c r="O56" s="118">
        <v>215390</v>
      </c>
      <c r="P56" s="158">
        <v>0.9</v>
      </c>
      <c r="Q56" s="163">
        <v>352949.117647059</v>
      </c>
      <c r="R56" s="50">
        <f t="shared" si="7"/>
        <v>-38.97</v>
      </c>
      <c r="T56" s="44">
        <f t="shared" si="8"/>
        <v>-46.91</v>
      </c>
      <c r="U56" s="44" t="b">
        <f t="shared" si="9"/>
        <v>0</v>
      </c>
      <c r="V56" s="44">
        <f t="shared" si="10"/>
        <v>-38.97</v>
      </c>
      <c r="W56" s="44" t="b">
        <f t="shared" si="11"/>
        <v>0</v>
      </c>
    </row>
    <row r="57" spans="2:23" s="44" customFormat="1" ht="12">
      <c r="B57" s="98"/>
      <c r="C57" s="103" t="s">
        <v>4</v>
      </c>
      <c r="D57" s="54" t="s">
        <v>22</v>
      </c>
      <c r="E57" s="117">
        <v>37.7</v>
      </c>
      <c r="F57" s="118">
        <v>252443</v>
      </c>
      <c r="G57" s="119">
        <v>61</v>
      </c>
      <c r="H57" s="118">
        <v>536611</v>
      </c>
      <c r="I57" s="158">
        <v>2.13</v>
      </c>
      <c r="J57" s="309">
        <v>569843</v>
      </c>
      <c r="K57" s="151">
        <f t="shared" si="6"/>
        <v>-5.83</v>
      </c>
      <c r="L57" s="117">
        <v>37.7</v>
      </c>
      <c r="M57" s="118">
        <v>252443</v>
      </c>
      <c r="N57" s="133">
        <v>61</v>
      </c>
      <c r="O57" s="118">
        <v>438893</v>
      </c>
      <c r="P57" s="158">
        <v>1.74</v>
      </c>
      <c r="Q57" s="163">
        <v>498239</v>
      </c>
      <c r="R57" s="50">
        <f t="shared" si="7"/>
        <v>-11.91</v>
      </c>
      <c r="T57" s="44">
        <f t="shared" si="8"/>
        <v>-5.83</v>
      </c>
      <c r="U57" s="44" t="b">
        <f t="shared" si="9"/>
        <v>0</v>
      </c>
      <c r="V57" s="44">
        <f t="shared" si="10"/>
        <v>-11.91</v>
      </c>
      <c r="W57" s="44" t="b">
        <f t="shared" si="11"/>
        <v>0</v>
      </c>
    </row>
    <row r="58" spans="2:23" s="44" customFormat="1" ht="12.75" thickBot="1">
      <c r="B58" s="96"/>
      <c r="C58" s="243" t="s">
        <v>28</v>
      </c>
      <c r="D58" s="244"/>
      <c r="E58" s="123">
        <v>33.7</v>
      </c>
      <c r="F58" s="124">
        <v>272253</v>
      </c>
      <c r="G58" s="125" t="s">
        <v>146</v>
      </c>
      <c r="H58" s="124">
        <v>704041</v>
      </c>
      <c r="I58" s="160">
        <v>2.59</v>
      </c>
      <c r="J58" s="311">
        <v>718237</v>
      </c>
      <c r="K58" s="153">
        <f t="shared" si="6"/>
        <v>-1.98</v>
      </c>
      <c r="L58" s="123">
        <v>33.7</v>
      </c>
      <c r="M58" s="124">
        <v>272253</v>
      </c>
      <c r="N58" s="135" t="s">
        <v>107</v>
      </c>
      <c r="O58" s="124">
        <v>569787.445236737</v>
      </c>
      <c r="P58" s="160">
        <v>2.09</v>
      </c>
      <c r="Q58" s="165">
        <v>672008.4506218</v>
      </c>
      <c r="R58" s="55">
        <f t="shared" si="7"/>
        <v>-15.21</v>
      </c>
      <c r="T58" s="44">
        <f t="shared" si="8"/>
        <v>-1.98</v>
      </c>
      <c r="U58" s="44" t="b">
        <f t="shared" si="9"/>
        <v>0</v>
      </c>
      <c r="V58" s="44">
        <f t="shared" si="10"/>
        <v>-15.21</v>
      </c>
      <c r="W58" s="44" t="b">
        <f t="shared" si="11"/>
        <v>0</v>
      </c>
    </row>
    <row r="59" spans="2:23" s="44" customFormat="1" ht="12">
      <c r="B59" s="245" t="s">
        <v>93</v>
      </c>
      <c r="C59" s="235" t="s">
        <v>98</v>
      </c>
      <c r="D59" s="236"/>
      <c r="E59" s="120">
        <v>38.8</v>
      </c>
      <c r="F59" s="121">
        <v>281415</v>
      </c>
      <c r="G59" s="122">
        <v>59</v>
      </c>
      <c r="H59" s="121">
        <v>710461</v>
      </c>
      <c r="I59" s="159">
        <v>2.52</v>
      </c>
      <c r="J59" s="310">
        <v>752173</v>
      </c>
      <c r="K59" s="152">
        <f t="shared" si="6"/>
        <v>-5.55</v>
      </c>
      <c r="L59" s="120">
        <v>38.8</v>
      </c>
      <c r="M59" s="121">
        <v>281415</v>
      </c>
      <c r="N59" s="134">
        <v>59</v>
      </c>
      <c r="O59" s="121">
        <v>628459</v>
      </c>
      <c r="P59" s="159">
        <v>2.23</v>
      </c>
      <c r="Q59" s="164">
        <v>690178</v>
      </c>
      <c r="R59" s="53">
        <f t="shared" si="7"/>
        <v>-8.94</v>
      </c>
      <c r="T59" s="44">
        <f t="shared" si="8"/>
        <v>-5.55</v>
      </c>
      <c r="U59" s="44" t="b">
        <f t="shared" si="9"/>
        <v>0</v>
      </c>
      <c r="V59" s="44">
        <f t="shared" si="10"/>
        <v>-8.94</v>
      </c>
      <c r="W59" s="44" t="b">
        <f t="shared" si="11"/>
        <v>0</v>
      </c>
    </row>
    <row r="60" spans="2:23" s="44" customFormat="1" ht="12">
      <c r="B60" s="246"/>
      <c r="C60" s="237" t="s">
        <v>97</v>
      </c>
      <c r="D60" s="238"/>
      <c r="E60" s="117">
        <v>37.7</v>
      </c>
      <c r="F60" s="118">
        <v>300722</v>
      </c>
      <c r="G60" s="119">
        <v>6</v>
      </c>
      <c r="H60" s="118">
        <v>744681</v>
      </c>
      <c r="I60" s="158">
        <v>2.48</v>
      </c>
      <c r="J60" s="309">
        <v>759162</v>
      </c>
      <c r="K60" s="151">
        <f t="shared" si="6"/>
        <v>-1.91</v>
      </c>
      <c r="L60" s="117">
        <v>37.7</v>
      </c>
      <c r="M60" s="118">
        <v>300722</v>
      </c>
      <c r="N60" s="133">
        <v>6</v>
      </c>
      <c r="O60" s="118">
        <v>589077</v>
      </c>
      <c r="P60" s="158">
        <v>1.96</v>
      </c>
      <c r="Q60" s="163">
        <v>670128</v>
      </c>
      <c r="R60" s="50">
        <f t="shared" si="7"/>
        <v>-12.09</v>
      </c>
      <c r="T60" s="44">
        <f t="shared" si="8"/>
        <v>-1.91</v>
      </c>
      <c r="U60" s="44" t="b">
        <f t="shared" si="9"/>
        <v>0</v>
      </c>
      <c r="V60" s="44">
        <f t="shared" si="10"/>
        <v>-12.09</v>
      </c>
      <c r="W60" s="44" t="b">
        <f t="shared" si="11"/>
        <v>0</v>
      </c>
    </row>
    <row r="61" spans="2:23" s="44" customFormat="1" ht="12">
      <c r="B61" s="246"/>
      <c r="C61" s="237" t="s">
        <v>96</v>
      </c>
      <c r="D61" s="238"/>
      <c r="E61" s="114">
        <v>35.7</v>
      </c>
      <c r="F61" s="115">
        <v>271165</v>
      </c>
      <c r="G61" s="116">
        <v>68</v>
      </c>
      <c r="H61" s="115">
        <v>572439</v>
      </c>
      <c r="I61" s="157">
        <v>2.11</v>
      </c>
      <c r="J61" s="308">
        <v>652778</v>
      </c>
      <c r="K61" s="151">
        <f t="shared" si="6"/>
        <v>-12.31</v>
      </c>
      <c r="L61" s="114">
        <v>35.7</v>
      </c>
      <c r="M61" s="115">
        <v>271531</v>
      </c>
      <c r="N61" s="132">
        <v>67</v>
      </c>
      <c r="O61" s="115">
        <v>485478</v>
      </c>
      <c r="P61" s="157">
        <v>1.79</v>
      </c>
      <c r="Q61" s="163">
        <v>603677</v>
      </c>
      <c r="R61" s="50">
        <f t="shared" si="7"/>
        <v>-19.58</v>
      </c>
      <c r="T61" s="44">
        <f t="shared" si="8"/>
        <v>-12.31</v>
      </c>
      <c r="U61" s="44" t="b">
        <f t="shared" si="9"/>
        <v>0</v>
      </c>
      <c r="V61" s="44">
        <f t="shared" si="10"/>
        <v>-19.58</v>
      </c>
      <c r="W61" s="44" t="b">
        <f t="shared" si="11"/>
        <v>0</v>
      </c>
    </row>
    <row r="62" spans="2:23" s="44" customFormat="1" ht="12.75" thickBot="1">
      <c r="B62" s="247"/>
      <c r="C62" s="239" t="s">
        <v>92</v>
      </c>
      <c r="D62" s="240"/>
      <c r="E62" s="123" t="s">
        <v>106</v>
      </c>
      <c r="F62" s="124" t="s">
        <v>106</v>
      </c>
      <c r="G62" s="125" t="s">
        <v>106</v>
      </c>
      <c r="H62" s="124" t="s">
        <v>106</v>
      </c>
      <c r="I62" s="160" t="s">
        <v>106</v>
      </c>
      <c r="J62" s="311" t="s">
        <v>106</v>
      </c>
      <c r="K62" s="153" t="str">
        <f t="shared" si="6"/>
        <v>-</v>
      </c>
      <c r="L62" s="123" t="s">
        <v>106</v>
      </c>
      <c r="M62" s="124" t="s">
        <v>106</v>
      </c>
      <c r="N62" s="135" t="s">
        <v>106</v>
      </c>
      <c r="O62" s="124" t="s">
        <v>106</v>
      </c>
      <c r="P62" s="160" t="s">
        <v>106</v>
      </c>
      <c r="Q62" s="165" t="s">
        <v>106</v>
      </c>
      <c r="R62" s="55" t="str">
        <f t="shared" si="7"/>
        <v>-</v>
      </c>
      <c r="T62" s="44" t="e">
        <f t="shared" si="8"/>
        <v>#VALUE!</v>
      </c>
      <c r="U62" s="44" t="b">
        <f t="shared" si="9"/>
        <v>1</v>
      </c>
      <c r="V62" s="44" t="e">
        <f t="shared" si="10"/>
        <v>#VALUE!</v>
      </c>
      <c r="W62" s="44" t="b">
        <f t="shared" si="11"/>
        <v>1</v>
      </c>
    </row>
    <row r="63" spans="2:23" s="44" customFormat="1" ht="12">
      <c r="B63" s="97" t="s">
        <v>29</v>
      </c>
      <c r="C63" s="235" t="s">
        <v>30</v>
      </c>
      <c r="D63" s="236"/>
      <c r="E63" s="120" t="s">
        <v>106</v>
      </c>
      <c r="F63" s="121" t="s">
        <v>106</v>
      </c>
      <c r="G63" s="122" t="s">
        <v>106</v>
      </c>
      <c r="H63" s="121" t="s">
        <v>106</v>
      </c>
      <c r="I63" s="159" t="s">
        <v>106</v>
      </c>
      <c r="J63" s="310" t="s">
        <v>106</v>
      </c>
      <c r="K63" s="152" t="str">
        <f t="shared" si="6"/>
        <v>-</v>
      </c>
      <c r="L63" s="120" t="s">
        <v>106</v>
      </c>
      <c r="M63" s="121" t="s">
        <v>106</v>
      </c>
      <c r="N63" s="134" t="s">
        <v>106</v>
      </c>
      <c r="O63" s="121" t="s">
        <v>106</v>
      </c>
      <c r="P63" s="159" t="s">
        <v>106</v>
      </c>
      <c r="Q63" s="164" t="s">
        <v>106</v>
      </c>
      <c r="R63" s="53" t="str">
        <f t="shared" si="7"/>
        <v>-</v>
      </c>
      <c r="T63" s="44" t="e">
        <f t="shared" si="8"/>
        <v>#VALUE!</v>
      </c>
      <c r="U63" s="44" t="b">
        <f t="shared" si="9"/>
        <v>1</v>
      </c>
      <c r="V63" s="44" t="e">
        <f t="shared" si="10"/>
        <v>#VALUE!</v>
      </c>
      <c r="W63" s="44" t="b">
        <f t="shared" si="11"/>
        <v>1</v>
      </c>
    </row>
    <row r="64" spans="2:23" s="44" customFormat="1" ht="12">
      <c r="B64" s="98" t="s">
        <v>31</v>
      </c>
      <c r="C64" s="237" t="s">
        <v>32</v>
      </c>
      <c r="D64" s="238"/>
      <c r="E64" s="117" t="s">
        <v>106</v>
      </c>
      <c r="F64" s="118" t="s">
        <v>106</v>
      </c>
      <c r="G64" s="119" t="s">
        <v>106</v>
      </c>
      <c r="H64" s="118" t="s">
        <v>106</v>
      </c>
      <c r="I64" s="158" t="s">
        <v>106</v>
      </c>
      <c r="J64" s="309" t="s">
        <v>106</v>
      </c>
      <c r="K64" s="151" t="str">
        <f t="shared" si="6"/>
        <v>-</v>
      </c>
      <c r="L64" s="117" t="s">
        <v>106</v>
      </c>
      <c r="M64" s="118" t="s">
        <v>106</v>
      </c>
      <c r="N64" s="133" t="s">
        <v>106</v>
      </c>
      <c r="O64" s="118" t="s">
        <v>106</v>
      </c>
      <c r="P64" s="158" t="s">
        <v>106</v>
      </c>
      <c r="Q64" s="163" t="s">
        <v>106</v>
      </c>
      <c r="R64" s="50" t="str">
        <f t="shared" si="7"/>
        <v>-</v>
      </c>
      <c r="T64" s="44" t="e">
        <f t="shared" si="8"/>
        <v>#VALUE!</v>
      </c>
      <c r="U64" s="44" t="b">
        <f t="shared" si="9"/>
        <v>1</v>
      </c>
      <c r="V64" s="44" t="e">
        <f t="shared" si="10"/>
        <v>#VALUE!</v>
      </c>
      <c r="W64" s="44" t="b">
        <f t="shared" si="11"/>
        <v>1</v>
      </c>
    </row>
    <row r="65" spans="2:23" s="44" customFormat="1" ht="12.75" thickBot="1">
      <c r="B65" s="96" t="s">
        <v>12</v>
      </c>
      <c r="C65" s="239" t="s">
        <v>33</v>
      </c>
      <c r="D65" s="240"/>
      <c r="E65" s="123" t="s">
        <v>106</v>
      </c>
      <c r="F65" s="124" t="s">
        <v>106</v>
      </c>
      <c r="G65" s="125" t="s">
        <v>106</v>
      </c>
      <c r="H65" s="124" t="s">
        <v>106</v>
      </c>
      <c r="I65" s="160" t="s">
        <v>106</v>
      </c>
      <c r="J65" s="311" t="s">
        <v>106</v>
      </c>
      <c r="K65" s="153" t="str">
        <f t="shared" si="6"/>
        <v>-</v>
      </c>
      <c r="L65" s="123" t="s">
        <v>106</v>
      </c>
      <c r="M65" s="124" t="s">
        <v>106</v>
      </c>
      <c r="N65" s="135" t="s">
        <v>106</v>
      </c>
      <c r="O65" s="124" t="s">
        <v>106</v>
      </c>
      <c r="P65" s="160" t="s">
        <v>106</v>
      </c>
      <c r="Q65" s="165" t="s">
        <v>106</v>
      </c>
      <c r="R65" s="55" t="str">
        <f t="shared" si="7"/>
        <v>-</v>
      </c>
      <c r="T65" s="44" t="e">
        <f t="shared" si="8"/>
        <v>#VALUE!</v>
      </c>
      <c r="U65" s="44" t="b">
        <f t="shared" si="9"/>
        <v>1</v>
      </c>
      <c r="V65" s="44" t="e">
        <f t="shared" si="10"/>
        <v>#VALUE!</v>
      </c>
      <c r="W65" s="44" t="b">
        <f t="shared" si="11"/>
        <v>1</v>
      </c>
    </row>
    <row r="66" spans="2:23" s="44" customFormat="1" ht="12.75" thickBot="1">
      <c r="B66" s="99" t="s">
        <v>34</v>
      </c>
      <c r="C66" s="100"/>
      <c r="D66" s="100"/>
      <c r="E66" s="126">
        <v>37.6</v>
      </c>
      <c r="F66" s="127">
        <v>277910</v>
      </c>
      <c r="G66" s="128">
        <v>133</v>
      </c>
      <c r="H66" s="127">
        <v>658385</v>
      </c>
      <c r="I66" s="129">
        <v>2.37</v>
      </c>
      <c r="J66" s="312">
        <v>720014</v>
      </c>
      <c r="K66" s="154">
        <f t="shared" si="6"/>
        <v>-8.56</v>
      </c>
      <c r="L66" s="126">
        <v>37.6</v>
      </c>
      <c r="M66" s="127">
        <v>278078</v>
      </c>
      <c r="N66" s="136">
        <v>132</v>
      </c>
      <c r="O66" s="127">
        <v>573255</v>
      </c>
      <c r="P66" s="129">
        <v>2.06</v>
      </c>
      <c r="Q66" s="166">
        <v>661509</v>
      </c>
      <c r="R66" s="56">
        <f t="shared" si="7"/>
        <v>-13.34</v>
      </c>
      <c r="T66" s="44">
        <f t="shared" si="8"/>
        <v>-8.56</v>
      </c>
      <c r="U66" s="44" t="b">
        <f t="shared" si="9"/>
        <v>0</v>
      </c>
      <c r="V66" s="44">
        <f t="shared" si="10"/>
        <v>-13.34</v>
      </c>
      <c r="W66" s="44" t="b">
        <f t="shared" si="11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7"/>
      <c r="P67" s="57"/>
      <c r="Q67" s="57"/>
      <c r="R67" s="59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7"/>
      <c r="P68" s="57"/>
      <c r="Q68" s="57"/>
      <c r="R68" s="59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  <row r="70" spans="1:18" ht="12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9"/>
      <c r="L70" s="57"/>
      <c r="M70" s="57"/>
      <c r="N70" s="57"/>
      <c r="O70" s="59"/>
      <c r="P70" s="57"/>
      <c r="Q70" s="57"/>
      <c r="R70" s="57"/>
    </row>
    <row r="71" spans="1:18" ht="12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9"/>
      <c r="L71" s="57"/>
      <c r="M71" s="57"/>
      <c r="N71" s="57"/>
      <c r="O71" s="59"/>
      <c r="P71" s="57"/>
      <c r="Q71" s="57"/>
      <c r="R71" s="57"/>
    </row>
    <row r="72" spans="1:18" ht="12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9"/>
      <c r="L72" s="57"/>
      <c r="M72" s="57"/>
      <c r="N72" s="57"/>
      <c r="O72" s="59"/>
      <c r="P72" s="57"/>
      <c r="Q72" s="57"/>
      <c r="R72" s="57"/>
    </row>
    <row r="73" spans="1:18" ht="12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9"/>
      <c r="L73" s="57"/>
      <c r="M73" s="57"/>
      <c r="N73" s="57"/>
      <c r="O73" s="59"/>
      <c r="P73" s="57"/>
      <c r="Q73" s="57"/>
      <c r="R73" s="57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10.1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87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168</v>
      </c>
    </row>
    <row r="2" spans="1:15" ht="14.25" thickBot="1">
      <c r="A2" s="261" t="s">
        <v>43</v>
      </c>
      <c r="B2" s="264" t="s">
        <v>44</v>
      </c>
      <c r="C2" s="265"/>
      <c r="D2" s="265"/>
      <c r="E2" s="265"/>
      <c r="F2" s="265"/>
      <c r="G2" s="266"/>
      <c r="H2" s="267"/>
      <c r="I2" s="265" t="s">
        <v>36</v>
      </c>
      <c r="J2" s="265"/>
      <c r="K2" s="265"/>
      <c r="L2" s="265"/>
      <c r="M2" s="265"/>
      <c r="N2" s="266"/>
      <c r="O2" s="267"/>
    </row>
    <row r="3" spans="1:15" ht="13.5">
      <c r="A3" s="262"/>
      <c r="B3" s="31"/>
      <c r="C3" s="32"/>
      <c r="D3" s="32"/>
      <c r="E3" s="32"/>
      <c r="F3" s="32"/>
      <c r="G3" s="268" t="s">
        <v>48</v>
      </c>
      <c r="H3" s="269"/>
      <c r="I3" s="32"/>
      <c r="J3" s="32"/>
      <c r="K3" s="32"/>
      <c r="L3" s="32"/>
      <c r="M3" s="32"/>
      <c r="N3" s="270" t="s">
        <v>48</v>
      </c>
      <c r="O3" s="271"/>
    </row>
    <row r="4" spans="1:15" ht="52.5" customHeight="1" thickBot="1">
      <c r="A4" s="263"/>
      <c r="B4" s="33" t="s">
        <v>62</v>
      </c>
      <c r="C4" s="34" t="s">
        <v>49</v>
      </c>
      <c r="D4" s="34" t="s">
        <v>45</v>
      </c>
      <c r="E4" s="34" t="s">
        <v>50</v>
      </c>
      <c r="F4" s="105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5" t="s">
        <v>94</v>
      </c>
      <c r="N4" s="35" t="s">
        <v>54</v>
      </c>
      <c r="O4" s="37" t="s">
        <v>52</v>
      </c>
    </row>
    <row r="5" spans="1:15" ht="13.5">
      <c r="A5" s="137" t="s">
        <v>55</v>
      </c>
      <c r="B5" s="167">
        <v>36.5</v>
      </c>
      <c r="C5" s="168">
        <v>277339</v>
      </c>
      <c r="D5" s="168">
        <v>145</v>
      </c>
      <c r="E5" s="168">
        <v>703200</v>
      </c>
      <c r="F5" s="169">
        <v>2.5355251154724003</v>
      </c>
      <c r="G5" s="170">
        <v>698274</v>
      </c>
      <c r="H5" s="171">
        <f aca="true" t="shared" si="0" ref="H5:H15">ROUND((E5-G5)/G5*100,2)</f>
        <v>0.71</v>
      </c>
      <c r="I5" s="172" t="s">
        <v>106</v>
      </c>
      <c r="J5" s="173" t="s">
        <v>106</v>
      </c>
      <c r="K5" s="174">
        <v>138</v>
      </c>
      <c r="L5" s="168">
        <v>627417</v>
      </c>
      <c r="M5" s="175">
        <v>2.26</v>
      </c>
      <c r="N5" s="170">
        <v>617138</v>
      </c>
      <c r="O5" s="176">
        <f aca="true" t="shared" si="1" ref="O5:O15">ROUND((L5-N5)/N5*100,2)</f>
        <v>1.67</v>
      </c>
    </row>
    <row r="6" spans="1:15" ht="13.5">
      <c r="A6" s="137" t="s">
        <v>56</v>
      </c>
      <c r="B6" s="167">
        <v>36.8</v>
      </c>
      <c r="C6" s="168">
        <v>278015</v>
      </c>
      <c r="D6" s="168">
        <v>138</v>
      </c>
      <c r="E6" s="168">
        <v>694998</v>
      </c>
      <c r="F6" s="169">
        <v>2.4998579213351797</v>
      </c>
      <c r="G6" s="170">
        <v>703200</v>
      </c>
      <c r="H6" s="171">
        <f t="shared" si="0"/>
        <v>-1.17</v>
      </c>
      <c r="I6" s="172" t="s">
        <v>106</v>
      </c>
      <c r="J6" s="173" t="s">
        <v>106</v>
      </c>
      <c r="K6" s="174">
        <v>132</v>
      </c>
      <c r="L6" s="168">
        <v>623941</v>
      </c>
      <c r="M6" s="175">
        <v>2.244270992572343</v>
      </c>
      <c r="N6" s="170">
        <v>627417</v>
      </c>
      <c r="O6" s="176">
        <f t="shared" si="1"/>
        <v>-0.55</v>
      </c>
    </row>
    <row r="7" spans="1:15" ht="13.5">
      <c r="A7" s="137" t="s">
        <v>57</v>
      </c>
      <c r="B7" s="167">
        <v>37.4</v>
      </c>
      <c r="C7" s="168">
        <v>280797</v>
      </c>
      <c r="D7" s="168">
        <v>122</v>
      </c>
      <c r="E7" s="168">
        <v>688757</v>
      </c>
      <c r="F7" s="169">
        <v>2.45</v>
      </c>
      <c r="G7" s="170">
        <v>694998</v>
      </c>
      <c r="H7" s="171">
        <f t="shared" si="0"/>
        <v>-0.9</v>
      </c>
      <c r="I7" s="172" t="s">
        <v>106</v>
      </c>
      <c r="J7" s="173" t="s">
        <v>106</v>
      </c>
      <c r="K7" s="174">
        <v>109</v>
      </c>
      <c r="L7" s="168">
        <v>615210</v>
      </c>
      <c r="M7" s="175">
        <v>2.19</v>
      </c>
      <c r="N7" s="170">
        <v>623941</v>
      </c>
      <c r="O7" s="176">
        <f t="shared" si="1"/>
        <v>-1.4</v>
      </c>
    </row>
    <row r="8" spans="1:15" ht="13.5">
      <c r="A8" s="137" t="s">
        <v>58</v>
      </c>
      <c r="B8" s="177">
        <v>37.8</v>
      </c>
      <c r="C8" s="178">
        <v>281609</v>
      </c>
      <c r="D8" s="179">
        <v>112</v>
      </c>
      <c r="E8" s="178">
        <v>693047</v>
      </c>
      <c r="F8" s="180">
        <v>2.46</v>
      </c>
      <c r="G8" s="181">
        <v>688757</v>
      </c>
      <c r="H8" s="182">
        <f t="shared" si="0"/>
        <v>0.62</v>
      </c>
      <c r="I8" s="183" t="s">
        <v>106</v>
      </c>
      <c r="J8" s="184" t="s">
        <v>106</v>
      </c>
      <c r="K8" s="185">
        <v>101</v>
      </c>
      <c r="L8" s="178">
        <v>608895</v>
      </c>
      <c r="M8" s="186">
        <v>2.16</v>
      </c>
      <c r="N8" s="181">
        <v>615210</v>
      </c>
      <c r="O8" s="176">
        <f t="shared" si="1"/>
        <v>-1.03</v>
      </c>
    </row>
    <row r="9" spans="1:15" ht="13.5">
      <c r="A9" s="137" t="s">
        <v>59</v>
      </c>
      <c r="B9" s="167">
        <v>37.7</v>
      </c>
      <c r="C9" s="168">
        <v>278442</v>
      </c>
      <c r="D9" s="168">
        <v>131</v>
      </c>
      <c r="E9" s="168">
        <v>666880</v>
      </c>
      <c r="F9" s="180">
        <v>2.4</v>
      </c>
      <c r="G9" s="181">
        <v>693047</v>
      </c>
      <c r="H9" s="171">
        <f t="shared" si="0"/>
        <v>-3.78</v>
      </c>
      <c r="I9" s="183" t="s">
        <v>106</v>
      </c>
      <c r="J9" s="184" t="s">
        <v>106</v>
      </c>
      <c r="K9" s="185">
        <v>131</v>
      </c>
      <c r="L9" s="178">
        <v>604217</v>
      </c>
      <c r="M9" s="186">
        <v>2.17</v>
      </c>
      <c r="N9" s="181">
        <v>608895</v>
      </c>
      <c r="O9" s="176">
        <f t="shared" si="1"/>
        <v>-0.77</v>
      </c>
    </row>
    <row r="10" spans="1:15" ht="13.5">
      <c r="A10" s="137" t="s">
        <v>160</v>
      </c>
      <c r="B10" s="167">
        <v>38</v>
      </c>
      <c r="C10" s="168">
        <v>284594</v>
      </c>
      <c r="D10" s="168">
        <v>106</v>
      </c>
      <c r="E10" s="168">
        <v>683751</v>
      </c>
      <c r="F10" s="169">
        <v>2.4</v>
      </c>
      <c r="G10" s="170">
        <v>666880</v>
      </c>
      <c r="H10" s="171">
        <f t="shared" si="0"/>
        <v>2.53</v>
      </c>
      <c r="I10" s="172" t="s">
        <v>106</v>
      </c>
      <c r="J10" s="173" t="s">
        <v>106</v>
      </c>
      <c r="K10" s="174">
        <v>104</v>
      </c>
      <c r="L10" s="168">
        <v>633558</v>
      </c>
      <c r="M10" s="175">
        <v>2.23</v>
      </c>
      <c r="N10" s="170">
        <v>604217</v>
      </c>
      <c r="O10" s="176">
        <f t="shared" si="1"/>
        <v>4.86</v>
      </c>
    </row>
    <row r="11" spans="1:15" ht="13.5">
      <c r="A11" s="137" t="s">
        <v>161</v>
      </c>
      <c r="B11" s="187">
        <v>37.6</v>
      </c>
      <c r="C11" s="168">
        <v>282725</v>
      </c>
      <c r="D11" s="168">
        <v>121</v>
      </c>
      <c r="E11" s="168">
        <v>718173</v>
      </c>
      <c r="F11" s="169">
        <v>2.54</v>
      </c>
      <c r="G11" s="170">
        <v>683751</v>
      </c>
      <c r="H11" s="171">
        <f t="shared" si="0"/>
        <v>5.03</v>
      </c>
      <c r="I11" s="188">
        <v>37.6</v>
      </c>
      <c r="J11" s="189">
        <v>283800</v>
      </c>
      <c r="K11" s="190">
        <v>116</v>
      </c>
      <c r="L11" s="168">
        <v>680007</v>
      </c>
      <c r="M11" s="175">
        <v>2.4</v>
      </c>
      <c r="N11" s="170">
        <v>633558</v>
      </c>
      <c r="O11" s="176">
        <f t="shared" si="1"/>
        <v>7.33</v>
      </c>
    </row>
    <row r="12" spans="1:15" ht="13.5">
      <c r="A12" s="137" t="s">
        <v>162</v>
      </c>
      <c r="B12" s="191">
        <v>37.8</v>
      </c>
      <c r="C12" s="192">
        <v>291183</v>
      </c>
      <c r="D12" s="192">
        <v>140</v>
      </c>
      <c r="E12" s="192">
        <v>702326</v>
      </c>
      <c r="F12" s="193">
        <v>2.41</v>
      </c>
      <c r="G12" s="194">
        <v>718173</v>
      </c>
      <c r="H12" s="195">
        <f t="shared" si="0"/>
        <v>-2.21</v>
      </c>
      <c r="I12" s="196">
        <v>37.8</v>
      </c>
      <c r="J12" s="197">
        <v>291183</v>
      </c>
      <c r="K12" s="198">
        <v>140</v>
      </c>
      <c r="L12" s="192">
        <v>661525</v>
      </c>
      <c r="M12" s="199">
        <v>2.27</v>
      </c>
      <c r="N12" s="194">
        <v>680007</v>
      </c>
      <c r="O12" s="200">
        <f t="shared" si="1"/>
        <v>-2.72</v>
      </c>
    </row>
    <row r="13" spans="1:15" ht="14.25" thickBot="1">
      <c r="A13" s="138" t="s">
        <v>163</v>
      </c>
      <c r="B13" s="201">
        <v>37.9</v>
      </c>
      <c r="C13" s="202">
        <v>275806</v>
      </c>
      <c r="D13" s="202">
        <v>136</v>
      </c>
      <c r="E13" s="202">
        <v>720014</v>
      </c>
      <c r="F13" s="203">
        <v>2.61</v>
      </c>
      <c r="G13" s="204">
        <v>702326</v>
      </c>
      <c r="H13" s="205">
        <f t="shared" si="0"/>
        <v>2.52</v>
      </c>
      <c r="I13" s="206">
        <v>37.9</v>
      </c>
      <c r="J13" s="207">
        <v>275813</v>
      </c>
      <c r="K13" s="208">
        <v>135</v>
      </c>
      <c r="L13" s="202">
        <v>661509</v>
      </c>
      <c r="M13" s="209">
        <v>2.4</v>
      </c>
      <c r="N13" s="204">
        <v>661525</v>
      </c>
      <c r="O13" s="210">
        <f t="shared" si="1"/>
        <v>0</v>
      </c>
    </row>
    <row r="14" spans="1:15" ht="13.5">
      <c r="A14" s="63" t="s">
        <v>150</v>
      </c>
      <c r="B14" s="220">
        <v>37.6</v>
      </c>
      <c r="C14" s="221">
        <v>277910</v>
      </c>
      <c r="D14" s="221">
        <v>133</v>
      </c>
      <c r="E14" s="221">
        <v>658385</v>
      </c>
      <c r="F14" s="219">
        <v>2.37</v>
      </c>
      <c r="G14" s="211">
        <v>720014</v>
      </c>
      <c r="H14" s="106">
        <f t="shared" si="0"/>
        <v>-8.56</v>
      </c>
      <c r="I14" s="222">
        <v>37.6</v>
      </c>
      <c r="J14" s="221">
        <v>278078</v>
      </c>
      <c r="K14" s="221">
        <v>132</v>
      </c>
      <c r="L14" s="221">
        <v>573255</v>
      </c>
      <c r="M14" s="219">
        <v>2.06</v>
      </c>
      <c r="N14" s="211">
        <v>661509</v>
      </c>
      <c r="O14" s="107">
        <f t="shared" si="1"/>
        <v>-13.34</v>
      </c>
    </row>
    <row r="15" spans="1:15" ht="14.25" thickBot="1">
      <c r="A15" s="64" t="s">
        <v>151</v>
      </c>
      <c r="B15" s="212">
        <v>37.9</v>
      </c>
      <c r="C15" s="213">
        <v>275806</v>
      </c>
      <c r="D15" s="213">
        <v>136</v>
      </c>
      <c r="E15" s="213">
        <v>720014</v>
      </c>
      <c r="F15" s="214">
        <v>2.61</v>
      </c>
      <c r="G15" s="204">
        <v>702326</v>
      </c>
      <c r="H15" s="205">
        <f t="shared" si="0"/>
        <v>2.52</v>
      </c>
      <c r="I15" s="215">
        <v>37.9</v>
      </c>
      <c r="J15" s="216">
        <v>275813</v>
      </c>
      <c r="K15" s="217">
        <v>135</v>
      </c>
      <c r="L15" s="213">
        <v>661509</v>
      </c>
      <c r="M15" s="218">
        <v>2.4</v>
      </c>
      <c r="N15" s="204">
        <v>661525</v>
      </c>
      <c r="O15" s="210">
        <f t="shared" si="1"/>
        <v>0</v>
      </c>
    </row>
    <row r="16" spans="1:15" ht="14.25" thickBot="1">
      <c r="A16" s="39" t="s">
        <v>60</v>
      </c>
      <c r="B16" s="40">
        <f aca="true" t="shared" si="2" ref="B16:O16">B14-B15</f>
        <v>-0.29999999999999716</v>
      </c>
      <c r="C16" s="41">
        <f t="shared" si="2"/>
        <v>2104</v>
      </c>
      <c r="D16" s="60">
        <f t="shared" si="2"/>
        <v>-3</v>
      </c>
      <c r="E16" s="41">
        <f t="shared" si="2"/>
        <v>-61629</v>
      </c>
      <c r="F16" s="38">
        <f t="shared" si="2"/>
        <v>-0.23999999999999977</v>
      </c>
      <c r="G16" s="61">
        <f t="shared" si="2"/>
        <v>17688</v>
      </c>
      <c r="H16" s="42">
        <f t="shared" si="2"/>
        <v>-11.08</v>
      </c>
      <c r="I16" s="43">
        <f t="shared" si="2"/>
        <v>-0.29999999999999716</v>
      </c>
      <c r="J16" s="62">
        <f t="shared" si="2"/>
        <v>2265</v>
      </c>
      <c r="K16" s="60">
        <f t="shared" si="2"/>
        <v>-3</v>
      </c>
      <c r="L16" s="41">
        <f t="shared" si="2"/>
        <v>-88254</v>
      </c>
      <c r="M16" s="38">
        <f t="shared" si="2"/>
        <v>-0.33999999999999986</v>
      </c>
      <c r="N16" s="61">
        <f t="shared" si="2"/>
        <v>-16</v>
      </c>
      <c r="O16" s="42">
        <f t="shared" si="2"/>
        <v>-13.34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 customHeight="1">
      <c r="A26" s="252" t="s">
        <v>123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4"/>
    </row>
    <row r="27" spans="1:15" ht="13.5">
      <c r="A27" s="257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</row>
    <row r="28" spans="1:15" ht="29.25" customHeight="1">
      <c r="A28" s="258" t="s">
        <v>152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4"/>
    </row>
    <row r="29" spans="1:15" ht="19.5" customHeight="1">
      <c r="A29" s="258" t="s">
        <v>112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</row>
    <row r="30" spans="1:15" ht="25.5" customHeight="1">
      <c r="A30" s="252" t="s">
        <v>153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</row>
    <row r="31" spans="1:15" ht="39" customHeight="1">
      <c r="A31" s="75"/>
      <c r="B31" s="251" t="s">
        <v>154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141"/>
      <c r="O31" s="77"/>
    </row>
    <row r="32" spans="1:15" ht="24.75" customHeight="1">
      <c r="A32" s="75"/>
      <c r="B32" s="95" t="s">
        <v>114</v>
      </c>
      <c r="C32" s="142"/>
      <c r="D32" s="95"/>
      <c r="E32" s="76"/>
      <c r="F32" s="76"/>
      <c r="G32" s="76"/>
      <c r="H32" s="76"/>
      <c r="I32" s="76"/>
      <c r="J32" s="76"/>
      <c r="K32" s="76"/>
      <c r="L32" s="76"/>
      <c r="M32" s="141"/>
      <c r="N32" s="141"/>
      <c r="O32" s="77"/>
    </row>
    <row r="33" spans="1:15" ht="24" customHeight="1">
      <c r="A33" s="75"/>
      <c r="B33" s="95" t="s">
        <v>155</v>
      </c>
      <c r="C33" s="142"/>
      <c r="D33" s="95"/>
      <c r="E33" s="76"/>
      <c r="F33" s="76"/>
      <c r="G33" s="76"/>
      <c r="H33" s="76"/>
      <c r="I33" s="76"/>
      <c r="J33" s="76"/>
      <c r="K33" s="76"/>
      <c r="L33" s="76"/>
      <c r="M33" s="141"/>
      <c r="N33" s="141"/>
      <c r="O33" s="77"/>
    </row>
    <row r="34" spans="1:15" ht="24" customHeight="1">
      <c r="A34" s="75" t="s">
        <v>116</v>
      </c>
      <c r="B34" s="95" t="s">
        <v>156</v>
      </c>
      <c r="C34" s="142"/>
      <c r="D34" s="95"/>
      <c r="E34" s="76"/>
      <c r="F34" s="76"/>
      <c r="G34" s="76"/>
      <c r="H34" s="76"/>
      <c r="I34" s="76"/>
      <c r="J34" s="76"/>
      <c r="K34" s="76"/>
      <c r="L34" s="76"/>
      <c r="M34" s="141"/>
      <c r="N34" s="141"/>
      <c r="O34" s="77"/>
    </row>
    <row r="35" spans="1:15" ht="19.5" customHeight="1">
      <c r="A35" s="78"/>
      <c r="B35" s="94" t="s">
        <v>157</v>
      </c>
      <c r="C35" s="142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52" t="s">
        <v>121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43" t="s">
        <v>164</v>
      </c>
      <c r="B39" s="139"/>
      <c r="C39" s="139"/>
      <c r="D39" s="139"/>
      <c r="E39" s="139"/>
      <c r="F39" s="139" t="s">
        <v>165</v>
      </c>
      <c r="G39" s="84"/>
      <c r="H39" s="84"/>
      <c r="I39" s="80"/>
      <c r="J39" s="80"/>
      <c r="K39" s="80"/>
      <c r="L39" s="144"/>
      <c r="M39" s="144" t="s">
        <v>125</v>
      </c>
      <c r="N39" s="80"/>
      <c r="O39" s="81"/>
    </row>
    <row r="40" spans="1:15" ht="13.5">
      <c r="A40" s="143" t="s">
        <v>133</v>
      </c>
      <c r="B40" s="139"/>
      <c r="C40" s="139"/>
      <c r="D40" s="139"/>
      <c r="E40" s="139"/>
      <c r="F40" s="139" t="s">
        <v>137</v>
      </c>
      <c r="G40" s="84"/>
      <c r="H40" s="84"/>
      <c r="I40" s="80"/>
      <c r="J40" s="80"/>
      <c r="K40" s="80"/>
      <c r="L40" s="144"/>
      <c r="M40" s="80" t="s">
        <v>128</v>
      </c>
      <c r="N40" s="80"/>
      <c r="O40" s="81"/>
    </row>
    <row r="41" spans="1:15" ht="13.5" customHeight="1" hidden="1">
      <c r="A41" s="91"/>
      <c r="B41" s="139"/>
      <c r="C41" s="139"/>
      <c r="D41" s="139"/>
      <c r="E41" s="139"/>
      <c r="F41" s="139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customHeight="1" hidden="1">
      <c r="A42" s="91"/>
      <c r="B42" s="139"/>
      <c r="C42" s="139"/>
      <c r="D42" s="139"/>
      <c r="E42" s="139"/>
      <c r="F42" s="139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43" t="s">
        <v>134</v>
      </c>
      <c r="B43" s="139"/>
      <c r="C43" s="139"/>
      <c r="D43" s="139"/>
      <c r="E43" s="139"/>
      <c r="F43" s="139" t="s">
        <v>138</v>
      </c>
      <c r="G43" s="84"/>
      <c r="H43" s="84"/>
      <c r="I43" s="80"/>
      <c r="J43" s="80"/>
      <c r="K43" s="80"/>
      <c r="L43" s="144"/>
      <c r="M43" s="144" t="s">
        <v>126</v>
      </c>
      <c r="N43" s="80"/>
      <c r="O43" s="81"/>
    </row>
    <row r="44" spans="1:15" ht="13.5" customHeight="1" hidden="1">
      <c r="A44" s="143"/>
      <c r="B44" s="139"/>
      <c r="C44" s="139"/>
      <c r="D44" s="139"/>
      <c r="E44" s="139"/>
      <c r="F44" s="139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43" t="s">
        <v>135</v>
      </c>
      <c r="B45" s="139"/>
      <c r="C45" s="139"/>
      <c r="D45" s="139"/>
      <c r="E45" s="139"/>
      <c r="F45" s="139" t="s">
        <v>139</v>
      </c>
      <c r="G45" s="84"/>
      <c r="H45" s="84"/>
      <c r="I45" s="80"/>
      <c r="J45" s="80"/>
      <c r="K45" s="80"/>
      <c r="L45" s="144"/>
      <c r="M45" s="144" t="s">
        <v>127</v>
      </c>
      <c r="N45" s="80"/>
      <c r="O45" s="81"/>
    </row>
    <row r="46" spans="1:15" ht="13.5" customHeight="1" hidden="1">
      <c r="A46" s="91"/>
      <c r="B46" s="90"/>
      <c r="C46" s="83"/>
      <c r="D46" s="80"/>
      <c r="E46" s="80"/>
      <c r="F46" s="84"/>
      <c r="G46" s="142"/>
      <c r="H46" s="84"/>
      <c r="I46" s="80"/>
      <c r="J46" s="80"/>
      <c r="K46" s="80"/>
      <c r="L46" s="80"/>
      <c r="M46" s="80"/>
      <c r="N46" s="80"/>
      <c r="O46" s="81"/>
    </row>
    <row r="47" spans="1:15" ht="13.5" customHeight="1" hidden="1">
      <c r="A47" s="91"/>
      <c r="B47" s="90"/>
      <c r="C47" s="83"/>
      <c r="D47" s="80"/>
      <c r="E47" s="80"/>
      <c r="F47" s="84"/>
      <c r="G47" s="142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48" t="s">
        <v>158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50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43" t="s">
        <v>159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55" t="s">
        <v>120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140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50:O50"/>
    <mergeCell ref="B31:M31"/>
    <mergeCell ref="A37:O37"/>
    <mergeCell ref="A53:M53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25" t="s">
        <v>129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2:18" ht="18.75">
      <c r="B3" s="225" t="s">
        <v>99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2:18" ht="12.75" thickBot="1">
      <c r="B4" s="226" t="s">
        <v>141</v>
      </c>
      <c r="C4" s="226"/>
      <c r="D4" s="226"/>
      <c r="E4" s="57"/>
      <c r="F4" s="57"/>
      <c r="G4" s="57"/>
      <c r="H4" s="57"/>
      <c r="I4" s="57"/>
      <c r="J4" s="57"/>
      <c r="K4" s="59"/>
      <c r="L4" s="57"/>
      <c r="M4" s="57"/>
      <c r="N4" s="57"/>
      <c r="O4" s="227" t="s">
        <v>170</v>
      </c>
      <c r="P4" s="227"/>
      <c r="Q4" s="227"/>
      <c r="R4" s="227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23" t="s">
        <v>48</v>
      </c>
      <c r="K6" s="224"/>
      <c r="L6" s="22"/>
      <c r="M6" s="22"/>
      <c r="N6" s="22"/>
      <c r="O6" s="22"/>
      <c r="P6" s="22"/>
      <c r="Q6" s="223" t="s">
        <v>48</v>
      </c>
      <c r="R6" s="224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4" customFormat="1" ht="12">
      <c r="B8" s="45"/>
      <c r="C8" s="228" t="s">
        <v>0</v>
      </c>
      <c r="D8" s="229"/>
      <c r="E8" s="108">
        <v>37.6</v>
      </c>
      <c r="F8" s="109">
        <v>291800</v>
      </c>
      <c r="G8" s="110">
        <v>123</v>
      </c>
      <c r="H8" s="109">
        <v>747824</v>
      </c>
      <c r="I8" s="155">
        <v>2.56</v>
      </c>
      <c r="J8" s="161">
        <v>834062</v>
      </c>
      <c r="K8" s="149">
        <f aca="true" t="shared" si="0" ref="K8:K39">IF(U8=TRUE,"-",ROUND((H8-J8)/J8*100,2))</f>
        <v>-10.34</v>
      </c>
      <c r="L8" s="272">
        <v>37.6</v>
      </c>
      <c r="M8" s="273">
        <v>291800</v>
      </c>
      <c r="N8" s="274">
        <v>123</v>
      </c>
      <c r="O8" s="273">
        <v>638626</v>
      </c>
      <c r="P8" s="275">
        <v>2.19</v>
      </c>
      <c r="Q8" s="161">
        <v>814130</v>
      </c>
      <c r="R8" s="46">
        <f aca="true" t="shared" si="1" ref="R8:R39">IF(W8=TRUE,"-",ROUND((O8-Q8)/Q8*100,2))</f>
        <v>-21.56</v>
      </c>
      <c r="T8" s="44">
        <f aca="true" t="shared" si="2" ref="T8:T39">ROUND((H8-J8)/J8*100,2)</f>
        <v>-10.34</v>
      </c>
      <c r="U8" s="44" t="b">
        <f aca="true" t="shared" si="3" ref="U8:U39">ISERROR(T8)</f>
        <v>0</v>
      </c>
      <c r="V8" s="44">
        <f aca="true" t="shared" si="4" ref="V8:V39">ROUND((O8-Q8)/Q8*100,2)</f>
        <v>-21.56</v>
      </c>
      <c r="W8" s="44" t="b">
        <f aca="true" t="shared" si="5" ref="W8:W39">ISERROR(V8)</f>
        <v>0</v>
      </c>
    </row>
    <row r="9" spans="2:23" s="44" customFormat="1" ht="12">
      <c r="B9" s="101"/>
      <c r="C9" s="47"/>
      <c r="D9" s="48" t="s">
        <v>100</v>
      </c>
      <c r="E9" s="111">
        <v>45</v>
      </c>
      <c r="F9" s="112">
        <v>287466</v>
      </c>
      <c r="G9" s="113">
        <v>4</v>
      </c>
      <c r="H9" s="112">
        <v>780119</v>
      </c>
      <c r="I9" s="156">
        <v>2.71</v>
      </c>
      <c r="J9" s="162">
        <v>520543</v>
      </c>
      <c r="K9" s="150">
        <f t="shared" si="0"/>
        <v>49.87</v>
      </c>
      <c r="L9" s="276">
        <v>45</v>
      </c>
      <c r="M9" s="277">
        <v>287466</v>
      </c>
      <c r="N9" s="278">
        <v>4</v>
      </c>
      <c r="O9" s="277">
        <v>758971</v>
      </c>
      <c r="P9" s="279">
        <v>2.64</v>
      </c>
      <c r="Q9" s="162">
        <v>479354</v>
      </c>
      <c r="R9" s="49">
        <f t="shared" si="1"/>
        <v>58.33</v>
      </c>
      <c r="T9" s="44">
        <f t="shared" si="2"/>
        <v>49.87</v>
      </c>
      <c r="U9" s="44" t="b">
        <f t="shared" si="3"/>
        <v>0</v>
      </c>
      <c r="V9" s="44">
        <f t="shared" si="4"/>
        <v>58.33</v>
      </c>
      <c r="W9" s="44" t="b">
        <f t="shared" si="5"/>
        <v>0</v>
      </c>
    </row>
    <row r="10" spans="2:23" s="44" customFormat="1" ht="12">
      <c r="B10" s="101"/>
      <c r="C10" s="47"/>
      <c r="D10" s="48" t="s">
        <v>73</v>
      </c>
      <c r="E10" s="111">
        <v>36.2</v>
      </c>
      <c r="F10" s="112">
        <v>223268</v>
      </c>
      <c r="G10" s="113">
        <v>4</v>
      </c>
      <c r="H10" s="112">
        <v>460716</v>
      </c>
      <c r="I10" s="156">
        <v>2.06</v>
      </c>
      <c r="J10" s="162">
        <v>640645</v>
      </c>
      <c r="K10" s="150">
        <f t="shared" si="0"/>
        <v>-28.09</v>
      </c>
      <c r="L10" s="276">
        <v>36.2</v>
      </c>
      <c r="M10" s="277">
        <v>223268</v>
      </c>
      <c r="N10" s="278">
        <v>4</v>
      </c>
      <c r="O10" s="277">
        <v>219395</v>
      </c>
      <c r="P10" s="279">
        <v>0.98</v>
      </c>
      <c r="Q10" s="162">
        <v>403231</v>
      </c>
      <c r="R10" s="49">
        <f t="shared" si="1"/>
        <v>-45.59</v>
      </c>
      <c r="T10" s="44">
        <f t="shared" si="2"/>
        <v>-28.09</v>
      </c>
      <c r="U10" s="44" t="b">
        <f t="shared" si="3"/>
        <v>0</v>
      </c>
      <c r="V10" s="44">
        <f t="shared" si="4"/>
        <v>-45.59</v>
      </c>
      <c r="W10" s="44" t="b">
        <f t="shared" si="5"/>
        <v>0</v>
      </c>
    </row>
    <row r="11" spans="2:23" s="44" customFormat="1" ht="12">
      <c r="B11" s="101"/>
      <c r="C11" s="47"/>
      <c r="D11" s="48" t="s">
        <v>101</v>
      </c>
      <c r="E11" s="111">
        <v>42</v>
      </c>
      <c r="F11" s="112">
        <v>245732</v>
      </c>
      <c r="G11" s="113" t="s">
        <v>142</v>
      </c>
      <c r="H11" s="112">
        <v>362396</v>
      </c>
      <c r="I11" s="156">
        <v>1.47</v>
      </c>
      <c r="J11" s="162">
        <v>420251</v>
      </c>
      <c r="K11" s="150">
        <f t="shared" si="0"/>
        <v>-13.77</v>
      </c>
      <c r="L11" s="276">
        <v>42</v>
      </c>
      <c r="M11" s="277">
        <v>245732</v>
      </c>
      <c r="N11" s="278" t="s">
        <v>142</v>
      </c>
      <c r="O11" s="277">
        <v>230204</v>
      </c>
      <c r="P11" s="279">
        <v>0.94</v>
      </c>
      <c r="Q11" s="162">
        <v>328957</v>
      </c>
      <c r="R11" s="49">
        <f t="shared" si="1"/>
        <v>-30.02</v>
      </c>
      <c r="T11" s="44">
        <f t="shared" si="2"/>
        <v>-13.77</v>
      </c>
      <c r="U11" s="44" t="b">
        <f t="shared" si="3"/>
        <v>0</v>
      </c>
      <c r="V11" s="44">
        <f t="shared" si="4"/>
        <v>-30.02</v>
      </c>
      <c r="W11" s="44" t="b">
        <f t="shared" si="5"/>
        <v>0</v>
      </c>
    </row>
    <row r="12" spans="2:23" s="44" customFormat="1" ht="12">
      <c r="B12" s="101"/>
      <c r="C12" s="47"/>
      <c r="D12" s="48" t="s">
        <v>79</v>
      </c>
      <c r="E12" s="111">
        <v>35.5</v>
      </c>
      <c r="F12" s="112">
        <v>246792</v>
      </c>
      <c r="G12" s="113">
        <v>5</v>
      </c>
      <c r="H12" s="112">
        <v>553794</v>
      </c>
      <c r="I12" s="156">
        <v>2.24</v>
      </c>
      <c r="J12" s="162">
        <v>588983</v>
      </c>
      <c r="K12" s="150">
        <f t="shared" si="0"/>
        <v>-5.97</v>
      </c>
      <c r="L12" s="276">
        <v>35.5</v>
      </c>
      <c r="M12" s="277">
        <v>246792</v>
      </c>
      <c r="N12" s="278">
        <v>5</v>
      </c>
      <c r="O12" s="277">
        <v>490654</v>
      </c>
      <c r="P12" s="279">
        <v>1.99</v>
      </c>
      <c r="Q12" s="162">
        <v>523468</v>
      </c>
      <c r="R12" s="49">
        <f t="shared" si="1"/>
        <v>-6.27</v>
      </c>
      <c r="T12" s="44">
        <f t="shared" si="2"/>
        <v>-5.97</v>
      </c>
      <c r="U12" s="44" t="b">
        <f t="shared" si="3"/>
        <v>0</v>
      </c>
      <c r="V12" s="44">
        <f t="shared" si="4"/>
        <v>-6.27</v>
      </c>
      <c r="W12" s="44" t="b">
        <f t="shared" si="5"/>
        <v>0</v>
      </c>
    </row>
    <row r="13" spans="2:23" s="44" customFormat="1" ht="12">
      <c r="B13" s="101"/>
      <c r="C13" s="47"/>
      <c r="D13" s="48" t="s">
        <v>90</v>
      </c>
      <c r="E13" s="111">
        <v>38</v>
      </c>
      <c r="F13" s="112">
        <v>250473</v>
      </c>
      <c r="G13" s="113" t="s">
        <v>143</v>
      </c>
      <c r="H13" s="112">
        <v>509850</v>
      </c>
      <c r="I13" s="156">
        <v>2.04</v>
      </c>
      <c r="J13" s="162">
        <v>569070</v>
      </c>
      <c r="K13" s="150">
        <f t="shared" si="0"/>
        <v>-10.41</v>
      </c>
      <c r="L13" s="276">
        <v>38</v>
      </c>
      <c r="M13" s="277">
        <v>250473</v>
      </c>
      <c r="N13" s="278" t="s">
        <v>143</v>
      </c>
      <c r="O13" s="277">
        <v>455906</v>
      </c>
      <c r="P13" s="279">
        <v>1.82</v>
      </c>
      <c r="Q13" s="162">
        <v>493985</v>
      </c>
      <c r="R13" s="49">
        <f t="shared" si="1"/>
        <v>-7.71</v>
      </c>
      <c r="T13" s="44">
        <f t="shared" si="2"/>
        <v>-10.41</v>
      </c>
      <c r="U13" s="44" t="b">
        <f t="shared" si="3"/>
        <v>0</v>
      </c>
      <c r="V13" s="44">
        <f t="shared" si="4"/>
        <v>-7.71</v>
      </c>
      <c r="W13" s="44" t="b">
        <f t="shared" si="5"/>
        <v>0</v>
      </c>
    </row>
    <row r="14" spans="2:23" s="44" customFormat="1" ht="12">
      <c r="B14" s="101"/>
      <c r="C14" s="47"/>
      <c r="D14" s="48" t="s">
        <v>1</v>
      </c>
      <c r="E14" s="111">
        <v>35.2</v>
      </c>
      <c r="F14" s="112">
        <v>277645</v>
      </c>
      <c r="G14" s="113">
        <v>8</v>
      </c>
      <c r="H14" s="112">
        <v>638691</v>
      </c>
      <c r="I14" s="156">
        <v>2.3</v>
      </c>
      <c r="J14" s="162">
        <v>726661</v>
      </c>
      <c r="K14" s="150">
        <f t="shared" si="0"/>
        <v>-12.11</v>
      </c>
      <c r="L14" s="276">
        <v>35.2</v>
      </c>
      <c r="M14" s="277">
        <v>277645</v>
      </c>
      <c r="N14" s="278">
        <v>8</v>
      </c>
      <c r="O14" s="277">
        <v>574420</v>
      </c>
      <c r="P14" s="279">
        <v>2.07</v>
      </c>
      <c r="Q14" s="162">
        <v>696710</v>
      </c>
      <c r="R14" s="49">
        <f t="shared" si="1"/>
        <v>-17.55</v>
      </c>
      <c r="T14" s="44">
        <f t="shared" si="2"/>
        <v>-12.11</v>
      </c>
      <c r="U14" s="44" t="b">
        <f t="shared" si="3"/>
        <v>0</v>
      </c>
      <c r="V14" s="44">
        <f t="shared" si="4"/>
        <v>-17.55</v>
      </c>
      <c r="W14" s="44" t="b">
        <f t="shared" si="5"/>
        <v>0</v>
      </c>
    </row>
    <row r="15" spans="2:23" s="44" customFormat="1" ht="12">
      <c r="B15" s="98"/>
      <c r="C15" s="47"/>
      <c r="D15" s="48" t="s">
        <v>102</v>
      </c>
      <c r="E15" s="111" t="s">
        <v>106</v>
      </c>
      <c r="F15" s="112" t="s">
        <v>106</v>
      </c>
      <c r="G15" s="113" t="s">
        <v>106</v>
      </c>
      <c r="H15" s="112" t="s">
        <v>106</v>
      </c>
      <c r="I15" s="156" t="s">
        <v>106</v>
      </c>
      <c r="J15" s="162" t="s">
        <v>106</v>
      </c>
      <c r="K15" s="150" t="str">
        <f t="shared" si="0"/>
        <v>-</v>
      </c>
      <c r="L15" s="276" t="s">
        <v>106</v>
      </c>
      <c r="M15" s="277" t="s">
        <v>106</v>
      </c>
      <c r="N15" s="278" t="s">
        <v>106</v>
      </c>
      <c r="O15" s="277" t="s">
        <v>106</v>
      </c>
      <c r="P15" s="279" t="s">
        <v>106</v>
      </c>
      <c r="Q15" s="162" t="s">
        <v>106</v>
      </c>
      <c r="R15" s="49" t="str">
        <f t="shared" si="1"/>
        <v>-</v>
      </c>
      <c r="T15" s="44" t="e">
        <f t="shared" si="2"/>
        <v>#VALUE!</v>
      </c>
      <c r="U15" s="44" t="b">
        <f t="shared" si="3"/>
        <v>1</v>
      </c>
      <c r="V15" s="44" t="e">
        <f t="shared" si="4"/>
        <v>#VALUE!</v>
      </c>
      <c r="W15" s="44" t="b">
        <f t="shared" si="5"/>
        <v>1</v>
      </c>
    </row>
    <row r="16" spans="2:23" s="44" customFormat="1" ht="12">
      <c r="B16" s="98"/>
      <c r="C16" s="47"/>
      <c r="D16" s="48" t="s">
        <v>2</v>
      </c>
      <c r="E16" s="111">
        <v>35.9</v>
      </c>
      <c r="F16" s="112">
        <v>220235</v>
      </c>
      <c r="G16" s="113" t="s">
        <v>143</v>
      </c>
      <c r="H16" s="112">
        <v>472041</v>
      </c>
      <c r="I16" s="156">
        <v>2.14</v>
      </c>
      <c r="J16" s="162">
        <v>596848</v>
      </c>
      <c r="K16" s="150">
        <f t="shared" si="0"/>
        <v>-20.91</v>
      </c>
      <c r="L16" s="276">
        <v>35.9</v>
      </c>
      <c r="M16" s="277">
        <v>220235</v>
      </c>
      <c r="N16" s="278" t="s">
        <v>143</v>
      </c>
      <c r="O16" s="277">
        <v>414855</v>
      </c>
      <c r="P16" s="279">
        <v>1.88</v>
      </c>
      <c r="Q16" s="162">
        <v>595024</v>
      </c>
      <c r="R16" s="49">
        <f t="shared" si="1"/>
        <v>-30.28</v>
      </c>
      <c r="T16" s="44">
        <f t="shared" si="2"/>
        <v>-20.91</v>
      </c>
      <c r="U16" s="44" t="b">
        <f t="shared" si="3"/>
        <v>0</v>
      </c>
      <c r="V16" s="44">
        <f t="shared" si="4"/>
        <v>-30.28</v>
      </c>
      <c r="W16" s="44" t="b">
        <f t="shared" si="5"/>
        <v>0</v>
      </c>
    </row>
    <row r="17" spans="2:23" s="44" customFormat="1" ht="12">
      <c r="B17" s="98"/>
      <c r="C17" s="47"/>
      <c r="D17" s="48" t="s">
        <v>80</v>
      </c>
      <c r="E17" s="111">
        <v>39.4</v>
      </c>
      <c r="F17" s="112">
        <v>257004</v>
      </c>
      <c r="G17" s="113">
        <v>4</v>
      </c>
      <c r="H17" s="112">
        <v>536487</v>
      </c>
      <c r="I17" s="156">
        <v>2.09</v>
      </c>
      <c r="J17" s="162">
        <v>614021</v>
      </c>
      <c r="K17" s="150">
        <f t="shared" si="0"/>
        <v>-12.63</v>
      </c>
      <c r="L17" s="276">
        <v>39.4</v>
      </c>
      <c r="M17" s="277">
        <v>257004</v>
      </c>
      <c r="N17" s="278">
        <v>4</v>
      </c>
      <c r="O17" s="277">
        <v>519668</v>
      </c>
      <c r="P17" s="279">
        <v>2.02</v>
      </c>
      <c r="Q17" s="162">
        <v>607660</v>
      </c>
      <c r="R17" s="49">
        <f t="shared" si="1"/>
        <v>-14.48</v>
      </c>
      <c r="T17" s="44">
        <f t="shared" si="2"/>
        <v>-12.63</v>
      </c>
      <c r="U17" s="44" t="b">
        <f t="shared" si="3"/>
        <v>0</v>
      </c>
      <c r="V17" s="44">
        <f t="shared" si="4"/>
        <v>-14.48</v>
      </c>
      <c r="W17" s="44" t="b">
        <f t="shared" si="5"/>
        <v>0</v>
      </c>
    </row>
    <row r="18" spans="2:23" s="44" customFormat="1" ht="12">
      <c r="B18" s="98"/>
      <c r="C18" s="47"/>
      <c r="D18" s="48" t="s">
        <v>81</v>
      </c>
      <c r="E18" s="111">
        <v>39.3</v>
      </c>
      <c r="F18" s="112">
        <v>297962</v>
      </c>
      <c r="G18" s="113" t="s">
        <v>109</v>
      </c>
      <c r="H18" s="112">
        <v>569848</v>
      </c>
      <c r="I18" s="156">
        <v>1.91</v>
      </c>
      <c r="J18" s="162">
        <v>837818</v>
      </c>
      <c r="K18" s="150">
        <f t="shared" si="0"/>
        <v>-31.98</v>
      </c>
      <c r="L18" s="276">
        <v>39.3</v>
      </c>
      <c r="M18" s="277">
        <v>297962</v>
      </c>
      <c r="N18" s="278" t="s">
        <v>109</v>
      </c>
      <c r="O18" s="277">
        <v>553669</v>
      </c>
      <c r="P18" s="279">
        <v>1.86</v>
      </c>
      <c r="Q18" s="162">
        <v>627147</v>
      </c>
      <c r="R18" s="49">
        <f t="shared" si="1"/>
        <v>-11.72</v>
      </c>
      <c r="T18" s="44">
        <f t="shared" si="2"/>
        <v>-31.98</v>
      </c>
      <c r="U18" s="44" t="b">
        <f t="shared" si="3"/>
        <v>0</v>
      </c>
      <c r="V18" s="44">
        <f t="shared" si="4"/>
        <v>-11.72</v>
      </c>
      <c r="W18" s="44" t="b">
        <f t="shared" si="5"/>
        <v>0</v>
      </c>
    </row>
    <row r="19" spans="2:23" s="44" customFormat="1" ht="12">
      <c r="B19" s="98"/>
      <c r="C19" s="47"/>
      <c r="D19" s="48" t="s">
        <v>3</v>
      </c>
      <c r="E19" s="111" t="s">
        <v>106</v>
      </c>
      <c r="F19" s="112" t="s">
        <v>106</v>
      </c>
      <c r="G19" s="113" t="s">
        <v>106</v>
      </c>
      <c r="H19" s="112" t="s">
        <v>106</v>
      </c>
      <c r="I19" s="156" t="s">
        <v>106</v>
      </c>
      <c r="J19" s="162">
        <v>800000</v>
      </c>
      <c r="K19" s="150" t="str">
        <f t="shared" si="0"/>
        <v>-</v>
      </c>
      <c r="L19" s="276" t="s">
        <v>106</v>
      </c>
      <c r="M19" s="277" t="s">
        <v>106</v>
      </c>
      <c r="N19" s="278" t="s">
        <v>106</v>
      </c>
      <c r="O19" s="277" t="s">
        <v>106</v>
      </c>
      <c r="P19" s="279" t="s">
        <v>106</v>
      </c>
      <c r="Q19" s="162">
        <v>725000</v>
      </c>
      <c r="R19" s="49" t="str">
        <f t="shared" si="1"/>
        <v>-</v>
      </c>
      <c r="T19" s="44" t="e">
        <f t="shared" si="2"/>
        <v>#VALUE!</v>
      </c>
      <c r="U19" s="44" t="b">
        <f t="shared" si="3"/>
        <v>1</v>
      </c>
      <c r="V19" s="44" t="e">
        <f t="shared" si="4"/>
        <v>#VALUE!</v>
      </c>
      <c r="W19" s="44" t="b">
        <f t="shared" si="5"/>
        <v>1</v>
      </c>
    </row>
    <row r="20" spans="2:23" s="44" customFormat="1" ht="12">
      <c r="B20" s="98" t="s">
        <v>4</v>
      </c>
      <c r="C20" s="47"/>
      <c r="D20" s="48" t="s">
        <v>5</v>
      </c>
      <c r="E20" s="111">
        <v>37.7</v>
      </c>
      <c r="F20" s="112">
        <v>254314</v>
      </c>
      <c r="G20" s="113" t="s">
        <v>109</v>
      </c>
      <c r="H20" s="112">
        <v>555644</v>
      </c>
      <c r="I20" s="156">
        <v>2.18</v>
      </c>
      <c r="J20" s="162">
        <v>762924</v>
      </c>
      <c r="K20" s="150">
        <f t="shared" si="0"/>
        <v>-27.17</v>
      </c>
      <c r="L20" s="276">
        <v>37.7</v>
      </c>
      <c r="M20" s="277">
        <v>254314</v>
      </c>
      <c r="N20" s="278" t="s">
        <v>109</v>
      </c>
      <c r="O20" s="277">
        <v>524441</v>
      </c>
      <c r="P20" s="279">
        <v>2.06</v>
      </c>
      <c r="Q20" s="162">
        <v>752793</v>
      </c>
      <c r="R20" s="49">
        <f t="shared" si="1"/>
        <v>-30.33</v>
      </c>
      <c r="T20" s="44">
        <f t="shared" si="2"/>
        <v>-27.17</v>
      </c>
      <c r="U20" s="44" t="b">
        <f t="shared" si="3"/>
        <v>0</v>
      </c>
      <c r="V20" s="44">
        <f t="shared" si="4"/>
        <v>-30.33</v>
      </c>
      <c r="W20" s="44" t="b">
        <f t="shared" si="5"/>
        <v>0</v>
      </c>
    </row>
    <row r="21" spans="2:23" s="44" customFormat="1" ht="12">
      <c r="B21" s="98"/>
      <c r="C21" s="47"/>
      <c r="D21" s="48" t="s">
        <v>6</v>
      </c>
      <c r="E21" s="111">
        <v>37.2</v>
      </c>
      <c r="F21" s="112">
        <v>275896</v>
      </c>
      <c r="G21" s="113">
        <v>8</v>
      </c>
      <c r="H21" s="112">
        <v>511565</v>
      </c>
      <c r="I21" s="156">
        <v>1.85</v>
      </c>
      <c r="J21" s="162">
        <v>689324</v>
      </c>
      <c r="K21" s="150">
        <f t="shared" si="0"/>
        <v>-25.79</v>
      </c>
      <c r="L21" s="276">
        <v>37.2</v>
      </c>
      <c r="M21" s="277">
        <v>275896</v>
      </c>
      <c r="N21" s="278">
        <v>8</v>
      </c>
      <c r="O21" s="277">
        <v>392170</v>
      </c>
      <c r="P21" s="279">
        <v>1.42</v>
      </c>
      <c r="Q21" s="162">
        <v>647977</v>
      </c>
      <c r="R21" s="49">
        <f t="shared" si="1"/>
        <v>-39.48</v>
      </c>
      <c r="T21" s="44">
        <f t="shared" si="2"/>
        <v>-25.79</v>
      </c>
      <c r="U21" s="44" t="b">
        <f t="shared" si="3"/>
        <v>0</v>
      </c>
      <c r="V21" s="44">
        <f t="shared" si="4"/>
        <v>-39.48</v>
      </c>
      <c r="W21" s="44" t="b">
        <f t="shared" si="5"/>
        <v>0</v>
      </c>
    </row>
    <row r="22" spans="2:23" s="44" customFormat="1" ht="12">
      <c r="B22" s="98"/>
      <c r="C22" s="47"/>
      <c r="D22" s="48" t="s">
        <v>103</v>
      </c>
      <c r="E22" s="111">
        <v>38.1</v>
      </c>
      <c r="F22" s="112">
        <v>306083</v>
      </c>
      <c r="G22" s="113">
        <v>10</v>
      </c>
      <c r="H22" s="112">
        <v>797361</v>
      </c>
      <c r="I22" s="156">
        <v>2.61</v>
      </c>
      <c r="J22" s="162">
        <v>852841</v>
      </c>
      <c r="K22" s="150">
        <f t="shared" si="0"/>
        <v>-6.51</v>
      </c>
      <c r="L22" s="276">
        <v>38.1</v>
      </c>
      <c r="M22" s="277">
        <v>306083</v>
      </c>
      <c r="N22" s="278">
        <v>10</v>
      </c>
      <c r="O22" s="277">
        <v>587320</v>
      </c>
      <c r="P22" s="279">
        <v>1.92</v>
      </c>
      <c r="Q22" s="162">
        <v>808434</v>
      </c>
      <c r="R22" s="49">
        <f t="shared" si="1"/>
        <v>-27.35</v>
      </c>
      <c r="T22" s="44">
        <f t="shared" si="2"/>
        <v>-6.51</v>
      </c>
      <c r="U22" s="44" t="b">
        <f t="shared" si="3"/>
        <v>0</v>
      </c>
      <c r="V22" s="44">
        <f t="shared" si="4"/>
        <v>-27.35</v>
      </c>
      <c r="W22" s="44" t="b">
        <f t="shared" si="5"/>
        <v>0</v>
      </c>
    </row>
    <row r="23" spans="2:23" s="44" customFormat="1" ht="12">
      <c r="B23" s="98"/>
      <c r="C23" s="47"/>
      <c r="D23" s="48" t="s">
        <v>76</v>
      </c>
      <c r="E23" s="111">
        <v>39.5</v>
      </c>
      <c r="F23" s="112">
        <v>283642</v>
      </c>
      <c r="G23" s="113" t="s">
        <v>109</v>
      </c>
      <c r="H23" s="112">
        <v>573005</v>
      </c>
      <c r="I23" s="156">
        <v>2.02</v>
      </c>
      <c r="J23" s="162">
        <v>626850</v>
      </c>
      <c r="K23" s="150">
        <f t="shared" si="0"/>
        <v>-8.59</v>
      </c>
      <c r="L23" s="276">
        <v>39.5</v>
      </c>
      <c r="M23" s="277">
        <v>283642</v>
      </c>
      <c r="N23" s="278" t="s">
        <v>109</v>
      </c>
      <c r="O23" s="277">
        <v>179656</v>
      </c>
      <c r="P23" s="279">
        <v>0.63</v>
      </c>
      <c r="Q23" s="162">
        <v>626850</v>
      </c>
      <c r="R23" s="49">
        <f t="shared" si="1"/>
        <v>-71.34</v>
      </c>
      <c r="T23" s="44">
        <f t="shared" si="2"/>
        <v>-8.59</v>
      </c>
      <c r="U23" s="44" t="b">
        <f t="shared" si="3"/>
        <v>0</v>
      </c>
      <c r="V23" s="44">
        <f t="shared" si="4"/>
        <v>-71.34</v>
      </c>
      <c r="W23" s="44" t="b">
        <f t="shared" si="5"/>
        <v>0</v>
      </c>
    </row>
    <row r="24" spans="2:23" s="44" customFormat="1" ht="12">
      <c r="B24" s="98"/>
      <c r="C24" s="47"/>
      <c r="D24" s="48" t="s">
        <v>74</v>
      </c>
      <c r="E24" s="111">
        <v>39.1</v>
      </c>
      <c r="F24" s="112">
        <v>272836</v>
      </c>
      <c r="G24" s="113">
        <v>5</v>
      </c>
      <c r="H24" s="112">
        <v>586027</v>
      </c>
      <c r="I24" s="156">
        <v>2.15</v>
      </c>
      <c r="J24" s="162">
        <v>709101</v>
      </c>
      <c r="K24" s="150">
        <f t="shared" si="0"/>
        <v>-17.36</v>
      </c>
      <c r="L24" s="276">
        <v>39.1</v>
      </c>
      <c r="M24" s="277">
        <v>272836</v>
      </c>
      <c r="N24" s="278">
        <v>5</v>
      </c>
      <c r="O24" s="277">
        <v>573261</v>
      </c>
      <c r="P24" s="279">
        <v>2.1</v>
      </c>
      <c r="Q24" s="162">
        <v>690214</v>
      </c>
      <c r="R24" s="49">
        <f t="shared" si="1"/>
        <v>-16.94</v>
      </c>
      <c r="T24" s="44">
        <f t="shared" si="2"/>
        <v>-17.36</v>
      </c>
      <c r="U24" s="44" t="b">
        <f t="shared" si="3"/>
        <v>0</v>
      </c>
      <c r="V24" s="44">
        <f t="shared" si="4"/>
        <v>-16.94</v>
      </c>
      <c r="W24" s="44" t="b">
        <f t="shared" si="5"/>
        <v>0</v>
      </c>
    </row>
    <row r="25" spans="2:23" s="44" customFormat="1" ht="12">
      <c r="B25" s="98"/>
      <c r="C25" s="47"/>
      <c r="D25" s="48" t="s">
        <v>75</v>
      </c>
      <c r="E25" s="111" t="s">
        <v>106</v>
      </c>
      <c r="F25" s="112" t="s">
        <v>106</v>
      </c>
      <c r="G25" s="113" t="s">
        <v>106</v>
      </c>
      <c r="H25" s="112" t="s">
        <v>106</v>
      </c>
      <c r="I25" s="156" t="s">
        <v>106</v>
      </c>
      <c r="J25" s="162">
        <v>675534</v>
      </c>
      <c r="K25" s="150" t="str">
        <f t="shared" si="0"/>
        <v>-</v>
      </c>
      <c r="L25" s="276" t="s">
        <v>106</v>
      </c>
      <c r="M25" s="277" t="s">
        <v>106</v>
      </c>
      <c r="N25" s="278" t="s">
        <v>106</v>
      </c>
      <c r="O25" s="277" t="s">
        <v>106</v>
      </c>
      <c r="P25" s="279" t="s">
        <v>106</v>
      </c>
      <c r="Q25" s="162">
        <v>640340</v>
      </c>
      <c r="R25" s="49" t="str">
        <f t="shared" si="1"/>
        <v>-</v>
      </c>
      <c r="T25" s="44" t="e">
        <f t="shared" si="2"/>
        <v>#VALUE!</v>
      </c>
      <c r="U25" s="44" t="b">
        <f t="shared" si="3"/>
        <v>1</v>
      </c>
      <c r="V25" s="44" t="e">
        <f t="shared" si="4"/>
        <v>#VALUE!</v>
      </c>
      <c r="W25" s="44" t="b">
        <f t="shared" si="5"/>
        <v>1</v>
      </c>
    </row>
    <row r="26" spans="2:23" s="44" customFormat="1" ht="12">
      <c r="B26" s="98"/>
      <c r="C26" s="47"/>
      <c r="D26" s="48" t="s">
        <v>7</v>
      </c>
      <c r="E26" s="111">
        <v>37.2</v>
      </c>
      <c r="F26" s="112">
        <v>288245</v>
      </c>
      <c r="G26" s="113">
        <v>51</v>
      </c>
      <c r="H26" s="112">
        <v>758324</v>
      </c>
      <c r="I26" s="156">
        <v>2.63</v>
      </c>
      <c r="J26" s="162">
        <v>867320</v>
      </c>
      <c r="K26" s="150">
        <f t="shared" si="0"/>
        <v>-12.57</v>
      </c>
      <c r="L26" s="276">
        <v>37.2</v>
      </c>
      <c r="M26" s="277">
        <v>288245</v>
      </c>
      <c r="N26" s="278">
        <v>51</v>
      </c>
      <c r="O26" s="277">
        <v>669345</v>
      </c>
      <c r="P26" s="279">
        <v>2.32</v>
      </c>
      <c r="Q26" s="162">
        <v>855770</v>
      </c>
      <c r="R26" s="49">
        <f t="shared" si="1"/>
        <v>-21.78</v>
      </c>
      <c r="T26" s="44">
        <f t="shared" si="2"/>
        <v>-12.57</v>
      </c>
      <c r="U26" s="44" t="b">
        <f t="shared" si="3"/>
        <v>0</v>
      </c>
      <c r="V26" s="44">
        <f t="shared" si="4"/>
        <v>-21.78</v>
      </c>
      <c r="W26" s="44" t="b">
        <f t="shared" si="5"/>
        <v>0</v>
      </c>
    </row>
    <row r="27" spans="2:23" s="44" customFormat="1" ht="12">
      <c r="B27" s="98"/>
      <c r="C27" s="47"/>
      <c r="D27" s="48" t="s">
        <v>104</v>
      </c>
      <c r="E27" s="111">
        <v>38.5</v>
      </c>
      <c r="F27" s="112">
        <v>332119</v>
      </c>
      <c r="G27" s="113">
        <v>9</v>
      </c>
      <c r="H27" s="112">
        <v>886180</v>
      </c>
      <c r="I27" s="156">
        <v>2.67</v>
      </c>
      <c r="J27" s="162">
        <v>860019</v>
      </c>
      <c r="K27" s="150">
        <f t="shared" si="0"/>
        <v>3.04</v>
      </c>
      <c r="L27" s="276">
        <v>38.5</v>
      </c>
      <c r="M27" s="277">
        <v>332119</v>
      </c>
      <c r="N27" s="278">
        <v>9</v>
      </c>
      <c r="O27" s="277">
        <v>714924</v>
      </c>
      <c r="P27" s="279">
        <v>2.15</v>
      </c>
      <c r="Q27" s="162">
        <v>837656</v>
      </c>
      <c r="R27" s="49">
        <f t="shared" si="1"/>
        <v>-14.65</v>
      </c>
      <c r="T27" s="44">
        <f t="shared" si="2"/>
        <v>3.04</v>
      </c>
      <c r="U27" s="44" t="b">
        <f t="shared" si="3"/>
        <v>0</v>
      </c>
      <c r="V27" s="44">
        <f t="shared" si="4"/>
        <v>-14.65</v>
      </c>
      <c r="W27" s="44" t="b">
        <f t="shared" si="5"/>
        <v>0</v>
      </c>
    </row>
    <row r="28" spans="2:23" s="44" customFormat="1" ht="12">
      <c r="B28" s="98" t="s">
        <v>8</v>
      </c>
      <c r="C28" s="230" t="s">
        <v>9</v>
      </c>
      <c r="D28" s="231"/>
      <c r="E28" s="114" t="s">
        <v>106</v>
      </c>
      <c r="F28" s="115" t="s">
        <v>106</v>
      </c>
      <c r="G28" s="116" t="s">
        <v>106</v>
      </c>
      <c r="H28" s="115" t="s">
        <v>106</v>
      </c>
      <c r="I28" s="157" t="s">
        <v>106</v>
      </c>
      <c r="J28" s="163" t="s">
        <v>106</v>
      </c>
      <c r="K28" s="151" t="str">
        <f t="shared" si="0"/>
        <v>-</v>
      </c>
      <c r="L28" s="281" t="s">
        <v>106</v>
      </c>
      <c r="M28" s="282" t="s">
        <v>106</v>
      </c>
      <c r="N28" s="283" t="s">
        <v>106</v>
      </c>
      <c r="O28" s="282" t="s">
        <v>106</v>
      </c>
      <c r="P28" s="284" t="s">
        <v>106</v>
      </c>
      <c r="Q28" s="163" t="s">
        <v>106</v>
      </c>
      <c r="R28" s="50" t="str">
        <f t="shared" si="1"/>
        <v>-</v>
      </c>
      <c r="T28" s="44" t="e">
        <f t="shared" si="2"/>
        <v>#VALUE!</v>
      </c>
      <c r="U28" s="44" t="b">
        <f t="shared" si="3"/>
        <v>1</v>
      </c>
      <c r="V28" s="44" t="e">
        <f t="shared" si="4"/>
        <v>#VALUE!</v>
      </c>
      <c r="W28" s="44" t="b">
        <f t="shared" si="5"/>
        <v>1</v>
      </c>
    </row>
    <row r="29" spans="2:23" s="44" customFormat="1" ht="12">
      <c r="B29" s="98"/>
      <c r="C29" s="230" t="s">
        <v>84</v>
      </c>
      <c r="D29" s="231"/>
      <c r="E29" s="117">
        <v>47</v>
      </c>
      <c r="F29" s="118">
        <v>266816</v>
      </c>
      <c r="G29" s="119" t="s">
        <v>145</v>
      </c>
      <c r="H29" s="118">
        <v>853811</v>
      </c>
      <c r="I29" s="158">
        <v>3.2</v>
      </c>
      <c r="J29" s="163">
        <v>640000</v>
      </c>
      <c r="K29" s="151">
        <f t="shared" si="0"/>
        <v>33.41</v>
      </c>
      <c r="L29" s="285">
        <v>47</v>
      </c>
      <c r="M29" s="286">
        <v>266816</v>
      </c>
      <c r="N29" s="287" t="s">
        <v>145</v>
      </c>
      <c r="O29" s="286">
        <v>600000</v>
      </c>
      <c r="P29" s="288">
        <v>2.25</v>
      </c>
      <c r="Q29" s="163">
        <v>600000</v>
      </c>
      <c r="R29" s="50">
        <f t="shared" si="1"/>
        <v>0</v>
      </c>
      <c r="T29" s="44">
        <f t="shared" si="2"/>
        <v>33.41</v>
      </c>
      <c r="U29" s="44" t="b">
        <f t="shared" si="3"/>
        <v>0</v>
      </c>
      <c r="V29" s="44">
        <f t="shared" si="4"/>
        <v>0</v>
      </c>
      <c r="W29" s="44" t="b">
        <f t="shared" si="5"/>
        <v>0</v>
      </c>
    </row>
    <row r="30" spans="2:23" s="44" customFormat="1" ht="12">
      <c r="B30" s="98"/>
      <c r="C30" s="230" t="s">
        <v>10</v>
      </c>
      <c r="D30" s="231"/>
      <c r="E30" s="117">
        <v>36.4</v>
      </c>
      <c r="F30" s="118">
        <v>283916</v>
      </c>
      <c r="G30" s="119">
        <v>5</v>
      </c>
      <c r="H30" s="118">
        <v>627359</v>
      </c>
      <c r="I30" s="158">
        <v>2.21</v>
      </c>
      <c r="J30" s="163">
        <v>616563</v>
      </c>
      <c r="K30" s="151">
        <f t="shared" si="0"/>
        <v>1.75</v>
      </c>
      <c r="L30" s="285">
        <v>36.4</v>
      </c>
      <c r="M30" s="286">
        <v>283916</v>
      </c>
      <c r="N30" s="287">
        <v>5</v>
      </c>
      <c r="O30" s="286">
        <v>556151</v>
      </c>
      <c r="P30" s="288">
        <v>1.96</v>
      </c>
      <c r="Q30" s="163">
        <v>510912</v>
      </c>
      <c r="R30" s="50">
        <f t="shared" si="1"/>
        <v>8.85</v>
      </c>
      <c r="T30" s="44">
        <f t="shared" si="2"/>
        <v>1.75</v>
      </c>
      <c r="U30" s="44" t="b">
        <f t="shared" si="3"/>
        <v>0</v>
      </c>
      <c r="V30" s="44">
        <f t="shared" si="4"/>
        <v>8.85</v>
      </c>
      <c r="W30" s="44" t="b">
        <f t="shared" si="5"/>
        <v>0</v>
      </c>
    </row>
    <row r="31" spans="2:23" s="44" customFormat="1" ht="12">
      <c r="B31" s="98"/>
      <c r="C31" s="230" t="s">
        <v>85</v>
      </c>
      <c r="D31" s="231"/>
      <c r="E31" s="117">
        <v>39.3</v>
      </c>
      <c r="F31" s="118">
        <v>282100</v>
      </c>
      <c r="G31" s="119" t="s">
        <v>146</v>
      </c>
      <c r="H31" s="118">
        <v>868000</v>
      </c>
      <c r="I31" s="158">
        <v>3.08</v>
      </c>
      <c r="J31" s="163">
        <v>891000</v>
      </c>
      <c r="K31" s="151">
        <f t="shared" si="0"/>
        <v>-2.58</v>
      </c>
      <c r="L31" s="285">
        <v>39.3</v>
      </c>
      <c r="M31" s="286">
        <v>282100</v>
      </c>
      <c r="N31" s="287" t="s">
        <v>146</v>
      </c>
      <c r="O31" s="286">
        <v>864000</v>
      </c>
      <c r="P31" s="288">
        <v>3.06</v>
      </c>
      <c r="Q31" s="163">
        <v>866000</v>
      </c>
      <c r="R31" s="50">
        <f t="shared" si="1"/>
        <v>-0.23</v>
      </c>
      <c r="T31" s="44">
        <f t="shared" si="2"/>
        <v>-2.58</v>
      </c>
      <c r="U31" s="44" t="b">
        <f t="shared" si="3"/>
        <v>0</v>
      </c>
      <c r="V31" s="44">
        <f t="shared" si="4"/>
        <v>-0.23</v>
      </c>
      <c r="W31" s="44" t="b">
        <f t="shared" si="5"/>
        <v>0</v>
      </c>
    </row>
    <row r="32" spans="2:23" s="44" customFormat="1" ht="12">
      <c r="B32" s="98"/>
      <c r="C32" s="230" t="s">
        <v>39</v>
      </c>
      <c r="D32" s="231"/>
      <c r="E32" s="117" t="s">
        <v>106</v>
      </c>
      <c r="F32" s="118" t="s">
        <v>106</v>
      </c>
      <c r="G32" s="119" t="s">
        <v>106</v>
      </c>
      <c r="H32" s="118" t="s">
        <v>106</v>
      </c>
      <c r="I32" s="158" t="s">
        <v>106</v>
      </c>
      <c r="J32" s="163" t="s">
        <v>106</v>
      </c>
      <c r="K32" s="151" t="str">
        <f t="shared" si="0"/>
        <v>-</v>
      </c>
      <c r="L32" s="285" t="s">
        <v>106</v>
      </c>
      <c r="M32" s="286" t="s">
        <v>106</v>
      </c>
      <c r="N32" s="287" t="s">
        <v>106</v>
      </c>
      <c r="O32" s="286" t="s">
        <v>106</v>
      </c>
      <c r="P32" s="288" t="s">
        <v>106</v>
      </c>
      <c r="Q32" s="163" t="s">
        <v>106</v>
      </c>
      <c r="R32" s="50" t="str">
        <f t="shared" si="1"/>
        <v>-</v>
      </c>
      <c r="T32" s="44" t="e">
        <f t="shared" si="2"/>
        <v>#VALUE!</v>
      </c>
      <c r="U32" s="44" t="b">
        <f t="shared" si="3"/>
        <v>1</v>
      </c>
      <c r="V32" s="44" t="e">
        <f t="shared" si="4"/>
        <v>#VALUE!</v>
      </c>
      <c r="W32" s="44" t="b">
        <f t="shared" si="5"/>
        <v>1</v>
      </c>
    </row>
    <row r="33" spans="2:23" s="44" customFormat="1" ht="12">
      <c r="B33" s="98"/>
      <c r="C33" s="232" t="s">
        <v>83</v>
      </c>
      <c r="D33" s="233"/>
      <c r="E33" s="114">
        <v>40.6</v>
      </c>
      <c r="F33" s="115">
        <v>270872</v>
      </c>
      <c r="G33" s="116">
        <v>8</v>
      </c>
      <c r="H33" s="115">
        <v>586941</v>
      </c>
      <c r="I33" s="157">
        <v>2.17</v>
      </c>
      <c r="J33" s="162">
        <v>594324</v>
      </c>
      <c r="K33" s="150">
        <f t="shared" si="0"/>
        <v>-1.24</v>
      </c>
      <c r="L33" s="281">
        <v>40.5</v>
      </c>
      <c r="M33" s="282">
        <v>271254</v>
      </c>
      <c r="N33" s="283">
        <v>7</v>
      </c>
      <c r="O33" s="282">
        <v>508701</v>
      </c>
      <c r="P33" s="284">
        <v>1.88</v>
      </c>
      <c r="Q33" s="162">
        <v>532918</v>
      </c>
      <c r="R33" s="49">
        <f t="shared" si="1"/>
        <v>-4.54</v>
      </c>
      <c r="T33" s="44">
        <f t="shared" si="2"/>
        <v>-1.24</v>
      </c>
      <c r="U33" s="44" t="b">
        <f t="shared" si="3"/>
        <v>0</v>
      </c>
      <c r="V33" s="44">
        <f t="shared" si="4"/>
        <v>-4.54</v>
      </c>
      <c r="W33" s="44" t="b">
        <f t="shared" si="5"/>
        <v>0</v>
      </c>
    </row>
    <row r="34" spans="2:23" s="44" customFormat="1" ht="12">
      <c r="B34" s="98"/>
      <c r="C34" s="47"/>
      <c r="D34" s="51" t="s">
        <v>105</v>
      </c>
      <c r="E34" s="111" t="s">
        <v>106</v>
      </c>
      <c r="F34" s="112" t="s">
        <v>106</v>
      </c>
      <c r="G34" s="113" t="s">
        <v>106</v>
      </c>
      <c r="H34" s="112" t="s">
        <v>106</v>
      </c>
      <c r="I34" s="156" t="s">
        <v>106</v>
      </c>
      <c r="J34" s="162" t="s">
        <v>106</v>
      </c>
      <c r="K34" s="150" t="str">
        <f t="shared" si="0"/>
        <v>-</v>
      </c>
      <c r="L34" s="276" t="s">
        <v>106</v>
      </c>
      <c r="M34" s="277" t="s">
        <v>106</v>
      </c>
      <c r="N34" s="278" t="s">
        <v>106</v>
      </c>
      <c r="O34" s="277" t="s">
        <v>106</v>
      </c>
      <c r="P34" s="279" t="s">
        <v>106</v>
      </c>
      <c r="Q34" s="162" t="s">
        <v>106</v>
      </c>
      <c r="R34" s="49" t="str">
        <f t="shared" si="1"/>
        <v>-</v>
      </c>
      <c r="T34" s="44" t="e">
        <f t="shared" si="2"/>
        <v>#VALUE!</v>
      </c>
      <c r="U34" s="44" t="b">
        <f t="shared" si="3"/>
        <v>1</v>
      </c>
      <c r="V34" s="44" t="e">
        <f t="shared" si="4"/>
        <v>#VALUE!</v>
      </c>
      <c r="W34" s="44" t="b">
        <f t="shared" si="5"/>
        <v>1</v>
      </c>
    </row>
    <row r="35" spans="2:23" s="44" customFormat="1" ht="12">
      <c r="B35" s="98"/>
      <c r="C35" s="47"/>
      <c r="D35" s="51" t="s">
        <v>11</v>
      </c>
      <c r="E35" s="111">
        <v>40.2</v>
      </c>
      <c r="F35" s="112">
        <v>256230</v>
      </c>
      <c r="G35" s="113" t="s">
        <v>145</v>
      </c>
      <c r="H35" s="112">
        <v>512461</v>
      </c>
      <c r="I35" s="156">
        <v>2</v>
      </c>
      <c r="J35" s="162">
        <v>513826</v>
      </c>
      <c r="K35" s="150">
        <f t="shared" si="0"/>
        <v>-0.27</v>
      </c>
      <c r="L35" s="276">
        <v>40.2</v>
      </c>
      <c r="M35" s="277">
        <v>256230</v>
      </c>
      <c r="N35" s="278" t="s">
        <v>107</v>
      </c>
      <c r="O35" s="277">
        <v>504147</v>
      </c>
      <c r="P35" s="279">
        <v>1.97</v>
      </c>
      <c r="Q35" s="162">
        <v>502719</v>
      </c>
      <c r="R35" s="49">
        <f t="shared" si="1"/>
        <v>0.28</v>
      </c>
      <c r="T35" s="44">
        <f t="shared" si="2"/>
        <v>-0.27</v>
      </c>
      <c r="U35" s="44" t="b">
        <f t="shared" si="3"/>
        <v>0</v>
      </c>
      <c r="V35" s="44">
        <f t="shared" si="4"/>
        <v>0.28</v>
      </c>
      <c r="W35" s="44" t="b">
        <f t="shared" si="5"/>
        <v>0</v>
      </c>
    </row>
    <row r="36" spans="2:23" s="44" customFormat="1" ht="12">
      <c r="B36" s="98" t="s">
        <v>12</v>
      </c>
      <c r="C36" s="47"/>
      <c r="D36" s="51" t="s">
        <v>13</v>
      </c>
      <c r="E36" s="111">
        <v>41</v>
      </c>
      <c r="F36" s="112">
        <v>288696</v>
      </c>
      <c r="G36" s="113">
        <v>6</v>
      </c>
      <c r="H36" s="112">
        <v>677610</v>
      </c>
      <c r="I36" s="156">
        <v>2.35</v>
      </c>
      <c r="J36" s="162">
        <v>674910</v>
      </c>
      <c r="K36" s="150">
        <f t="shared" si="0"/>
        <v>0.4</v>
      </c>
      <c r="L36" s="276">
        <v>40.9</v>
      </c>
      <c r="M36" s="277">
        <v>289671</v>
      </c>
      <c r="N36" s="278">
        <v>5</v>
      </c>
      <c r="O36" s="277">
        <v>514285</v>
      </c>
      <c r="P36" s="279">
        <v>1.78</v>
      </c>
      <c r="Q36" s="162">
        <v>563149</v>
      </c>
      <c r="R36" s="49">
        <f t="shared" si="1"/>
        <v>-8.68</v>
      </c>
      <c r="T36" s="44">
        <f t="shared" si="2"/>
        <v>0.4</v>
      </c>
      <c r="U36" s="44" t="b">
        <f t="shared" si="3"/>
        <v>0</v>
      </c>
      <c r="V36" s="44">
        <f t="shared" si="4"/>
        <v>-8.68</v>
      </c>
      <c r="W36" s="44" t="b">
        <f t="shared" si="5"/>
        <v>0</v>
      </c>
    </row>
    <row r="37" spans="2:23" s="44" customFormat="1" ht="12">
      <c r="B37" s="98"/>
      <c r="C37" s="47"/>
      <c r="D37" s="51" t="s">
        <v>40</v>
      </c>
      <c r="E37" s="111" t="s">
        <v>106</v>
      </c>
      <c r="F37" s="112" t="s">
        <v>106</v>
      </c>
      <c r="G37" s="113" t="s">
        <v>106</v>
      </c>
      <c r="H37" s="112" t="s">
        <v>106</v>
      </c>
      <c r="I37" s="156" t="s">
        <v>106</v>
      </c>
      <c r="J37" s="162" t="s">
        <v>106</v>
      </c>
      <c r="K37" s="150" t="str">
        <f t="shared" si="0"/>
        <v>-</v>
      </c>
      <c r="L37" s="276" t="s">
        <v>106</v>
      </c>
      <c r="M37" s="277" t="s">
        <v>106</v>
      </c>
      <c r="N37" s="278" t="s">
        <v>106</v>
      </c>
      <c r="O37" s="277" t="s">
        <v>106</v>
      </c>
      <c r="P37" s="279" t="s">
        <v>106</v>
      </c>
      <c r="Q37" s="162" t="s">
        <v>106</v>
      </c>
      <c r="R37" s="49" t="str">
        <f t="shared" si="1"/>
        <v>-</v>
      </c>
      <c r="T37" s="44" t="e">
        <f t="shared" si="2"/>
        <v>#VALUE!</v>
      </c>
      <c r="U37" s="44" t="b">
        <f t="shared" si="3"/>
        <v>1</v>
      </c>
      <c r="V37" s="44" t="e">
        <f t="shared" si="4"/>
        <v>#VALUE!</v>
      </c>
      <c r="W37" s="44" t="b">
        <f t="shared" si="5"/>
        <v>1</v>
      </c>
    </row>
    <row r="38" spans="2:23" s="44" customFormat="1" ht="12">
      <c r="B38" s="98"/>
      <c r="C38" s="47"/>
      <c r="D38" s="51" t="s">
        <v>41</v>
      </c>
      <c r="E38" s="111" t="s">
        <v>106</v>
      </c>
      <c r="F38" s="112" t="s">
        <v>106</v>
      </c>
      <c r="G38" s="113" t="s">
        <v>106</v>
      </c>
      <c r="H38" s="112" t="s">
        <v>106</v>
      </c>
      <c r="I38" s="156" t="s">
        <v>106</v>
      </c>
      <c r="J38" s="162" t="s">
        <v>106</v>
      </c>
      <c r="K38" s="150" t="str">
        <f t="shared" si="0"/>
        <v>-</v>
      </c>
      <c r="L38" s="276" t="s">
        <v>106</v>
      </c>
      <c r="M38" s="277" t="s">
        <v>106</v>
      </c>
      <c r="N38" s="278" t="s">
        <v>106</v>
      </c>
      <c r="O38" s="277" t="s">
        <v>106</v>
      </c>
      <c r="P38" s="279" t="s">
        <v>106</v>
      </c>
      <c r="Q38" s="162" t="s">
        <v>106</v>
      </c>
      <c r="R38" s="49" t="str">
        <f t="shared" si="1"/>
        <v>-</v>
      </c>
      <c r="T38" s="44" t="e">
        <f t="shared" si="2"/>
        <v>#VALUE!</v>
      </c>
      <c r="U38" s="44" t="b">
        <f t="shared" si="3"/>
        <v>1</v>
      </c>
      <c r="V38" s="44" t="e">
        <f t="shared" si="4"/>
        <v>#VALUE!</v>
      </c>
      <c r="W38" s="44" t="b">
        <f t="shared" si="5"/>
        <v>1</v>
      </c>
    </row>
    <row r="39" spans="2:23" s="44" customFormat="1" ht="12">
      <c r="B39" s="98"/>
      <c r="C39" s="47"/>
      <c r="D39" s="51" t="s">
        <v>42</v>
      </c>
      <c r="E39" s="111" t="s">
        <v>106</v>
      </c>
      <c r="F39" s="112" t="s">
        <v>106</v>
      </c>
      <c r="G39" s="113" t="s">
        <v>106</v>
      </c>
      <c r="H39" s="112" t="s">
        <v>106</v>
      </c>
      <c r="I39" s="156" t="s">
        <v>106</v>
      </c>
      <c r="J39" s="162" t="s">
        <v>106</v>
      </c>
      <c r="K39" s="150" t="str">
        <f t="shared" si="0"/>
        <v>-</v>
      </c>
      <c r="L39" s="276" t="s">
        <v>106</v>
      </c>
      <c r="M39" s="277" t="s">
        <v>106</v>
      </c>
      <c r="N39" s="278" t="s">
        <v>106</v>
      </c>
      <c r="O39" s="277" t="s">
        <v>106</v>
      </c>
      <c r="P39" s="279" t="s">
        <v>106</v>
      </c>
      <c r="Q39" s="162" t="s">
        <v>106</v>
      </c>
      <c r="R39" s="49" t="str">
        <f t="shared" si="1"/>
        <v>-</v>
      </c>
      <c r="T39" s="44" t="e">
        <f t="shared" si="2"/>
        <v>#VALUE!</v>
      </c>
      <c r="U39" s="44" t="b">
        <f t="shared" si="3"/>
        <v>1</v>
      </c>
      <c r="V39" s="44" t="e">
        <f t="shared" si="4"/>
        <v>#VALUE!</v>
      </c>
      <c r="W39" s="44" t="b">
        <f t="shared" si="5"/>
        <v>1</v>
      </c>
    </row>
    <row r="40" spans="2:23" s="44" customFormat="1" ht="12">
      <c r="B40" s="98"/>
      <c r="C40" s="47"/>
      <c r="D40" s="48" t="s">
        <v>87</v>
      </c>
      <c r="E40" s="111" t="s">
        <v>106</v>
      </c>
      <c r="F40" s="112" t="s">
        <v>106</v>
      </c>
      <c r="G40" s="113" t="s">
        <v>106</v>
      </c>
      <c r="H40" s="112" t="s">
        <v>106</v>
      </c>
      <c r="I40" s="156" t="s">
        <v>106</v>
      </c>
      <c r="J40" s="162" t="s">
        <v>106</v>
      </c>
      <c r="K40" s="150" t="str">
        <f aca="true" t="shared" si="6" ref="K40:K71">IF(U40=TRUE,"-",ROUND((H40-J40)/J40*100,2))</f>
        <v>-</v>
      </c>
      <c r="L40" s="276" t="s">
        <v>106</v>
      </c>
      <c r="M40" s="277" t="s">
        <v>106</v>
      </c>
      <c r="N40" s="278" t="s">
        <v>106</v>
      </c>
      <c r="O40" s="277" t="s">
        <v>106</v>
      </c>
      <c r="P40" s="279" t="s">
        <v>106</v>
      </c>
      <c r="Q40" s="162" t="s">
        <v>106</v>
      </c>
      <c r="R40" s="49" t="str">
        <f aca="true" t="shared" si="7" ref="R40:R71">IF(W40=TRUE,"-",ROUND((O40-Q40)/Q40*100,2))</f>
        <v>-</v>
      </c>
      <c r="T40" s="44" t="e">
        <f aca="true" t="shared" si="8" ref="T40:T66">ROUND((H40-J40)/J40*100,2)</f>
        <v>#VALUE!</v>
      </c>
      <c r="U40" s="44" t="b">
        <f aca="true" t="shared" si="9" ref="U40:U71">ISERROR(T40)</f>
        <v>1</v>
      </c>
      <c r="V40" s="44" t="e">
        <f aca="true" t="shared" si="10" ref="V40:V66">ROUND((O40-Q40)/Q40*100,2)</f>
        <v>#VALUE!</v>
      </c>
      <c r="W40" s="44" t="b">
        <f aca="true" t="shared" si="11" ref="W40:W71">ISERROR(V40)</f>
        <v>1</v>
      </c>
    </row>
    <row r="41" spans="2:23" s="44" customFormat="1" ht="12">
      <c r="B41" s="98"/>
      <c r="C41" s="47"/>
      <c r="D41" s="48" t="s">
        <v>86</v>
      </c>
      <c r="E41" s="111" t="s">
        <v>106</v>
      </c>
      <c r="F41" s="112" t="s">
        <v>106</v>
      </c>
      <c r="G41" s="113" t="s">
        <v>106</v>
      </c>
      <c r="H41" s="112" t="s">
        <v>106</v>
      </c>
      <c r="I41" s="156" t="s">
        <v>106</v>
      </c>
      <c r="J41" s="162" t="s">
        <v>106</v>
      </c>
      <c r="K41" s="150" t="str">
        <f t="shared" si="6"/>
        <v>-</v>
      </c>
      <c r="L41" s="276" t="s">
        <v>106</v>
      </c>
      <c r="M41" s="277" t="s">
        <v>106</v>
      </c>
      <c r="N41" s="278" t="s">
        <v>106</v>
      </c>
      <c r="O41" s="277" t="s">
        <v>106</v>
      </c>
      <c r="P41" s="279" t="s">
        <v>106</v>
      </c>
      <c r="Q41" s="162" t="s">
        <v>106</v>
      </c>
      <c r="R41" s="49" t="str">
        <f t="shared" si="7"/>
        <v>-</v>
      </c>
      <c r="T41" s="44" t="e">
        <f t="shared" si="8"/>
        <v>#VALUE!</v>
      </c>
      <c r="U41" s="44" t="b">
        <f t="shared" si="9"/>
        <v>1</v>
      </c>
      <c r="V41" s="44" t="e">
        <f t="shared" si="10"/>
        <v>#VALUE!</v>
      </c>
      <c r="W41" s="44" t="b">
        <f t="shared" si="11"/>
        <v>1</v>
      </c>
    </row>
    <row r="42" spans="2:23" s="44" customFormat="1" ht="12">
      <c r="B42" s="98"/>
      <c r="C42" s="230" t="s">
        <v>91</v>
      </c>
      <c r="D42" s="234"/>
      <c r="E42" s="117">
        <v>35.3</v>
      </c>
      <c r="F42" s="118">
        <v>256066</v>
      </c>
      <c r="G42" s="119">
        <v>5</v>
      </c>
      <c r="H42" s="118">
        <v>492815</v>
      </c>
      <c r="I42" s="158">
        <v>1.92</v>
      </c>
      <c r="J42" s="163">
        <v>614417</v>
      </c>
      <c r="K42" s="151">
        <f t="shared" si="6"/>
        <v>-19.79</v>
      </c>
      <c r="L42" s="285">
        <v>35.3</v>
      </c>
      <c r="M42" s="286">
        <v>256066</v>
      </c>
      <c r="N42" s="287">
        <v>5</v>
      </c>
      <c r="O42" s="286">
        <v>423181</v>
      </c>
      <c r="P42" s="288">
        <v>1.65</v>
      </c>
      <c r="Q42" s="163">
        <v>634724</v>
      </c>
      <c r="R42" s="50">
        <f t="shared" si="7"/>
        <v>-33.33</v>
      </c>
      <c r="T42" s="44">
        <f t="shared" si="8"/>
        <v>-19.79</v>
      </c>
      <c r="U42" s="44" t="b">
        <f t="shared" si="9"/>
        <v>0</v>
      </c>
      <c r="V42" s="44">
        <f t="shared" si="10"/>
        <v>-33.33</v>
      </c>
      <c r="W42" s="44" t="b">
        <f t="shared" si="11"/>
        <v>0</v>
      </c>
    </row>
    <row r="43" spans="2:23" s="44" customFormat="1" ht="12">
      <c r="B43" s="98"/>
      <c r="C43" s="230" t="s">
        <v>67</v>
      </c>
      <c r="D43" s="234"/>
      <c r="E43" s="117" t="s">
        <v>106</v>
      </c>
      <c r="F43" s="118" t="s">
        <v>106</v>
      </c>
      <c r="G43" s="119" t="s">
        <v>106</v>
      </c>
      <c r="H43" s="118" t="s">
        <v>106</v>
      </c>
      <c r="I43" s="158" t="s">
        <v>106</v>
      </c>
      <c r="J43" s="163" t="s">
        <v>106</v>
      </c>
      <c r="K43" s="151" t="str">
        <f t="shared" si="6"/>
        <v>-</v>
      </c>
      <c r="L43" s="285" t="s">
        <v>106</v>
      </c>
      <c r="M43" s="286" t="s">
        <v>106</v>
      </c>
      <c r="N43" s="287" t="s">
        <v>106</v>
      </c>
      <c r="O43" s="286" t="s">
        <v>106</v>
      </c>
      <c r="P43" s="288" t="s">
        <v>106</v>
      </c>
      <c r="Q43" s="163" t="s">
        <v>106</v>
      </c>
      <c r="R43" s="50" t="str">
        <f t="shared" si="7"/>
        <v>-</v>
      </c>
      <c r="T43" s="44" t="e">
        <f t="shared" si="8"/>
        <v>#VALUE!</v>
      </c>
      <c r="U43" s="44" t="b">
        <f t="shared" si="9"/>
        <v>1</v>
      </c>
      <c r="V43" s="44" t="e">
        <f t="shared" si="10"/>
        <v>#VALUE!</v>
      </c>
      <c r="W43" s="44" t="b">
        <f t="shared" si="11"/>
        <v>1</v>
      </c>
    </row>
    <row r="44" spans="2:23" s="44" customFormat="1" ht="12">
      <c r="B44" s="98"/>
      <c r="C44" s="230" t="s">
        <v>68</v>
      </c>
      <c r="D44" s="234"/>
      <c r="E44" s="117" t="s">
        <v>106</v>
      </c>
      <c r="F44" s="118" t="s">
        <v>106</v>
      </c>
      <c r="G44" s="119" t="s">
        <v>106</v>
      </c>
      <c r="H44" s="118" t="s">
        <v>106</v>
      </c>
      <c r="I44" s="158" t="s">
        <v>106</v>
      </c>
      <c r="J44" s="163" t="s">
        <v>106</v>
      </c>
      <c r="K44" s="151" t="str">
        <f t="shared" si="6"/>
        <v>-</v>
      </c>
      <c r="L44" s="285" t="s">
        <v>106</v>
      </c>
      <c r="M44" s="286" t="s">
        <v>106</v>
      </c>
      <c r="N44" s="287" t="s">
        <v>106</v>
      </c>
      <c r="O44" s="286" t="s">
        <v>106</v>
      </c>
      <c r="P44" s="288" t="s">
        <v>106</v>
      </c>
      <c r="Q44" s="163" t="s">
        <v>106</v>
      </c>
      <c r="R44" s="50" t="str">
        <f t="shared" si="7"/>
        <v>-</v>
      </c>
      <c r="T44" s="44" t="e">
        <f t="shared" si="8"/>
        <v>#VALUE!</v>
      </c>
      <c r="U44" s="44" t="b">
        <f t="shared" si="9"/>
        <v>1</v>
      </c>
      <c r="V44" s="44" t="e">
        <f t="shared" si="10"/>
        <v>#VALUE!</v>
      </c>
      <c r="W44" s="44" t="b">
        <f t="shared" si="11"/>
        <v>1</v>
      </c>
    </row>
    <row r="45" spans="2:23" s="44" customFormat="1" ht="12">
      <c r="B45" s="98"/>
      <c r="C45" s="230" t="s">
        <v>69</v>
      </c>
      <c r="D45" s="234"/>
      <c r="E45" s="117" t="s">
        <v>106</v>
      </c>
      <c r="F45" s="118" t="s">
        <v>106</v>
      </c>
      <c r="G45" s="119" t="s">
        <v>106</v>
      </c>
      <c r="H45" s="118" t="s">
        <v>106</v>
      </c>
      <c r="I45" s="158" t="s">
        <v>106</v>
      </c>
      <c r="J45" s="163" t="s">
        <v>106</v>
      </c>
      <c r="K45" s="151" t="str">
        <f t="shared" si="6"/>
        <v>-</v>
      </c>
      <c r="L45" s="285" t="s">
        <v>106</v>
      </c>
      <c r="M45" s="286" t="s">
        <v>106</v>
      </c>
      <c r="N45" s="287" t="s">
        <v>106</v>
      </c>
      <c r="O45" s="286" t="s">
        <v>106</v>
      </c>
      <c r="P45" s="288" t="s">
        <v>106</v>
      </c>
      <c r="Q45" s="163" t="s">
        <v>106</v>
      </c>
      <c r="R45" s="50" t="str">
        <f t="shared" si="7"/>
        <v>-</v>
      </c>
      <c r="T45" s="44" t="e">
        <f t="shared" si="8"/>
        <v>#VALUE!</v>
      </c>
      <c r="U45" s="44" t="b">
        <f t="shared" si="9"/>
        <v>1</v>
      </c>
      <c r="V45" s="44" t="e">
        <f t="shared" si="10"/>
        <v>#VALUE!</v>
      </c>
      <c r="W45" s="44" t="b">
        <f t="shared" si="11"/>
        <v>1</v>
      </c>
    </row>
    <row r="46" spans="2:23" s="44" customFormat="1" ht="12">
      <c r="B46" s="98"/>
      <c r="C46" s="230" t="s">
        <v>70</v>
      </c>
      <c r="D46" s="234"/>
      <c r="E46" s="117">
        <v>34.2</v>
      </c>
      <c r="F46" s="118">
        <v>198832</v>
      </c>
      <c r="G46" s="119" t="s">
        <v>147</v>
      </c>
      <c r="H46" s="118">
        <v>350535</v>
      </c>
      <c r="I46" s="158">
        <v>1.76</v>
      </c>
      <c r="J46" s="163">
        <v>366604</v>
      </c>
      <c r="K46" s="151">
        <f t="shared" si="6"/>
        <v>-4.38</v>
      </c>
      <c r="L46" s="285">
        <v>34.2</v>
      </c>
      <c r="M46" s="286">
        <v>198832</v>
      </c>
      <c r="N46" s="287" t="s">
        <v>147</v>
      </c>
      <c r="O46" s="286">
        <v>344593</v>
      </c>
      <c r="P46" s="288">
        <v>1.73</v>
      </c>
      <c r="Q46" s="163">
        <v>350445</v>
      </c>
      <c r="R46" s="50">
        <f t="shared" si="7"/>
        <v>-1.67</v>
      </c>
      <c r="T46" s="44">
        <f t="shared" si="8"/>
        <v>-4.38</v>
      </c>
      <c r="U46" s="44" t="b">
        <f t="shared" si="9"/>
        <v>0</v>
      </c>
      <c r="V46" s="44">
        <f t="shared" si="10"/>
        <v>-1.67</v>
      </c>
      <c r="W46" s="44" t="b">
        <f t="shared" si="11"/>
        <v>0</v>
      </c>
    </row>
    <row r="47" spans="2:23" s="44" customFormat="1" ht="12">
      <c r="B47" s="98"/>
      <c r="C47" s="230" t="s">
        <v>71</v>
      </c>
      <c r="D47" s="234"/>
      <c r="E47" s="117" t="s">
        <v>106</v>
      </c>
      <c r="F47" s="118" t="s">
        <v>106</v>
      </c>
      <c r="G47" s="119" t="s">
        <v>106</v>
      </c>
      <c r="H47" s="118" t="s">
        <v>106</v>
      </c>
      <c r="I47" s="158" t="s">
        <v>106</v>
      </c>
      <c r="J47" s="163" t="s">
        <v>106</v>
      </c>
      <c r="K47" s="151" t="str">
        <f t="shared" si="6"/>
        <v>-</v>
      </c>
      <c r="L47" s="285" t="s">
        <v>106</v>
      </c>
      <c r="M47" s="286" t="s">
        <v>106</v>
      </c>
      <c r="N47" s="287" t="s">
        <v>106</v>
      </c>
      <c r="O47" s="286" t="s">
        <v>106</v>
      </c>
      <c r="P47" s="288" t="s">
        <v>106</v>
      </c>
      <c r="Q47" s="163" t="s">
        <v>106</v>
      </c>
      <c r="R47" s="50" t="str">
        <f t="shared" si="7"/>
        <v>-</v>
      </c>
      <c r="T47" s="44" t="e">
        <f t="shared" si="8"/>
        <v>#VALUE!</v>
      </c>
      <c r="U47" s="44" t="b">
        <f t="shared" si="9"/>
        <v>1</v>
      </c>
      <c r="V47" s="44" t="e">
        <f t="shared" si="10"/>
        <v>#VALUE!</v>
      </c>
      <c r="W47" s="44" t="b">
        <f t="shared" si="11"/>
        <v>1</v>
      </c>
    </row>
    <row r="48" spans="2:23" s="44" customFormat="1" ht="12.75" thickBot="1">
      <c r="B48" s="98"/>
      <c r="C48" s="241" t="s">
        <v>72</v>
      </c>
      <c r="D48" s="242"/>
      <c r="E48" s="111">
        <v>34.5</v>
      </c>
      <c r="F48" s="112">
        <v>256912</v>
      </c>
      <c r="G48" s="113" t="s">
        <v>146</v>
      </c>
      <c r="H48" s="112">
        <v>627725</v>
      </c>
      <c r="I48" s="156">
        <v>2.44</v>
      </c>
      <c r="J48" s="162">
        <v>619661</v>
      </c>
      <c r="K48" s="150">
        <f t="shared" si="6"/>
        <v>1.3</v>
      </c>
      <c r="L48" s="276">
        <v>34.5</v>
      </c>
      <c r="M48" s="277">
        <v>256912</v>
      </c>
      <c r="N48" s="278" t="s">
        <v>146</v>
      </c>
      <c r="O48" s="277">
        <v>620189</v>
      </c>
      <c r="P48" s="279">
        <v>2.41</v>
      </c>
      <c r="Q48" s="162">
        <v>619259</v>
      </c>
      <c r="R48" s="49">
        <f t="shared" si="7"/>
        <v>0.15</v>
      </c>
      <c r="T48" s="44">
        <f t="shared" si="8"/>
        <v>1.3</v>
      </c>
      <c r="U48" s="44" t="b">
        <f t="shared" si="9"/>
        <v>0</v>
      </c>
      <c r="V48" s="44">
        <f t="shared" si="10"/>
        <v>0.15</v>
      </c>
      <c r="W48" s="44" t="b">
        <f t="shared" si="11"/>
        <v>0</v>
      </c>
    </row>
    <row r="49" spans="2:23" s="44" customFormat="1" ht="12">
      <c r="B49" s="97"/>
      <c r="C49" s="102" t="s">
        <v>14</v>
      </c>
      <c r="D49" s="52" t="s">
        <v>15</v>
      </c>
      <c r="E49" s="120">
        <v>37.9</v>
      </c>
      <c r="F49" s="121">
        <v>311438</v>
      </c>
      <c r="G49" s="122">
        <v>11</v>
      </c>
      <c r="H49" s="121">
        <v>851063</v>
      </c>
      <c r="I49" s="159">
        <v>2.73</v>
      </c>
      <c r="J49" s="164">
        <v>935737</v>
      </c>
      <c r="K49" s="152">
        <f t="shared" si="6"/>
        <v>-9.05</v>
      </c>
      <c r="L49" s="289">
        <v>37.9</v>
      </c>
      <c r="M49" s="290">
        <v>311438</v>
      </c>
      <c r="N49" s="291">
        <v>11</v>
      </c>
      <c r="O49" s="290">
        <v>747036.972636816</v>
      </c>
      <c r="P49" s="292">
        <v>2.4</v>
      </c>
      <c r="Q49" s="164">
        <v>925968.036178748</v>
      </c>
      <c r="R49" s="53">
        <f t="shared" si="7"/>
        <v>-19.32</v>
      </c>
      <c r="T49" s="44">
        <f t="shared" si="8"/>
        <v>-9.05</v>
      </c>
      <c r="U49" s="44" t="b">
        <f t="shared" si="9"/>
        <v>0</v>
      </c>
      <c r="V49" s="44">
        <f t="shared" si="10"/>
        <v>-19.32</v>
      </c>
      <c r="W49" s="44" t="b">
        <f t="shared" si="11"/>
        <v>0</v>
      </c>
    </row>
    <row r="50" spans="2:23" s="44" customFormat="1" ht="12">
      <c r="B50" s="98" t="s">
        <v>16</v>
      </c>
      <c r="C50" s="103"/>
      <c r="D50" s="54" t="s">
        <v>17</v>
      </c>
      <c r="E50" s="117">
        <v>37.6</v>
      </c>
      <c r="F50" s="118">
        <v>276635</v>
      </c>
      <c r="G50" s="119">
        <v>31</v>
      </c>
      <c r="H50" s="118">
        <v>647722</v>
      </c>
      <c r="I50" s="158">
        <v>2.34</v>
      </c>
      <c r="J50" s="163">
        <v>717597</v>
      </c>
      <c r="K50" s="151">
        <f t="shared" si="6"/>
        <v>-9.74</v>
      </c>
      <c r="L50" s="285">
        <v>37.6</v>
      </c>
      <c r="M50" s="286">
        <v>276635</v>
      </c>
      <c r="N50" s="287">
        <v>31</v>
      </c>
      <c r="O50" s="286">
        <v>543638.128280218</v>
      </c>
      <c r="P50" s="288">
        <v>1.97</v>
      </c>
      <c r="Q50" s="163">
        <v>703485.206054798</v>
      </c>
      <c r="R50" s="50">
        <f t="shared" si="7"/>
        <v>-22.72</v>
      </c>
      <c r="T50" s="44">
        <f t="shared" si="8"/>
        <v>-9.74</v>
      </c>
      <c r="U50" s="44" t="b">
        <f t="shared" si="9"/>
        <v>0</v>
      </c>
      <c r="V50" s="44">
        <f t="shared" si="10"/>
        <v>-22.72</v>
      </c>
      <c r="W50" s="44" t="b">
        <f t="shared" si="11"/>
        <v>0</v>
      </c>
    </row>
    <row r="51" spans="2:23" s="44" customFormat="1" ht="12">
      <c r="B51" s="98"/>
      <c r="C51" s="103" t="s">
        <v>18</v>
      </c>
      <c r="D51" s="54" t="s">
        <v>19</v>
      </c>
      <c r="E51" s="117">
        <v>36.9</v>
      </c>
      <c r="F51" s="118">
        <v>266594</v>
      </c>
      <c r="G51" s="119">
        <v>17</v>
      </c>
      <c r="H51" s="118">
        <v>589992</v>
      </c>
      <c r="I51" s="158">
        <v>2.21</v>
      </c>
      <c r="J51" s="163">
        <v>741479</v>
      </c>
      <c r="K51" s="151">
        <f t="shared" si="6"/>
        <v>-20.43</v>
      </c>
      <c r="L51" s="285">
        <v>36.9</v>
      </c>
      <c r="M51" s="286">
        <v>266594</v>
      </c>
      <c r="N51" s="287">
        <v>17</v>
      </c>
      <c r="O51" s="286">
        <v>496076.649082876</v>
      </c>
      <c r="P51" s="288">
        <v>1.86</v>
      </c>
      <c r="Q51" s="163">
        <v>686427.498988697</v>
      </c>
      <c r="R51" s="50">
        <f t="shared" si="7"/>
        <v>-27.73</v>
      </c>
      <c r="T51" s="44">
        <f t="shared" si="8"/>
        <v>-20.43</v>
      </c>
      <c r="U51" s="44" t="b">
        <f t="shared" si="9"/>
        <v>0</v>
      </c>
      <c r="V51" s="44">
        <f t="shared" si="10"/>
        <v>-27.73</v>
      </c>
      <c r="W51" s="44" t="b">
        <f t="shared" si="11"/>
        <v>0</v>
      </c>
    </row>
    <row r="52" spans="2:23" s="44" customFormat="1" ht="12">
      <c r="B52" s="98"/>
      <c r="C52" s="103"/>
      <c r="D52" s="54" t="s">
        <v>20</v>
      </c>
      <c r="E52" s="117">
        <v>35.7</v>
      </c>
      <c r="F52" s="118">
        <v>251715</v>
      </c>
      <c r="G52" s="119">
        <v>19</v>
      </c>
      <c r="H52" s="118">
        <v>645433</v>
      </c>
      <c r="I52" s="158">
        <v>2.56</v>
      </c>
      <c r="J52" s="163">
        <v>647403</v>
      </c>
      <c r="K52" s="151">
        <f t="shared" si="6"/>
        <v>-0.3</v>
      </c>
      <c r="L52" s="285">
        <v>35.6</v>
      </c>
      <c r="M52" s="286">
        <v>251889</v>
      </c>
      <c r="N52" s="287">
        <v>18</v>
      </c>
      <c r="O52" s="286">
        <v>543780.468505859</v>
      </c>
      <c r="P52" s="288">
        <v>2.16</v>
      </c>
      <c r="Q52" s="163">
        <v>614004.88047894</v>
      </c>
      <c r="R52" s="50">
        <f t="shared" si="7"/>
        <v>-11.44</v>
      </c>
      <c r="T52" s="44">
        <f t="shared" si="8"/>
        <v>-0.3</v>
      </c>
      <c r="U52" s="44" t="b">
        <f t="shared" si="9"/>
        <v>0</v>
      </c>
      <c r="V52" s="44">
        <f t="shared" si="10"/>
        <v>-11.44</v>
      </c>
      <c r="W52" s="44" t="b">
        <f t="shared" si="11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7">
        <v>37.6</v>
      </c>
      <c r="F53" s="118">
        <v>294094</v>
      </c>
      <c r="G53" s="119">
        <v>78</v>
      </c>
      <c r="H53" s="118">
        <v>758426</v>
      </c>
      <c r="I53" s="158">
        <v>2.58</v>
      </c>
      <c r="J53" s="163">
        <v>837813</v>
      </c>
      <c r="K53" s="151">
        <f t="shared" si="6"/>
        <v>-9.48</v>
      </c>
      <c r="L53" s="285">
        <v>37.6</v>
      </c>
      <c r="M53" s="286">
        <v>294108</v>
      </c>
      <c r="N53" s="287">
        <v>77</v>
      </c>
      <c r="O53" s="286">
        <v>655643</v>
      </c>
      <c r="P53" s="288">
        <v>2.23</v>
      </c>
      <c r="Q53" s="163">
        <v>819923</v>
      </c>
      <c r="R53" s="50">
        <f t="shared" si="7"/>
        <v>-20.04</v>
      </c>
      <c r="T53" s="44">
        <f t="shared" si="8"/>
        <v>-9.48</v>
      </c>
      <c r="U53" s="44" t="b">
        <f t="shared" si="9"/>
        <v>0</v>
      </c>
      <c r="V53" s="44">
        <f t="shared" si="10"/>
        <v>-20.04</v>
      </c>
      <c r="W53" s="44" t="b">
        <f t="shared" si="11"/>
        <v>0</v>
      </c>
    </row>
    <row r="54" spans="2:23" s="44" customFormat="1" ht="12">
      <c r="B54" s="98"/>
      <c r="C54" s="103" t="s">
        <v>23</v>
      </c>
      <c r="D54" s="54" t="s">
        <v>24</v>
      </c>
      <c r="E54" s="117">
        <v>37.1</v>
      </c>
      <c r="F54" s="118">
        <v>245384</v>
      </c>
      <c r="G54" s="119">
        <v>52</v>
      </c>
      <c r="H54" s="118">
        <v>525016</v>
      </c>
      <c r="I54" s="158">
        <v>2.14</v>
      </c>
      <c r="J54" s="163">
        <v>636950</v>
      </c>
      <c r="K54" s="151">
        <f t="shared" si="6"/>
        <v>-17.57</v>
      </c>
      <c r="L54" s="285">
        <v>37.1</v>
      </c>
      <c r="M54" s="286">
        <v>245384</v>
      </c>
      <c r="N54" s="287">
        <v>52</v>
      </c>
      <c r="O54" s="286">
        <v>393911.6560477</v>
      </c>
      <c r="P54" s="288">
        <v>1.61</v>
      </c>
      <c r="Q54" s="163">
        <v>595293.942066903</v>
      </c>
      <c r="R54" s="50">
        <f t="shared" si="7"/>
        <v>-33.83</v>
      </c>
      <c r="T54" s="44">
        <f t="shared" si="8"/>
        <v>-17.57</v>
      </c>
      <c r="U54" s="44" t="b">
        <f t="shared" si="9"/>
        <v>0</v>
      </c>
      <c r="V54" s="44">
        <f t="shared" si="10"/>
        <v>-33.83</v>
      </c>
      <c r="W54" s="44" t="b">
        <f t="shared" si="11"/>
        <v>0</v>
      </c>
    </row>
    <row r="55" spans="2:23" s="44" customFormat="1" ht="12">
      <c r="B55" s="98"/>
      <c r="C55" s="103" t="s">
        <v>25</v>
      </c>
      <c r="D55" s="54" t="s">
        <v>26</v>
      </c>
      <c r="E55" s="117">
        <v>42.1</v>
      </c>
      <c r="F55" s="118">
        <v>248515</v>
      </c>
      <c r="G55" s="119">
        <v>12</v>
      </c>
      <c r="H55" s="118">
        <v>460890</v>
      </c>
      <c r="I55" s="158">
        <v>1.85</v>
      </c>
      <c r="J55" s="163">
        <v>605568</v>
      </c>
      <c r="K55" s="151">
        <f t="shared" si="6"/>
        <v>-23.89</v>
      </c>
      <c r="L55" s="285">
        <v>42.1</v>
      </c>
      <c r="M55" s="286">
        <v>248515</v>
      </c>
      <c r="N55" s="287">
        <v>12</v>
      </c>
      <c r="O55" s="286">
        <v>335523.029649596</v>
      </c>
      <c r="P55" s="288">
        <v>1.35</v>
      </c>
      <c r="Q55" s="163">
        <v>516865.367647059</v>
      </c>
      <c r="R55" s="50">
        <f t="shared" si="7"/>
        <v>-35.09</v>
      </c>
      <c r="T55" s="44">
        <f t="shared" si="8"/>
        <v>-23.89</v>
      </c>
      <c r="U55" s="44" t="b">
        <f t="shared" si="9"/>
        <v>0</v>
      </c>
      <c r="V55" s="44">
        <f t="shared" si="10"/>
        <v>-35.09</v>
      </c>
      <c r="W55" s="44" t="b">
        <f t="shared" si="11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7">
        <v>52.7</v>
      </c>
      <c r="F56" s="118">
        <v>287431</v>
      </c>
      <c r="G56" s="119">
        <v>4</v>
      </c>
      <c r="H56" s="118">
        <v>586530</v>
      </c>
      <c r="I56" s="158">
        <v>2.04</v>
      </c>
      <c r="J56" s="163">
        <v>567578</v>
      </c>
      <c r="K56" s="151">
        <f t="shared" si="6"/>
        <v>3.34</v>
      </c>
      <c r="L56" s="285">
        <v>52.7</v>
      </c>
      <c r="M56" s="286">
        <v>287431</v>
      </c>
      <c r="N56" s="287">
        <v>4</v>
      </c>
      <c r="O56" s="286">
        <v>349922.256410256</v>
      </c>
      <c r="P56" s="288">
        <v>1.22</v>
      </c>
      <c r="Q56" s="163">
        <v>335541.666666667</v>
      </c>
      <c r="R56" s="50">
        <f t="shared" si="7"/>
        <v>4.29</v>
      </c>
      <c r="T56" s="44">
        <f t="shared" si="8"/>
        <v>3.34</v>
      </c>
      <c r="U56" s="44" t="b">
        <f t="shared" si="9"/>
        <v>0</v>
      </c>
      <c r="V56" s="44">
        <f t="shared" si="10"/>
        <v>4.29</v>
      </c>
      <c r="W56" s="44" t="b">
        <f t="shared" si="11"/>
        <v>0</v>
      </c>
    </row>
    <row r="57" spans="2:23" s="44" customFormat="1" ht="12">
      <c r="B57" s="98"/>
      <c r="C57" s="103" t="s">
        <v>4</v>
      </c>
      <c r="D57" s="54" t="s">
        <v>22</v>
      </c>
      <c r="E57" s="117">
        <v>37.5</v>
      </c>
      <c r="F57" s="118">
        <v>245830</v>
      </c>
      <c r="G57" s="119">
        <v>68</v>
      </c>
      <c r="H57" s="118">
        <v>521610</v>
      </c>
      <c r="I57" s="158">
        <v>2.12</v>
      </c>
      <c r="J57" s="163">
        <v>633964</v>
      </c>
      <c r="K57" s="151">
        <f t="shared" si="6"/>
        <v>-17.72</v>
      </c>
      <c r="L57" s="285">
        <v>37.5</v>
      </c>
      <c r="M57" s="286">
        <v>245830</v>
      </c>
      <c r="N57" s="287">
        <v>68</v>
      </c>
      <c r="O57" s="286">
        <v>390189</v>
      </c>
      <c r="P57" s="288">
        <v>1.59</v>
      </c>
      <c r="Q57" s="163">
        <v>587543</v>
      </c>
      <c r="R57" s="50">
        <f t="shared" si="7"/>
        <v>-33.59</v>
      </c>
      <c r="T57" s="44">
        <f t="shared" si="8"/>
        <v>-17.72</v>
      </c>
      <c r="U57" s="44" t="b">
        <f t="shared" si="9"/>
        <v>0</v>
      </c>
      <c r="V57" s="44">
        <f t="shared" si="10"/>
        <v>-33.59</v>
      </c>
      <c r="W57" s="44" t="b">
        <f t="shared" si="11"/>
        <v>0</v>
      </c>
    </row>
    <row r="58" spans="2:23" s="44" customFormat="1" ht="12.75" thickBot="1">
      <c r="B58" s="96"/>
      <c r="C58" s="243" t="s">
        <v>28</v>
      </c>
      <c r="D58" s="244"/>
      <c r="E58" s="123">
        <v>38.6</v>
      </c>
      <c r="F58" s="124">
        <v>259930</v>
      </c>
      <c r="G58" s="125" t="s">
        <v>146</v>
      </c>
      <c r="H58" s="124">
        <v>466822</v>
      </c>
      <c r="I58" s="160">
        <v>1.8</v>
      </c>
      <c r="J58" s="165">
        <v>753409</v>
      </c>
      <c r="K58" s="153">
        <f t="shared" si="6"/>
        <v>-38.04</v>
      </c>
      <c r="L58" s="293">
        <v>38.6</v>
      </c>
      <c r="M58" s="294">
        <v>259930</v>
      </c>
      <c r="N58" s="295" t="s">
        <v>107</v>
      </c>
      <c r="O58" s="294">
        <v>341815.475</v>
      </c>
      <c r="P58" s="296">
        <v>1.32</v>
      </c>
      <c r="Q58" s="165">
        <v>696591.392550143</v>
      </c>
      <c r="R58" s="55">
        <f t="shared" si="7"/>
        <v>-50.93</v>
      </c>
      <c r="T58" s="44">
        <f t="shared" si="8"/>
        <v>-38.04</v>
      </c>
      <c r="U58" s="44" t="b">
        <f t="shared" si="9"/>
        <v>0</v>
      </c>
      <c r="V58" s="44">
        <f t="shared" si="10"/>
        <v>-50.93</v>
      </c>
      <c r="W58" s="44" t="b">
        <f t="shared" si="11"/>
        <v>0</v>
      </c>
    </row>
    <row r="59" spans="2:23" s="44" customFormat="1" ht="12">
      <c r="B59" s="245" t="s">
        <v>93</v>
      </c>
      <c r="C59" s="235" t="s">
        <v>98</v>
      </c>
      <c r="D59" s="236"/>
      <c r="E59" s="120">
        <v>37.6</v>
      </c>
      <c r="F59" s="121">
        <v>295147</v>
      </c>
      <c r="G59" s="122">
        <v>72</v>
      </c>
      <c r="H59" s="121">
        <v>772520</v>
      </c>
      <c r="I59" s="159">
        <v>2.62</v>
      </c>
      <c r="J59" s="164">
        <v>840827</v>
      </c>
      <c r="K59" s="152">
        <f t="shared" si="6"/>
        <v>-8.12</v>
      </c>
      <c r="L59" s="289">
        <v>37.6</v>
      </c>
      <c r="M59" s="290">
        <v>295147</v>
      </c>
      <c r="N59" s="291">
        <v>72</v>
      </c>
      <c r="O59" s="290">
        <v>673777</v>
      </c>
      <c r="P59" s="292">
        <v>2.28</v>
      </c>
      <c r="Q59" s="164">
        <v>826699</v>
      </c>
      <c r="R59" s="53">
        <f t="shared" si="7"/>
        <v>-18.5</v>
      </c>
      <c r="T59" s="44">
        <f t="shared" si="8"/>
        <v>-8.12</v>
      </c>
      <c r="U59" s="44" t="b">
        <f t="shared" si="9"/>
        <v>0</v>
      </c>
      <c r="V59" s="44">
        <f t="shared" si="10"/>
        <v>-18.5</v>
      </c>
      <c r="W59" s="44" t="b">
        <f t="shared" si="11"/>
        <v>0</v>
      </c>
    </row>
    <row r="60" spans="2:23" s="44" customFormat="1" ht="12">
      <c r="B60" s="246"/>
      <c r="C60" s="237" t="s">
        <v>97</v>
      </c>
      <c r="D60" s="238"/>
      <c r="E60" s="117">
        <v>34.1</v>
      </c>
      <c r="F60" s="118">
        <v>262630</v>
      </c>
      <c r="G60" s="119" t="s">
        <v>109</v>
      </c>
      <c r="H60" s="118">
        <v>552640</v>
      </c>
      <c r="I60" s="158">
        <v>2.1</v>
      </c>
      <c r="J60" s="163">
        <v>609726</v>
      </c>
      <c r="K60" s="151">
        <f t="shared" si="6"/>
        <v>-9.36</v>
      </c>
      <c r="L60" s="285">
        <v>34.1</v>
      </c>
      <c r="M60" s="286">
        <v>262630</v>
      </c>
      <c r="N60" s="287" t="s">
        <v>109</v>
      </c>
      <c r="O60" s="286">
        <v>511172</v>
      </c>
      <c r="P60" s="288">
        <v>1.95</v>
      </c>
      <c r="Q60" s="163">
        <v>609726</v>
      </c>
      <c r="R60" s="50">
        <f t="shared" si="7"/>
        <v>-16.16</v>
      </c>
      <c r="T60" s="44">
        <f t="shared" si="8"/>
        <v>-9.36</v>
      </c>
      <c r="U60" s="44" t="b">
        <f t="shared" si="9"/>
        <v>0</v>
      </c>
      <c r="V60" s="44">
        <f t="shared" si="10"/>
        <v>-16.16</v>
      </c>
      <c r="W60" s="44" t="b">
        <f t="shared" si="11"/>
        <v>0</v>
      </c>
    </row>
    <row r="61" spans="2:23" s="44" customFormat="1" ht="12">
      <c r="B61" s="246"/>
      <c r="C61" s="237" t="s">
        <v>96</v>
      </c>
      <c r="D61" s="238"/>
      <c r="E61" s="114">
        <v>37.7</v>
      </c>
      <c r="F61" s="115">
        <v>264456</v>
      </c>
      <c r="G61" s="116">
        <v>74</v>
      </c>
      <c r="H61" s="115">
        <v>565723</v>
      </c>
      <c r="I61" s="157">
        <v>2.14</v>
      </c>
      <c r="J61" s="163">
        <v>643090</v>
      </c>
      <c r="K61" s="151">
        <f t="shared" si="6"/>
        <v>-12.03</v>
      </c>
      <c r="L61" s="281">
        <v>37.6</v>
      </c>
      <c r="M61" s="282">
        <v>264518</v>
      </c>
      <c r="N61" s="283">
        <v>73</v>
      </c>
      <c r="O61" s="282">
        <v>427515</v>
      </c>
      <c r="P61" s="284">
        <v>1.62</v>
      </c>
      <c r="Q61" s="163">
        <v>581834</v>
      </c>
      <c r="R61" s="50">
        <f t="shared" si="7"/>
        <v>-26.52</v>
      </c>
      <c r="T61" s="44">
        <f t="shared" si="8"/>
        <v>-12.03</v>
      </c>
      <c r="U61" s="44" t="b">
        <f t="shared" si="9"/>
        <v>0</v>
      </c>
      <c r="V61" s="44">
        <f t="shared" si="10"/>
        <v>-26.52</v>
      </c>
      <c r="W61" s="44" t="b">
        <f t="shared" si="11"/>
        <v>0</v>
      </c>
    </row>
    <row r="62" spans="2:23" s="44" customFormat="1" ht="12.75" thickBot="1">
      <c r="B62" s="247"/>
      <c r="C62" s="239" t="s">
        <v>92</v>
      </c>
      <c r="D62" s="240"/>
      <c r="E62" s="123" t="s">
        <v>106</v>
      </c>
      <c r="F62" s="124" t="s">
        <v>106</v>
      </c>
      <c r="G62" s="125" t="s">
        <v>106</v>
      </c>
      <c r="H62" s="124" t="s">
        <v>106</v>
      </c>
      <c r="I62" s="160" t="s">
        <v>106</v>
      </c>
      <c r="J62" s="165" t="s">
        <v>106</v>
      </c>
      <c r="K62" s="153" t="str">
        <f t="shared" si="6"/>
        <v>-</v>
      </c>
      <c r="L62" s="293" t="s">
        <v>106</v>
      </c>
      <c r="M62" s="294" t="s">
        <v>106</v>
      </c>
      <c r="N62" s="295" t="s">
        <v>106</v>
      </c>
      <c r="O62" s="294" t="s">
        <v>106</v>
      </c>
      <c r="P62" s="296" t="s">
        <v>106</v>
      </c>
      <c r="Q62" s="165" t="s">
        <v>106</v>
      </c>
      <c r="R62" s="55" t="str">
        <f t="shared" si="7"/>
        <v>-</v>
      </c>
      <c r="T62" s="44" t="e">
        <f t="shared" si="8"/>
        <v>#VALUE!</v>
      </c>
      <c r="U62" s="44" t="b">
        <f t="shared" si="9"/>
        <v>1</v>
      </c>
      <c r="V62" s="44" t="e">
        <f t="shared" si="10"/>
        <v>#VALUE!</v>
      </c>
      <c r="W62" s="44" t="b">
        <f t="shared" si="11"/>
        <v>1</v>
      </c>
    </row>
    <row r="63" spans="2:23" s="44" customFormat="1" ht="12">
      <c r="B63" s="97" t="s">
        <v>29</v>
      </c>
      <c r="C63" s="235" t="s">
        <v>30</v>
      </c>
      <c r="D63" s="236"/>
      <c r="E63" s="120" t="s">
        <v>106</v>
      </c>
      <c r="F63" s="121" t="s">
        <v>106</v>
      </c>
      <c r="G63" s="122" t="s">
        <v>106</v>
      </c>
      <c r="H63" s="121" t="s">
        <v>106</v>
      </c>
      <c r="I63" s="159" t="s">
        <v>106</v>
      </c>
      <c r="J63" s="164" t="s">
        <v>106</v>
      </c>
      <c r="K63" s="152" t="str">
        <f t="shared" si="6"/>
        <v>-</v>
      </c>
      <c r="L63" s="289" t="s">
        <v>106</v>
      </c>
      <c r="M63" s="290" t="s">
        <v>106</v>
      </c>
      <c r="N63" s="291" t="s">
        <v>106</v>
      </c>
      <c r="O63" s="290" t="s">
        <v>106</v>
      </c>
      <c r="P63" s="292" t="s">
        <v>106</v>
      </c>
      <c r="Q63" s="164" t="s">
        <v>106</v>
      </c>
      <c r="R63" s="53" t="str">
        <f t="shared" si="7"/>
        <v>-</v>
      </c>
      <c r="T63" s="44" t="e">
        <f t="shared" si="8"/>
        <v>#VALUE!</v>
      </c>
      <c r="U63" s="44" t="b">
        <f t="shared" si="9"/>
        <v>1</v>
      </c>
      <c r="V63" s="44" t="e">
        <f t="shared" si="10"/>
        <v>#VALUE!</v>
      </c>
      <c r="W63" s="44" t="b">
        <f t="shared" si="11"/>
        <v>1</v>
      </c>
    </row>
    <row r="64" spans="2:23" s="44" customFormat="1" ht="12">
      <c r="B64" s="98" t="s">
        <v>31</v>
      </c>
      <c r="C64" s="237" t="s">
        <v>32</v>
      </c>
      <c r="D64" s="238"/>
      <c r="E64" s="117" t="s">
        <v>106</v>
      </c>
      <c r="F64" s="118" t="s">
        <v>106</v>
      </c>
      <c r="G64" s="119" t="s">
        <v>106</v>
      </c>
      <c r="H64" s="118" t="s">
        <v>106</v>
      </c>
      <c r="I64" s="158" t="s">
        <v>106</v>
      </c>
      <c r="J64" s="163" t="s">
        <v>106</v>
      </c>
      <c r="K64" s="151" t="str">
        <f t="shared" si="6"/>
        <v>-</v>
      </c>
      <c r="L64" s="285" t="s">
        <v>106</v>
      </c>
      <c r="M64" s="286" t="s">
        <v>106</v>
      </c>
      <c r="N64" s="287" t="s">
        <v>106</v>
      </c>
      <c r="O64" s="286" t="s">
        <v>106</v>
      </c>
      <c r="P64" s="288" t="s">
        <v>106</v>
      </c>
      <c r="Q64" s="163" t="s">
        <v>106</v>
      </c>
      <c r="R64" s="50" t="str">
        <f t="shared" si="7"/>
        <v>-</v>
      </c>
      <c r="T64" s="44" t="e">
        <f t="shared" si="8"/>
        <v>#VALUE!</v>
      </c>
      <c r="U64" s="44" t="b">
        <f t="shared" si="9"/>
        <v>1</v>
      </c>
      <c r="V64" s="44" t="e">
        <f t="shared" si="10"/>
        <v>#VALUE!</v>
      </c>
      <c r="W64" s="44" t="b">
        <f t="shared" si="11"/>
        <v>1</v>
      </c>
    </row>
    <row r="65" spans="2:23" s="44" customFormat="1" ht="12.75" thickBot="1">
      <c r="B65" s="96" t="s">
        <v>12</v>
      </c>
      <c r="C65" s="239" t="s">
        <v>33</v>
      </c>
      <c r="D65" s="240"/>
      <c r="E65" s="123" t="s">
        <v>106</v>
      </c>
      <c r="F65" s="124" t="s">
        <v>106</v>
      </c>
      <c r="G65" s="125" t="s">
        <v>106</v>
      </c>
      <c r="H65" s="124" t="s">
        <v>106</v>
      </c>
      <c r="I65" s="160" t="s">
        <v>106</v>
      </c>
      <c r="J65" s="165" t="s">
        <v>106</v>
      </c>
      <c r="K65" s="153" t="str">
        <f t="shared" si="6"/>
        <v>-</v>
      </c>
      <c r="L65" s="293" t="s">
        <v>106</v>
      </c>
      <c r="M65" s="294" t="s">
        <v>106</v>
      </c>
      <c r="N65" s="295" t="s">
        <v>106</v>
      </c>
      <c r="O65" s="294" t="s">
        <v>106</v>
      </c>
      <c r="P65" s="296" t="s">
        <v>106</v>
      </c>
      <c r="Q65" s="165" t="s">
        <v>106</v>
      </c>
      <c r="R65" s="55" t="str">
        <f t="shared" si="7"/>
        <v>-</v>
      </c>
      <c r="T65" s="44" t="e">
        <f t="shared" si="8"/>
        <v>#VALUE!</v>
      </c>
      <c r="U65" s="44" t="b">
        <f t="shared" si="9"/>
        <v>1</v>
      </c>
      <c r="V65" s="44" t="e">
        <f t="shared" si="10"/>
        <v>#VALUE!</v>
      </c>
      <c r="W65" s="44" t="b">
        <f t="shared" si="11"/>
        <v>1</v>
      </c>
    </row>
    <row r="66" spans="2:23" s="44" customFormat="1" ht="12.75" thickBot="1">
      <c r="B66" s="99" t="s">
        <v>34</v>
      </c>
      <c r="C66" s="100"/>
      <c r="D66" s="100"/>
      <c r="E66" s="126">
        <v>37.6</v>
      </c>
      <c r="F66" s="127">
        <v>289842</v>
      </c>
      <c r="G66" s="128">
        <v>148</v>
      </c>
      <c r="H66" s="127">
        <v>736771</v>
      </c>
      <c r="I66" s="129">
        <v>2.54</v>
      </c>
      <c r="J66" s="166">
        <v>820082</v>
      </c>
      <c r="K66" s="154">
        <f t="shared" si="6"/>
        <v>-10.16</v>
      </c>
      <c r="L66" s="297">
        <v>37.6</v>
      </c>
      <c r="M66" s="298">
        <v>289855</v>
      </c>
      <c r="N66" s="299">
        <v>147</v>
      </c>
      <c r="O66" s="298">
        <v>631451</v>
      </c>
      <c r="P66" s="300">
        <v>2.18</v>
      </c>
      <c r="Q66" s="166">
        <v>800870</v>
      </c>
      <c r="R66" s="56">
        <f t="shared" si="7"/>
        <v>-21.15</v>
      </c>
      <c r="T66" s="44">
        <f t="shared" si="8"/>
        <v>-10.16</v>
      </c>
      <c r="U66" s="44" t="b">
        <f t="shared" si="9"/>
        <v>0</v>
      </c>
      <c r="V66" s="44">
        <f t="shared" si="10"/>
        <v>-21.15</v>
      </c>
      <c r="W66" s="44" t="b">
        <f t="shared" si="11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7"/>
      <c r="P67" s="57"/>
      <c r="Q67" s="57"/>
      <c r="R67" s="59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7"/>
      <c r="P68" s="57"/>
      <c r="Q68" s="57"/>
      <c r="R68" s="59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  <row r="70" spans="1:18" ht="12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9"/>
      <c r="L70" s="57"/>
      <c r="M70" s="57"/>
      <c r="N70" s="57"/>
      <c r="O70" s="59"/>
      <c r="P70" s="57"/>
      <c r="Q70" s="57"/>
      <c r="R70" s="57"/>
    </row>
    <row r="71" spans="1:18" ht="12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9"/>
      <c r="L71" s="57"/>
      <c r="M71" s="57"/>
      <c r="N71" s="57"/>
      <c r="O71" s="59"/>
      <c r="P71" s="57"/>
      <c r="Q71" s="57"/>
      <c r="R71" s="57"/>
    </row>
    <row r="72" spans="1:18" ht="12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9"/>
      <c r="L72" s="57"/>
      <c r="M72" s="57"/>
      <c r="N72" s="57"/>
      <c r="O72" s="59"/>
      <c r="P72" s="57"/>
      <c r="Q72" s="57"/>
      <c r="R72" s="57"/>
    </row>
    <row r="73" spans="1:18" ht="12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9"/>
      <c r="L73" s="57"/>
      <c r="M73" s="57"/>
      <c r="N73" s="57"/>
      <c r="O73" s="59"/>
      <c r="P73" s="57"/>
      <c r="Q73" s="57"/>
      <c r="R73" s="57"/>
    </row>
  </sheetData>
  <sheetProtection/>
  <mergeCells count="29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63:D63"/>
    <mergeCell ref="C64:D64"/>
    <mergeCell ref="C65:D65"/>
    <mergeCell ref="C43:D43"/>
    <mergeCell ref="C46:D46"/>
    <mergeCell ref="C47:D47"/>
    <mergeCell ref="C48:D48"/>
    <mergeCell ref="C58:D58"/>
    <mergeCell ref="C44:D44"/>
    <mergeCell ref="C45:D45"/>
    <mergeCell ref="B59:B62"/>
    <mergeCell ref="C59:D59"/>
    <mergeCell ref="C61:D61"/>
    <mergeCell ref="C62:D62"/>
    <mergeCell ref="C60:D60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10.1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7539062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171</v>
      </c>
    </row>
    <row r="2" spans="1:15" ht="14.25" thickBot="1">
      <c r="A2" s="261" t="s">
        <v>43</v>
      </c>
      <c r="B2" s="264" t="s">
        <v>44</v>
      </c>
      <c r="C2" s="265"/>
      <c r="D2" s="265"/>
      <c r="E2" s="265"/>
      <c r="F2" s="265"/>
      <c r="G2" s="266"/>
      <c r="H2" s="267"/>
      <c r="I2" s="265" t="s">
        <v>36</v>
      </c>
      <c r="J2" s="265"/>
      <c r="K2" s="265"/>
      <c r="L2" s="265"/>
      <c r="M2" s="265"/>
      <c r="N2" s="266"/>
      <c r="O2" s="267"/>
    </row>
    <row r="3" spans="1:15" ht="13.5">
      <c r="A3" s="262"/>
      <c r="B3" s="31"/>
      <c r="C3" s="32"/>
      <c r="D3" s="32"/>
      <c r="E3" s="32"/>
      <c r="F3" s="32"/>
      <c r="G3" s="268" t="s">
        <v>48</v>
      </c>
      <c r="H3" s="269"/>
      <c r="I3" s="32"/>
      <c r="J3" s="32"/>
      <c r="K3" s="32"/>
      <c r="L3" s="32"/>
      <c r="M3" s="32"/>
      <c r="N3" s="270" t="s">
        <v>48</v>
      </c>
      <c r="O3" s="271"/>
    </row>
    <row r="4" spans="1:15" ht="52.5" customHeight="1" thickBot="1">
      <c r="A4" s="263"/>
      <c r="B4" s="33" t="s">
        <v>62</v>
      </c>
      <c r="C4" s="34" t="s">
        <v>49</v>
      </c>
      <c r="D4" s="34" t="s">
        <v>45</v>
      </c>
      <c r="E4" s="34" t="s">
        <v>50</v>
      </c>
      <c r="F4" s="105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5" t="s">
        <v>94</v>
      </c>
      <c r="N4" s="35" t="s">
        <v>54</v>
      </c>
      <c r="O4" s="37" t="s">
        <v>52</v>
      </c>
    </row>
    <row r="5" spans="1:15" ht="13.5">
      <c r="A5" s="137" t="s">
        <v>55</v>
      </c>
      <c r="B5" s="167">
        <v>37.7</v>
      </c>
      <c r="C5" s="168">
        <v>284078</v>
      </c>
      <c r="D5" s="168">
        <v>140</v>
      </c>
      <c r="E5" s="168">
        <v>733347</v>
      </c>
      <c r="F5" s="169">
        <v>2.5814987433028955</v>
      </c>
      <c r="G5" s="170">
        <v>752956</v>
      </c>
      <c r="H5" s="171">
        <f aca="true" t="shared" si="0" ref="H5:H15">ROUND((E5-G5)/G5*100,2)</f>
        <v>-2.6</v>
      </c>
      <c r="I5" s="172" t="s">
        <v>106</v>
      </c>
      <c r="J5" s="173" t="s">
        <v>106</v>
      </c>
      <c r="K5" s="174">
        <v>139</v>
      </c>
      <c r="L5" s="168">
        <v>687482</v>
      </c>
      <c r="M5" s="175">
        <v>2.4200466069178184</v>
      </c>
      <c r="N5" s="170">
        <v>687983</v>
      </c>
      <c r="O5" s="176">
        <f aca="true" t="shared" si="1" ref="O5:O15">ROUND((L5-N5)/N5*100,2)</f>
        <v>-0.07</v>
      </c>
    </row>
    <row r="6" spans="1:15" ht="13.5">
      <c r="A6" s="137" t="s">
        <v>56</v>
      </c>
      <c r="B6" s="167">
        <v>38</v>
      </c>
      <c r="C6" s="168">
        <v>290758</v>
      </c>
      <c r="D6" s="168">
        <v>136</v>
      </c>
      <c r="E6" s="168">
        <v>777179</v>
      </c>
      <c r="F6" s="169">
        <v>2.67294107126889</v>
      </c>
      <c r="G6" s="170">
        <v>733347</v>
      </c>
      <c r="H6" s="171">
        <f t="shared" si="0"/>
        <v>5.98</v>
      </c>
      <c r="I6" s="172" t="s">
        <v>106</v>
      </c>
      <c r="J6" s="173" t="s">
        <v>106</v>
      </c>
      <c r="K6" s="174">
        <v>136</v>
      </c>
      <c r="L6" s="168">
        <v>722256</v>
      </c>
      <c r="M6" s="175">
        <v>2.484045150950275</v>
      </c>
      <c r="N6" s="170">
        <v>687482</v>
      </c>
      <c r="O6" s="176">
        <f t="shared" si="1"/>
        <v>5.06</v>
      </c>
    </row>
    <row r="7" spans="1:15" ht="13.5">
      <c r="A7" s="137" t="s">
        <v>57</v>
      </c>
      <c r="B7" s="167">
        <v>38.3</v>
      </c>
      <c r="C7" s="168">
        <v>293295</v>
      </c>
      <c r="D7" s="168">
        <v>129</v>
      </c>
      <c r="E7" s="168">
        <v>746663</v>
      </c>
      <c r="F7" s="169">
        <v>2.55</v>
      </c>
      <c r="G7" s="170">
        <v>777179</v>
      </c>
      <c r="H7" s="171">
        <f t="shared" si="0"/>
        <v>-3.93</v>
      </c>
      <c r="I7" s="172" t="s">
        <v>106</v>
      </c>
      <c r="J7" s="173" t="s">
        <v>106</v>
      </c>
      <c r="K7" s="174">
        <v>127</v>
      </c>
      <c r="L7" s="168">
        <v>701966</v>
      </c>
      <c r="M7" s="175">
        <v>2.39</v>
      </c>
      <c r="N7" s="170">
        <v>722256</v>
      </c>
      <c r="O7" s="176">
        <f t="shared" si="1"/>
        <v>-2.81</v>
      </c>
    </row>
    <row r="8" spans="1:15" ht="13.5">
      <c r="A8" s="137" t="s">
        <v>58</v>
      </c>
      <c r="B8" s="177">
        <v>38.4</v>
      </c>
      <c r="C8" s="178">
        <v>294941</v>
      </c>
      <c r="D8" s="179">
        <v>143</v>
      </c>
      <c r="E8" s="178">
        <v>749671</v>
      </c>
      <c r="F8" s="180">
        <v>2.54</v>
      </c>
      <c r="G8" s="181">
        <v>746663</v>
      </c>
      <c r="H8" s="182">
        <f t="shared" si="0"/>
        <v>0.4</v>
      </c>
      <c r="I8" s="183" t="s">
        <v>106</v>
      </c>
      <c r="J8" s="184" t="s">
        <v>106</v>
      </c>
      <c r="K8" s="185">
        <v>140</v>
      </c>
      <c r="L8" s="178">
        <v>708713</v>
      </c>
      <c r="M8" s="186">
        <v>2.4</v>
      </c>
      <c r="N8" s="181">
        <v>701966</v>
      </c>
      <c r="O8" s="176">
        <f t="shared" si="1"/>
        <v>0.96</v>
      </c>
    </row>
    <row r="9" spans="1:15" ht="13.5">
      <c r="A9" s="137" t="s">
        <v>59</v>
      </c>
      <c r="B9" s="167">
        <v>38.8</v>
      </c>
      <c r="C9" s="168">
        <v>296062</v>
      </c>
      <c r="D9" s="168">
        <v>149</v>
      </c>
      <c r="E9" s="168">
        <v>776421</v>
      </c>
      <c r="F9" s="180">
        <v>2.62</v>
      </c>
      <c r="G9" s="181">
        <v>749671</v>
      </c>
      <c r="H9" s="171">
        <f t="shared" si="0"/>
        <v>3.57</v>
      </c>
      <c r="I9" s="183" t="s">
        <v>106</v>
      </c>
      <c r="J9" s="184" t="s">
        <v>106</v>
      </c>
      <c r="K9" s="185">
        <v>142</v>
      </c>
      <c r="L9" s="178">
        <v>749559</v>
      </c>
      <c r="M9" s="186">
        <v>2.53</v>
      </c>
      <c r="N9" s="181">
        <v>708713</v>
      </c>
      <c r="O9" s="176">
        <f t="shared" si="1"/>
        <v>5.76</v>
      </c>
    </row>
    <row r="10" spans="1:15" ht="13.5">
      <c r="A10" s="137" t="s">
        <v>160</v>
      </c>
      <c r="B10" s="167">
        <v>39</v>
      </c>
      <c r="C10" s="168">
        <v>293526</v>
      </c>
      <c r="D10" s="168">
        <v>140</v>
      </c>
      <c r="E10" s="168">
        <v>783213</v>
      </c>
      <c r="F10" s="169">
        <v>2.67</v>
      </c>
      <c r="G10" s="170">
        <v>776421</v>
      </c>
      <c r="H10" s="171">
        <f t="shared" si="0"/>
        <v>0.87</v>
      </c>
      <c r="I10" s="172" t="s">
        <v>106</v>
      </c>
      <c r="J10" s="173" t="s">
        <v>106</v>
      </c>
      <c r="K10" s="174">
        <v>140</v>
      </c>
      <c r="L10" s="168">
        <v>749471</v>
      </c>
      <c r="M10" s="175">
        <v>2.55</v>
      </c>
      <c r="N10" s="170">
        <v>749559</v>
      </c>
      <c r="O10" s="176">
        <f t="shared" si="1"/>
        <v>-0.01</v>
      </c>
    </row>
    <row r="11" spans="1:15" ht="13.5">
      <c r="A11" s="137" t="s">
        <v>161</v>
      </c>
      <c r="B11" s="187">
        <v>38.8</v>
      </c>
      <c r="C11" s="168">
        <v>293804</v>
      </c>
      <c r="D11" s="168">
        <v>134</v>
      </c>
      <c r="E11" s="168">
        <v>801308</v>
      </c>
      <c r="F11" s="169">
        <v>2.73</v>
      </c>
      <c r="G11" s="170">
        <v>783213</v>
      </c>
      <c r="H11" s="171">
        <f t="shared" si="0"/>
        <v>2.31</v>
      </c>
      <c r="I11" s="188">
        <v>38.8</v>
      </c>
      <c r="J11" s="189">
        <v>294083</v>
      </c>
      <c r="K11" s="190">
        <v>133</v>
      </c>
      <c r="L11" s="168">
        <v>765582</v>
      </c>
      <c r="M11" s="175">
        <v>2.6</v>
      </c>
      <c r="N11" s="170">
        <v>749471</v>
      </c>
      <c r="O11" s="176">
        <f t="shared" si="1"/>
        <v>2.15</v>
      </c>
    </row>
    <row r="12" spans="1:15" ht="13.5">
      <c r="A12" s="137" t="s">
        <v>162</v>
      </c>
      <c r="B12" s="187">
        <v>38.8</v>
      </c>
      <c r="C12" s="168">
        <v>296407</v>
      </c>
      <c r="D12" s="168">
        <v>145</v>
      </c>
      <c r="E12" s="168">
        <v>814683</v>
      </c>
      <c r="F12" s="169">
        <v>2.75</v>
      </c>
      <c r="G12" s="170">
        <v>801308</v>
      </c>
      <c r="H12" s="171">
        <f t="shared" si="0"/>
        <v>1.67</v>
      </c>
      <c r="I12" s="188">
        <v>38.8</v>
      </c>
      <c r="J12" s="189">
        <v>296547</v>
      </c>
      <c r="K12" s="190">
        <v>142</v>
      </c>
      <c r="L12" s="168">
        <v>798706</v>
      </c>
      <c r="M12" s="175">
        <v>2.69</v>
      </c>
      <c r="N12" s="170">
        <v>765582</v>
      </c>
      <c r="O12" s="176">
        <f t="shared" si="1"/>
        <v>4.33</v>
      </c>
    </row>
    <row r="13" spans="1:15" ht="14.25" thickBot="1">
      <c r="A13" s="138" t="s">
        <v>163</v>
      </c>
      <c r="B13" s="201">
        <v>38.2</v>
      </c>
      <c r="C13" s="202">
        <v>292389</v>
      </c>
      <c r="D13" s="202">
        <v>155</v>
      </c>
      <c r="E13" s="202">
        <v>820082</v>
      </c>
      <c r="F13" s="313">
        <v>2.8</v>
      </c>
      <c r="G13" s="181">
        <v>814683</v>
      </c>
      <c r="H13" s="314">
        <f t="shared" si="0"/>
        <v>0.66</v>
      </c>
      <c r="I13" s="315">
        <v>38.2</v>
      </c>
      <c r="J13" s="207">
        <v>292899</v>
      </c>
      <c r="K13" s="208">
        <v>153</v>
      </c>
      <c r="L13" s="202">
        <v>800870</v>
      </c>
      <c r="M13" s="316">
        <v>2.73</v>
      </c>
      <c r="N13" s="181">
        <v>798706</v>
      </c>
      <c r="O13" s="317">
        <f t="shared" si="1"/>
        <v>0.27</v>
      </c>
    </row>
    <row r="14" spans="1:15" ht="13.5">
      <c r="A14" s="63" t="s">
        <v>150</v>
      </c>
      <c r="B14" s="302">
        <v>37.6</v>
      </c>
      <c r="C14" s="303">
        <v>289842</v>
      </c>
      <c r="D14" s="303">
        <v>148</v>
      </c>
      <c r="E14" s="303">
        <v>736771</v>
      </c>
      <c r="F14" s="304">
        <v>2.54</v>
      </c>
      <c r="G14" s="211">
        <v>820082</v>
      </c>
      <c r="H14" s="106">
        <f t="shared" si="0"/>
        <v>-10.16</v>
      </c>
      <c r="I14" s="305">
        <v>37.6</v>
      </c>
      <c r="J14" s="303">
        <v>289855</v>
      </c>
      <c r="K14" s="303">
        <v>147</v>
      </c>
      <c r="L14" s="303">
        <v>631451</v>
      </c>
      <c r="M14" s="304">
        <v>2.18</v>
      </c>
      <c r="N14" s="211">
        <v>800870</v>
      </c>
      <c r="O14" s="107">
        <f t="shared" si="1"/>
        <v>-21.15</v>
      </c>
    </row>
    <row r="15" spans="1:15" ht="14.25" thickBot="1">
      <c r="A15" s="64" t="s">
        <v>151</v>
      </c>
      <c r="B15" s="212">
        <v>38.2</v>
      </c>
      <c r="C15" s="213">
        <v>292389</v>
      </c>
      <c r="D15" s="213">
        <v>155</v>
      </c>
      <c r="E15" s="213">
        <v>820082</v>
      </c>
      <c r="F15" s="318">
        <v>2.8</v>
      </c>
      <c r="G15" s="204">
        <v>814683</v>
      </c>
      <c r="H15" s="205">
        <f t="shared" si="0"/>
        <v>0.66</v>
      </c>
      <c r="I15" s="319">
        <v>38.2</v>
      </c>
      <c r="J15" s="216">
        <v>292899</v>
      </c>
      <c r="K15" s="217">
        <v>153</v>
      </c>
      <c r="L15" s="213">
        <v>800870</v>
      </c>
      <c r="M15" s="320">
        <v>2.73</v>
      </c>
      <c r="N15" s="204">
        <v>798706</v>
      </c>
      <c r="O15" s="210">
        <f t="shared" si="1"/>
        <v>0.27</v>
      </c>
    </row>
    <row r="16" spans="1:15" ht="14.25" thickBot="1">
      <c r="A16" s="39" t="s">
        <v>60</v>
      </c>
      <c r="B16" s="40">
        <f aca="true" t="shared" si="2" ref="B16:O16">B14-B15</f>
        <v>-0.6000000000000014</v>
      </c>
      <c r="C16" s="41">
        <f t="shared" si="2"/>
        <v>-2547</v>
      </c>
      <c r="D16" s="60">
        <f t="shared" si="2"/>
        <v>-7</v>
      </c>
      <c r="E16" s="41">
        <f t="shared" si="2"/>
        <v>-83311</v>
      </c>
      <c r="F16" s="38">
        <f t="shared" si="2"/>
        <v>-0.2599999999999998</v>
      </c>
      <c r="G16" s="61">
        <f t="shared" si="2"/>
        <v>5399</v>
      </c>
      <c r="H16" s="42">
        <f t="shared" si="2"/>
        <v>-10.82</v>
      </c>
      <c r="I16" s="43">
        <f t="shared" si="2"/>
        <v>-0.6000000000000014</v>
      </c>
      <c r="J16" s="62">
        <f t="shared" si="2"/>
        <v>-3044</v>
      </c>
      <c r="K16" s="60">
        <f t="shared" si="2"/>
        <v>-6</v>
      </c>
      <c r="L16" s="41">
        <f t="shared" si="2"/>
        <v>-169419</v>
      </c>
      <c r="M16" s="38">
        <f t="shared" si="2"/>
        <v>-0.5499999999999998</v>
      </c>
      <c r="N16" s="61">
        <f t="shared" si="2"/>
        <v>2164</v>
      </c>
      <c r="O16" s="42">
        <f t="shared" si="2"/>
        <v>-21.419999999999998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 customHeight="1">
      <c r="A26" s="252" t="s">
        <v>123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4"/>
    </row>
    <row r="27" spans="1:15" ht="13.5">
      <c r="A27" s="257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</row>
    <row r="28" spans="1:15" ht="29.25" customHeight="1">
      <c r="A28" s="258" t="s">
        <v>152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4"/>
    </row>
    <row r="29" spans="1:15" ht="19.5" customHeight="1">
      <c r="A29" s="258" t="s">
        <v>112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</row>
    <row r="30" spans="1:15" ht="25.5" customHeight="1">
      <c r="A30" s="252" t="s">
        <v>153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</row>
    <row r="31" spans="1:15" ht="39" customHeight="1">
      <c r="A31" s="75"/>
      <c r="B31" s="251" t="s">
        <v>154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141"/>
      <c r="O31" s="77"/>
    </row>
    <row r="32" spans="1:15" ht="24.75" customHeight="1">
      <c r="A32" s="75"/>
      <c r="B32" s="95" t="s">
        <v>114</v>
      </c>
      <c r="C32" s="142"/>
      <c r="D32" s="95"/>
      <c r="E32" s="76"/>
      <c r="F32" s="76"/>
      <c r="G32" s="76"/>
      <c r="H32" s="76"/>
      <c r="I32" s="76"/>
      <c r="J32" s="76"/>
      <c r="K32" s="76"/>
      <c r="L32" s="76"/>
      <c r="M32" s="141"/>
      <c r="N32" s="141"/>
      <c r="O32" s="77"/>
    </row>
    <row r="33" spans="1:15" ht="24" customHeight="1">
      <c r="A33" s="75"/>
      <c r="B33" s="95" t="s">
        <v>155</v>
      </c>
      <c r="C33" s="142"/>
      <c r="D33" s="95"/>
      <c r="E33" s="76"/>
      <c r="F33" s="76"/>
      <c r="G33" s="76"/>
      <c r="H33" s="76"/>
      <c r="I33" s="76"/>
      <c r="J33" s="76"/>
      <c r="K33" s="76"/>
      <c r="L33" s="76"/>
      <c r="M33" s="141"/>
      <c r="N33" s="141"/>
      <c r="O33" s="77"/>
    </row>
    <row r="34" spans="1:15" ht="24" customHeight="1">
      <c r="A34" s="75" t="s">
        <v>116</v>
      </c>
      <c r="B34" s="95" t="s">
        <v>156</v>
      </c>
      <c r="C34" s="142"/>
      <c r="D34" s="95"/>
      <c r="E34" s="76"/>
      <c r="F34" s="76"/>
      <c r="G34" s="76"/>
      <c r="H34" s="76"/>
      <c r="I34" s="76"/>
      <c r="J34" s="76"/>
      <c r="K34" s="76"/>
      <c r="L34" s="76"/>
      <c r="M34" s="141"/>
      <c r="N34" s="141"/>
      <c r="O34" s="77"/>
    </row>
    <row r="35" spans="1:15" ht="19.5" customHeight="1">
      <c r="A35" s="78"/>
      <c r="B35" s="94" t="s">
        <v>157</v>
      </c>
      <c r="C35" s="142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52" t="s">
        <v>121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43" t="s">
        <v>164</v>
      </c>
      <c r="B39" s="139"/>
      <c r="C39" s="139"/>
      <c r="D39" s="139"/>
      <c r="E39" s="139"/>
      <c r="F39" s="139" t="s">
        <v>165</v>
      </c>
      <c r="G39" s="84"/>
      <c r="H39" s="84"/>
      <c r="I39" s="80"/>
      <c r="J39" s="80"/>
      <c r="K39" s="80"/>
      <c r="L39" s="144"/>
      <c r="M39" s="144" t="s">
        <v>125</v>
      </c>
      <c r="N39" s="80"/>
      <c r="O39" s="81"/>
    </row>
    <row r="40" spans="1:15" ht="13.5">
      <c r="A40" s="143" t="s">
        <v>133</v>
      </c>
      <c r="B40" s="139"/>
      <c r="C40" s="139"/>
      <c r="D40" s="139"/>
      <c r="E40" s="139"/>
      <c r="F40" s="139" t="s">
        <v>137</v>
      </c>
      <c r="G40" s="84"/>
      <c r="H40" s="84"/>
      <c r="I40" s="80"/>
      <c r="J40" s="80"/>
      <c r="K40" s="80"/>
      <c r="L40" s="144"/>
      <c r="M40" s="80" t="s">
        <v>128</v>
      </c>
      <c r="N40" s="80"/>
      <c r="O40" s="81"/>
    </row>
    <row r="41" spans="1:15" ht="13.5" customHeight="1" hidden="1">
      <c r="A41" s="91"/>
      <c r="B41" s="139"/>
      <c r="C41" s="139"/>
      <c r="D41" s="139"/>
      <c r="E41" s="139"/>
      <c r="F41" s="139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customHeight="1" hidden="1">
      <c r="A42" s="91"/>
      <c r="B42" s="139"/>
      <c r="C42" s="139"/>
      <c r="D42" s="139"/>
      <c r="E42" s="139"/>
      <c r="F42" s="139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43" t="s">
        <v>134</v>
      </c>
      <c r="B43" s="139"/>
      <c r="C43" s="139"/>
      <c r="D43" s="139"/>
      <c r="E43" s="139"/>
      <c r="F43" s="139" t="s">
        <v>138</v>
      </c>
      <c r="G43" s="84"/>
      <c r="H43" s="84"/>
      <c r="I43" s="80"/>
      <c r="J43" s="80"/>
      <c r="K43" s="80"/>
      <c r="L43" s="144"/>
      <c r="M43" s="144" t="s">
        <v>126</v>
      </c>
      <c r="N43" s="80"/>
      <c r="O43" s="81"/>
    </row>
    <row r="44" spans="1:15" ht="13.5" customHeight="1" hidden="1">
      <c r="A44" s="143"/>
      <c r="B44" s="139"/>
      <c r="C44" s="139"/>
      <c r="D44" s="139"/>
      <c r="E44" s="139"/>
      <c r="F44" s="139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43" t="s">
        <v>135</v>
      </c>
      <c r="B45" s="139"/>
      <c r="C45" s="139"/>
      <c r="D45" s="139"/>
      <c r="E45" s="139"/>
      <c r="F45" s="139" t="s">
        <v>139</v>
      </c>
      <c r="G45" s="84"/>
      <c r="H45" s="84"/>
      <c r="I45" s="80"/>
      <c r="J45" s="80"/>
      <c r="K45" s="80"/>
      <c r="L45" s="144"/>
      <c r="M45" s="144" t="s">
        <v>127</v>
      </c>
      <c r="N45" s="80"/>
      <c r="O45" s="81"/>
    </row>
    <row r="46" spans="1:15" ht="13.5" customHeight="1" hidden="1">
      <c r="A46" s="91"/>
      <c r="B46" s="90"/>
      <c r="C46" s="83"/>
      <c r="D46" s="80"/>
      <c r="E46" s="80"/>
      <c r="F46" s="84"/>
      <c r="G46" s="142"/>
      <c r="H46" s="84"/>
      <c r="I46" s="80"/>
      <c r="J46" s="80"/>
      <c r="K46" s="80"/>
      <c r="L46" s="80"/>
      <c r="M46" s="80"/>
      <c r="N46" s="80"/>
      <c r="O46" s="81"/>
    </row>
    <row r="47" spans="1:15" ht="13.5" customHeight="1" hidden="1">
      <c r="A47" s="91"/>
      <c r="B47" s="90"/>
      <c r="C47" s="83"/>
      <c r="D47" s="80"/>
      <c r="E47" s="80"/>
      <c r="F47" s="84"/>
      <c r="G47" s="142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48" t="s">
        <v>158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50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43" t="s">
        <v>159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55" t="s">
        <v>120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140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50:O50"/>
    <mergeCell ref="B31:M31"/>
    <mergeCell ref="A37:O37"/>
    <mergeCell ref="A53:M53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2009-08-13T02:21:52Z</cp:lastPrinted>
  <dcterms:created xsi:type="dcterms:W3CDTF">2005-12-21T00:54:05Z</dcterms:created>
  <dcterms:modified xsi:type="dcterms:W3CDTF">2009-08-13T02:27:35Z</dcterms:modified>
  <cp:category/>
  <cp:version/>
  <cp:contentType/>
  <cp:contentStatus/>
</cp:coreProperties>
</file>