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6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<sst xmlns="http://schemas.openxmlformats.org/spreadsheetml/2006/main" count="1440" uniqueCount="165">
  <si>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</si>
  <si>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</si>
  <si>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</si>
  <si>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</si>
  <si>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</si>
  <si>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</si>
  <si>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</si>
  <si>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</si>
  <si>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</si>
  <si>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</si>
  <si>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</si>
  <si>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</si>
  <si>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</si>
  <si>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</si>
  <si>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</si>
  <si>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</si>
  <si>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</si>
  <si>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</si>
  <si>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</si>
  <si>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</si>
  <si>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</si>
  <si>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</si>
  <si>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</si>
  <si>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</si>
  <si>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</si>
  <si>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</si>
  <si>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</si>
  <si>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</si>
  <si>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</si>
  <si>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</si>
  <si>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</si>
  <si>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</si>
  <si>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</si>
  <si>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</si>
  <si>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</si>
  <si>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</si>
  <si>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</si>
  <si>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</si>
  <si>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</si>
  <si>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</si>
  <si>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</si>
  <si>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</si>
  <si>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</si>
  <si>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</si>
  <si>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</si>
  <si>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</si>
  <si>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</si>
  <si>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</si>
  <si>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</si>
  <si>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</si>
  <si>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</si>
  <si>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</si>
  <si>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</si>
  <si>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</si>
  <si>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</si>
  <si>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</si>
  <si>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</si>
  <si>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</si>
  <si>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</si>
  <si>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</si>
  <si>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</si>
  <si>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</si>
  <si>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賀茂県民生活センター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</si>
  <si>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</si>
  <si>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</si>
  <si>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</si>
  <si>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東部県民生活センター熱海県民相談室</t>
  </si>
  <si>
    <t>〒413-0016　熱海市水口町１３－１５</t>
  </si>
  <si>
    <t>東部県民生活センター富士県民相談室</t>
  </si>
  <si>
    <t>〒416-0906　富士市本市場４４１－１</t>
  </si>
  <si>
    <t>中部県民生活センター</t>
  </si>
  <si>
    <t>〒422-8067　静岡市駿河区南町１４－１　水の森ビル３階</t>
  </si>
  <si>
    <t>中部県民生活センター藤枝県民相談室</t>
  </si>
  <si>
    <t>〒426-8664　藤枝市瀬戸新屋３６２－１</t>
  </si>
  <si>
    <t>西部県民生活センター</t>
  </si>
  <si>
    <t>西部県民生活センター中遠県民相談室</t>
  </si>
  <si>
    <t>西部県民生活センター北遠県民相談室</t>
  </si>
  <si>
    <t>前年
要求額（円）</t>
  </si>
  <si>
    <t>平均
年齢</t>
  </si>
  <si>
    <t>〒430-0933　浜松市中区鍛冶町１００－１　ザザシティ浜松中央館５階</t>
  </si>
  <si>
    <t>〒438-0086　磐田市見付３５９９－４</t>
  </si>
  <si>
    <t>〒431-3313　浜松市天竜区二俣町鹿島５５９</t>
  </si>
  <si>
    <t xml:space="preserve"> 18 年 最 終 集 計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</si>
  <si>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</si>
  <si>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</si>
  <si>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</si>
  <si>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</si>
  <si>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</si>
  <si>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</si>
  <si>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</si>
  <si>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</si>
  <si>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</si>
  <si>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</si>
  <si>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</si>
  <si>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</si>
  <si>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</si>
  <si>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</si>
  <si>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</si>
  <si>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</si>
  <si>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</si>
  <si>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</si>
  <si>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</si>
  <si>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</si>
  <si>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</si>
  <si>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 xml:space="preserve"> 19 年 最 終 集 計</t>
  </si>
  <si>
    <t xml:space="preserve"> 17 年 最 終 集 計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</si>
  <si>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</si>
  <si>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</si>
  <si>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</si>
  <si>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>　＊賃上げ一時金情報は、インターネットのホームページで御利用いただけます。</t>
  </si>
  <si>
    <t>　　　　　　　　＊労働関係業務を担当する県の事務所</t>
  </si>
  <si>
    <t>賃上げ一時金情報ホームページ掲載（更新）予定日</t>
  </si>
  <si>
    <t xml:space="preserve">  　　　　　　　　　   労働政策室ホームページ「しずおか労働福祉情報」のＵＲＬは下記になります。</t>
  </si>
  <si>
    <t xml:space="preserve">      　　　　　　　http://www.pref.shizuoka.jp/sangyou/sa-210/index.html</t>
  </si>
  <si>
    <t>　　　　夏季一時金情報：６月３日、６月１７日、７月１日、７月１５日、８月１４日</t>
  </si>
  <si>
    <t>　　　　年末一時金情報：１１月５日、１２月２日、１２月１６日、平成 ２１年１月８日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</si>
  <si>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</si>
  <si>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</si>
  <si>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</si>
  <si>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（　単　純　平　均　）</t>
  </si>
  <si>
    <t>　　　　春季賃上げ情報：平成２０年４月１日、４月１５日、４月３０日、５月２７日、７月８日</t>
  </si>
  <si>
    <t>電話による相談は、フリーアクセス（通話料着信者払いサービス）０１２０－９－３９６１０をご利用ください。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</si>
  <si>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２期分以上</t>
  </si>
  <si>
    <t>時期別</t>
  </si>
  <si>
    <t>支給月数
（か月）</t>
  </si>
  <si>
    <t>各　期　型</t>
  </si>
  <si>
    <t>冬　夏　型</t>
  </si>
  <si>
    <t>夏　冬　型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</si>
  <si>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</si>
  <si>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</si>
  <si>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</si>
  <si>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</si>
  <si>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</si>
  <si>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</si>
  <si>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静岡県中部県民生活センター</t>
  </si>
  <si>
    <t>中部</t>
  </si>
  <si>
    <t>-</t>
  </si>
  <si>
    <t>● 年末一時金要求・妥結結果の推移（単純平均）</t>
  </si>
  <si>
    <t>平成20年　年末一時金要求・妥結速報(最終結果)</t>
  </si>
  <si>
    <t>20年最終集計（A）</t>
  </si>
  <si>
    <t>19年最終集計（B）</t>
  </si>
  <si>
    <t>-</t>
  </si>
  <si>
    <t>-</t>
  </si>
  <si>
    <t>-</t>
  </si>
  <si>
    <t>-</t>
  </si>
  <si>
    <t>X</t>
  </si>
  <si>
    <t>静岡県産業部労働政策室</t>
  </si>
  <si>
    <t>静岡県</t>
  </si>
  <si>
    <t>【公表資料用】</t>
  </si>
  <si>
    <t>-</t>
  </si>
  <si>
    <t>-</t>
  </si>
  <si>
    <t>-</t>
  </si>
  <si>
    <t>-</t>
  </si>
  <si>
    <t xml:space="preserve"> 17 年 最 終 集 計</t>
  </si>
  <si>
    <t xml:space="preserve"> 18 年 最 終 集 計</t>
  </si>
  <si>
    <t xml:space="preserve"> 19 年 最 終 集 計</t>
  </si>
  <si>
    <t>　　　　夏季一時金情報：６月３日、６月１７日、７月１日、７月１５日、８月１４日</t>
  </si>
  <si>
    <t>　　　　年末一時金情報：１１月５日、１２月２日、１２月１６日、平成 ２１年１月８日</t>
  </si>
  <si>
    <t>　　　　※予定日は変更される場合があります。</t>
  </si>
  <si>
    <t>電話による相談は、フリーアクセス（通話料着信者払いサービス）０１２０－９－３９６１０をご利用ください。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</si>
  <si>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静岡県東部県民生活センター</t>
  </si>
  <si>
    <t>東部</t>
  </si>
  <si>
    <t>静岡県西部県民生活センター</t>
  </si>
  <si>
    <t>西部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</si>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</sst>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17" applyNumberFormat="1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 horizontal="center"/>
    </xf>
    <xf numFmtId="182" fontId="10" fillId="0" borderId="21" xfId="17" applyNumberFormat="1" applyFont="1" applyFill="1" applyBorder="1" applyAlignment="1">
      <alignment horizontal="center"/>
    </xf>
    <xf numFmtId="182" fontId="10" fillId="0" borderId="22" xfId="0" applyNumberFormat="1" applyFont="1" applyFill="1" applyBorder="1" applyAlignment="1">
      <alignment/>
    </xf>
    <xf numFmtId="182" fontId="10" fillId="0" borderId="23" xfId="17" applyNumberFormat="1" applyFont="1" applyFill="1" applyBorder="1" applyAlignment="1">
      <alignment horizontal="center"/>
    </xf>
    <xf numFmtId="182" fontId="10" fillId="0" borderId="24" xfId="0" applyNumberFormat="1" applyFont="1" applyFill="1" applyBorder="1" applyAlignment="1">
      <alignment horizontal="center"/>
    </xf>
    <xf numFmtId="184" fontId="10" fillId="0" borderId="25" xfId="17" applyNumberFormat="1" applyFont="1" applyFill="1" applyBorder="1" applyAlignment="1">
      <alignment horizontal="center"/>
    </xf>
    <xf numFmtId="182" fontId="10" fillId="0" borderId="25" xfId="0" applyNumberFormat="1" applyFont="1" applyFill="1" applyBorder="1" applyAlignment="1">
      <alignment horizontal="center"/>
    </xf>
    <xf numFmtId="184" fontId="10" fillId="0" borderId="14" xfId="17" applyNumberFormat="1" applyFont="1" applyFill="1" applyBorder="1" applyAlignment="1">
      <alignment horizontal="center"/>
    </xf>
    <xf numFmtId="182" fontId="10" fillId="0" borderId="1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85" fontId="10" fillId="0" borderId="27" xfId="0" applyNumberFormat="1" applyFont="1" applyFill="1" applyBorder="1" applyAlignment="1">
      <alignment/>
    </xf>
    <xf numFmtId="186" fontId="10" fillId="0" borderId="27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8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184" fontId="8" fillId="0" borderId="3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0" fontId="8" fillId="0" borderId="31" xfId="0" applyNumberFormat="1" applyFont="1" applyBorder="1" applyAlignment="1">
      <alignment horizontal="right" vertical="center"/>
    </xf>
    <xf numFmtId="184" fontId="8" fillId="0" borderId="24" xfId="0" applyNumberFormat="1" applyFont="1" applyBorder="1" applyAlignment="1">
      <alignment horizontal="right" vertical="center"/>
    </xf>
    <xf numFmtId="184" fontId="8" fillId="0" borderId="32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184" fontId="8" fillId="0" borderId="2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5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180" fontId="8" fillId="0" borderId="31" xfId="0" applyNumberFormat="1" applyFont="1" applyBorder="1" applyAlignment="1" applyProtection="1">
      <alignment horizontal="right" vertical="center"/>
      <protection locked="0"/>
    </xf>
    <xf numFmtId="180" fontId="8" fillId="0" borderId="31" xfId="0" applyNumberFormat="1" applyFont="1" applyBorder="1" applyAlignment="1" applyProtection="1">
      <alignment horizontal="right" vertical="center"/>
      <protection/>
    </xf>
    <xf numFmtId="187" fontId="8" fillId="0" borderId="34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 locked="0"/>
    </xf>
    <xf numFmtId="188" fontId="8" fillId="0" borderId="34" xfId="0" applyNumberFormat="1" applyFont="1" applyBorder="1" applyAlignment="1" applyProtection="1">
      <alignment horizontal="right" vertical="center"/>
      <protection locked="0"/>
    </xf>
    <xf numFmtId="184" fontId="8" fillId="0" borderId="35" xfId="0" applyNumberFormat="1" applyFont="1" applyBorder="1" applyAlignment="1" applyProtection="1">
      <alignment horizontal="right" vertical="center"/>
      <protection locked="0"/>
    </xf>
    <xf numFmtId="180" fontId="8" fillId="0" borderId="29" xfId="0" applyNumberFormat="1" applyFont="1" applyBorder="1" applyAlignment="1" applyProtection="1">
      <alignment horizontal="right" vertical="center"/>
      <protection locked="0"/>
    </xf>
    <xf numFmtId="187" fontId="8" fillId="0" borderId="36" xfId="0" applyNumberFormat="1" applyFont="1" applyBorder="1" applyAlignment="1" applyProtection="1">
      <alignment horizontal="right" vertical="center"/>
      <protection locked="0"/>
    </xf>
    <xf numFmtId="180" fontId="8" fillId="0" borderId="36" xfId="0" applyNumberFormat="1" applyFont="1" applyBorder="1" applyAlignment="1" applyProtection="1">
      <alignment horizontal="right" vertical="center"/>
      <protection locked="0"/>
    </xf>
    <xf numFmtId="188" fontId="8" fillId="0" borderId="36" xfId="0" applyNumberFormat="1" applyFont="1" applyBorder="1" applyAlignment="1" applyProtection="1">
      <alignment horizontal="right" vertical="center"/>
      <protection locked="0"/>
    </xf>
    <xf numFmtId="184" fontId="8" fillId="0" borderId="18" xfId="0" applyNumberFormat="1" applyFont="1" applyBorder="1" applyAlignment="1" applyProtection="1">
      <alignment horizontal="right" vertical="center"/>
      <protection locked="0"/>
    </xf>
    <xf numFmtId="187" fontId="8" fillId="0" borderId="37" xfId="0" applyNumberFormat="1" applyFont="1" applyBorder="1" applyAlignment="1" applyProtection="1">
      <alignment horizontal="right" vertical="center"/>
      <protection locked="0"/>
    </xf>
    <xf numFmtId="180" fontId="8" fillId="0" borderId="37" xfId="0" applyNumberFormat="1" applyFont="1" applyBorder="1" applyAlignment="1" applyProtection="1">
      <alignment horizontal="right" vertical="center"/>
      <protection locked="0"/>
    </xf>
    <xf numFmtId="188" fontId="8" fillId="0" borderId="37" xfId="0" applyNumberFormat="1" applyFont="1" applyBorder="1" applyAlignment="1" applyProtection="1">
      <alignment horizontal="right" vertical="center"/>
      <protection locked="0"/>
    </xf>
    <xf numFmtId="184" fontId="8" fillId="0" borderId="33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 applyProtection="1">
      <alignment horizontal="right" vertical="center"/>
      <protection locked="0"/>
    </xf>
    <xf numFmtId="187" fontId="8" fillId="0" borderId="27" xfId="0" applyNumberFormat="1" applyFont="1" applyBorder="1" applyAlignment="1" applyProtection="1">
      <alignment horizontal="right" vertical="center"/>
      <protection locked="0"/>
    </xf>
    <xf numFmtId="187" fontId="8" fillId="0" borderId="3" xfId="0" applyNumberFormat="1" applyFont="1" applyBorder="1" applyAlignment="1" applyProtection="1">
      <alignment horizontal="right" vertical="center"/>
      <protection locked="0"/>
    </xf>
    <xf numFmtId="180" fontId="8" fillId="0" borderId="3" xfId="0" applyNumberFormat="1" applyFont="1" applyBorder="1" applyAlignment="1" applyProtection="1">
      <alignment horizontal="right" vertical="center"/>
      <protection locked="0"/>
    </xf>
    <xf numFmtId="188" fontId="8" fillId="0" borderId="3" xfId="0" applyNumberFormat="1" applyFont="1" applyBorder="1" applyAlignment="1" applyProtection="1">
      <alignment horizontal="right" vertical="center"/>
      <protection locked="0"/>
    </xf>
    <xf numFmtId="184" fontId="8" fillId="0" borderId="5" xfId="0" applyNumberFormat="1" applyFont="1" applyBorder="1" applyAlignment="1" applyProtection="1">
      <alignment horizontal="right" vertical="center"/>
      <protection locked="0"/>
    </xf>
    <xf numFmtId="180" fontId="8" fillId="0" borderId="38" xfId="0" applyNumberFormat="1" applyFont="1" applyBorder="1" applyAlignment="1" applyProtection="1">
      <alignment horizontal="right" vertical="center"/>
      <protection locked="0"/>
    </xf>
    <xf numFmtId="187" fontId="8" fillId="0" borderId="17" xfId="0" applyNumberFormat="1" applyFont="1" applyBorder="1" applyAlignment="1" applyProtection="1">
      <alignment horizontal="right" vertical="center"/>
      <protection locked="0"/>
    </xf>
    <xf numFmtId="180" fontId="8" fillId="0" borderId="17" xfId="0" applyNumberFormat="1" applyFont="1" applyBorder="1" applyAlignment="1" applyProtection="1">
      <alignment horizontal="right" vertical="center"/>
      <protection locked="0"/>
    </xf>
    <xf numFmtId="188" fontId="8" fillId="0" borderId="17" xfId="0" applyNumberFormat="1" applyFont="1" applyBorder="1" applyAlignment="1" applyProtection="1">
      <alignment horizontal="right" vertical="center"/>
      <protection locked="0"/>
    </xf>
    <xf numFmtId="184" fontId="8" fillId="0" borderId="39" xfId="0" applyNumberFormat="1" applyFont="1" applyBorder="1" applyAlignment="1" applyProtection="1">
      <alignment horizontal="right" vertical="center"/>
      <protection locked="0"/>
    </xf>
    <xf numFmtId="180" fontId="8" fillId="0" borderId="13" xfId="0" applyNumberFormat="1" applyFont="1" applyBorder="1" applyAlignment="1" applyProtection="1">
      <alignment horizontal="right" vertical="center"/>
      <protection locked="0"/>
    </xf>
    <xf numFmtId="187" fontId="8" fillId="0" borderId="22" xfId="0" applyNumberFormat="1" applyFont="1" applyBorder="1" applyAlignment="1" applyProtection="1">
      <alignment horizontal="right" vertical="center"/>
      <protection locked="0"/>
    </xf>
    <xf numFmtId="180" fontId="8" fillId="0" borderId="22" xfId="0" applyNumberFormat="1" applyFont="1" applyBorder="1" applyAlignment="1" applyProtection="1">
      <alignment horizontal="right" vertical="center"/>
      <protection locked="0"/>
    </xf>
    <xf numFmtId="188" fontId="8" fillId="0" borderId="22" xfId="0" applyNumberFormat="1" applyFont="1" applyBorder="1" applyAlignment="1" applyProtection="1">
      <alignment horizontal="right" vertical="center"/>
      <protection locked="0"/>
    </xf>
    <xf numFmtId="184" fontId="8" fillId="0" borderId="22" xfId="0" applyNumberFormat="1" applyFont="1" applyBorder="1" applyAlignment="1" applyProtection="1">
      <alignment horizontal="right" vertical="center"/>
      <protection locked="0"/>
    </xf>
    <xf numFmtId="180" fontId="8" fillId="0" borderId="9" xfId="0" applyNumberFormat="1" applyFont="1" applyBorder="1" applyAlignment="1" applyProtection="1">
      <alignment horizontal="right" vertical="center"/>
      <protection locked="0"/>
    </xf>
    <xf numFmtId="187" fontId="8" fillId="0" borderId="40" xfId="0" applyNumberFormat="1" applyFont="1" applyBorder="1" applyAlignment="1" applyProtection="1">
      <alignment horizontal="right" vertical="center"/>
      <protection locked="0"/>
    </xf>
    <xf numFmtId="187" fontId="8" fillId="0" borderId="41" xfId="0" applyNumberFormat="1" applyFont="1" applyBorder="1" applyAlignment="1" applyProtection="1">
      <alignment horizontal="right" vertical="center"/>
      <protection locked="0"/>
    </xf>
    <xf numFmtId="187" fontId="8" fillId="0" borderId="42" xfId="0" applyNumberFormat="1" applyFont="1" applyBorder="1" applyAlignment="1" applyProtection="1">
      <alignment horizontal="right" vertical="center"/>
      <protection locked="0"/>
    </xf>
    <xf numFmtId="187" fontId="8" fillId="0" borderId="6" xfId="0" applyNumberFormat="1" applyFont="1" applyBorder="1" applyAlignment="1" applyProtection="1">
      <alignment horizontal="right" vertical="center"/>
      <protection locked="0"/>
    </xf>
    <xf numFmtId="187" fontId="8" fillId="0" borderId="11" xfId="0" applyNumberFormat="1" applyFont="1" applyBorder="1" applyAlignment="1" applyProtection="1">
      <alignment horizontal="right" vertical="center"/>
      <protection locked="0"/>
    </xf>
    <xf numFmtId="187" fontId="8" fillId="0" borderId="1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7" xfId="0" applyNumberFormat="1" applyFont="1" applyFill="1" applyBorder="1" applyAlignment="1">
      <alignment/>
    </xf>
    <xf numFmtId="186" fontId="10" fillId="0" borderId="26" xfId="17" applyNumberFormat="1" applyFont="1" applyFill="1" applyBorder="1" applyAlignment="1">
      <alignment horizontal="right"/>
    </xf>
    <xf numFmtId="186" fontId="10" fillId="0" borderId="27" xfId="17" applyNumberFormat="1" applyFont="1" applyFill="1" applyBorder="1" applyAlignment="1">
      <alignment horizontal="right"/>
    </xf>
    <xf numFmtId="189" fontId="10" fillId="0" borderId="42" xfId="17" applyNumberFormat="1" applyFont="1" applyFill="1" applyBorder="1" applyAlignment="1" applyProtection="1">
      <alignment horizontal="center"/>
      <protection locked="0"/>
    </xf>
    <xf numFmtId="38" fontId="10" fillId="0" borderId="33" xfId="17" applyFont="1" applyFill="1" applyBorder="1" applyAlignment="1" applyProtection="1">
      <alignment horizontal="center"/>
      <protection locked="0"/>
    </xf>
    <xf numFmtId="0" fontId="10" fillId="0" borderId="37" xfId="0" applyFont="1" applyFill="1" applyBorder="1" applyAlignment="1" applyProtection="1">
      <alignment/>
      <protection locked="0"/>
    </xf>
    <xf numFmtId="38" fontId="10" fillId="0" borderId="37" xfId="17" applyFont="1" applyFill="1" applyBorder="1" applyAlignment="1" applyProtection="1">
      <alignment/>
      <protection locked="0"/>
    </xf>
    <xf numFmtId="40" fontId="10" fillId="0" borderId="33" xfId="17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9" fontId="10" fillId="0" borderId="43" xfId="17" applyNumberFormat="1" applyFont="1" applyFill="1" applyBorder="1" applyAlignment="1" applyProtection="1">
      <alignment horizontal="center"/>
      <protection locked="0"/>
    </xf>
    <xf numFmtId="38" fontId="10" fillId="0" borderId="44" xfId="17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38" fontId="10" fillId="0" borderId="45" xfId="17" applyFont="1" applyFill="1" applyBorder="1" applyAlignment="1" applyProtection="1">
      <alignment/>
      <protection locked="0"/>
    </xf>
    <xf numFmtId="40" fontId="10" fillId="0" borderId="44" xfId="17" applyNumberFormat="1" applyFont="1" applyFill="1" applyBorder="1" applyAlignment="1" applyProtection="1">
      <alignment/>
      <protection locked="0"/>
    </xf>
    <xf numFmtId="38" fontId="10" fillId="0" borderId="46" xfId="17" applyFont="1" applyFill="1" applyBorder="1" applyAlignment="1" applyProtection="1">
      <alignment horizontal="right"/>
      <protection locked="0"/>
    </xf>
    <xf numFmtId="191" fontId="10" fillId="0" borderId="37" xfId="0" applyNumberFormat="1" applyFont="1" applyFill="1" applyBorder="1" applyAlignment="1" applyProtection="1">
      <alignment/>
      <protection locked="0"/>
    </xf>
    <xf numFmtId="189" fontId="10" fillId="0" borderId="28" xfId="17" applyNumberFormat="1" applyFont="1" applyFill="1" applyBorder="1" applyAlignment="1" applyProtection="1">
      <alignment horizontal="right"/>
      <protection locked="0"/>
    </xf>
    <xf numFmtId="38" fontId="10" fillId="0" borderId="22" xfId="17" applyFont="1" applyFill="1" applyBorder="1" applyAlignment="1" applyProtection="1">
      <alignment horizontal="right"/>
      <protection locked="0"/>
    </xf>
    <xf numFmtId="191" fontId="10" fillId="0" borderId="27" xfId="0" applyNumberFormat="1" applyFont="1" applyFill="1" applyBorder="1" applyAlignment="1" applyProtection="1">
      <alignment/>
      <protection locked="0"/>
    </xf>
    <xf numFmtId="38" fontId="10" fillId="0" borderId="27" xfId="17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189" fontId="10" fillId="0" borderId="6" xfId="17" applyNumberFormat="1" applyFont="1" applyFill="1" applyBorder="1" applyAlignment="1" applyProtection="1">
      <alignment horizontal="right"/>
      <protection locked="0"/>
    </xf>
    <xf numFmtId="38" fontId="10" fillId="0" borderId="5" xfId="17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/>
      <protection locked="0"/>
    </xf>
    <xf numFmtId="38" fontId="10" fillId="0" borderId="3" xfId="17" applyFont="1" applyFill="1" applyBorder="1" applyAlignment="1" applyProtection="1">
      <alignment/>
      <protection locked="0"/>
    </xf>
    <xf numFmtId="40" fontId="10" fillId="0" borderId="5" xfId="17" applyNumberFormat="1" applyFont="1" applyFill="1" applyBorder="1" applyAlignment="1" applyProtection="1">
      <alignment/>
      <protection locked="0"/>
    </xf>
    <xf numFmtId="38" fontId="10" fillId="0" borderId="38" xfId="17" applyFont="1" applyFill="1" applyBorder="1" applyAlignment="1" applyProtection="1">
      <alignment horizontal="right"/>
      <protection locked="0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38" fontId="10" fillId="0" borderId="39" xfId="17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40" fontId="10" fillId="0" borderId="39" xfId="17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3" fontId="10" fillId="0" borderId="37" xfId="0" applyNumberFormat="1" applyFont="1" applyFill="1" applyBorder="1" applyAlignment="1" applyProtection="1">
      <alignment/>
      <protection locked="0"/>
    </xf>
    <xf numFmtId="182" fontId="10" fillId="0" borderId="33" xfId="0" applyNumberFormat="1" applyFont="1" applyFill="1" applyBorder="1" applyAlignment="1" applyProtection="1">
      <alignment/>
      <protection locked="0"/>
    </xf>
    <xf numFmtId="183" fontId="10" fillId="0" borderId="45" xfId="0" applyNumberFormat="1" applyFont="1" applyFill="1" applyBorder="1" applyAlignment="1" applyProtection="1">
      <alignment/>
      <protection locked="0"/>
    </xf>
    <xf numFmtId="3" fontId="10" fillId="0" borderId="45" xfId="0" applyNumberFormat="1" applyFont="1" applyFill="1" applyBorder="1" applyAlignment="1" applyProtection="1">
      <alignment/>
      <protection locked="0"/>
    </xf>
    <xf numFmtId="182" fontId="10" fillId="0" borderId="44" xfId="0" applyNumberFormat="1" applyFont="1" applyFill="1" applyBorder="1" applyAlignment="1" applyProtection="1">
      <alignment/>
      <protection locked="0"/>
    </xf>
    <xf numFmtId="190" fontId="10" fillId="0" borderId="37" xfId="0" applyNumberFormat="1" applyFont="1" applyFill="1" applyBorder="1" applyAlignment="1" applyProtection="1">
      <alignment/>
      <protection locked="0"/>
    </xf>
    <xf numFmtId="190" fontId="10" fillId="0" borderId="27" xfId="0" applyNumberFormat="1" applyFont="1" applyFill="1" applyBorder="1" applyAlignment="1" applyProtection="1">
      <alignment/>
      <protection locked="0"/>
    </xf>
    <xf numFmtId="182" fontId="10" fillId="0" borderId="22" xfId="0" applyNumberFormat="1" applyFont="1" applyFill="1" applyBorder="1" applyAlignment="1" applyProtection="1">
      <alignment/>
      <protection locked="0"/>
    </xf>
    <xf numFmtId="38" fontId="10" fillId="0" borderId="26" xfId="17" applyFont="1" applyFill="1" applyBorder="1" applyAlignment="1" applyProtection="1">
      <alignment horizontal="right"/>
      <protection locked="0"/>
    </xf>
    <xf numFmtId="185" fontId="10" fillId="0" borderId="3" xfId="0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/>
      <protection locked="0"/>
    </xf>
    <xf numFmtId="182" fontId="10" fillId="0" borderId="5" xfId="0" applyNumberFormat="1" applyFont="1" applyFill="1" applyBorder="1" applyAlignment="1" applyProtection="1">
      <alignment/>
      <protection locked="0"/>
    </xf>
    <xf numFmtId="190" fontId="10" fillId="0" borderId="17" xfId="0" applyNumberFormat="1" applyFont="1" applyFill="1" applyBorder="1" applyAlignment="1" applyProtection="1">
      <alignment/>
      <protection locked="0"/>
    </xf>
    <xf numFmtId="3" fontId="10" fillId="0" borderId="17" xfId="0" applyNumberFormat="1" applyFont="1" applyFill="1" applyBorder="1" applyAlignment="1" applyProtection="1">
      <alignment/>
      <protection locked="0"/>
    </xf>
    <xf numFmtId="182" fontId="10" fillId="0" borderId="39" xfId="0" applyNumberFormat="1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Continuous" vertical="center"/>
    </xf>
    <xf numFmtId="0" fontId="10" fillId="0" borderId="31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89" fontId="10" fillId="0" borderId="42" xfId="17" applyNumberFormat="1" applyFont="1" applyFill="1" applyBorder="1" applyAlignment="1" applyProtection="1">
      <alignment horizontal="right"/>
      <protection locked="0"/>
    </xf>
    <xf numFmtId="38" fontId="10" fillId="0" borderId="33" xfId="17" applyFont="1" applyFill="1" applyBorder="1" applyAlignment="1" applyProtection="1">
      <alignment horizontal="right"/>
      <protection locked="0"/>
    </xf>
    <xf numFmtId="0" fontId="20" fillId="0" borderId="12" xfId="0" applyFont="1" applyBorder="1" applyAlignment="1">
      <alignment horizontal="center" wrapText="1"/>
    </xf>
    <xf numFmtId="0" fontId="10" fillId="0" borderId="5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35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3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3" fillId="0" borderId="29" xfId="0" applyFont="1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3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32" xfId="0" applyFont="1" applyFill="1" applyBorder="1" applyAlignment="1" applyProtection="1">
      <alignment horizontal="left"/>
      <protection locked="0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32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1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5247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058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247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5247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058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058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71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244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244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71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5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8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536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3011150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3011150"/>
          <a:ext cx="797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829050" y="108394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722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30111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30111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8394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30111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30111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8394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30111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30111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108394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B1">
      <selection activeCell="B3" sqref="B3:R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10" t="s">
        <v>138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2:18" ht="18.75">
      <c r="B3" s="210" t="s">
        <v>119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2:18" ht="12.75" thickBot="1">
      <c r="B4" s="211" t="s">
        <v>148</v>
      </c>
      <c r="C4" s="211"/>
      <c r="D4" s="211"/>
      <c r="E4" s="108"/>
      <c r="F4" s="108"/>
      <c r="G4" s="108"/>
      <c r="H4" s="108"/>
      <c r="I4" s="108"/>
      <c r="J4" s="108"/>
      <c r="K4" s="110"/>
      <c r="L4" s="108"/>
      <c r="M4" s="108"/>
      <c r="N4" s="108"/>
      <c r="O4" s="212" t="s">
        <v>146</v>
      </c>
      <c r="P4" s="212"/>
      <c r="Q4" s="212"/>
      <c r="R4" s="212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08" t="s">
        <v>48</v>
      </c>
      <c r="K6" s="209"/>
      <c r="L6" s="22"/>
      <c r="M6" s="22"/>
      <c r="N6" s="22"/>
      <c r="O6" s="22"/>
      <c r="P6" s="22"/>
      <c r="Q6" s="208" t="s">
        <v>48</v>
      </c>
      <c r="R6" s="209"/>
    </row>
    <row r="7" spans="2:18" s="6" customFormat="1" ht="42" customHeight="1" thickBot="1">
      <c r="B7" s="19"/>
      <c r="C7" s="20"/>
      <c r="D7" s="21"/>
      <c r="E7" s="29" t="s">
        <v>78</v>
      </c>
      <c r="F7" s="23" t="s">
        <v>49</v>
      </c>
      <c r="G7" s="23" t="s">
        <v>45</v>
      </c>
      <c r="H7" s="23" t="s">
        <v>50</v>
      </c>
      <c r="I7" s="24" t="s">
        <v>124</v>
      </c>
      <c r="J7" s="25" t="s">
        <v>77</v>
      </c>
      <c r="K7" s="26" t="s">
        <v>52</v>
      </c>
      <c r="L7" s="23" t="s">
        <v>78</v>
      </c>
      <c r="M7" s="23" t="s">
        <v>49</v>
      </c>
      <c r="N7" s="23" t="s">
        <v>45</v>
      </c>
      <c r="O7" s="23" t="s">
        <v>53</v>
      </c>
      <c r="P7" s="24" t="s">
        <v>124</v>
      </c>
      <c r="Q7" s="25" t="s">
        <v>54</v>
      </c>
      <c r="R7" s="27" t="s">
        <v>52</v>
      </c>
    </row>
    <row r="8" spans="2:23" s="54" customFormat="1" ht="12">
      <c r="B8" s="55"/>
      <c r="C8" s="213" t="s">
        <v>0</v>
      </c>
      <c r="D8" s="214"/>
      <c r="E8" s="72">
        <v>38.5</v>
      </c>
      <c r="F8" s="73">
        <v>270911</v>
      </c>
      <c r="G8" s="74">
        <v>302</v>
      </c>
      <c r="H8" s="73">
        <v>679038</v>
      </c>
      <c r="I8" s="75">
        <v>2.51</v>
      </c>
      <c r="J8" s="76">
        <v>687482</v>
      </c>
      <c r="K8" s="56">
        <f>IF(U8=TRUE,"-",ROUND((H8-J8)/J8*100,2))</f>
        <v>-1.23</v>
      </c>
      <c r="L8" s="102">
        <v>38.4</v>
      </c>
      <c r="M8" s="73">
        <v>270881</v>
      </c>
      <c r="N8" s="73">
        <v>301</v>
      </c>
      <c r="O8" s="73">
        <v>617357</v>
      </c>
      <c r="P8" s="75">
        <v>2.28</v>
      </c>
      <c r="Q8" s="76">
        <v>628085</v>
      </c>
      <c r="R8" s="56">
        <f>IF(W8=TRUE,"-",ROUND((O8-Q8)/Q8*100,2))</f>
        <v>-1.71</v>
      </c>
      <c r="T8" s="54">
        <f>ROUND((H8-J8)/J8*100,2)</f>
        <v>-1.23</v>
      </c>
      <c r="U8" s="54" t="b">
        <f>ISERROR(T8)</f>
        <v>0</v>
      </c>
      <c r="V8" s="54">
        <f>ROUND((O8-Q8)/Q8*100,2)</f>
        <v>-1.71</v>
      </c>
      <c r="W8" s="54" t="b">
        <f>ISERROR(V8)</f>
        <v>0</v>
      </c>
    </row>
    <row r="9" spans="2:23" s="54" customFormat="1" ht="12">
      <c r="B9" s="201"/>
      <c r="C9" s="57"/>
      <c r="D9" s="58" t="s">
        <v>128</v>
      </c>
      <c r="E9" s="77">
        <v>38.3</v>
      </c>
      <c r="F9" s="78">
        <v>285556</v>
      </c>
      <c r="G9" s="79">
        <v>20</v>
      </c>
      <c r="H9" s="78">
        <v>779752</v>
      </c>
      <c r="I9" s="80">
        <v>2.73</v>
      </c>
      <c r="J9" s="70">
        <v>782622</v>
      </c>
      <c r="K9" s="60">
        <f>IF(U9=TRUE,"-",ROUND((H9-J9)/J9*100,2))</f>
        <v>-0.37</v>
      </c>
      <c r="L9" s="103">
        <v>38.3</v>
      </c>
      <c r="M9" s="78">
        <v>285556</v>
      </c>
      <c r="N9" s="78">
        <v>20</v>
      </c>
      <c r="O9" s="78">
        <v>766967</v>
      </c>
      <c r="P9" s="80">
        <v>2.69</v>
      </c>
      <c r="Q9" s="70">
        <v>742100</v>
      </c>
      <c r="R9" s="61">
        <f>IF(W9=TRUE,"-",ROUND((O9-Q9)/Q9*100,2))</f>
        <v>3.35</v>
      </c>
      <c r="T9" s="54">
        <f aca="true" t="shared" si="0" ref="T9:T66">ROUND((H9-J9)/J9*100,2)</f>
        <v>-0.37</v>
      </c>
      <c r="U9" s="54" t="b">
        <f aca="true" t="shared" si="1" ref="U9:U66">ISERROR(T9)</f>
        <v>0</v>
      </c>
      <c r="V9" s="54">
        <f aca="true" t="shared" si="2" ref="V9:V66">ROUND((O9-Q9)/Q9*100,2)</f>
        <v>3.35</v>
      </c>
      <c r="W9" s="54" t="b">
        <f aca="true" t="shared" si="3" ref="W9:W66">ISERROR(V9)</f>
        <v>0</v>
      </c>
    </row>
    <row r="10" spans="2:23" s="54" customFormat="1" ht="12">
      <c r="B10" s="201"/>
      <c r="C10" s="57"/>
      <c r="D10" s="58" t="s">
        <v>89</v>
      </c>
      <c r="E10" s="77">
        <v>41.9</v>
      </c>
      <c r="F10" s="78">
        <v>255777</v>
      </c>
      <c r="G10" s="79">
        <v>9</v>
      </c>
      <c r="H10" s="78">
        <v>539718</v>
      </c>
      <c r="I10" s="80">
        <v>2.11</v>
      </c>
      <c r="J10" s="70">
        <v>581999</v>
      </c>
      <c r="K10" s="60">
        <f aca="true" t="shared" si="4" ref="K10:K66">IF(U10=TRUE,"-",ROUND((H10-J10)/J10*100,2))</f>
        <v>-7.26</v>
      </c>
      <c r="L10" s="103">
        <v>41.9</v>
      </c>
      <c r="M10" s="78">
        <v>255777</v>
      </c>
      <c r="N10" s="78">
        <v>9</v>
      </c>
      <c r="O10" s="78">
        <v>412095</v>
      </c>
      <c r="P10" s="80">
        <v>1.61</v>
      </c>
      <c r="Q10" s="70">
        <v>399799</v>
      </c>
      <c r="R10" s="61">
        <f aca="true" t="shared" si="5" ref="R10:R66">IF(W10=TRUE,"-",ROUND((O10-Q10)/Q10*100,2))</f>
        <v>3.08</v>
      </c>
      <c r="T10" s="54">
        <f t="shared" si="0"/>
        <v>-7.26</v>
      </c>
      <c r="U10" s="54" t="b">
        <f t="shared" si="1"/>
        <v>0</v>
      </c>
      <c r="V10" s="54">
        <f t="shared" si="2"/>
        <v>3.08</v>
      </c>
      <c r="W10" s="54" t="b">
        <f t="shared" si="3"/>
        <v>0</v>
      </c>
    </row>
    <row r="11" spans="2:23" s="54" customFormat="1" ht="12">
      <c r="B11" s="201"/>
      <c r="C11" s="57"/>
      <c r="D11" s="58" t="s">
        <v>129</v>
      </c>
      <c r="E11" s="77">
        <v>37.5</v>
      </c>
      <c r="F11" s="78">
        <v>257682</v>
      </c>
      <c r="G11" s="79">
        <v>4</v>
      </c>
      <c r="H11" s="78">
        <v>478070</v>
      </c>
      <c r="I11" s="80">
        <v>1.86</v>
      </c>
      <c r="J11" s="70">
        <v>530656</v>
      </c>
      <c r="K11" s="60">
        <f t="shared" si="4"/>
        <v>-9.91</v>
      </c>
      <c r="L11" s="103">
        <v>37.5</v>
      </c>
      <c r="M11" s="78">
        <v>257682</v>
      </c>
      <c r="N11" s="78">
        <v>4</v>
      </c>
      <c r="O11" s="78">
        <v>365811</v>
      </c>
      <c r="P11" s="80">
        <v>1.42</v>
      </c>
      <c r="Q11" s="70">
        <v>440049</v>
      </c>
      <c r="R11" s="61">
        <f t="shared" si="5"/>
        <v>-16.87</v>
      </c>
      <c r="T11" s="54">
        <f t="shared" si="0"/>
        <v>-9.91</v>
      </c>
      <c r="U11" s="54" t="b">
        <f t="shared" si="1"/>
        <v>0</v>
      </c>
      <c r="V11" s="54">
        <f t="shared" si="2"/>
        <v>-16.87</v>
      </c>
      <c r="W11" s="54" t="b">
        <f t="shared" si="3"/>
        <v>0</v>
      </c>
    </row>
    <row r="12" spans="2:23" s="54" customFormat="1" ht="12">
      <c r="B12" s="201"/>
      <c r="C12" s="57"/>
      <c r="D12" s="58" t="s">
        <v>95</v>
      </c>
      <c r="E12" s="77">
        <v>38.4</v>
      </c>
      <c r="F12" s="78">
        <v>269228</v>
      </c>
      <c r="G12" s="79">
        <v>38</v>
      </c>
      <c r="H12" s="78">
        <v>652922</v>
      </c>
      <c r="I12" s="80">
        <v>2.43</v>
      </c>
      <c r="J12" s="70">
        <v>662872</v>
      </c>
      <c r="K12" s="60">
        <f t="shared" si="4"/>
        <v>-1.5</v>
      </c>
      <c r="L12" s="103">
        <v>38.4</v>
      </c>
      <c r="M12" s="78">
        <v>269228</v>
      </c>
      <c r="N12" s="78">
        <v>38</v>
      </c>
      <c r="O12" s="78">
        <v>593522</v>
      </c>
      <c r="P12" s="80">
        <v>2.2</v>
      </c>
      <c r="Q12" s="70">
        <v>588397</v>
      </c>
      <c r="R12" s="61">
        <f t="shared" si="5"/>
        <v>0.87</v>
      </c>
      <c r="T12" s="54">
        <f t="shared" si="0"/>
        <v>-1.5</v>
      </c>
      <c r="U12" s="54" t="b">
        <f t="shared" si="1"/>
        <v>0</v>
      </c>
      <c r="V12" s="54">
        <f t="shared" si="2"/>
        <v>0.87</v>
      </c>
      <c r="W12" s="54" t="b">
        <f t="shared" si="3"/>
        <v>0</v>
      </c>
    </row>
    <row r="13" spans="2:23" s="54" customFormat="1" ht="12">
      <c r="B13" s="201"/>
      <c r="C13" s="57"/>
      <c r="D13" s="58" t="s">
        <v>106</v>
      </c>
      <c r="E13" s="77">
        <v>37.9</v>
      </c>
      <c r="F13" s="78">
        <v>242201</v>
      </c>
      <c r="G13" s="79">
        <v>7</v>
      </c>
      <c r="H13" s="78">
        <v>417985</v>
      </c>
      <c r="I13" s="80">
        <v>1.73</v>
      </c>
      <c r="J13" s="70">
        <v>427472</v>
      </c>
      <c r="K13" s="60">
        <f t="shared" si="4"/>
        <v>-2.22</v>
      </c>
      <c r="L13" s="103">
        <v>37.9</v>
      </c>
      <c r="M13" s="78">
        <v>242201</v>
      </c>
      <c r="N13" s="78">
        <v>7</v>
      </c>
      <c r="O13" s="78">
        <v>380812</v>
      </c>
      <c r="P13" s="80">
        <v>1.57</v>
      </c>
      <c r="Q13" s="70">
        <v>394266</v>
      </c>
      <c r="R13" s="61">
        <f t="shared" si="5"/>
        <v>-3.41</v>
      </c>
      <c r="T13" s="54">
        <f t="shared" si="0"/>
        <v>-2.22</v>
      </c>
      <c r="U13" s="54" t="b">
        <f t="shared" si="1"/>
        <v>0</v>
      </c>
      <c r="V13" s="54">
        <f t="shared" si="2"/>
        <v>-3.41</v>
      </c>
      <c r="W13" s="54" t="b">
        <f t="shared" si="3"/>
        <v>0</v>
      </c>
    </row>
    <row r="14" spans="2:23" s="54" customFormat="1" ht="12">
      <c r="B14" s="201"/>
      <c r="C14" s="57"/>
      <c r="D14" s="58" t="s">
        <v>1</v>
      </c>
      <c r="E14" s="77">
        <v>37.8</v>
      </c>
      <c r="F14" s="78">
        <v>301042</v>
      </c>
      <c r="G14" s="79">
        <v>33</v>
      </c>
      <c r="H14" s="78">
        <v>801036</v>
      </c>
      <c r="I14" s="80">
        <v>2.66</v>
      </c>
      <c r="J14" s="70">
        <v>790142</v>
      </c>
      <c r="K14" s="60">
        <f t="shared" si="4"/>
        <v>1.38</v>
      </c>
      <c r="L14" s="103">
        <v>37.8</v>
      </c>
      <c r="M14" s="78">
        <v>301042</v>
      </c>
      <c r="N14" s="78">
        <v>33</v>
      </c>
      <c r="O14" s="78">
        <v>753272</v>
      </c>
      <c r="P14" s="80">
        <v>2.5</v>
      </c>
      <c r="Q14" s="70">
        <v>751138</v>
      </c>
      <c r="R14" s="61">
        <f t="shared" si="5"/>
        <v>0.28</v>
      </c>
      <c r="T14" s="54">
        <f t="shared" si="0"/>
        <v>1.38</v>
      </c>
      <c r="U14" s="54" t="b">
        <f t="shared" si="1"/>
        <v>0</v>
      </c>
      <c r="V14" s="54">
        <f t="shared" si="2"/>
        <v>0.28</v>
      </c>
      <c r="W14" s="54" t="b">
        <f t="shared" si="3"/>
        <v>0</v>
      </c>
    </row>
    <row r="15" spans="2:23" s="54" customFormat="1" ht="12">
      <c r="B15" s="198"/>
      <c r="C15" s="57"/>
      <c r="D15" s="58" t="s">
        <v>130</v>
      </c>
      <c r="E15" s="77" t="s">
        <v>136</v>
      </c>
      <c r="F15" s="78" t="s">
        <v>136</v>
      </c>
      <c r="G15" s="79" t="s">
        <v>136</v>
      </c>
      <c r="H15" s="78" t="s">
        <v>136</v>
      </c>
      <c r="I15" s="80" t="s">
        <v>136</v>
      </c>
      <c r="J15" s="70" t="s">
        <v>136</v>
      </c>
      <c r="K15" s="60" t="str">
        <f t="shared" si="4"/>
        <v>-</v>
      </c>
      <c r="L15" s="103" t="s">
        <v>136</v>
      </c>
      <c r="M15" s="78" t="s">
        <v>136</v>
      </c>
      <c r="N15" s="78" t="s">
        <v>136</v>
      </c>
      <c r="O15" s="78" t="s">
        <v>136</v>
      </c>
      <c r="P15" s="80" t="s">
        <v>136</v>
      </c>
      <c r="Q15" s="70" t="s">
        <v>136</v>
      </c>
      <c r="R15" s="61" t="str">
        <f t="shared" si="5"/>
        <v>-</v>
      </c>
      <c r="T15" s="54" t="e">
        <f t="shared" si="0"/>
        <v>#VALUE!</v>
      </c>
      <c r="U15" s="54" t="b">
        <f t="shared" si="1"/>
        <v>1</v>
      </c>
      <c r="V15" s="54" t="e">
        <f t="shared" si="2"/>
        <v>#VALUE!</v>
      </c>
      <c r="W15" s="54" t="b">
        <f t="shared" si="3"/>
        <v>1</v>
      </c>
    </row>
    <row r="16" spans="2:23" s="54" customFormat="1" ht="12">
      <c r="B16" s="198"/>
      <c r="C16" s="57"/>
      <c r="D16" s="58" t="s">
        <v>2</v>
      </c>
      <c r="E16" s="77">
        <v>36.5</v>
      </c>
      <c r="F16" s="78">
        <v>271415</v>
      </c>
      <c r="G16" s="79">
        <v>8</v>
      </c>
      <c r="H16" s="78">
        <v>674254</v>
      </c>
      <c r="I16" s="80">
        <v>2.48</v>
      </c>
      <c r="J16" s="70">
        <v>643359</v>
      </c>
      <c r="K16" s="60">
        <f t="shared" si="4"/>
        <v>4.8</v>
      </c>
      <c r="L16" s="103">
        <v>36.5</v>
      </c>
      <c r="M16" s="78">
        <v>271415</v>
      </c>
      <c r="N16" s="78">
        <v>8</v>
      </c>
      <c r="O16" s="78">
        <v>661388</v>
      </c>
      <c r="P16" s="80">
        <v>2.44</v>
      </c>
      <c r="Q16" s="70">
        <v>593353</v>
      </c>
      <c r="R16" s="61">
        <f t="shared" si="5"/>
        <v>11.47</v>
      </c>
      <c r="T16" s="54">
        <f t="shared" si="0"/>
        <v>4.8</v>
      </c>
      <c r="U16" s="54" t="b">
        <f t="shared" si="1"/>
        <v>0</v>
      </c>
      <c r="V16" s="54">
        <f t="shared" si="2"/>
        <v>11.47</v>
      </c>
      <c r="W16" s="54" t="b">
        <f t="shared" si="3"/>
        <v>0</v>
      </c>
    </row>
    <row r="17" spans="2:23" s="54" customFormat="1" ht="12">
      <c r="B17" s="198"/>
      <c r="C17" s="57"/>
      <c r="D17" s="58" t="s">
        <v>96</v>
      </c>
      <c r="E17" s="77">
        <v>39</v>
      </c>
      <c r="F17" s="78">
        <v>269416</v>
      </c>
      <c r="G17" s="79">
        <v>8</v>
      </c>
      <c r="H17" s="78">
        <v>643358</v>
      </c>
      <c r="I17" s="80">
        <v>2.39</v>
      </c>
      <c r="J17" s="70">
        <v>679877</v>
      </c>
      <c r="K17" s="60">
        <f t="shared" si="4"/>
        <v>-5.37</v>
      </c>
      <c r="L17" s="103">
        <v>39</v>
      </c>
      <c r="M17" s="78">
        <v>269416</v>
      </c>
      <c r="N17" s="78">
        <v>8</v>
      </c>
      <c r="O17" s="78">
        <v>618875</v>
      </c>
      <c r="P17" s="80">
        <v>2.3</v>
      </c>
      <c r="Q17" s="70">
        <v>663825</v>
      </c>
      <c r="R17" s="61">
        <f t="shared" si="5"/>
        <v>-6.77</v>
      </c>
      <c r="T17" s="54">
        <f t="shared" si="0"/>
        <v>-5.37</v>
      </c>
      <c r="U17" s="54" t="b">
        <f t="shared" si="1"/>
        <v>0</v>
      </c>
      <c r="V17" s="54">
        <f t="shared" si="2"/>
        <v>-6.77</v>
      </c>
      <c r="W17" s="54" t="b">
        <f t="shared" si="3"/>
        <v>0</v>
      </c>
    </row>
    <row r="18" spans="2:23" s="54" customFormat="1" ht="12">
      <c r="B18" s="198"/>
      <c r="C18" s="57"/>
      <c r="D18" s="58" t="s">
        <v>97</v>
      </c>
      <c r="E18" s="77">
        <v>39.8</v>
      </c>
      <c r="F18" s="78">
        <v>267215</v>
      </c>
      <c r="G18" s="79">
        <v>7</v>
      </c>
      <c r="H18" s="78">
        <v>621607</v>
      </c>
      <c r="I18" s="80">
        <v>2.33</v>
      </c>
      <c r="J18" s="70">
        <v>623991</v>
      </c>
      <c r="K18" s="60">
        <f t="shared" si="4"/>
        <v>-0.38</v>
      </c>
      <c r="L18" s="103">
        <v>39.8</v>
      </c>
      <c r="M18" s="78">
        <v>267215</v>
      </c>
      <c r="N18" s="78">
        <v>7</v>
      </c>
      <c r="O18" s="78">
        <v>530421</v>
      </c>
      <c r="P18" s="80">
        <v>1.98</v>
      </c>
      <c r="Q18" s="70">
        <v>531805</v>
      </c>
      <c r="R18" s="61">
        <f t="shared" si="5"/>
        <v>-0.26</v>
      </c>
      <c r="T18" s="54">
        <f t="shared" si="0"/>
        <v>-0.38</v>
      </c>
      <c r="U18" s="54" t="b">
        <f t="shared" si="1"/>
        <v>0</v>
      </c>
      <c r="V18" s="54">
        <f t="shared" si="2"/>
        <v>-0.26</v>
      </c>
      <c r="W18" s="54" t="b">
        <f t="shared" si="3"/>
        <v>0</v>
      </c>
    </row>
    <row r="19" spans="2:23" s="54" customFormat="1" ht="12">
      <c r="B19" s="198"/>
      <c r="C19" s="57"/>
      <c r="D19" s="58" t="s">
        <v>3</v>
      </c>
      <c r="E19" s="77">
        <v>39.3</v>
      </c>
      <c r="F19" s="78">
        <v>267249</v>
      </c>
      <c r="G19" s="79" t="s">
        <v>145</v>
      </c>
      <c r="H19" s="78">
        <v>725000</v>
      </c>
      <c r="I19" s="80">
        <v>2.71</v>
      </c>
      <c r="J19" s="70">
        <v>700000</v>
      </c>
      <c r="K19" s="60">
        <f t="shared" si="4"/>
        <v>3.57</v>
      </c>
      <c r="L19" s="103">
        <v>39.3</v>
      </c>
      <c r="M19" s="78">
        <v>267249</v>
      </c>
      <c r="N19" s="78" t="s">
        <v>145</v>
      </c>
      <c r="O19" s="78">
        <v>581500</v>
      </c>
      <c r="P19" s="80">
        <v>2.18</v>
      </c>
      <c r="Q19" s="70">
        <v>550000</v>
      </c>
      <c r="R19" s="61">
        <f t="shared" si="5"/>
        <v>5.73</v>
      </c>
      <c r="T19" s="54">
        <f t="shared" si="0"/>
        <v>3.57</v>
      </c>
      <c r="U19" s="54" t="b">
        <f t="shared" si="1"/>
        <v>0</v>
      </c>
      <c r="V19" s="54">
        <f t="shared" si="2"/>
        <v>5.73</v>
      </c>
      <c r="W19" s="54" t="b">
        <f t="shared" si="3"/>
        <v>0</v>
      </c>
    </row>
    <row r="20" spans="2:23" s="54" customFormat="1" ht="12">
      <c r="B20" s="198" t="s">
        <v>4</v>
      </c>
      <c r="C20" s="57"/>
      <c r="D20" s="58" t="s">
        <v>5</v>
      </c>
      <c r="E20" s="77">
        <v>37.9</v>
      </c>
      <c r="F20" s="78">
        <v>274905</v>
      </c>
      <c r="G20" s="79">
        <v>9</v>
      </c>
      <c r="H20" s="78">
        <v>717359</v>
      </c>
      <c r="I20" s="80">
        <v>2.61</v>
      </c>
      <c r="J20" s="70">
        <v>690722</v>
      </c>
      <c r="K20" s="60">
        <f t="shared" si="4"/>
        <v>3.86</v>
      </c>
      <c r="L20" s="103">
        <v>37.9</v>
      </c>
      <c r="M20" s="78">
        <v>274905</v>
      </c>
      <c r="N20" s="78">
        <v>9</v>
      </c>
      <c r="O20" s="78">
        <v>658694</v>
      </c>
      <c r="P20" s="80">
        <v>2.4</v>
      </c>
      <c r="Q20" s="70">
        <v>662442</v>
      </c>
      <c r="R20" s="61">
        <f t="shared" si="5"/>
        <v>-0.57</v>
      </c>
      <c r="T20" s="54">
        <f t="shared" si="0"/>
        <v>3.86</v>
      </c>
      <c r="U20" s="54" t="b">
        <f t="shared" si="1"/>
        <v>0</v>
      </c>
      <c r="V20" s="54">
        <f t="shared" si="2"/>
        <v>-0.57</v>
      </c>
      <c r="W20" s="54" t="b">
        <f t="shared" si="3"/>
        <v>0</v>
      </c>
    </row>
    <row r="21" spans="2:23" s="54" customFormat="1" ht="12">
      <c r="B21" s="198"/>
      <c r="C21" s="57"/>
      <c r="D21" s="58" t="s">
        <v>6</v>
      </c>
      <c r="E21" s="77">
        <v>38.8</v>
      </c>
      <c r="F21" s="78">
        <v>264242</v>
      </c>
      <c r="G21" s="79">
        <v>14</v>
      </c>
      <c r="H21" s="78">
        <v>659153</v>
      </c>
      <c r="I21" s="80">
        <v>2.49</v>
      </c>
      <c r="J21" s="70">
        <v>646068</v>
      </c>
      <c r="K21" s="60">
        <f t="shared" si="4"/>
        <v>2.03</v>
      </c>
      <c r="L21" s="103">
        <v>38.8</v>
      </c>
      <c r="M21" s="78">
        <v>264242</v>
      </c>
      <c r="N21" s="78">
        <v>14</v>
      </c>
      <c r="O21" s="78">
        <v>603532</v>
      </c>
      <c r="P21" s="80">
        <v>2.28</v>
      </c>
      <c r="Q21" s="70">
        <v>608510</v>
      </c>
      <c r="R21" s="61">
        <f t="shared" si="5"/>
        <v>-0.82</v>
      </c>
      <c r="T21" s="54">
        <f t="shared" si="0"/>
        <v>2.03</v>
      </c>
      <c r="U21" s="54" t="b">
        <f t="shared" si="1"/>
        <v>0</v>
      </c>
      <c r="V21" s="54">
        <f t="shared" si="2"/>
        <v>-0.82</v>
      </c>
      <c r="W21" s="54" t="b">
        <f t="shared" si="3"/>
        <v>0</v>
      </c>
    </row>
    <row r="22" spans="2:23" s="54" customFormat="1" ht="12">
      <c r="B22" s="198"/>
      <c r="C22" s="57"/>
      <c r="D22" s="58" t="s">
        <v>131</v>
      </c>
      <c r="E22" s="77">
        <v>39.7</v>
      </c>
      <c r="F22" s="78">
        <v>273456</v>
      </c>
      <c r="G22" s="79">
        <v>31</v>
      </c>
      <c r="H22" s="78">
        <v>691956</v>
      </c>
      <c r="I22" s="80">
        <v>2.53</v>
      </c>
      <c r="J22" s="71" t="s">
        <v>141</v>
      </c>
      <c r="K22" s="60" t="str">
        <f t="shared" si="4"/>
        <v>-</v>
      </c>
      <c r="L22" s="103">
        <v>39.6</v>
      </c>
      <c r="M22" s="78">
        <v>273238</v>
      </c>
      <c r="N22" s="78">
        <v>30</v>
      </c>
      <c r="O22" s="78">
        <v>555983</v>
      </c>
      <c r="P22" s="80">
        <v>2.03</v>
      </c>
      <c r="Q22" s="59" t="s">
        <v>141</v>
      </c>
      <c r="R22" s="61" t="str">
        <f t="shared" si="5"/>
        <v>-</v>
      </c>
      <c r="T22" s="54" t="e">
        <f t="shared" si="0"/>
        <v>#VALUE!</v>
      </c>
      <c r="U22" s="54" t="b">
        <f t="shared" si="1"/>
        <v>1</v>
      </c>
      <c r="V22" s="54" t="e">
        <f t="shared" si="2"/>
        <v>#VALUE!</v>
      </c>
      <c r="W22" s="54" t="b">
        <f t="shared" si="3"/>
        <v>1</v>
      </c>
    </row>
    <row r="23" spans="2:23" s="54" customFormat="1" ht="12">
      <c r="B23" s="198"/>
      <c r="C23" s="57"/>
      <c r="D23" s="58" t="s">
        <v>92</v>
      </c>
      <c r="E23" s="77">
        <v>36.9</v>
      </c>
      <c r="F23" s="78">
        <v>262761</v>
      </c>
      <c r="G23" s="79">
        <v>9</v>
      </c>
      <c r="H23" s="78">
        <v>639661</v>
      </c>
      <c r="I23" s="80">
        <v>2.43</v>
      </c>
      <c r="J23" s="70">
        <v>656691</v>
      </c>
      <c r="K23" s="60">
        <f t="shared" si="4"/>
        <v>-2.59</v>
      </c>
      <c r="L23" s="103">
        <v>36.9</v>
      </c>
      <c r="M23" s="78">
        <v>262761</v>
      </c>
      <c r="N23" s="78">
        <v>9</v>
      </c>
      <c r="O23" s="78">
        <v>555612</v>
      </c>
      <c r="P23" s="80">
        <v>2.11</v>
      </c>
      <c r="Q23" s="70">
        <v>562324</v>
      </c>
      <c r="R23" s="61">
        <f t="shared" si="5"/>
        <v>-1.19</v>
      </c>
      <c r="T23" s="54">
        <f t="shared" si="0"/>
        <v>-2.59</v>
      </c>
      <c r="U23" s="54" t="b">
        <f t="shared" si="1"/>
        <v>0</v>
      </c>
      <c r="V23" s="54">
        <f t="shared" si="2"/>
        <v>-1.19</v>
      </c>
      <c r="W23" s="54" t="b">
        <f t="shared" si="3"/>
        <v>0</v>
      </c>
    </row>
    <row r="24" spans="2:23" s="54" customFormat="1" ht="12">
      <c r="B24" s="198"/>
      <c r="C24" s="57"/>
      <c r="D24" s="58" t="s">
        <v>90</v>
      </c>
      <c r="E24" s="77">
        <v>39</v>
      </c>
      <c r="F24" s="78">
        <v>273808</v>
      </c>
      <c r="G24" s="79">
        <v>18</v>
      </c>
      <c r="H24" s="78">
        <v>655134</v>
      </c>
      <c r="I24" s="80">
        <v>2.39</v>
      </c>
      <c r="J24" s="70">
        <v>693823</v>
      </c>
      <c r="K24" s="60">
        <f t="shared" si="4"/>
        <v>-5.58</v>
      </c>
      <c r="L24" s="103">
        <v>39</v>
      </c>
      <c r="M24" s="78">
        <v>273808</v>
      </c>
      <c r="N24" s="78">
        <v>18</v>
      </c>
      <c r="O24" s="78">
        <v>570252</v>
      </c>
      <c r="P24" s="80">
        <v>2.08</v>
      </c>
      <c r="Q24" s="70">
        <v>628727</v>
      </c>
      <c r="R24" s="61">
        <f t="shared" si="5"/>
        <v>-9.3</v>
      </c>
      <c r="T24" s="54">
        <f t="shared" si="0"/>
        <v>-5.58</v>
      </c>
      <c r="U24" s="54" t="b">
        <f t="shared" si="1"/>
        <v>0</v>
      </c>
      <c r="V24" s="54">
        <f t="shared" si="2"/>
        <v>-9.3</v>
      </c>
      <c r="W24" s="54" t="b">
        <f t="shared" si="3"/>
        <v>0</v>
      </c>
    </row>
    <row r="25" spans="2:23" s="54" customFormat="1" ht="12">
      <c r="B25" s="198"/>
      <c r="C25" s="57"/>
      <c r="D25" s="58" t="s">
        <v>91</v>
      </c>
      <c r="E25" s="77">
        <v>38.7</v>
      </c>
      <c r="F25" s="78">
        <v>284312</v>
      </c>
      <c r="G25" s="79">
        <v>4</v>
      </c>
      <c r="H25" s="78">
        <v>743137</v>
      </c>
      <c r="I25" s="80">
        <v>2.61</v>
      </c>
      <c r="J25" s="70">
        <v>732409</v>
      </c>
      <c r="K25" s="60">
        <f t="shared" si="4"/>
        <v>1.46</v>
      </c>
      <c r="L25" s="103">
        <v>38.7</v>
      </c>
      <c r="M25" s="78">
        <v>284312</v>
      </c>
      <c r="N25" s="78">
        <v>4</v>
      </c>
      <c r="O25" s="78">
        <v>701265</v>
      </c>
      <c r="P25" s="80">
        <v>2.47</v>
      </c>
      <c r="Q25" s="70">
        <v>679882</v>
      </c>
      <c r="R25" s="61">
        <f t="shared" si="5"/>
        <v>3.15</v>
      </c>
      <c r="T25" s="54">
        <f t="shared" si="0"/>
        <v>1.46</v>
      </c>
      <c r="U25" s="54" t="b">
        <f t="shared" si="1"/>
        <v>0</v>
      </c>
      <c r="V25" s="54">
        <f t="shared" si="2"/>
        <v>3.15</v>
      </c>
      <c r="W25" s="54" t="b">
        <f t="shared" si="3"/>
        <v>0</v>
      </c>
    </row>
    <row r="26" spans="2:23" s="54" customFormat="1" ht="12">
      <c r="B26" s="198"/>
      <c r="C26" s="57"/>
      <c r="D26" s="58" t="s">
        <v>7</v>
      </c>
      <c r="E26" s="77">
        <v>37.6</v>
      </c>
      <c r="F26" s="78">
        <v>259596</v>
      </c>
      <c r="G26" s="79">
        <v>70</v>
      </c>
      <c r="H26" s="78">
        <v>687082</v>
      </c>
      <c r="I26" s="80">
        <v>2.65</v>
      </c>
      <c r="J26" s="70">
        <v>683223</v>
      </c>
      <c r="K26" s="60">
        <f t="shared" si="4"/>
        <v>0.56</v>
      </c>
      <c r="L26" s="103">
        <v>37.6</v>
      </c>
      <c r="M26" s="78">
        <v>259596</v>
      </c>
      <c r="N26" s="78">
        <v>70</v>
      </c>
      <c r="O26" s="78">
        <v>643684</v>
      </c>
      <c r="P26" s="80">
        <v>2.48</v>
      </c>
      <c r="Q26" s="70">
        <v>643819</v>
      </c>
      <c r="R26" s="61">
        <f t="shared" si="5"/>
        <v>-0.02</v>
      </c>
      <c r="T26" s="54">
        <f t="shared" si="0"/>
        <v>0.56</v>
      </c>
      <c r="U26" s="54" t="b">
        <f t="shared" si="1"/>
        <v>0</v>
      </c>
      <c r="V26" s="54">
        <f t="shared" si="2"/>
        <v>-0.02</v>
      </c>
      <c r="W26" s="54" t="b">
        <f t="shared" si="3"/>
        <v>0</v>
      </c>
    </row>
    <row r="27" spans="2:23" s="54" customFormat="1" ht="12">
      <c r="B27" s="198"/>
      <c r="C27" s="57"/>
      <c r="D27" s="58" t="s">
        <v>132</v>
      </c>
      <c r="E27" s="77">
        <v>40.5</v>
      </c>
      <c r="F27" s="78">
        <v>266017</v>
      </c>
      <c r="G27" s="79">
        <v>11</v>
      </c>
      <c r="H27" s="78">
        <v>585339</v>
      </c>
      <c r="I27" s="80">
        <v>2.2</v>
      </c>
      <c r="J27" s="70">
        <v>620750</v>
      </c>
      <c r="K27" s="60">
        <f t="shared" si="4"/>
        <v>-5.7</v>
      </c>
      <c r="L27" s="103">
        <v>40.5</v>
      </c>
      <c r="M27" s="78">
        <v>266017</v>
      </c>
      <c r="N27" s="78">
        <v>11</v>
      </c>
      <c r="O27" s="78">
        <v>539315</v>
      </c>
      <c r="P27" s="80">
        <v>2.03</v>
      </c>
      <c r="Q27" s="70">
        <v>590192</v>
      </c>
      <c r="R27" s="61">
        <f t="shared" si="5"/>
        <v>-8.62</v>
      </c>
      <c r="T27" s="54">
        <f t="shared" si="0"/>
        <v>-5.7</v>
      </c>
      <c r="U27" s="54" t="b">
        <f t="shared" si="1"/>
        <v>0</v>
      </c>
      <c r="V27" s="54">
        <f t="shared" si="2"/>
        <v>-8.62</v>
      </c>
      <c r="W27" s="54" t="b">
        <f t="shared" si="3"/>
        <v>0</v>
      </c>
    </row>
    <row r="28" spans="2:23" s="54" customFormat="1" ht="12">
      <c r="B28" s="198" t="s">
        <v>8</v>
      </c>
      <c r="C28" s="215" t="s">
        <v>9</v>
      </c>
      <c r="D28" s="216"/>
      <c r="E28" s="81" t="s">
        <v>136</v>
      </c>
      <c r="F28" s="82" t="s">
        <v>136</v>
      </c>
      <c r="G28" s="83" t="s">
        <v>136</v>
      </c>
      <c r="H28" s="82" t="s">
        <v>136</v>
      </c>
      <c r="I28" s="84" t="s">
        <v>136</v>
      </c>
      <c r="J28" s="85" t="s">
        <v>136</v>
      </c>
      <c r="K28" s="63" t="str">
        <f t="shared" si="4"/>
        <v>-</v>
      </c>
      <c r="L28" s="104" t="s">
        <v>136</v>
      </c>
      <c r="M28" s="82" t="s">
        <v>136</v>
      </c>
      <c r="N28" s="82" t="s">
        <v>136</v>
      </c>
      <c r="O28" s="82" t="s">
        <v>136</v>
      </c>
      <c r="P28" s="84" t="s">
        <v>136</v>
      </c>
      <c r="Q28" s="85" t="s">
        <v>136</v>
      </c>
      <c r="R28" s="63" t="str">
        <f t="shared" si="5"/>
        <v>-</v>
      </c>
      <c r="T28" s="54" t="e">
        <f t="shared" si="0"/>
        <v>#VALUE!</v>
      </c>
      <c r="U28" s="54" t="b">
        <f t="shared" si="1"/>
        <v>1</v>
      </c>
      <c r="V28" s="54" t="e">
        <f t="shared" si="2"/>
        <v>#VALUE!</v>
      </c>
      <c r="W28" s="54" t="b">
        <f t="shared" si="3"/>
        <v>1</v>
      </c>
    </row>
    <row r="29" spans="2:23" s="54" customFormat="1" ht="12">
      <c r="B29" s="198"/>
      <c r="C29" s="215" t="s">
        <v>100</v>
      </c>
      <c r="D29" s="216"/>
      <c r="E29" s="81">
        <v>46</v>
      </c>
      <c r="F29" s="82">
        <v>265816</v>
      </c>
      <c r="G29" s="83" t="s">
        <v>145</v>
      </c>
      <c r="H29" s="82">
        <v>640000</v>
      </c>
      <c r="I29" s="84">
        <v>2.41</v>
      </c>
      <c r="J29" s="85">
        <v>640000</v>
      </c>
      <c r="K29" s="63">
        <f t="shared" si="4"/>
        <v>0</v>
      </c>
      <c r="L29" s="104">
        <v>46</v>
      </c>
      <c r="M29" s="82">
        <v>265816</v>
      </c>
      <c r="N29" s="82" t="s">
        <v>145</v>
      </c>
      <c r="O29" s="82">
        <v>620000</v>
      </c>
      <c r="P29" s="84">
        <v>2.33</v>
      </c>
      <c r="Q29" s="85">
        <v>610000</v>
      </c>
      <c r="R29" s="63">
        <f t="shared" si="5"/>
        <v>1.64</v>
      </c>
      <c r="T29" s="54">
        <f t="shared" si="0"/>
        <v>0</v>
      </c>
      <c r="U29" s="54" t="b">
        <f t="shared" si="1"/>
        <v>0</v>
      </c>
      <c r="V29" s="54">
        <f t="shared" si="2"/>
        <v>1.64</v>
      </c>
      <c r="W29" s="54" t="b">
        <f t="shared" si="3"/>
        <v>0</v>
      </c>
    </row>
    <row r="30" spans="2:23" s="54" customFormat="1" ht="12">
      <c r="B30" s="198"/>
      <c r="C30" s="215" t="s">
        <v>10</v>
      </c>
      <c r="D30" s="216"/>
      <c r="E30" s="81">
        <v>36.6</v>
      </c>
      <c r="F30" s="82">
        <v>298091</v>
      </c>
      <c r="G30" s="83">
        <v>12</v>
      </c>
      <c r="H30" s="82">
        <v>700401</v>
      </c>
      <c r="I30" s="84">
        <v>2.35</v>
      </c>
      <c r="J30" s="85">
        <v>652612</v>
      </c>
      <c r="K30" s="63">
        <f t="shared" si="4"/>
        <v>7.32</v>
      </c>
      <c r="L30" s="104">
        <v>36.6</v>
      </c>
      <c r="M30" s="82">
        <v>298091</v>
      </c>
      <c r="N30" s="82">
        <v>12</v>
      </c>
      <c r="O30" s="82">
        <v>609445</v>
      </c>
      <c r="P30" s="84">
        <v>2.04</v>
      </c>
      <c r="Q30" s="85">
        <v>555997</v>
      </c>
      <c r="R30" s="63">
        <f t="shared" si="5"/>
        <v>9.61</v>
      </c>
      <c r="T30" s="54">
        <f t="shared" si="0"/>
        <v>7.32</v>
      </c>
      <c r="U30" s="54" t="b">
        <f t="shared" si="1"/>
        <v>0</v>
      </c>
      <c r="V30" s="54">
        <f t="shared" si="2"/>
        <v>9.61</v>
      </c>
      <c r="W30" s="54" t="b">
        <f t="shared" si="3"/>
        <v>0</v>
      </c>
    </row>
    <row r="31" spans="2:23" s="54" customFormat="1" ht="12">
      <c r="B31" s="198"/>
      <c r="C31" s="215" t="s">
        <v>101</v>
      </c>
      <c r="D31" s="216"/>
      <c r="E31" s="81">
        <v>37.2</v>
      </c>
      <c r="F31" s="82">
        <v>300266</v>
      </c>
      <c r="G31" s="83">
        <v>8</v>
      </c>
      <c r="H31" s="82">
        <v>803631</v>
      </c>
      <c r="I31" s="84">
        <v>2.68</v>
      </c>
      <c r="J31" s="85">
        <v>838011</v>
      </c>
      <c r="K31" s="63">
        <f t="shared" si="4"/>
        <v>-4.1</v>
      </c>
      <c r="L31" s="104">
        <v>37.2</v>
      </c>
      <c r="M31" s="82">
        <v>300266</v>
      </c>
      <c r="N31" s="82">
        <v>8</v>
      </c>
      <c r="O31" s="82">
        <v>737201</v>
      </c>
      <c r="P31" s="84">
        <v>2.46</v>
      </c>
      <c r="Q31" s="85">
        <v>775569</v>
      </c>
      <c r="R31" s="63">
        <f t="shared" si="5"/>
        <v>-4.95</v>
      </c>
      <c r="T31" s="54">
        <f t="shared" si="0"/>
        <v>-4.1</v>
      </c>
      <c r="U31" s="54" t="b">
        <f t="shared" si="1"/>
        <v>0</v>
      </c>
      <c r="V31" s="54">
        <f t="shared" si="2"/>
        <v>-4.95</v>
      </c>
      <c r="W31" s="54" t="b">
        <f t="shared" si="3"/>
        <v>0</v>
      </c>
    </row>
    <row r="32" spans="2:23" s="54" customFormat="1" ht="12">
      <c r="B32" s="198"/>
      <c r="C32" s="215" t="s">
        <v>39</v>
      </c>
      <c r="D32" s="216"/>
      <c r="E32" s="81">
        <v>38.1</v>
      </c>
      <c r="F32" s="82">
        <v>288450</v>
      </c>
      <c r="G32" s="83">
        <v>4</v>
      </c>
      <c r="H32" s="82">
        <v>590036</v>
      </c>
      <c r="I32" s="84">
        <v>2.05</v>
      </c>
      <c r="J32" s="85">
        <v>533914</v>
      </c>
      <c r="K32" s="63">
        <f t="shared" si="4"/>
        <v>10.51</v>
      </c>
      <c r="L32" s="104">
        <v>38.1</v>
      </c>
      <c r="M32" s="82">
        <v>288450</v>
      </c>
      <c r="N32" s="82">
        <v>4</v>
      </c>
      <c r="O32" s="82">
        <v>474640</v>
      </c>
      <c r="P32" s="84">
        <v>1.65</v>
      </c>
      <c r="Q32" s="85">
        <v>492152</v>
      </c>
      <c r="R32" s="63">
        <f t="shared" si="5"/>
        <v>-3.56</v>
      </c>
      <c r="T32" s="54">
        <f t="shared" si="0"/>
        <v>10.51</v>
      </c>
      <c r="U32" s="54" t="b">
        <f t="shared" si="1"/>
        <v>0</v>
      </c>
      <c r="V32" s="54">
        <f t="shared" si="2"/>
        <v>-3.56</v>
      </c>
      <c r="W32" s="54" t="b">
        <f t="shared" si="3"/>
        <v>0</v>
      </c>
    </row>
    <row r="33" spans="2:23" s="54" customFormat="1" ht="12">
      <c r="B33" s="198"/>
      <c r="C33" s="217" t="s">
        <v>99</v>
      </c>
      <c r="D33" s="218"/>
      <c r="E33" s="77">
        <v>41.1</v>
      </c>
      <c r="F33" s="78">
        <v>248988</v>
      </c>
      <c r="G33" s="79">
        <v>45</v>
      </c>
      <c r="H33" s="78">
        <v>537442</v>
      </c>
      <c r="I33" s="80">
        <v>2.16</v>
      </c>
      <c r="J33" s="70">
        <v>565839</v>
      </c>
      <c r="K33" s="60">
        <f t="shared" si="4"/>
        <v>-5.02</v>
      </c>
      <c r="L33" s="103">
        <v>41.2</v>
      </c>
      <c r="M33" s="78">
        <v>250102</v>
      </c>
      <c r="N33" s="78">
        <v>44</v>
      </c>
      <c r="O33" s="78">
        <v>395622</v>
      </c>
      <c r="P33" s="80">
        <v>1.58</v>
      </c>
      <c r="Q33" s="70">
        <v>420897</v>
      </c>
      <c r="R33" s="61">
        <f t="shared" si="5"/>
        <v>-6.01</v>
      </c>
      <c r="T33" s="54">
        <f t="shared" si="0"/>
        <v>-5.02</v>
      </c>
      <c r="U33" s="54" t="b">
        <f t="shared" si="1"/>
        <v>0</v>
      </c>
      <c r="V33" s="54">
        <f t="shared" si="2"/>
        <v>-6.01</v>
      </c>
      <c r="W33" s="54" t="b">
        <f t="shared" si="3"/>
        <v>0</v>
      </c>
    </row>
    <row r="34" spans="2:23" s="54" customFormat="1" ht="12">
      <c r="B34" s="198"/>
      <c r="C34" s="57"/>
      <c r="D34" s="64" t="s">
        <v>133</v>
      </c>
      <c r="E34" s="77">
        <v>37.6</v>
      </c>
      <c r="F34" s="78">
        <v>215851</v>
      </c>
      <c r="G34" s="79">
        <v>7</v>
      </c>
      <c r="H34" s="78">
        <v>439289</v>
      </c>
      <c r="I34" s="80">
        <v>2.04</v>
      </c>
      <c r="J34" s="70">
        <v>490263</v>
      </c>
      <c r="K34" s="60">
        <f t="shared" si="4"/>
        <v>-10.4</v>
      </c>
      <c r="L34" s="103">
        <v>37.6</v>
      </c>
      <c r="M34" s="78">
        <v>215851</v>
      </c>
      <c r="N34" s="78">
        <v>7</v>
      </c>
      <c r="O34" s="78">
        <v>285896</v>
      </c>
      <c r="P34" s="80">
        <v>1.32</v>
      </c>
      <c r="Q34" s="70">
        <v>287331</v>
      </c>
      <c r="R34" s="61">
        <f t="shared" si="5"/>
        <v>-0.5</v>
      </c>
      <c r="T34" s="54">
        <f t="shared" si="0"/>
        <v>-10.4</v>
      </c>
      <c r="U34" s="54" t="b">
        <f t="shared" si="1"/>
        <v>0</v>
      </c>
      <c r="V34" s="54">
        <f t="shared" si="2"/>
        <v>-0.5</v>
      </c>
      <c r="W34" s="54" t="b">
        <f t="shared" si="3"/>
        <v>0</v>
      </c>
    </row>
    <row r="35" spans="2:23" s="54" customFormat="1" ht="12">
      <c r="B35" s="198"/>
      <c r="C35" s="57"/>
      <c r="D35" s="64" t="s">
        <v>11</v>
      </c>
      <c r="E35" s="77">
        <v>43.6</v>
      </c>
      <c r="F35" s="78">
        <v>239616</v>
      </c>
      <c r="G35" s="79">
        <v>5</v>
      </c>
      <c r="H35" s="78">
        <v>490310</v>
      </c>
      <c r="I35" s="80">
        <v>2.05</v>
      </c>
      <c r="J35" s="70">
        <v>452936</v>
      </c>
      <c r="K35" s="60">
        <f t="shared" si="4"/>
        <v>8.25</v>
      </c>
      <c r="L35" s="103">
        <v>43.6</v>
      </c>
      <c r="M35" s="78">
        <v>239616</v>
      </c>
      <c r="N35" s="78">
        <v>5</v>
      </c>
      <c r="O35" s="78">
        <v>389862</v>
      </c>
      <c r="P35" s="80">
        <v>1.63</v>
      </c>
      <c r="Q35" s="70">
        <v>393504</v>
      </c>
      <c r="R35" s="61">
        <f t="shared" si="5"/>
        <v>-0.93</v>
      </c>
      <c r="T35" s="54">
        <f t="shared" si="0"/>
        <v>8.25</v>
      </c>
      <c r="U35" s="54" t="b">
        <f t="shared" si="1"/>
        <v>0</v>
      </c>
      <c r="V35" s="54">
        <f t="shared" si="2"/>
        <v>-0.93</v>
      </c>
      <c r="W35" s="54" t="b">
        <f t="shared" si="3"/>
        <v>0</v>
      </c>
    </row>
    <row r="36" spans="2:23" s="54" customFormat="1" ht="12">
      <c r="B36" s="198" t="s">
        <v>12</v>
      </c>
      <c r="C36" s="57"/>
      <c r="D36" s="64" t="s">
        <v>13</v>
      </c>
      <c r="E36" s="77">
        <v>42.8</v>
      </c>
      <c r="F36" s="78">
        <v>261349</v>
      </c>
      <c r="G36" s="79">
        <v>26</v>
      </c>
      <c r="H36" s="78">
        <v>554591</v>
      </c>
      <c r="I36" s="80">
        <v>2.12</v>
      </c>
      <c r="J36" s="70">
        <v>595436</v>
      </c>
      <c r="K36" s="60">
        <f t="shared" si="4"/>
        <v>-6.86</v>
      </c>
      <c r="L36" s="103">
        <v>42.9</v>
      </c>
      <c r="M36" s="78">
        <v>263803</v>
      </c>
      <c r="N36" s="78">
        <v>25</v>
      </c>
      <c r="O36" s="78">
        <v>386222</v>
      </c>
      <c r="P36" s="80">
        <v>1.46</v>
      </c>
      <c r="Q36" s="70">
        <v>425034</v>
      </c>
      <c r="R36" s="61">
        <f t="shared" si="5"/>
        <v>-9.13</v>
      </c>
      <c r="T36" s="54">
        <f t="shared" si="0"/>
        <v>-6.86</v>
      </c>
      <c r="U36" s="54" t="b">
        <f t="shared" si="1"/>
        <v>0</v>
      </c>
      <c r="V36" s="54">
        <f t="shared" si="2"/>
        <v>-9.13</v>
      </c>
      <c r="W36" s="54" t="b">
        <f t="shared" si="3"/>
        <v>0</v>
      </c>
    </row>
    <row r="37" spans="2:23" s="54" customFormat="1" ht="12">
      <c r="B37" s="198"/>
      <c r="C37" s="57"/>
      <c r="D37" s="64" t="s">
        <v>40</v>
      </c>
      <c r="E37" s="77">
        <v>30.6</v>
      </c>
      <c r="F37" s="78">
        <v>223287</v>
      </c>
      <c r="G37" s="79" t="s">
        <v>145</v>
      </c>
      <c r="H37" s="78">
        <v>546967</v>
      </c>
      <c r="I37" s="80">
        <v>2.45</v>
      </c>
      <c r="J37" s="70">
        <v>538317</v>
      </c>
      <c r="K37" s="60">
        <f t="shared" si="4"/>
        <v>1.61</v>
      </c>
      <c r="L37" s="103">
        <v>30.6</v>
      </c>
      <c r="M37" s="78">
        <v>223287</v>
      </c>
      <c r="N37" s="78" t="s">
        <v>145</v>
      </c>
      <c r="O37" s="78">
        <v>497225</v>
      </c>
      <c r="P37" s="80">
        <v>2.23</v>
      </c>
      <c r="Q37" s="70">
        <v>503854</v>
      </c>
      <c r="R37" s="61">
        <f t="shared" si="5"/>
        <v>-1.32</v>
      </c>
      <c r="T37" s="54">
        <f t="shared" si="0"/>
        <v>1.61</v>
      </c>
      <c r="U37" s="54" t="b">
        <f t="shared" si="1"/>
        <v>0</v>
      </c>
      <c r="V37" s="54">
        <f t="shared" si="2"/>
        <v>-1.32</v>
      </c>
      <c r="W37" s="54" t="b">
        <f t="shared" si="3"/>
        <v>0</v>
      </c>
    </row>
    <row r="38" spans="2:23" s="54" customFormat="1" ht="12">
      <c r="B38" s="198"/>
      <c r="C38" s="57"/>
      <c r="D38" s="64" t="s">
        <v>41</v>
      </c>
      <c r="E38" s="77" t="s">
        <v>136</v>
      </c>
      <c r="F38" s="78" t="s">
        <v>136</v>
      </c>
      <c r="G38" s="79" t="s">
        <v>136</v>
      </c>
      <c r="H38" s="78" t="s">
        <v>136</v>
      </c>
      <c r="I38" s="80" t="s">
        <v>136</v>
      </c>
      <c r="J38" s="70" t="s">
        <v>136</v>
      </c>
      <c r="K38" s="60" t="str">
        <f t="shared" si="4"/>
        <v>-</v>
      </c>
      <c r="L38" s="103" t="s">
        <v>136</v>
      </c>
      <c r="M38" s="78" t="s">
        <v>136</v>
      </c>
      <c r="N38" s="78" t="s">
        <v>136</v>
      </c>
      <c r="O38" s="78" t="s">
        <v>136</v>
      </c>
      <c r="P38" s="80" t="s">
        <v>136</v>
      </c>
      <c r="Q38" s="70" t="s">
        <v>136</v>
      </c>
      <c r="R38" s="61" t="str">
        <f t="shared" si="5"/>
        <v>-</v>
      </c>
      <c r="T38" s="54" t="e">
        <f t="shared" si="0"/>
        <v>#VALUE!</v>
      </c>
      <c r="U38" s="54" t="b">
        <f t="shared" si="1"/>
        <v>1</v>
      </c>
      <c r="V38" s="54" t="e">
        <f t="shared" si="2"/>
        <v>#VALUE!</v>
      </c>
      <c r="W38" s="54" t="b">
        <f t="shared" si="3"/>
        <v>1</v>
      </c>
    </row>
    <row r="39" spans="2:23" s="54" customFormat="1" ht="12">
      <c r="B39" s="198"/>
      <c r="C39" s="57"/>
      <c r="D39" s="64" t="s">
        <v>42</v>
      </c>
      <c r="E39" s="77">
        <v>42</v>
      </c>
      <c r="F39" s="78">
        <v>234314</v>
      </c>
      <c r="G39" s="79" t="s">
        <v>145</v>
      </c>
      <c r="H39" s="78">
        <v>580000</v>
      </c>
      <c r="I39" s="80">
        <v>2.48</v>
      </c>
      <c r="J39" s="70">
        <v>550000</v>
      </c>
      <c r="K39" s="60">
        <f t="shared" si="4"/>
        <v>5.45</v>
      </c>
      <c r="L39" s="103">
        <v>42</v>
      </c>
      <c r="M39" s="78">
        <v>234314</v>
      </c>
      <c r="N39" s="78" t="s">
        <v>145</v>
      </c>
      <c r="O39" s="78">
        <v>478000</v>
      </c>
      <c r="P39" s="80">
        <v>2.04</v>
      </c>
      <c r="Q39" s="70">
        <v>473000</v>
      </c>
      <c r="R39" s="61">
        <f t="shared" si="5"/>
        <v>1.06</v>
      </c>
      <c r="T39" s="54">
        <f t="shared" si="0"/>
        <v>5.45</v>
      </c>
      <c r="U39" s="54" t="b">
        <f t="shared" si="1"/>
        <v>0</v>
      </c>
      <c r="V39" s="54">
        <f t="shared" si="2"/>
        <v>1.06</v>
      </c>
      <c r="W39" s="54" t="b">
        <f t="shared" si="3"/>
        <v>0</v>
      </c>
    </row>
    <row r="40" spans="2:23" s="54" customFormat="1" ht="12">
      <c r="B40" s="198"/>
      <c r="C40" s="57"/>
      <c r="D40" s="58" t="s">
        <v>103</v>
      </c>
      <c r="E40" s="77">
        <v>38.5</v>
      </c>
      <c r="F40" s="78">
        <v>254867</v>
      </c>
      <c r="G40" s="79">
        <v>4</v>
      </c>
      <c r="H40" s="78">
        <v>641250</v>
      </c>
      <c r="I40" s="80">
        <v>2.52</v>
      </c>
      <c r="J40" s="70">
        <v>640000</v>
      </c>
      <c r="K40" s="60">
        <f t="shared" si="4"/>
        <v>0.2</v>
      </c>
      <c r="L40" s="103">
        <v>38.5</v>
      </c>
      <c r="M40" s="78">
        <v>254867</v>
      </c>
      <c r="N40" s="78">
        <v>4</v>
      </c>
      <c r="O40" s="78">
        <v>582200</v>
      </c>
      <c r="P40" s="80">
        <v>2.28</v>
      </c>
      <c r="Q40" s="70">
        <v>568000</v>
      </c>
      <c r="R40" s="61">
        <f t="shared" si="5"/>
        <v>2.5</v>
      </c>
      <c r="T40" s="54">
        <f t="shared" si="0"/>
        <v>0.2</v>
      </c>
      <c r="U40" s="54" t="b">
        <f t="shared" si="1"/>
        <v>0</v>
      </c>
      <c r="V40" s="54">
        <f t="shared" si="2"/>
        <v>2.5</v>
      </c>
      <c r="W40" s="54" t="b">
        <f t="shared" si="3"/>
        <v>0</v>
      </c>
    </row>
    <row r="41" spans="2:23" s="54" customFormat="1" ht="12">
      <c r="B41" s="198"/>
      <c r="C41" s="57"/>
      <c r="D41" s="58" t="s">
        <v>102</v>
      </c>
      <c r="E41" s="77" t="s">
        <v>136</v>
      </c>
      <c r="F41" s="78" t="s">
        <v>136</v>
      </c>
      <c r="G41" s="79" t="s">
        <v>136</v>
      </c>
      <c r="H41" s="78" t="s">
        <v>136</v>
      </c>
      <c r="I41" s="80" t="s">
        <v>136</v>
      </c>
      <c r="J41" s="59" t="s">
        <v>149</v>
      </c>
      <c r="K41" s="60" t="str">
        <f t="shared" si="4"/>
        <v>-</v>
      </c>
      <c r="L41" s="103" t="s">
        <v>136</v>
      </c>
      <c r="M41" s="78" t="s">
        <v>136</v>
      </c>
      <c r="N41" s="78" t="s">
        <v>136</v>
      </c>
      <c r="O41" s="78" t="s">
        <v>136</v>
      </c>
      <c r="P41" s="80" t="s">
        <v>136</v>
      </c>
      <c r="Q41" s="59" t="s">
        <v>149</v>
      </c>
      <c r="R41" s="61" t="str">
        <f t="shared" si="5"/>
        <v>-</v>
      </c>
      <c r="T41" s="54" t="e">
        <f t="shared" si="0"/>
        <v>#VALUE!</v>
      </c>
      <c r="U41" s="54" t="b">
        <f t="shared" si="1"/>
        <v>1</v>
      </c>
      <c r="V41" s="54" t="e">
        <f t="shared" si="2"/>
        <v>#VALUE!</v>
      </c>
      <c r="W41" s="54" t="b">
        <f t="shared" si="3"/>
        <v>1</v>
      </c>
    </row>
    <row r="42" spans="2:23" s="54" customFormat="1" ht="12">
      <c r="B42" s="198"/>
      <c r="C42" s="215" t="s">
        <v>107</v>
      </c>
      <c r="D42" s="219"/>
      <c r="E42" s="81">
        <v>35.7</v>
      </c>
      <c r="F42" s="82">
        <v>243002</v>
      </c>
      <c r="G42" s="83">
        <v>36</v>
      </c>
      <c r="H42" s="82">
        <v>543613</v>
      </c>
      <c r="I42" s="84">
        <v>2.24</v>
      </c>
      <c r="J42" s="85">
        <v>520158</v>
      </c>
      <c r="K42" s="63">
        <f t="shared" si="4"/>
        <v>4.51</v>
      </c>
      <c r="L42" s="104">
        <v>35.7</v>
      </c>
      <c r="M42" s="82">
        <v>243002</v>
      </c>
      <c r="N42" s="82">
        <v>36</v>
      </c>
      <c r="O42" s="82">
        <v>499694</v>
      </c>
      <c r="P42" s="84">
        <v>2.06</v>
      </c>
      <c r="Q42" s="85">
        <v>477269</v>
      </c>
      <c r="R42" s="63">
        <f t="shared" si="5"/>
        <v>4.7</v>
      </c>
      <c r="T42" s="54">
        <f t="shared" si="0"/>
        <v>4.51</v>
      </c>
      <c r="U42" s="54" t="b">
        <f t="shared" si="1"/>
        <v>0</v>
      </c>
      <c r="V42" s="54">
        <f t="shared" si="2"/>
        <v>4.7</v>
      </c>
      <c r="W42" s="54" t="b">
        <f t="shared" si="3"/>
        <v>0</v>
      </c>
    </row>
    <row r="43" spans="2:23" s="54" customFormat="1" ht="12">
      <c r="B43" s="198"/>
      <c r="C43" s="215" t="s">
        <v>83</v>
      </c>
      <c r="D43" s="219"/>
      <c r="E43" s="81">
        <v>37.7</v>
      </c>
      <c r="F43" s="82">
        <v>307122</v>
      </c>
      <c r="G43" s="83">
        <v>8</v>
      </c>
      <c r="H43" s="82">
        <v>931719</v>
      </c>
      <c r="I43" s="84">
        <v>3.03</v>
      </c>
      <c r="J43" s="85">
        <v>924756</v>
      </c>
      <c r="K43" s="63">
        <f t="shared" si="4"/>
        <v>0.75</v>
      </c>
      <c r="L43" s="104">
        <v>35.3</v>
      </c>
      <c r="M43" s="82">
        <v>291812</v>
      </c>
      <c r="N43" s="82">
        <v>7</v>
      </c>
      <c r="O43" s="82">
        <v>817800</v>
      </c>
      <c r="P43" s="84">
        <v>2.8</v>
      </c>
      <c r="Q43" s="85">
        <v>874469</v>
      </c>
      <c r="R43" s="63">
        <f t="shared" si="5"/>
        <v>-6.48</v>
      </c>
      <c r="T43" s="54">
        <f t="shared" si="0"/>
        <v>0.75</v>
      </c>
      <c r="U43" s="54" t="b">
        <f t="shared" si="1"/>
        <v>0</v>
      </c>
      <c r="V43" s="54">
        <f t="shared" si="2"/>
        <v>-6.48</v>
      </c>
      <c r="W43" s="54" t="b">
        <f t="shared" si="3"/>
        <v>0</v>
      </c>
    </row>
    <row r="44" spans="2:23" s="54" customFormat="1" ht="12">
      <c r="B44" s="198"/>
      <c r="C44" s="215" t="s">
        <v>84</v>
      </c>
      <c r="D44" s="219"/>
      <c r="E44" s="81" t="s">
        <v>136</v>
      </c>
      <c r="F44" s="82" t="s">
        <v>136</v>
      </c>
      <c r="G44" s="83" t="s">
        <v>136</v>
      </c>
      <c r="H44" s="82" t="s">
        <v>136</v>
      </c>
      <c r="I44" s="84" t="s">
        <v>136</v>
      </c>
      <c r="J44" s="62" t="s">
        <v>150</v>
      </c>
      <c r="K44" s="63" t="str">
        <f t="shared" si="4"/>
        <v>-</v>
      </c>
      <c r="L44" s="104" t="s">
        <v>136</v>
      </c>
      <c r="M44" s="82" t="s">
        <v>136</v>
      </c>
      <c r="N44" s="82" t="s">
        <v>136</v>
      </c>
      <c r="O44" s="82" t="s">
        <v>136</v>
      </c>
      <c r="P44" s="84" t="s">
        <v>136</v>
      </c>
      <c r="Q44" s="62" t="s">
        <v>150</v>
      </c>
      <c r="R44" s="63" t="str">
        <f t="shared" si="5"/>
        <v>-</v>
      </c>
      <c r="T44" s="54" t="e">
        <f t="shared" si="0"/>
        <v>#VALUE!</v>
      </c>
      <c r="U44" s="54" t="b">
        <f t="shared" si="1"/>
        <v>1</v>
      </c>
      <c r="V44" s="54" t="e">
        <f t="shared" si="2"/>
        <v>#VALUE!</v>
      </c>
      <c r="W44" s="54" t="b">
        <f t="shared" si="3"/>
        <v>1</v>
      </c>
    </row>
    <row r="45" spans="2:23" s="54" customFormat="1" ht="12">
      <c r="B45" s="198"/>
      <c r="C45" s="215" t="s">
        <v>85</v>
      </c>
      <c r="D45" s="219"/>
      <c r="E45" s="81">
        <v>40.3</v>
      </c>
      <c r="F45" s="82">
        <v>240009</v>
      </c>
      <c r="G45" s="83" t="s">
        <v>145</v>
      </c>
      <c r="H45" s="82">
        <v>679050</v>
      </c>
      <c r="I45" s="84">
        <v>2.83</v>
      </c>
      <c r="J45" s="85">
        <v>598130</v>
      </c>
      <c r="K45" s="63">
        <f t="shared" si="4"/>
        <v>13.53</v>
      </c>
      <c r="L45" s="104">
        <v>40.3</v>
      </c>
      <c r="M45" s="82">
        <v>240009</v>
      </c>
      <c r="N45" s="82" t="s">
        <v>145</v>
      </c>
      <c r="O45" s="82">
        <v>511787</v>
      </c>
      <c r="P45" s="84">
        <v>2.13</v>
      </c>
      <c r="Q45" s="85">
        <v>445880</v>
      </c>
      <c r="R45" s="63">
        <f t="shared" si="5"/>
        <v>14.78</v>
      </c>
      <c r="T45" s="54">
        <f t="shared" si="0"/>
        <v>13.53</v>
      </c>
      <c r="U45" s="54" t="b">
        <f t="shared" si="1"/>
        <v>0</v>
      </c>
      <c r="V45" s="54">
        <f t="shared" si="2"/>
        <v>14.78</v>
      </c>
      <c r="W45" s="54" t="b">
        <f t="shared" si="3"/>
        <v>0</v>
      </c>
    </row>
    <row r="46" spans="2:23" s="54" customFormat="1" ht="12">
      <c r="B46" s="198"/>
      <c r="C46" s="215" t="s">
        <v>86</v>
      </c>
      <c r="D46" s="219"/>
      <c r="E46" s="81">
        <v>32.7</v>
      </c>
      <c r="F46" s="82">
        <v>199897</v>
      </c>
      <c r="G46" s="83" t="s">
        <v>145</v>
      </c>
      <c r="H46" s="82">
        <v>374301</v>
      </c>
      <c r="I46" s="84">
        <v>1.87</v>
      </c>
      <c r="J46" s="62" t="s">
        <v>151</v>
      </c>
      <c r="K46" s="63" t="str">
        <f t="shared" si="4"/>
        <v>-</v>
      </c>
      <c r="L46" s="104">
        <v>32.7</v>
      </c>
      <c r="M46" s="82">
        <v>199897</v>
      </c>
      <c r="N46" s="82" t="s">
        <v>145</v>
      </c>
      <c r="O46" s="82">
        <v>358425</v>
      </c>
      <c r="P46" s="84">
        <v>1.79</v>
      </c>
      <c r="Q46" s="62" t="s">
        <v>151</v>
      </c>
      <c r="R46" s="63" t="str">
        <f t="shared" si="5"/>
        <v>-</v>
      </c>
      <c r="T46" s="54" t="e">
        <f t="shared" si="0"/>
        <v>#VALUE!</v>
      </c>
      <c r="U46" s="54" t="b">
        <f t="shared" si="1"/>
        <v>1</v>
      </c>
      <c r="V46" s="54" t="e">
        <f t="shared" si="2"/>
        <v>#VALUE!</v>
      </c>
      <c r="W46" s="54" t="b">
        <f t="shared" si="3"/>
        <v>1</v>
      </c>
    </row>
    <row r="47" spans="2:23" s="54" customFormat="1" ht="12">
      <c r="B47" s="198"/>
      <c r="C47" s="215" t="s">
        <v>87</v>
      </c>
      <c r="D47" s="219"/>
      <c r="E47" s="81">
        <v>38</v>
      </c>
      <c r="F47" s="82">
        <v>294459</v>
      </c>
      <c r="G47" s="83">
        <v>8</v>
      </c>
      <c r="H47" s="82">
        <v>531427</v>
      </c>
      <c r="I47" s="84">
        <v>1.8</v>
      </c>
      <c r="J47" s="85">
        <v>51371</v>
      </c>
      <c r="K47" s="63">
        <f t="shared" si="4"/>
        <v>934.49</v>
      </c>
      <c r="L47" s="104">
        <v>38</v>
      </c>
      <c r="M47" s="82">
        <v>294459</v>
      </c>
      <c r="N47" s="82">
        <v>8</v>
      </c>
      <c r="O47" s="82">
        <v>514298</v>
      </c>
      <c r="P47" s="84">
        <v>1.75</v>
      </c>
      <c r="Q47" s="85">
        <v>508754</v>
      </c>
      <c r="R47" s="63">
        <f t="shared" si="5"/>
        <v>1.09</v>
      </c>
      <c r="T47" s="54">
        <f t="shared" si="0"/>
        <v>934.49</v>
      </c>
      <c r="U47" s="54" t="b">
        <f t="shared" si="1"/>
        <v>0</v>
      </c>
      <c r="V47" s="54">
        <f t="shared" si="2"/>
        <v>1.09</v>
      </c>
      <c r="W47" s="54" t="b">
        <f t="shared" si="3"/>
        <v>0</v>
      </c>
    </row>
    <row r="48" spans="2:23" s="54" customFormat="1" ht="12.75" thickBot="1">
      <c r="B48" s="198"/>
      <c r="C48" s="226" t="s">
        <v>88</v>
      </c>
      <c r="D48" s="227"/>
      <c r="E48" s="86">
        <v>35</v>
      </c>
      <c r="F48" s="78">
        <v>255506</v>
      </c>
      <c r="G48" s="79">
        <v>8</v>
      </c>
      <c r="H48" s="78">
        <v>683730</v>
      </c>
      <c r="I48" s="80">
        <v>2.68</v>
      </c>
      <c r="J48" s="59" t="s">
        <v>152</v>
      </c>
      <c r="K48" s="60" t="str">
        <f t="shared" si="4"/>
        <v>-</v>
      </c>
      <c r="L48" s="103">
        <v>35</v>
      </c>
      <c r="M48" s="78">
        <v>255506</v>
      </c>
      <c r="N48" s="78">
        <v>8</v>
      </c>
      <c r="O48" s="78">
        <v>638541</v>
      </c>
      <c r="P48" s="80">
        <v>2.5</v>
      </c>
      <c r="Q48" s="59" t="s">
        <v>152</v>
      </c>
      <c r="R48" s="61" t="str">
        <f t="shared" si="5"/>
        <v>-</v>
      </c>
      <c r="T48" s="54" t="e">
        <f t="shared" si="0"/>
        <v>#VALUE!</v>
      </c>
      <c r="U48" s="54" t="b">
        <f t="shared" si="1"/>
        <v>1</v>
      </c>
      <c r="V48" s="54" t="e">
        <f t="shared" si="2"/>
        <v>#VALUE!</v>
      </c>
      <c r="W48" s="54" t="b">
        <f t="shared" si="3"/>
        <v>1</v>
      </c>
    </row>
    <row r="49" spans="2:23" s="54" customFormat="1" ht="12">
      <c r="B49" s="197"/>
      <c r="C49" s="202" t="s">
        <v>14</v>
      </c>
      <c r="D49" s="65" t="s">
        <v>15</v>
      </c>
      <c r="E49" s="87">
        <v>39.7</v>
      </c>
      <c r="F49" s="88">
        <v>319906</v>
      </c>
      <c r="G49" s="89">
        <v>39</v>
      </c>
      <c r="H49" s="88">
        <v>839917</v>
      </c>
      <c r="I49" s="90">
        <v>2.63</v>
      </c>
      <c r="J49" s="91">
        <v>832755</v>
      </c>
      <c r="K49" s="66">
        <f t="shared" si="4"/>
        <v>0.86</v>
      </c>
      <c r="L49" s="105">
        <v>39.7</v>
      </c>
      <c r="M49" s="88">
        <v>319906</v>
      </c>
      <c r="N49" s="88">
        <v>39</v>
      </c>
      <c r="O49" s="88">
        <v>795882</v>
      </c>
      <c r="P49" s="90">
        <v>2.49</v>
      </c>
      <c r="Q49" s="91">
        <v>797878</v>
      </c>
      <c r="R49" s="66">
        <f t="shared" si="5"/>
        <v>-0.25</v>
      </c>
      <c r="T49" s="54">
        <f t="shared" si="0"/>
        <v>0.86</v>
      </c>
      <c r="U49" s="54" t="b">
        <f t="shared" si="1"/>
        <v>0</v>
      </c>
      <c r="V49" s="54">
        <f t="shared" si="2"/>
        <v>-0.25</v>
      </c>
      <c r="W49" s="54" t="b">
        <f t="shared" si="3"/>
        <v>0</v>
      </c>
    </row>
    <row r="50" spans="2:23" s="54" customFormat="1" ht="12">
      <c r="B50" s="198" t="s">
        <v>16</v>
      </c>
      <c r="C50" s="203"/>
      <c r="D50" s="67" t="s">
        <v>17</v>
      </c>
      <c r="E50" s="81">
        <v>38.3</v>
      </c>
      <c r="F50" s="82">
        <v>289371</v>
      </c>
      <c r="G50" s="83">
        <v>79</v>
      </c>
      <c r="H50" s="82">
        <v>743807</v>
      </c>
      <c r="I50" s="84">
        <v>2.57</v>
      </c>
      <c r="J50" s="85">
        <v>750856</v>
      </c>
      <c r="K50" s="63">
        <f t="shared" si="4"/>
        <v>-0.94</v>
      </c>
      <c r="L50" s="104">
        <v>38.1</v>
      </c>
      <c r="M50" s="82">
        <v>287770</v>
      </c>
      <c r="N50" s="82">
        <v>78</v>
      </c>
      <c r="O50" s="82">
        <v>679608</v>
      </c>
      <c r="P50" s="84">
        <v>2.36</v>
      </c>
      <c r="Q50" s="85">
        <v>699730</v>
      </c>
      <c r="R50" s="63">
        <f t="shared" si="5"/>
        <v>-2.88</v>
      </c>
      <c r="T50" s="54">
        <f t="shared" si="0"/>
        <v>-0.94</v>
      </c>
      <c r="U50" s="54" t="b">
        <f t="shared" si="1"/>
        <v>0</v>
      </c>
      <c r="V50" s="54">
        <f t="shared" si="2"/>
        <v>-2.88</v>
      </c>
      <c r="W50" s="54" t="b">
        <f t="shared" si="3"/>
        <v>0</v>
      </c>
    </row>
    <row r="51" spans="2:23" s="54" customFormat="1" ht="12">
      <c r="B51" s="198"/>
      <c r="C51" s="203" t="s">
        <v>18</v>
      </c>
      <c r="D51" s="67" t="s">
        <v>19</v>
      </c>
      <c r="E51" s="81">
        <v>37.9</v>
      </c>
      <c r="F51" s="82">
        <v>270259</v>
      </c>
      <c r="G51" s="83">
        <v>61</v>
      </c>
      <c r="H51" s="82">
        <v>715096</v>
      </c>
      <c r="I51" s="84">
        <v>2.65</v>
      </c>
      <c r="J51" s="85">
        <v>701969</v>
      </c>
      <c r="K51" s="63">
        <f t="shared" si="4"/>
        <v>1.87</v>
      </c>
      <c r="L51" s="104">
        <v>37.9</v>
      </c>
      <c r="M51" s="82">
        <v>270259</v>
      </c>
      <c r="N51" s="82">
        <v>61</v>
      </c>
      <c r="O51" s="82">
        <v>647850</v>
      </c>
      <c r="P51" s="84">
        <v>2.4</v>
      </c>
      <c r="Q51" s="85">
        <v>636974</v>
      </c>
      <c r="R51" s="63">
        <f t="shared" si="5"/>
        <v>1.71</v>
      </c>
      <c r="T51" s="54">
        <f t="shared" si="0"/>
        <v>1.87</v>
      </c>
      <c r="U51" s="54" t="b">
        <f t="shared" si="1"/>
        <v>0</v>
      </c>
      <c r="V51" s="54">
        <f t="shared" si="2"/>
        <v>1.71</v>
      </c>
      <c r="W51" s="54" t="b">
        <f t="shared" si="3"/>
        <v>0</v>
      </c>
    </row>
    <row r="52" spans="2:23" s="54" customFormat="1" ht="12">
      <c r="B52" s="198"/>
      <c r="C52" s="203"/>
      <c r="D52" s="67" t="s">
        <v>20</v>
      </c>
      <c r="E52" s="81">
        <v>37.1</v>
      </c>
      <c r="F52" s="82">
        <v>253058</v>
      </c>
      <c r="G52" s="83">
        <v>47</v>
      </c>
      <c r="H52" s="82">
        <v>632700</v>
      </c>
      <c r="I52" s="84">
        <v>2.5</v>
      </c>
      <c r="J52" s="85">
        <v>640949</v>
      </c>
      <c r="K52" s="63">
        <f t="shared" si="4"/>
        <v>-1.29</v>
      </c>
      <c r="L52" s="104">
        <v>37.1</v>
      </c>
      <c r="M52" s="82">
        <v>253058</v>
      </c>
      <c r="N52" s="82">
        <v>47</v>
      </c>
      <c r="O52" s="82">
        <v>568345</v>
      </c>
      <c r="P52" s="84">
        <v>2.25</v>
      </c>
      <c r="Q52" s="85">
        <v>598994</v>
      </c>
      <c r="R52" s="63">
        <f t="shared" si="5"/>
        <v>-5.12</v>
      </c>
      <c r="T52" s="54">
        <f t="shared" si="0"/>
        <v>-1.29</v>
      </c>
      <c r="U52" s="54" t="b">
        <f t="shared" si="1"/>
        <v>0</v>
      </c>
      <c r="V52" s="54">
        <f t="shared" si="2"/>
        <v>-5.12</v>
      </c>
      <c r="W52" s="54" t="b">
        <f t="shared" si="3"/>
        <v>0</v>
      </c>
    </row>
    <row r="53" spans="2:23" s="54" customFormat="1" ht="12">
      <c r="B53" s="198" t="s">
        <v>21</v>
      </c>
      <c r="C53" s="204" t="s">
        <v>4</v>
      </c>
      <c r="D53" s="67" t="s">
        <v>22</v>
      </c>
      <c r="E53" s="81">
        <v>38.2</v>
      </c>
      <c r="F53" s="82">
        <v>281930</v>
      </c>
      <c r="G53" s="83">
        <v>226</v>
      </c>
      <c r="H53" s="82">
        <v>729537</v>
      </c>
      <c r="I53" s="84">
        <v>2.59</v>
      </c>
      <c r="J53" s="85">
        <v>728466</v>
      </c>
      <c r="K53" s="63">
        <f t="shared" si="4"/>
        <v>0.15</v>
      </c>
      <c r="L53" s="104">
        <v>38.1</v>
      </c>
      <c r="M53" s="82">
        <v>281342</v>
      </c>
      <c r="N53" s="82">
        <v>225</v>
      </c>
      <c r="O53" s="82">
        <v>667911</v>
      </c>
      <c r="P53" s="84">
        <v>2.37</v>
      </c>
      <c r="Q53" s="85">
        <v>678717</v>
      </c>
      <c r="R53" s="63">
        <f t="shared" si="5"/>
        <v>-1.59</v>
      </c>
      <c r="T53" s="54">
        <f t="shared" si="0"/>
        <v>0.15</v>
      </c>
      <c r="U53" s="54" t="b">
        <f t="shared" si="1"/>
        <v>0</v>
      </c>
      <c r="V53" s="54">
        <f t="shared" si="2"/>
        <v>-1.59</v>
      </c>
      <c r="W53" s="54" t="b">
        <f t="shared" si="3"/>
        <v>0</v>
      </c>
    </row>
    <row r="54" spans="2:23" s="54" customFormat="1" ht="12">
      <c r="B54" s="198"/>
      <c r="C54" s="203" t="s">
        <v>23</v>
      </c>
      <c r="D54" s="67" t="s">
        <v>24</v>
      </c>
      <c r="E54" s="81">
        <v>37.4</v>
      </c>
      <c r="F54" s="82">
        <v>247641</v>
      </c>
      <c r="G54" s="83">
        <v>132</v>
      </c>
      <c r="H54" s="82">
        <v>586048</v>
      </c>
      <c r="I54" s="84">
        <v>2.37</v>
      </c>
      <c r="J54" s="85">
        <v>587937</v>
      </c>
      <c r="K54" s="63">
        <f t="shared" si="4"/>
        <v>-0.32</v>
      </c>
      <c r="L54" s="104">
        <v>37.4</v>
      </c>
      <c r="M54" s="82">
        <v>248005</v>
      </c>
      <c r="N54" s="82">
        <v>131</v>
      </c>
      <c r="O54" s="82">
        <v>518543</v>
      </c>
      <c r="P54" s="84">
        <v>2.09</v>
      </c>
      <c r="Q54" s="85">
        <v>515253</v>
      </c>
      <c r="R54" s="63">
        <f t="shared" si="5"/>
        <v>0.64</v>
      </c>
      <c r="T54" s="54">
        <f t="shared" si="0"/>
        <v>-0.32</v>
      </c>
      <c r="U54" s="54" t="b">
        <f t="shared" si="1"/>
        <v>0</v>
      </c>
      <c r="V54" s="54">
        <f t="shared" si="2"/>
        <v>0.64</v>
      </c>
      <c r="W54" s="54" t="b">
        <f t="shared" si="3"/>
        <v>0</v>
      </c>
    </row>
    <row r="55" spans="2:23" s="54" customFormat="1" ht="12">
      <c r="B55" s="198"/>
      <c r="C55" s="203" t="s">
        <v>25</v>
      </c>
      <c r="D55" s="67" t="s">
        <v>26</v>
      </c>
      <c r="E55" s="81">
        <v>40</v>
      </c>
      <c r="F55" s="82">
        <v>262224</v>
      </c>
      <c r="G55" s="83">
        <v>57</v>
      </c>
      <c r="H55" s="82">
        <v>566501</v>
      </c>
      <c r="I55" s="84">
        <v>2.16</v>
      </c>
      <c r="J55" s="85">
        <v>587337</v>
      </c>
      <c r="K55" s="63">
        <f t="shared" si="4"/>
        <v>-3.55</v>
      </c>
      <c r="L55" s="104">
        <v>40</v>
      </c>
      <c r="M55" s="82">
        <v>261907</v>
      </c>
      <c r="N55" s="82">
        <v>56</v>
      </c>
      <c r="O55" s="82">
        <v>470334</v>
      </c>
      <c r="P55" s="84">
        <v>1.8</v>
      </c>
      <c r="Q55" s="85">
        <v>484081</v>
      </c>
      <c r="R55" s="63">
        <f t="shared" si="5"/>
        <v>-2.84</v>
      </c>
      <c r="T55" s="54">
        <f t="shared" si="0"/>
        <v>-3.55</v>
      </c>
      <c r="U55" s="54" t="b">
        <f t="shared" si="1"/>
        <v>0</v>
      </c>
      <c r="V55" s="54">
        <f t="shared" si="2"/>
        <v>-2.84</v>
      </c>
      <c r="W55" s="54" t="b">
        <f t="shared" si="3"/>
        <v>0</v>
      </c>
    </row>
    <row r="56" spans="2:23" s="54" customFormat="1" ht="12">
      <c r="B56" s="198" t="s">
        <v>12</v>
      </c>
      <c r="C56" s="203" t="s">
        <v>18</v>
      </c>
      <c r="D56" s="67" t="s">
        <v>27</v>
      </c>
      <c r="E56" s="81">
        <v>44.1</v>
      </c>
      <c r="F56" s="82">
        <v>255710</v>
      </c>
      <c r="G56" s="83">
        <v>14</v>
      </c>
      <c r="H56" s="82">
        <v>465919</v>
      </c>
      <c r="I56" s="84">
        <v>1.82</v>
      </c>
      <c r="J56" s="85">
        <v>513616</v>
      </c>
      <c r="K56" s="63">
        <f t="shared" si="4"/>
        <v>-9.29</v>
      </c>
      <c r="L56" s="104">
        <v>44.1</v>
      </c>
      <c r="M56" s="82">
        <v>255710</v>
      </c>
      <c r="N56" s="82">
        <v>14</v>
      </c>
      <c r="O56" s="82">
        <v>327016</v>
      </c>
      <c r="P56" s="84">
        <v>1.28</v>
      </c>
      <c r="Q56" s="85">
        <v>353238</v>
      </c>
      <c r="R56" s="63">
        <f t="shared" si="5"/>
        <v>-7.42</v>
      </c>
      <c r="T56" s="54">
        <f t="shared" si="0"/>
        <v>-9.29</v>
      </c>
      <c r="U56" s="54" t="b">
        <f t="shared" si="1"/>
        <v>0</v>
      </c>
      <c r="V56" s="54">
        <f t="shared" si="2"/>
        <v>-7.42</v>
      </c>
      <c r="W56" s="54" t="b">
        <f t="shared" si="3"/>
        <v>0</v>
      </c>
    </row>
    <row r="57" spans="2:23" s="54" customFormat="1" ht="12">
      <c r="B57" s="198"/>
      <c r="C57" s="203" t="s">
        <v>4</v>
      </c>
      <c r="D57" s="67" t="s">
        <v>22</v>
      </c>
      <c r="E57" s="81">
        <v>38.6</v>
      </c>
      <c r="F57" s="82">
        <v>252292</v>
      </c>
      <c r="G57" s="83">
        <v>203</v>
      </c>
      <c r="H57" s="82">
        <v>572275</v>
      </c>
      <c r="I57" s="84">
        <v>2.27</v>
      </c>
      <c r="J57" s="85">
        <v>581611</v>
      </c>
      <c r="K57" s="63">
        <f t="shared" si="4"/>
        <v>-1.61</v>
      </c>
      <c r="L57" s="104">
        <v>38.6</v>
      </c>
      <c r="M57" s="82">
        <v>252415</v>
      </c>
      <c r="N57" s="82">
        <v>201</v>
      </c>
      <c r="O57" s="82">
        <v>491772</v>
      </c>
      <c r="P57" s="84">
        <v>1.95</v>
      </c>
      <c r="Q57" s="85">
        <v>494620</v>
      </c>
      <c r="R57" s="63">
        <f t="shared" si="5"/>
        <v>-0.58</v>
      </c>
      <c r="T57" s="54">
        <f t="shared" si="0"/>
        <v>-1.61</v>
      </c>
      <c r="U57" s="54" t="b">
        <f t="shared" si="1"/>
        <v>0</v>
      </c>
      <c r="V57" s="54">
        <f t="shared" si="2"/>
        <v>-0.58</v>
      </c>
      <c r="W57" s="54" t="b">
        <f t="shared" si="3"/>
        <v>0</v>
      </c>
    </row>
    <row r="58" spans="2:23" s="54" customFormat="1" ht="12.75" thickBot="1">
      <c r="B58" s="196"/>
      <c r="C58" s="228" t="s">
        <v>28</v>
      </c>
      <c r="D58" s="229"/>
      <c r="E58" s="92">
        <v>37.1</v>
      </c>
      <c r="F58" s="93">
        <v>270806</v>
      </c>
      <c r="G58" s="94">
        <v>9</v>
      </c>
      <c r="H58" s="93">
        <v>656372</v>
      </c>
      <c r="I58" s="95">
        <v>2.42</v>
      </c>
      <c r="J58" s="96">
        <v>633080</v>
      </c>
      <c r="K58" s="68">
        <f t="shared" si="4"/>
        <v>3.68</v>
      </c>
      <c r="L58" s="106">
        <v>37.1</v>
      </c>
      <c r="M58" s="93">
        <v>270806</v>
      </c>
      <c r="N58" s="93">
        <v>9</v>
      </c>
      <c r="O58" s="93">
        <v>610068</v>
      </c>
      <c r="P58" s="95">
        <v>2.25</v>
      </c>
      <c r="Q58" s="96">
        <v>577491</v>
      </c>
      <c r="R58" s="68">
        <f t="shared" si="5"/>
        <v>5.64</v>
      </c>
      <c r="T58" s="54">
        <f t="shared" si="0"/>
        <v>3.68</v>
      </c>
      <c r="U58" s="54" t="b">
        <f t="shared" si="1"/>
        <v>0</v>
      </c>
      <c r="V58" s="54">
        <f t="shared" si="2"/>
        <v>5.64</v>
      </c>
      <c r="W58" s="54" t="b">
        <f t="shared" si="3"/>
        <v>0</v>
      </c>
    </row>
    <row r="59" spans="2:23" s="54" customFormat="1" ht="12">
      <c r="B59" s="230" t="s">
        <v>123</v>
      </c>
      <c r="C59" s="220" t="s">
        <v>127</v>
      </c>
      <c r="D59" s="221"/>
      <c r="E59" s="87">
        <v>38.3</v>
      </c>
      <c r="F59" s="88">
        <v>274951</v>
      </c>
      <c r="G59" s="89">
        <v>257</v>
      </c>
      <c r="H59" s="88">
        <v>695345</v>
      </c>
      <c r="I59" s="90">
        <v>2.53</v>
      </c>
      <c r="J59" s="91">
        <v>683743</v>
      </c>
      <c r="K59" s="66">
        <f t="shared" si="4"/>
        <v>1.7</v>
      </c>
      <c r="L59" s="105">
        <v>38.3</v>
      </c>
      <c r="M59" s="88">
        <v>274951</v>
      </c>
      <c r="N59" s="88">
        <v>257</v>
      </c>
      <c r="O59" s="88">
        <v>639570</v>
      </c>
      <c r="P59" s="90">
        <v>2.33</v>
      </c>
      <c r="Q59" s="91">
        <v>634998</v>
      </c>
      <c r="R59" s="66">
        <f t="shared" si="5"/>
        <v>0.72</v>
      </c>
      <c r="T59" s="54">
        <f t="shared" si="0"/>
        <v>1.7</v>
      </c>
      <c r="U59" s="54" t="b">
        <f t="shared" si="1"/>
        <v>0</v>
      </c>
      <c r="V59" s="54">
        <f t="shared" si="2"/>
        <v>0.72</v>
      </c>
      <c r="W59" s="54" t="b">
        <f t="shared" si="3"/>
        <v>0</v>
      </c>
    </row>
    <row r="60" spans="2:23" s="54" customFormat="1" ht="12">
      <c r="B60" s="231"/>
      <c r="C60" s="222" t="s">
        <v>126</v>
      </c>
      <c r="D60" s="223"/>
      <c r="E60" s="81">
        <v>39.2</v>
      </c>
      <c r="F60" s="82">
        <v>263011</v>
      </c>
      <c r="G60" s="83">
        <v>10</v>
      </c>
      <c r="H60" s="82">
        <v>642410</v>
      </c>
      <c r="I60" s="84">
        <v>2.44</v>
      </c>
      <c r="J60" s="85">
        <v>777765</v>
      </c>
      <c r="K60" s="63">
        <f t="shared" si="4"/>
        <v>-17.4</v>
      </c>
      <c r="L60" s="104">
        <v>39.2</v>
      </c>
      <c r="M60" s="82">
        <v>263011</v>
      </c>
      <c r="N60" s="82">
        <v>10</v>
      </c>
      <c r="O60" s="82">
        <v>537561</v>
      </c>
      <c r="P60" s="84">
        <v>2.04</v>
      </c>
      <c r="Q60" s="85">
        <v>734511</v>
      </c>
      <c r="R60" s="63">
        <f t="shared" si="5"/>
        <v>-26.81</v>
      </c>
      <c r="T60" s="54">
        <f t="shared" si="0"/>
        <v>-17.4</v>
      </c>
      <c r="U60" s="54" t="b">
        <f t="shared" si="1"/>
        <v>0</v>
      </c>
      <c r="V60" s="54">
        <f t="shared" si="2"/>
        <v>-26.81</v>
      </c>
      <c r="W60" s="54" t="b">
        <f t="shared" si="3"/>
        <v>0</v>
      </c>
    </row>
    <row r="61" spans="2:23" s="54" customFormat="1" ht="12">
      <c r="B61" s="231"/>
      <c r="C61" s="222" t="s">
        <v>125</v>
      </c>
      <c r="D61" s="223"/>
      <c r="E61" s="81">
        <v>38.4</v>
      </c>
      <c r="F61" s="82">
        <v>257756</v>
      </c>
      <c r="G61" s="83">
        <v>171</v>
      </c>
      <c r="H61" s="82">
        <v>595477</v>
      </c>
      <c r="I61" s="84">
        <v>2.31</v>
      </c>
      <c r="J61" s="85">
        <v>622422</v>
      </c>
      <c r="K61" s="63">
        <f t="shared" si="4"/>
        <v>-4.33</v>
      </c>
      <c r="L61" s="104">
        <v>38.3</v>
      </c>
      <c r="M61" s="82">
        <v>257036</v>
      </c>
      <c r="N61" s="82">
        <v>168</v>
      </c>
      <c r="O61" s="82">
        <v>505188</v>
      </c>
      <c r="P61" s="84">
        <v>1.97</v>
      </c>
      <c r="Q61" s="85">
        <v>528069</v>
      </c>
      <c r="R61" s="63">
        <f t="shared" si="5"/>
        <v>-4.33</v>
      </c>
      <c r="T61" s="54">
        <f t="shared" si="0"/>
        <v>-4.33</v>
      </c>
      <c r="U61" s="54" t="b">
        <f t="shared" si="1"/>
        <v>0</v>
      </c>
      <c r="V61" s="54">
        <f t="shared" si="2"/>
        <v>-4.33</v>
      </c>
      <c r="W61" s="54" t="b">
        <f t="shared" si="3"/>
        <v>0</v>
      </c>
    </row>
    <row r="62" spans="2:23" s="54" customFormat="1" ht="12.75" thickBot="1">
      <c r="B62" s="232"/>
      <c r="C62" s="224" t="s">
        <v>122</v>
      </c>
      <c r="D62" s="225"/>
      <c r="E62" s="92" t="s">
        <v>136</v>
      </c>
      <c r="F62" s="93" t="s">
        <v>136</v>
      </c>
      <c r="G62" s="94" t="s">
        <v>136</v>
      </c>
      <c r="H62" s="93" t="s">
        <v>136</v>
      </c>
      <c r="I62" s="95" t="s">
        <v>136</v>
      </c>
      <c r="J62" s="96" t="s">
        <v>136</v>
      </c>
      <c r="K62" s="68" t="str">
        <f t="shared" si="4"/>
        <v>-</v>
      </c>
      <c r="L62" s="106" t="s">
        <v>136</v>
      </c>
      <c r="M62" s="93" t="s">
        <v>136</v>
      </c>
      <c r="N62" s="93" t="s">
        <v>136</v>
      </c>
      <c r="O62" s="93" t="s">
        <v>136</v>
      </c>
      <c r="P62" s="95" t="s">
        <v>136</v>
      </c>
      <c r="Q62" s="96" t="s">
        <v>136</v>
      </c>
      <c r="R62" s="68" t="str">
        <f t="shared" si="5"/>
        <v>-</v>
      </c>
      <c r="T62" s="54" t="e">
        <f t="shared" si="0"/>
        <v>#VALUE!</v>
      </c>
      <c r="U62" s="54" t="b">
        <f t="shared" si="1"/>
        <v>1</v>
      </c>
      <c r="V62" s="54" t="e">
        <f t="shared" si="2"/>
        <v>#VALUE!</v>
      </c>
      <c r="W62" s="54" t="b">
        <f t="shared" si="3"/>
        <v>1</v>
      </c>
    </row>
    <row r="63" spans="2:23" s="54" customFormat="1" ht="12">
      <c r="B63" s="197" t="s">
        <v>29</v>
      </c>
      <c r="C63" s="220" t="s">
        <v>30</v>
      </c>
      <c r="D63" s="221"/>
      <c r="E63" s="87">
        <v>38.6</v>
      </c>
      <c r="F63" s="88">
        <v>273410</v>
      </c>
      <c r="G63" s="89">
        <v>145</v>
      </c>
      <c r="H63" s="88">
        <v>669275</v>
      </c>
      <c r="I63" s="90">
        <v>2.45</v>
      </c>
      <c r="J63" s="91">
        <v>681507</v>
      </c>
      <c r="K63" s="66">
        <f t="shared" si="4"/>
        <v>-1.79</v>
      </c>
      <c r="L63" s="105">
        <v>38.5</v>
      </c>
      <c r="M63" s="88">
        <v>272938</v>
      </c>
      <c r="N63" s="88">
        <v>143</v>
      </c>
      <c r="O63" s="88">
        <v>597605</v>
      </c>
      <c r="P63" s="90">
        <v>2.19</v>
      </c>
      <c r="Q63" s="91">
        <v>603402</v>
      </c>
      <c r="R63" s="66">
        <f t="shared" si="5"/>
        <v>-0.96</v>
      </c>
      <c r="T63" s="54">
        <f t="shared" si="0"/>
        <v>-1.79</v>
      </c>
      <c r="U63" s="54" t="b">
        <f t="shared" si="1"/>
        <v>0</v>
      </c>
      <c r="V63" s="54">
        <f t="shared" si="2"/>
        <v>-0.96</v>
      </c>
      <c r="W63" s="54" t="b">
        <f t="shared" si="3"/>
        <v>0</v>
      </c>
    </row>
    <row r="64" spans="2:23" s="54" customFormat="1" ht="12">
      <c r="B64" s="198" t="s">
        <v>31</v>
      </c>
      <c r="C64" s="222" t="s">
        <v>32</v>
      </c>
      <c r="D64" s="223"/>
      <c r="E64" s="81">
        <v>38.3</v>
      </c>
      <c r="F64" s="82">
        <v>267305</v>
      </c>
      <c r="G64" s="83">
        <v>137</v>
      </c>
      <c r="H64" s="82">
        <v>631081</v>
      </c>
      <c r="I64" s="84">
        <v>2.36</v>
      </c>
      <c r="J64" s="85">
        <v>641574</v>
      </c>
      <c r="K64" s="63">
        <f t="shared" si="4"/>
        <v>-1.64</v>
      </c>
      <c r="L64" s="104">
        <v>38.2</v>
      </c>
      <c r="M64" s="82">
        <v>267212</v>
      </c>
      <c r="N64" s="82">
        <v>136</v>
      </c>
      <c r="O64" s="82">
        <v>557665</v>
      </c>
      <c r="P64" s="84">
        <v>2.09</v>
      </c>
      <c r="Q64" s="85">
        <v>577725</v>
      </c>
      <c r="R64" s="63">
        <f t="shared" si="5"/>
        <v>-3.47</v>
      </c>
      <c r="T64" s="54">
        <f t="shared" si="0"/>
        <v>-1.64</v>
      </c>
      <c r="U64" s="54" t="b">
        <f t="shared" si="1"/>
        <v>0</v>
      </c>
      <c r="V64" s="54">
        <f t="shared" si="2"/>
        <v>-3.47</v>
      </c>
      <c r="W64" s="54" t="b">
        <f t="shared" si="3"/>
        <v>0</v>
      </c>
    </row>
    <row r="65" spans="2:23" s="54" customFormat="1" ht="12.75" thickBot="1">
      <c r="B65" s="196" t="s">
        <v>12</v>
      </c>
      <c r="C65" s="224" t="s">
        <v>33</v>
      </c>
      <c r="D65" s="225"/>
      <c r="E65" s="92">
        <v>38.2</v>
      </c>
      <c r="F65" s="93">
        <v>263485</v>
      </c>
      <c r="G65" s="94">
        <v>156</v>
      </c>
      <c r="H65" s="93">
        <v>663150</v>
      </c>
      <c r="I65" s="95">
        <v>2.52</v>
      </c>
      <c r="J65" s="96">
        <v>660659</v>
      </c>
      <c r="K65" s="68">
        <f t="shared" si="4"/>
        <v>0.38</v>
      </c>
      <c r="L65" s="106">
        <v>38.2</v>
      </c>
      <c r="M65" s="93">
        <v>263485</v>
      </c>
      <c r="N65" s="93">
        <v>156</v>
      </c>
      <c r="O65" s="93">
        <v>598183</v>
      </c>
      <c r="P65" s="95">
        <v>2.27</v>
      </c>
      <c r="Q65" s="96">
        <v>603690</v>
      </c>
      <c r="R65" s="68">
        <f t="shared" si="5"/>
        <v>-0.91</v>
      </c>
      <c r="T65" s="54">
        <f t="shared" si="0"/>
        <v>0.38</v>
      </c>
      <c r="U65" s="54" t="b">
        <f t="shared" si="1"/>
        <v>0</v>
      </c>
      <c r="V65" s="54">
        <f t="shared" si="2"/>
        <v>-0.91</v>
      </c>
      <c r="W65" s="54" t="b">
        <f t="shared" si="3"/>
        <v>0</v>
      </c>
    </row>
    <row r="66" spans="2:23" s="54" customFormat="1" ht="12.75" thickBot="1">
      <c r="B66" s="199" t="s">
        <v>34</v>
      </c>
      <c r="C66" s="200"/>
      <c r="D66" s="200"/>
      <c r="E66" s="97">
        <v>38.3</v>
      </c>
      <c r="F66" s="98">
        <v>267965</v>
      </c>
      <c r="G66" s="99">
        <v>438</v>
      </c>
      <c r="H66" s="98">
        <v>655147</v>
      </c>
      <c r="I66" s="100">
        <v>2.44</v>
      </c>
      <c r="J66" s="101">
        <v>661377</v>
      </c>
      <c r="K66" s="69">
        <f t="shared" si="4"/>
        <v>-0.94</v>
      </c>
      <c r="L66" s="107">
        <v>38.3</v>
      </c>
      <c r="M66" s="98">
        <v>267757</v>
      </c>
      <c r="N66" s="98">
        <v>435</v>
      </c>
      <c r="O66" s="98">
        <v>585325</v>
      </c>
      <c r="P66" s="100">
        <v>2.19</v>
      </c>
      <c r="Q66" s="101">
        <v>595182</v>
      </c>
      <c r="R66" s="69">
        <f t="shared" si="5"/>
        <v>-1.66</v>
      </c>
      <c r="T66" s="54">
        <f t="shared" si="0"/>
        <v>-0.94</v>
      </c>
      <c r="U66" s="54" t="b">
        <f t="shared" si="1"/>
        <v>0</v>
      </c>
      <c r="V66" s="54">
        <f t="shared" si="2"/>
        <v>-1.66</v>
      </c>
      <c r="W66" s="54" t="b">
        <f t="shared" si="3"/>
        <v>0</v>
      </c>
    </row>
    <row r="67" spans="1:18" ht="12">
      <c r="A67" s="108"/>
      <c r="B67" s="108"/>
      <c r="C67" s="108"/>
      <c r="D67" s="109"/>
      <c r="E67" s="108"/>
      <c r="F67" s="108"/>
      <c r="G67" s="108"/>
      <c r="H67" s="108"/>
      <c r="I67" s="108"/>
      <c r="J67" s="108"/>
      <c r="K67" s="110"/>
      <c r="L67" s="108"/>
      <c r="M67" s="108"/>
      <c r="N67" s="108"/>
      <c r="O67" s="110"/>
      <c r="P67" s="108"/>
      <c r="Q67" s="108"/>
      <c r="R67" s="108"/>
    </row>
    <row r="68" spans="1:18" ht="12">
      <c r="A68" s="108"/>
      <c r="B68" s="108"/>
      <c r="C68" s="108"/>
      <c r="D68" s="109"/>
      <c r="E68" s="108"/>
      <c r="F68" s="108"/>
      <c r="G68" s="108"/>
      <c r="H68" s="108"/>
      <c r="I68" s="108"/>
      <c r="J68" s="108"/>
      <c r="K68" s="110"/>
      <c r="L68" s="108"/>
      <c r="M68" s="108"/>
      <c r="N68" s="108"/>
      <c r="O68" s="110"/>
      <c r="P68" s="108"/>
      <c r="Q68" s="108"/>
      <c r="R68" s="108"/>
    </row>
    <row r="69" spans="1:18" ht="12">
      <c r="A69" s="108"/>
      <c r="B69" s="108"/>
      <c r="C69" s="108"/>
      <c r="D69" s="109"/>
      <c r="E69" s="108"/>
      <c r="F69" s="108"/>
      <c r="G69" s="108"/>
      <c r="H69" s="108"/>
      <c r="I69" s="108"/>
      <c r="J69" s="108"/>
      <c r="K69" s="110"/>
      <c r="L69" s="108"/>
      <c r="M69" s="108"/>
      <c r="N69" s="108"/>
      <c r="O69" s="110"/>
      <c r="P69" s="108"/>
      <c r="Q69" s="108"/>
      <c r="R69" s="108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9.125" style="30" customWidth="1"/>
    <col min="6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162" t="s">
        <v>137</v>
      </c>
      <c r="B1" s="162"/>
      <c r="C1" s="162"/>
      <c r="D1" s="162"/>
      <c r="E1" s="162"/>
      <c r="F1" s="162"/>
      <c r="G1" s="162"/>
      <c r="H1" s="162"/>
      <c r="I1" s="162"/>
      <c r="J1" s="163"/>
      <c r="K1" s="164"/>
      <c r="L1" s="164"/>
      <c r="M1" s="164"/>
      <c r="N1" s="164"/>
      <c r="O1" s="165" t="s">
        <v>147</v>
      </c>
    </row>
    <row r="2" spans="1:15" ht="14.25" thickBot="1">
      <c r="A2" s="250" t="s">
        <v>43</v>
      </c>
      <c r="B2" s="253" t="s">
        <v>44</v>
      </c>
      <c r="C2" s="254"/>
      <c r="D2" s="254"/>
      <c r="E2" s="254"/>
      <c r="F2" s="254"/>
      <c r="G2" s="255"/>
      <c r="H2" s="256"/>
      <c r="I2" s="254" t="s">
        <v>36</v>
      </c>
      <c r="J2" s="254"/>
      <c r="K2" s="254"/>
      <c r="L2" s="254"/>
      <c r="M2" s="254"/>
      <c r="N2" s="255"/>
      <c r="O2" s="256"/>
    </row>
    <row r="3" spans="1:15" ht="13.5">
      <c r="A3" s="251"/>
      <c r="B3" s="31"/>
      <c r="C3" s="32"/>
      <c r="D3" s="32"/>
      <c r="E3" s="32"/>
      <c r="F3" s="32"/>
      <c r="G3" s="257" t="s">
        <v>48</v>
      </c>
      <c r="H3" s="258"/>
      <c r="I3" s="32"/>
      <c r="J3" s="32"/>
      <c r="K3" s="32"/>
      <c r="L3" s="32"/>
      <c r="M3" s="32"/>
      <c r="N3" s="259" t="s">
        <v>48</v>
      </c>
      <c r="O3" s="260"/>
    </row>
    <row r="4" spans="1:15" ht="52.5" customHeight="1" thickBot="1">
      <c r="A4" s="252"/>
      <c r="B4" s="33" t="s">
        <v>78</v>
      </c>
      <c r="C4" s="34" t="s">
        <v>49</v>
      </c>
      <c r="D4" s="34" t="s">
        <v>45</v>
      </c>
      <c r="E4" s="34" t="s">
        <v>50</v>
      </c>
      <c r="F4" s="207" t="s">
        <v>124</v>
      </c>
      <c r="G4" s="35" t="s">
        <v>51</v>
      </c>
      <c r="H4" s="36" t="s">
        <v>52</v>
      </c>
      <c r="I4" s="34" t="s">
        <v>78</v>
      </c>
      <c r="J4" s="34" t="s">
        <v>49</v>
      </c>
      <c r="K4" s="34" t="s">
        <v>45</v>
      </c>
      <c r="L4" s="34" t="s">
        <v>53</v>
      </c>
      <c r="M4" s="207" t="s">
        <v>124</v>
      </c>
      <c r="N4" s="35" t="s">
        <v>54</v>
      </c>
      <c r="O4" s="37" t="s">
        <v>52</v>
      </c>
    </row>
    <row r="5" spans="1:15" ht="13.5">
      <c r="A5" s="38" t="s">
        <v>55</v>
      </c>
      <c r="B5" s="145">
        <v>38.9</v>
      </c>
      <c r="C5" s="117">
        <v>267471</v>
      </c>
      <c r="D5" s="117">
        <v>418</v>
      </c>
      <c r="E5" s="117">
        <v>684884</v>
      </c>
      <c r="F5" s="146">
        <v>2.5605916155396287</v>
      </c>
      <c r="G5" s="119">
        <v>706167</v>
      </c>
      <c r="H5" s="39">
        <f aca="true" t="shared" si="0" ref="H5:H15">ROUND((E5-G5)/G5*100,2)</f>
        <v>-3.01</v>
      </c>
      <c r="I5" s="114" t="s">
        <v>136</v>
      </c>
      <c r="J5" s="115" t="s">
        <v>136</v>
      </c>
      <c r="K5" s="116">
        <v>411</v>
      </c>
      <c r="L5" s="117">
        <v>573683</v>
      </c>
      <c r="M5" s="118">
        <v>2.1448418707074786</v>
      </c>
      <c r="N5" s="119">
        <v>605338</v>
      </c>
      <c r="O5" s="40">
        <f aca="true" t="shared" si="1" ref="O5:O15">ROUND((L5-N5)/N5*100,2)</f>
        <v>-5.23</v>
      </c>
    </row>
    <row r="6" spans="1:15" ht="13.5">
      <c r="A6" s="38" t="s">
        <v>56</v>
      </c>
      <c r="B6" s="145">
        <v>38.1</v>
      </c>
      <c r="C6" s="117">
        <v>268146</v>
      </c>
      <c r="D6" s="117">
        <v>386</v>
      </c>
      <c r="E6" s="117">
        <v>682642</v>
      </c>
      <c r="F6" s="146">
        <v>2.55</v>
      </c>
      <c r="G6" s="119">
        <v>684884</v>
      </c>
      <c r="H6" s="39">
        <f t="shared" si="0"/>
        <v>-0.33</v>
      </c>
      <c r="I6" s="114" t="s">
        <v>136</v>
      </c>
      <c r="J6" s="115" t="s">
        <v>136</v>
      </c>
      <c r="K6" s="116">
        <v>377</v>
      </c>
      <c r="L6" s="117">
        <v>580967</v>
      </c>
      <c r="M6" s="118">
        <v>2.17</v>
      </c>
      <c r="N6" s="119">
        <v>573683</v>
      </c>
      <c r="O6" s="40">
        <f t="shared" si="1"/>
        <v>1.27</v>
      </c>
    </row>
    <row r="7" spans="1:15" ht="13.5">
      <c r="A7" s="38" t="s">
        <v>57</v>
      </c>
      <c r="B7" s="145">
        <v>38</v>
      </c>
      <c r="C7" s="117">
        <v>267605</v>
      </c>
      <c r="D7" s="117">
        <v>378</v>
      </c>
      <c r="E7" s="117">
        <v>664624</v>
      </c>
      <c r="F7" s="146">
        <v>2.48</v>
      </c>
      <c r="G7" s="119">
        <v>682642</v>
      </c>
      <c r="H7" s="39">
        <f t="shared" si="0"/>
        <v>-2.64</v>
      </c>
      <c r="I7" s="114" t="s">
        <v>136</v>
      </c>
      <c r="J7" s="115" t="s">
        <v>136</v>
      </c>
      <c r="K7" s="116">
        <v>370</v>
      </c>
      <c r="L7" s="117">
        <v>562023</v>
      </c>
      <c r="M7" s="118">
        <v>2.1</v>
      </c>
      <c r="N7" s="119">
        <v>580967</v>
      </c>
      <c r="O7" s="40">
        <f t="shared" si="1"/>
        <v>-3.26</v>
      </c>
    </row>
    <row r="8" spans="1:15" ht="13.5">
      <c r="A8" s="38" t="s">
        <v>58</v>
      </c>
      <c r="B8" s="145">
        <v>38.2</v>
      </c>
      <c r="C8" s="117">
        <v>266607</v>
      </c>
      <c r="D8" s="117">
        <v>353</v>
      </c>
      <c r="E8" s="117">
        <v>635605</v>
      </c>
      <c r="F8" s="146">
        <v>2.38</v>
      </c>
      <c r="G8" s="119">
        <v>664624</v>
      </c>
      <c r="H8" s="39">
        <f t="shared" si="0"/>
        <v>-4.37</v>
      </c>
      <c r="I8" s="114" t="s">
        <v>136</v>
      </c>
      <c r="J8" s="115" t="s">
        <v>136</v>
      </c>
      <c r="K8" s="116">
        <v>346</v>
      </c>
      <c r="L8" s="117">
        <v>537821</v>
      </c>
      <c r="M8" s="118">
        <v>2.02</v>
      </c>
      <c r="N8" s="119">
        <v>562023</v>
      </c>
      <c r="O8" s="40">
        <f t="shared" si="1"/>
        <v>-4.31</v>
      </c>
    </row>
    <row r="9" spans="1:15" ht="13.5">
      <c r="A9" s="38" t="s">
        <v>59</v>
      </c>
      <c r="B9" s="147">
        <v>38.5</v>
      </c>
      <c r="C9" s="123">
        <v>268773</v>
      </c>
      <c r="D9" s="148">
        <v>348</v>
      </c>
      <c r="E9" s="123">
        <v>630541</v>
      </c>
      <c r="F9" s="149">
        <v>2.35</v>
      </c>
      <c r="G9" s="125">
        <v>635605</v>
      </c>
      <c r="H9" s="41">
        <f t="shared" si="0"/>
        <v>-0.8</v>
      </c>
      <c r="I9" s="120" t="s">
        <v>136</v>
      </c>
      <c r="J9" s="121" t="s">
        <v>136</v>
      </c>
      <c r="K9" s="122">
        <v>333</v>
      </c>
      <c r="L9" s="123">
        <v>540599</v>
      </c>
      <c r="M9" s="124">
        <v>2.01</v>
      </c>
      <c r="N9" s="125">
        <v>537821</v>
      </c>
      <c r="O9" s="40">
        <f t="shared" si="1"/>
        <v>0.52</v>
      </c>
    </row>
    <row r="10" spans="1:15" ht="13.5">
      <c r="A10" s="38" t="s">
        <v>60</v>
      </c>
      <c r="B10" s="145">
        <v>38.5</v>
      </c>
      <c r="C10" s="117">
        <v>266734</v>
      </c>
      <c r="D10" s="117">
        <v>408</v>
      </c>
      <c r="E10" s="117">
        <v>643303</v>
      </c>
      <c r="F10" s="149">
        <v>2.41</v>
      </c>
      <c r="G10" s="125">
        <v>630541</v>
      </c>
      <c r="H10" s="39">
        <f t="shared" si="0"/>
        <v>2.02</v>
      </c>
      <c r="I10" s="120" t="s">
        <v>136</v>
      </c>
      <c r="J10" s="121" t="s">
        <v>136</v>
      </c>
      <c r="K10" s="122">
        <v>406</v>
      </c>
      <c r="L10" s="123">
        <v>558877</v>
      </c>
      <c r="M10" s="124">
        <v>2.1</v>
      </c>
      <c r="N10" s="125">
        <v>540599</v>
      </c>
      <c r="O10" s="40">
        <f t="shared" si="1"/>
        <v>3.38</v>
      </c>
    </row>
    <row r="11" spans="1:15" ht="13.5">
      <c r="A11" s="38" t="s">
        <v>153</v>
      </c>
      <c r="B11" s="145">
        <v>38.5</v>
      </c>
      <c r="C11" s="117">
        <v>268841</v>
      </c>
      <c r="D11" s="117">
        <v>394</v>
      </c>
      <c r="E11" s="117">
        <v>650242</v>
      </c>
      <c r="F11" s="146">
        <v>2.42</v>
      </c>
      <c r="G11" s="119">
        <v>643303</v>
      </c>
      <c r="H11" s="39">
        <f t="shared" si="0"/>
        <v>1.08</v>
      </c>
      <c r="I11" s="114" t="s">
        <v>136</v>
      </c>
      <c r="J11" s="115" t="s">
        <v>136</v>
      </c>
      <c r="K11" s="116">
        <v>394</v>
      </c>
      <c r="L11" s="117">
        <v>575134</v>
      </c>
      <c r="M11" s="118">
        <v>2.14</v>
      </c>
      <c r="N11" s="119">
        <v>558877</v>
      </c>
      <c r="O11" s="40">
        <f t="shared" si="1"/>
        <v>2.91</v>
      </c>
    </row>
    <row r="12" spans="1:15" ht="13.5">
      <c r="A12" s="38" t="s">
        <v>154</v>
      </c>
      <c r="B12" s="150">
        <v>38.4</v>
      </c>
      <c r="C12" s="117">
        <v>267841</v>
      </c>
      <c r="D12" s="117">
        <v>393</v>
      </c>
      <c r="E12" s="117">
        <v>656520</v>
      </c>
      <c r="F12" s="146">
        <v>2.45</v>
      </c>
      <c r="G12" s="119">
        <v>650242</v>
      </c>
      <c r="H12" s="39">
        <f t="shared" si="0"/>
        <v>0.97</v>
      </c>
      <c r="I12" s="205">
        <v>38.4</v>
      </c>
      <c r="J12" s="206">
        <v>268179</v>
      </c>
      <c r="K12" s="126">
        <v>390</v>
      </c>
      <c r="L12" s="117">
        <v>583812</v>
      </c>
      <c r="M12" s="118">
        <v>2.18</v>
      </c>
      <c r="N12" s="119">
        <v>575134</v>
      </c>
      <c r="O12" s="40">
        <f t="shared" si="1"/>
        <v>1.51</v>
      </c>
    </row>
    <row r="13" spans="1:15" ht="14.25" thickBot="1">
      <c r="A13" s="38" t="s">
        <v>155</v>
      </c>
      <c r="B13" s="151">
        <v>38.6</v>
      </c>
      <c r="C13" s="130">
        <v>269816</v>
      </c>
      <c r="D13" s="130">
        <v>431</v>
      </c>
      <c r="E13" s="130">
        <v>661377</v>
      </c>
      <c r="F13" s="152">
        <v>2.45</v>
      </c>
      <c r="G13" s="153">
        <v>656520</v>
      </c>
      <c r="H13" s="43">
        <f t="shared" si="0"/>
        <v>0.74</v>
      </c>
      <c r="I13" s="127">
        <v>38.5</v>
      </c>
      <c r="J13" s="128">
        <v>270142</v>
      </c>
      <c r="K13" s="129">
        <v>426</v>
      </c>
      <c r="L13" s="130">
        <v>595182</v>
      </c>
      <c r="M13" s="131">
        <v>2.2</v>
      </c>
      <c r="N13" s="132">
        <v>583812</v>
      </c>
      <c r="O13" s="44">
        <f t="shared" si="1"/>
        <v>1.95</v>
      </c>
    </row>
    <row r="14" spans="1:15" ht="13.5">
      <c r="A14" s="160" t="s">
        <v>139</v>
      </c>
      <c r="B14" s="154">
        <v>38.3</v>
      </c>
      <c r="C14" s="155">
        <v>267965</v>
      </c>
      <c r="D14" s="136">
        <v>438</v>
      </c>
      <c r="E14" s="136">
        <v>655147</v>
      </c>
      <c r="F14" s="156">
        <v>2.44</v>
      </c>
      <c r="G14" s="138">
        <v>661377</v>
      </c>
      <c r="H14" s="45">
        <f t="shared" si="0"/>
        <v>-0.94</v>
      </c>
      <c r="I14" s="133">
        <v>38.3</v>
      </c>
      <c r="J14" s="134">
        <v>267757</v>
      </c>
      <c r="K14" s="135">
        <v>435</v>
      </c>
      <c r="L14" s="136">
        <v>585325</v>
      </c>
      <c r="M14" s="137">
        <v>2.19</v>
      </c>
      <c r="N14" s="138">
        <v>595182</v>
      </c>
      <c r="O14" s="46">
        <f t="shared" si="1"/>
        <v>-1.66</v>
      </c>
    </row>
    <row r="15" spans="1:15" ht="14.25" thickBot="1">
      <c r="A15" s="161" t="s">
        <v>140</v>
      </c>
      <c r="B15" s="157">
        <v>38.6</v>
      </c>
      <c r="C15" s="142">
        <v>269816</v>
      </c>
      <c r="D15" s="158">
        <v>431</v>
      </c>
      <c r="E15" s="142">
        <v>661377</v>
      </c>
      <c r="F15" s="159">
        <v>2.45</v>
      </c>
      <c r="G15" s="144">
        <v>656520</v>
      </c>
      <c r="H15" s="47">
        <f t="shared" si="0"/>
        <v>0.74</v>
      </c>
      <c r="I15" s="139">
        <v>38.5</v>
      </c>
      <c r="J15" s="140">
        <v>270142</v>
      </c>
      <c r="K15" s="141">
        <v>426</v>
      </c>
      <c r="L15" s="142">
        <v>595182</v>
      </c>
      <c r="M15" s="143">
        <v>2.2</v>
      </c>
      <c r="N15" s="144">
        <v>583812</v>
      </c>
      <c r="O15" s="48">
        <f t="shared" si="1"/>
        <v>1.95</v>
      </c>
    </row>
    <row r="16" spans="1:15" ht="14.25" thickBot="1">
      <c r="A16" s="49" t="s">
        <v>61</v>
      </c>
      <c r="B16" s="50">
        <f aca="true" t="shared" si="2" ref="B16:O16">B14-B15</f>
        <v>-0.30000000000000426</v>
      </c>
      <c r="C16" s="51">
        <f t="shared" si="2"/>
        <v>-1851</v>
      </c>
      <c r="D16" s="111">
        <f t="shared" si="2"/>
        <v>7</v>
      </c>
      <c r="E16" s="51">
        <f t="shared" si="2"/>
        <v>-6230</v>
      </c>
      <c r="F16" s="42">
        <f t="shared" si="2"/>
        <v>-0.010000000000000231</v>
      </c>
      <c r="G16" s="112">
        <f t="shared" si="2"/>
        <v>4857</v>
      </c>
      <c r="H16" s="52">
        <f t="shared" si="2"/>
        <v>-1.68</v>
      </c>
      <c r="I16" s="53">
        <f t="shared" si="2"/>
        <v>-0.20000000000000284</v>
      </c>
      <c r="J16" s="113">
        <f t="shared" si="2"/>
        <v>-2385</v>
      </c>
      <c r="K16" s="111">
        <f t="shared" si="2"/>
        <v>9</v>
      </c>
      <c r="L16" s="51">
        <f t="shared" si="2"/>
        <v>-9857</v>
      </c>
      <c r="M16" s="42">
        <f t="shared" si="2"/>
        <v>-0.010000000000000231</v>
      </c>
      <c r="N16" s="112">
        <f t="shared" si="2"/>
        <v>11370</v>
      </c>
      <c r="O16" s="52">
        <f t="shared" si="2"/>
        <v>-3.61</v>
      </c>
    </row>
    <row r="17" spans="1:15" ht="13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3.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3.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3.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ht="13.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3.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1:15" ht="13.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5" ht="14.25" thickBot="1">
      <c r="A24" s="166"/>
      <c r="B24" s="166"/>
      <c r="C24" s="166"/>
      <c r="D24" s="166"/>
      <c r="E24" s="166"/>
      <c r="F24" s="166"/>
      <c r="G24" s="166"/>
      <c r="H24" s="166"/>
      <c r="I24" s="166"/>
      <c r="J24" s="164"/>
      <c r="K24" s="164"/>
      <c r="L24" s="164"/>
      <c r="M24" s="164"/>
      <c r="N24" s="164"/>
      <c r="O24" s="164"/>
    </row>
    <row r="25" spans="1:15" ht="13.5">
      <c r="A25" s="167"/>
      <c r="B25" s="168"/>
      <c r="C25" s="168"/>
      <c r="D25" s="168"/>
      <c r="E25" s="168"/>
      <c r="F25" s="168"/>
      <c r="G25" s="168"/>
      <c r="H25" s="168"/>
      <c r="I25" s="168"/>
      <c r="J25" s="169"/>
      <c r="K25" s="170"/>
      <c r="L25" s="170"/>
      <c r="M25" s="170"/>
      <c r="N25" s="170"/>
      <c r="O25" s="171"/>
    </row>
    <row r="26" spans="1:15" ht="13.5">
      <c r="A26" s="242" t="s">
        <v>109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4"/>
      <c r="N26" s="244"/>
      <c r="O26" s="245"/>
    </row>
    <row r="27" spans="1:15" ht="13.5">
      <c r="A27" s="246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</row>
    <row r="28" spans="1:15" ht="29.25" customHeight="1">
      <c r="A28" s="247" t="s">
        <v>112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240"/>
      <c r="O28" s="241"/>
    </row>
    <row r="29" spans="1:15" ht="19.5" customHeight="1">
      <c r="A29" s="247" t="s">
        <v>108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240"/>
      <c r="O29" s="241"/>
    </row>
    <row r="30" spans="1:15" ht="25.5" customHeight="1">
      <c r="A30" s="238" t="s">
        <v>113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</row>
    <row r="31" spans="1:15" ht="39" customHeight="1">
      <c r="A31" s="172"/>
      <c r="B31" s="237" t="s">
        <v>111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174"/>
      <c r="O31" s="175"/>
    </row>
    <row r="32" spans="1:15" ht="24.75" customHeight="1">
      <c r="A32" s="172"/>
      <c r="D32" s="195" t="s">
        <v>120</v>
      </c>
      <c r="E32" s="173"/>
      <c r="F32" s="173"/>
      <c r="G32" s="173"/>
      <c r="H32" s="173"/>
      <c r="I32" s="173"/>
      <c r="J32" s="173"/>
      <c r="K32" s="173"/>
      <c r="L32" s="173"/>
      <c r="M32" s="174"/>
      <c r="N32" s="174"/>
      <c r="O32" s="175"/>
    </row>
    <row r="33" spans="1:15" ht="24" customHeight="1">
      <c r="A33" s="172"/>
      <c r="D33" s="195" t="s">
        <v>156</v>
      </c>
      <c r="E33" s="173"/>
      <c r="F33" s="173"/>
      <c r="G33" s="173"/>
      <c r="H33" s="173"/>
      <c r="I33" s="173"/>
      <c r="J33" s="173"/>
      <c r="K33" s="173"/>
      <c r="L33" s="173"/>
      <c r="M33" s="174"/>
      <c r="N33" s="174"/>
      <c r="O33" s="175"/>
    </row>
    <row r="34" spans="1:15" ht="24" customHeight="1">
      <c r="A34" s="172"/>
      <c r="D34" s="195" t="s">
        <v>157</v>
      </c>
      <c r="E34" s="173"/>
      <c r="F34" s="173"/>
      <c r="G34" s="173"/>
      <c r="H34" s="173"/>
      <c r="I34" s="173"/>
      <c r="J34" s="173"/>
      <c r="K34" s="173"/>
      <c r="L34" s="173"/>
      <c r="M34" s="174"/>
      <c r="N34" s="174"/>
      <c r="O34" s="175"/>
    </row>
    <row r="35" spans="1:15" ht="19.5" customHeight="1">
      <c r="A35" s="176"/>
      <c r="D35" s="194" t="s">
        <v>158</v>
      </c>
      <c r="E35" s="177"/>
      <c r="F35" s="177"/>
      <c r="G35" s="177"/>
      <c r="H35" s="177"/>
      <c r="I35" s="177"/>
      <c r="J35" s="177"/>
      <c r="K35" s="178"/>
      <c r="L35" s="178"/>
      <c r="M35" s="178"/>
      <c r="N35" s="178"/>
      <c r="O35" s="179"/>
    </row>
    <row r="36" spans="1:15" ht="27.75" customHeigh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8"/>
      <c r="L36" s="178"/>
      <c r="M36" s="178"/>
      <c r="N36" s="178"/>
      <c r="O36" s="179"/>
    </row>
    <row r="37" spans="1:15" ht="23.25" customHeight="1">
      <c r="A37" s="238" t="s">
        <v>110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240"/>
      <c r="O37" s="241"/>
    </row>
    <row r="38" spans="1:15" ht="13.5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8"/>
      <c r="L38" s="178"/>
      <c r="M38" s="178"/>
      <c r="N38" s="178"/>
      <c r="O38" s="179"/>
    </row>
    <row r="39" spans="1:15" ht="13.5">
      <c r="A39" s="189"/>
      <c r="B39" s="188" t="s">
        <v>62</v>
      </c>
      <c r="C39" s="181"/>
      <c r="D39" s="178"/>
      <c r="E39" s="164"/>
      <c r="F39" s="182"/>
      <c r="H39" s="182" t="s">
        <v>63</v>
      </c>
      <c r="I39" s="178"/>
      <c r="J39" s="178"/>
      <c r="K39" s="178"/>
      <c r="L39" s="178"/>
      <c r="M39" s="178"/>
      <c r="N39" s="178"/>
      <c r="O39" s="179"/>
    </row>
    <row r="40" spans="1:15" ht="13.5">
      <c r="A40" s="189"/>
      <c r="B40" s="188" t="s">
        <v>64</v>
      </c>
      <c r="C40" s="181"/>
      <c r="D40" s="178"/>
      <c r="E40" s="164"/>
      <c r="F40" s="182"/>
      <c r="H40" s="182" t="s">
        <v>65</v>
      </c>
      <c r="I40" s="178"/>
      <c r="J40" s="178"/>
      <c r="K40" s="178"/>
      <c r="L40" s="178"/>
      <c r="M40" s="178"/>
      <c r="N40" s="178"/>
      <c r="O40" s="179"/>
    </row>
    <row r="41" spans="1:15" ht="13.5">
      <c r="A41" s="189"/>
      <c r="B41" s="188" t="s">
        <v>66</v>
      </c>
      <c r="C41" s="181"/>
      <c r="D41" s="178"/>
      <c r="E41" s="164"/>
      <c r="F41" s="182"/>
      <c r="H41" s="182" t="s">
        <v>67</v>
      </c>
      <c r="I41" s="178"/>
      <c r="J41" s="178"/>
      <c r="K41" s="178"/>
      <c r="L41" s="178"/>
      <c r="M41" s="178"/>
      <c r="N41" s="178"/>
      <c r="O41" s="179"/>
    </row>
    <row r="42" spans="1:15" ht="13.5">
      <c r="A42" s="189"/>
      <c r="B42" s="188" t="s">
        <v>68</v>
      </c>
      <c r="C42" s="181"/>
      <c r="D42" s="178"/>
      <c r="E42" s="164"/>
      <c r="F42" s="182"/>
      <c r="H42" s="182" t="s">
        <v>69</v>
      </c>
      <c r="I42" s="178"/>
      <c r="J42" s="178"/>
      <c r="K42" s="178"/>
      <c r="L42" s="178"/>
      <c r="M42" s="178"/>
      <c r="N42" s="178"/>
      <c r="O42" s="179"/>
    </row>
    <row r="43" spans="1:15" ht="13.5">
      <c r="A43" s="189"/>
      <c r="B43" s="188" t="s">
        <v>70</v>
      </c>
      <c r="C43" s="181"/>
      <c r="D43" s="178"/>
      <c r="E43" s="164"/>
      <c r="F43" s="182"/>
      <c r="H43" s="182" t="s">
        <v>71</v>
      </c>
      <c r="I43" s="178"/>
      <c r="J43" s="178"/>
      <c r="K43" s="178"/>
      <c r="L43" s="178"/>
      <c r="M43" s="178"/>
      <c r="N43" s="178"/>
      <c r="O43" s="179"/>
    </row>
    <row r="44" spans="1:15" ht="13.5">
      <c r="A44" s="189"/>
      <c r="B44" s="188" t="s">
        <v>72</v>
      </c>
      <c r="C44" s="181"/>
      <c r="D44" s="178"/>
      <c r="E44" s="164"/>
      <c r="F44" s="182"/>
      <c r="H44" s="182" t="s">
        <v>73</v>
      </c>
      <c r="I44" s="178"/>
      <c r="J44" s="178"/>
      <c r="K44" s="178"/>
      <c r="L44" s="178"/>
      <c r="M44" s="178"/>
      <c r="N44" s="178"/>
      <c r="O44" s="179"/>
    </row>
    <row r="45" spans="1:15" ht="13.5">
      <c r="A45" s="189"/>
      <c r="B45" s="188" t="s">
        <v>74</v>
      </c>
      <c r="C45" s="181"/>
      <c r="D45" s="178"/>
      <c r="E45" s="164"/>
      <c r="F45" s="182"/>
      <c r="H45" s="182" t="s">
        <v>79</v>
      </c>
      <c r="I45" s="178"/>
      <c r="J45" s="178"/>
      <c r="K45" s="178"/>
      <c r="L45" s="178"/>
      <c r="M45" s="178"/>
      <c r="N45" s="178"/>
      <c r="O45" s="179"/>
    </row>
    <row r="46" spans="1:15" ht="13.5">
      <c r="A46" s="189"/>
      <c r="B46" s="188" t="s">
        <v>75</v>
      </c>
      <c r="C46" s="181"/>
      <c r="D46" s="178"/>
      <c r="E46" s="164"/>
      <c r="F46" s="182"/>
      <c r="H46" s="182" t="s">
        <v>80</v>
      </c>
      <c r="I46" s="178"/>
      <c r="J46" s="178"/>
      <c r="K46" s="178"/>
      <c r="L46" s="178"/>
      <c r="M46" s="178"/>
      <c r="N46" s="178"/>
      <c r="O46" s="179"/>
    </row>
    <row r="47" spans="1:15" ht="13.5">
      <c r="A47" s="189"/>
      <c r="B47" s="188" t="s">
        <v>76</v>
      </c>
      <c r="C47" s="181"/>
      <c r="D47" s="178"/>
      <c r="E47" s="164"/>
      <c r="F47" s="182"/>
      <c r="H47" s="182" t="s">
        <v>81</v>
      </c>
      <c r="I47" s="178"/>
      <c r="J47" s="178"/>
      <c r="K47" s="178"/>
      <c r="L47" s="178"/>
      <c r="M47" s="178"/>
      <c r="N47" s="178"/>
      <c r="O47" s="179"/>
    </row>
    <row r="48" spans="1:15" ht="13.5">
      <c r="A48" s="180"/>
      <c r="B48" s="181"/>
      <c r="C48" s="181"/>
      <c r="D48" s="178"/>
      <c r="E48" s="164"/>
      <c r="F48" s="182"/>
      <c r="G48" s="182"/>
      <c r="H48" s="178"/>
      <c r="I48" s="178"/>
      <c r="J48" s="178"/>
      <c r="K48" s="178"/>
      <c r="L48" s="178"/>
      <c r="M48" s="178"/>
      <c r="N48" s="178"/>
      <c r="O48" s="179"/>
    </row>
    <row r="49" spans="1:15" ht="13.5">
      <c r="A49" s="180"/>
      <c r="B49" s="181"/>
      <c r="C49" s="181"/>
      <c r="D49" s="178"/>
      <c r="E49" s="164"/>
      <c r="F49" s="182"/>
      <c r="G49" s="182"/>
      <c r="H49" s="178"/>
      <c r="I49" s="178"/>
      <c r="J49" s="178"/>
      <c r="K49" s="178"/>
      <c r="L49" s="178"/>
      <c r="M49" s="178"/>
      <c r="N49" s="178"/>
      <c r="O49" s="179"/>
    </row>
    <row r="50" spans="1:15" ht="27" customHeight="1">
      <c r="A50" s="233" t="s">
        <v>117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</row>
    <row r="51" spans="1:15" ht="13.5">
      <c r="A51" s="183"/>
      <c r="B51" s="181"/>
      <c r="C51" s="181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9"/>
    </row>
    <row r="52" spans="1:15" ht="21.75" customHeight="1">
      <c r="A52" s="183"/>
      <c r="B52" s="181" t="s">
        <v>118</v>
      </c>
      <c r="C52" s="181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9"/>
    </row>
    <row r="53" spans="1:15" s="192" customFormat="1" ht="68.25" customHeight="1">
      <c r="A53" s="190"/>
      <c r="B53" s="193"/>
      <c r="C53" s="236" t="s">
        <v>159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191"/>
    </row>
    <row r="54" spans="1:15" ht="13.5">
      <c r="A54" s="183"/>
      <c r="B54" s="181"/>
      <c r="C54" s="181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</row>
    <row r="55" spans="1:15" ht="13.5">
      <c r="A55" s="183"/>
      <c r="B55" s="181"/>
      <c r="C55" s="181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9"/>
    </row>
    <row r="56" spans="1:15" ht="13.5">
      <c r="A56" s="183"/>
      <c r="B56" s="181"/>
      <c r="C56" s="181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9"/>
    </row>
    <row r="57" spans="1:15" ht="13.5">
      <c r="A57" s="183"/>
      <c r="B57" s="181"/>
      <c r="C57" s="181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9"/>
    </row>
    <row r="58" spans="1:15" ht="13.5">
      <c r="A58" s="183"/>
      <c r="B58" s="181"/>
      <c r="C58" s="181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9"/>
    </row>
    <row r="59" spans="1:15" ht="14.25" thickBot="1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6"/>
      <c r="L59" s="186"/>
      <c r="M59" s="186"/>
      <c r="N59" s="186"/>
      <c r="O59" s="187"/>
    </row>
  </sheetData>
  <sheetProtection/>
  <mergeCells count="13">
    <mergeCell ref="A50:O50"/>
    <mergeCell ref="C53:N53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3" sqref="B3:R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10" t="s">
        <v>138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2:18" ht="18.75">
      <c r="B3" s="210" t="s">
        <v>119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2:18" ht="12.75" thickBot="1">
      <c r="B4" s="211" t="s">
        <v>148</v>
      </c>
      <c r="C4" s="211"/>
      <c r="D4" s="211"/>
      <c r="E4" s="108"/>
      <c r="F4" s="108"/>
      <c r="G4" s="108"/>
      <c r="H4" s="108"/>
      <c r="I4" s="108"/>
      <c r="J4" s="108"/>
      <c r="K4" s="110"/>
      <c r="L4" s="108"/>
      <c r="M4" s="108"/>
      <c r="N4" s="108"/>
      <c r="O4" s="212" t="s">
        <v>160</v>
      </c>
      <c r="P4" s="212"/>
      <c r="Q4" s="212"/>
      <c r="R4" s="212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08" t="s">
        <v>48</v>
      </c>
      <c r="K6" s="209"/>
      <c r="L6" s="22"/>
      <c r="M6" s="22"/>
      <c r="N6" s="22"/>
      <c r="O6" s="22"/>
      <c r="P6" s="22"/>
      <c r="Q6" s="208" t="s">
        <v>48</v>
      </c>
      <c r="R6" s="209"/>
    </row>
    <row r="7" spans="2:18" s="6" customFormat="1" ht="42" customHeight="1" thickBot="1">
      <c r="B7" s="19"/>
      <c r="C7" s="20"/>
      <c r="D7" s="21"/>
      <c r="E7" s="29" t="s">
        <v>78</v>
      </c>
      <c r="F7" s="23" t="s">
        <v>49</v>
      </c>
      <c r="G7" s="23" t="s">
        <v>45</v>
      </c>
      <c r="H7" s="23" t="s">
        <v>50</v>
      </c>
      <c r="I7" s="24" t="s">
        <v>124</v>
      </c>
      <c r="J7" s="25" t="s">
        <v>77</v>
      </c>
      <c r="K7" s="26" t="s">
        <v>52</v>
      </c>
      <c r="L7" s="23" t="s">
        <v>78</v>
      </c>
      <c r="M7" s="23" t="s">
        <v>49</v>
      </c>
      <c r="N7" s="23" t="s">
        <v>45</v>
      </c>
      <c r="O7" s="23" t="s">
        <v>53</v>
      </c>
      <c r="P7" s="24" t="s">
        <v>124</v>
      </c>
      <c r="Q7" s="25" t="s">
        <v>54</v>
      </c>
      <c r="R7" s="27" t="s">
        <v>52</v>
      </c>
    </row>
    <row r="8" spans="2:23" s="54" customFormat="1" ht="12">
      <c r="B8" s="55"/>
      <c r="C8" s="213" t="s">
        <v>0</v>
      </c>
      <c r="D8" s="214"/>
      <c r="E8" s="72">
        <v>38.6</v>
      </c>
      <c r="F8" s="73">
        <v>273216</v>
      </c>
      <c r="G8" s="74">
        <v>99</v>
      </c>
      <c r="H8" s="73">
        <v>686763</v>
      </c>
      <c r="I8" s="75">
        <v>2.51</v>
      </c>
      <c r="J8" s="76">
        <v>698885</v>
      </c>
      <c r="K8" s="56">
        <f>IF(U8=TRUE,"-",ROUND((H8-J8)/J8*100,2))</f>
        <v>-1.73</v>
      </c>
      <c r="L8" s="102">
        <v>38.6</v>
      </c>
      <c r="M8" s="73">
        <v>273216</v>
      </c>
      <c r="N8" s="73">
        <v>99</v>
      </c>
      <c r="O8" s="73">
        <v>633435</v>
      </c>
      <c r="P8" s="75">
        <v>2.32</v>
      </c>
      <c r="Q8" s="76">
        <v>637362</v>
      </c>
      <c r="R8" s="56">
        <f>IF(W8=TRUE,"-",ROUND((O8-Q8)/Q8*100,2))</f>
        <v>-0.62</v>
      </c>
      <c r="T8" s="54">
        <f>ROUND((H8-J8)/J8*100,2)</f>
        <v>-1.73</v>
      </c>
      <c r="U8" s="54" t="b">
        <f>ISERROR(T8)</f>
        <v>0</v>
      </c>
      <c r="V8" s="54">
        <f>ROUND((O8-Q8)/Q8*100,2)</f>
        <v>-0.62</v>
      </c>
      <c r="W8" s="54" t="b">
        <f>ISERROR(V8)</f>
        <v>0</v>
      </c>
    </row>
    <row r="9" spans="2:23" s="54" customFormat="1" ht="12">
      <c r="B9" s="201"/>
      <c r="C9" s="57"/>
      <c r="D9" s="58" t="s">
        <v>128</v>
      </c>
      <c r="E9" s="77">
        <v>40.6</v>
      </c>
      <c r="F9" s="78">
        <v>277370</v>
      </c>
      <c r="G9" s="79">
        <v>7</v>
      </c>
      <c r="H9" s="78">
        <v>703497</v>
      </c>
      <c r="I9" s="80">
        <v>2.54</v>
      </c>
      <c r="J9" s="70">
        <v>730353</v>
      </c>
      <c r="K9" s="60">
        <f>IF(U9=TRUE,"-",ROUND((H9-J9)/J9*100,2))</f>
        <v>-3.68</v>
      </c>
      <c r="L9" s="103">
        <v>40.6</v>
      </c>
      <c r="M9" s="78">
        <v>277370</v>
      </c>
      <c r="N9" s="78">
        <v>7</v>
      </c>
      <c r="O9" s="78">
        <v>701660</v>
      </c>
      <c r="P9" s="80">
        <v>2.53</v>
      </c>
      <c r="Q9" s="70">
        <v>656994</v>
      </c>
      <c r="R9" s="61">
        <f>IF(W9=TRUE,"-",ROUND((O9-Q9)/Q9*100,2))</f>
        <v>6.8</v>
      </c>
      <c r="T9" s="54">
        <f aca="true" t="shared" si="0" ref="T9:T66">ROUND((H9-J9)/J9*100,2)</f>
        <v>-3.68</v>
      </c>
      <c r="U9" s="54" t="b">
        <f aca="true" t="shared" si="1" ref="U9:U66">ISERROR(T9)</f>
        <v>0</v>
      </c>
      <c r="V9" s="54">
        <f aca="true" t="shared" si="2" ref="V9:V66">ROUND((O9-Q9)/Q9*100,2)</f>
        <v>6.8</v>
      </c>
      <c r="W9" s="54" t="b">
        <f aca="true" t="shared" si="3" ref="W9:W66">ISERROR(V9)</f>
        <v>0</v>
      </c>
    </row>
    <row r="10" spans="2:23" s="54" customFormat="1" ht="12">
      <c r="B10" s="201"/>
      <c r="C10" s="57"/>
      <c r="D10" s="58" t="s">
        <v>89</v>
      </c>
      <c r="E10" s="77">
        <v>45</v>
      </c>
      <c r="F10" s="78">
        <v>219514</v>
      </c>
      <c r="G10" s="79" t="s">
        <v>145</v>
      </c>
      <c r="H10" s="78">
        <v>429239</v>
      </c>
      <c r="I10" s="80">
        <v>1.96</v>
      </c>
      <c r="J10" s="70">
        <v>519034</v>
      </c>
      <c r="K10" s="60">
        <f aca="true" t="shared" si="4" ref="K10:K66">IF(U10=TRUE,"-",ROUND((H10-J10)/J10*100,2))</f>
        <v>-17.3</v>
      </c>
      <c r="L10" s="103">
        <v>45</v>
      </c>
      <c r="M10" s="78">
        <v>219514</v>
      </c>
      <c r="N10" s="78" t="s">
        <v>145</v>
      </c>
      <c r="O10" s="78">
        <v>368647</v>
      </c>
      <c r="P10" s="80">
        <v>1.68</v>
      </c>
      <c r="Q10" s="70">
        <v>358129</v>
      </c>
      <c r="R10" s="61">
        <f aca="true" t="shared" si="5" ref="R10:R66">IF(W10=TRUE,"-",ROUND((O10-Q10)/Q10*100,2))</f>
        <v>2.94</v>
      </c>
      <c r="T10" s="54">
        <f t="shared" si="0"/>
        <v>-17.3</v>
      </c>
      <c r="U10" s="54" t="b">
        <f t="shared" si="1"/>
        <v>0</v>
      </c>
      <c r="V10" s="54">
        <f t="shared" si="2"/>
        <v>2.94</v>
      </c>
      <c r="W10" s="54" t="b">
        <f t="shared" si="3"/>
        <v>0</v>
      </c>
    </row>
    <row r="11" spans="2:23" s="54" customFormat="1" ht="12">
      <c r="B11" s="201"/>
      <c r="C11" s="57"/>
      <c r="D11" s="58" t="s">
        <v>129</v>
      </c>
      <c r="E11" s="77" t="s">
        <v>136</v>
      </c>
      <c r="F11" s="78" t="s">
        <v>136</v>
      </c>
      <c r="G11" s="79" t="s">
        <v>136</v>
      </c>
      <c r="H11" s="78" t="s">
        <v>136</v>
      </c>
      <c r="I11" s="80" t="s">
        <v>136</v>
      </c>
      <c r="J11" s="70" t="s">
        <v>136</v>
      </c>
      <c r="K11" s="60" t="str">
        <f t="shared" si="4"/>
        <v>-</v>
      </c>
      <c r="L11" s="103" t="s">
        <v>136</v>
      </c>
      <c r="M11" s="78" t="s">
        <v>136</v>
      </c>
      <c r="N11" s="78" t="s">
        <v>136</v>
      </c>
      <c r="O11" s="78" t="s">
        <v>136</v>
      </c>
      <c r="P11" s="80" t="s">
        <v>136</v>
      </c>
      <c r="Q11" s="70" t="s">
        <v>136</v>
      </c>
      <c r="R11" s="61" t="str">
        <f t="shared" si="5"/>
        <v>-</v>
      </c>
      <c r="T11" s="54" t="e">
        <f t="shared" si="0"/>
        <v>#VALUE!</v>
      </c>
      <c r="U11" s="54" t="b">
        <f t="shared" si="1"/>
        <v>1</v>
      </c>
      <c r="V11" s="54" t="e">
        <f t="shared" si="2"/>
        <v>#VALUE!</v>
      </c>
      <c r="W11" s="54" t="b">
        <f t="shared" si="3"/>
        <v>1</v>
      </c>
    </row>
    <row r="12" spans="2:23" s="54" customFormat="1" ht="12">
      <c r="B12" s="201"/>
      <c r="C12" s="57"/>
      <c r="D12" s="58" t="s">
        <v>95</v>
      </c>
      <c r="E12" s="77">
        <v>38.6</v>
      </c>
      <c r="F12" s="78">
        <v>272713</v>
      </c>
      <c r="G12" s="79">
        <v>21</v>
      </c>
      <c r="H12" s="78">
        <v>652460</v>
      </c>
      <c r="I12" s="80">
        <v>2.39</v>
      </c>
      <c r="J12" s="70">
        <v>677535</v>
      </c>
      <c r="K12" s="60">
        <f t="shared" si="4"/>
        <v>-3.7</v>
      </c>
      <c r="L12" s="103">
        <v>38.6</v>
      </c>
      <c r="M12" s="78">
        <v>272713</v>
      </c>
      <c r="N12" s="78">
        <v>21</v>
      </c>
      <c r="O12" s="78">
        <v>590211</v>
      </c>
      <c r="P12" s="80">
        <v>2.16</v>
      </c>
      <c r="Q12" s="70">
        <v>607187</v>
      </c>
      <c r="R12" s="61">
        <f t="shared" si="5"/>
        <v>-2.8</v>
      </c>
      <c r="T12" s="54">
        <f t="shared" si="0"/>
        <v>-3.7</v>
      </c>
      <c r="U12" s="54" t="b">
        <f t="shared" si="1"/>
        <v>0</v>
      </c>
      <c r="V12" s="54">
        <f t="shared" si="2"/>
        <v>-2.8</v>
      </c>
      <c r="W12" s="54" t="b">
        <f t="shared" si="3"/>
        <v>0</v>
      </c>
    </row>
    <row r="13" spans="2:23" s="54" customFormat="1" ht="12">
      <c r="B13" s="201"/>
      <c r="C13" s="57"/>
      <c r="D13" s="58" t="s">
        <v>106</v>
      </c>
      <c r="E13" s="77">
        <v>37.3</v>
      </c>
      <c r="F13" s="78">
        <v>242091</v>
      </c>
      <c r="G13" s="79" t="s">
        <v>145</v>
      </c>
      <c r="H13" s="78">
        <v>442583</v>
      </c>
      <c r="I13" s="80">
        <v>1.83</v>
      </c>
      <c r="J13" s="70">
        <v>484095</v>
      </c>
      <c r="K13" s="60">
        <f t="shared" si="4"/>
        <v>-8.58</v>
      </c>
      <c r="L13" s="103">
        <v>37.3</v>
      </c>
      <c r="M13" s="78">
        <v>242091</v>
      </c>
      <c r="N13" s="78" t="s">
        <v>145</v>
      </c>
      <c r="O13" s="78">
        <v>426720</v>
      </c>
      <c r="P13" s="80">
        <v>1.76</v>
      </c>
      <c r="Q13" s="70">
        <v>441387</v>
      </c>
      <c r="R13" s="61">
        <f t="shared" si="5"/>
        <v>-3.32</v>
      </c>
      <c r="T13" s="54">
        <f t="shared" si="0"/>
        <v>-8.58</v>
      </c>
      <c r="U13" s="54" t="b">
        <f t="shared" si="1"/>
        <v>0</v>
      </c>
      <c r="V13" s="54">
        <f t="shared" si="2"/>
        <v>-3.32</v>
      </c>
      <c r="W13" s="54" t="b">
        <f t="shared" si="3"/>
        <v>0</v>
      </c>
    </row>
    <row r="14" spans="2:23" s="54" customFormat="1" ht="12">
      <c r="B14" s="201"/>
      <c r="C14" s="57"/>
      <c r="D14" s="58" t="s">
        <v>1</v>
      </c>
      <c r="E14" s="77">
        <v>37.8</v>
      </c>
      <c r="F14" s="78">
        <v>311487</v>
      </c>
      <c r="G14" s="79">
        <v>13</v>
      </c>
      <c r="H14" s="78">
        <v>869137</v>
      </c>
      <c r="I14" s="80">
        <v>2.79</v>
      </c>
      <c r="J14" s="70">
        <v>862052</v>
      </c>
      <c r="K14" s="60">
        <f t="shared" si="4"/>
        <v>0.82</v>
      </c>
      <c r="L14" s="103">
        <v>37.8</v>
      </c>
      <c r="M14" s="78">
        <v>311487</v>
      </c>
      <c r="N14" s="78">
        <v>13</v>
      </c>
      <c r="O14" s="78">
        <v>833458</v>
      </c>
      <c r="P14" s="80">
        <v>2.68</v>
      </c>
      <c r="Q14" s="70">
        <v>827276</v>
      </c>
      <c r="R14" s="61">
        <f t="shared" si="5"/>
        <v>0.75</v>
      </c>
      <c r="T14" s="54">
        <f t="shared" si="0"/>
        <v>0.82</v>
      </c>
      <c r="U14" s="54" t="b">
        <f t="shared" si="1"/>
        <v>0</v>
      </c>
      <c r="V14" s="54">
        <f t="shared" si="2"/>
        <v>0.75</v>
      </c>
      <c r="W14" s="54" t="b">
        <f t="shared" si="3"/>
        <v>0</v>
      </c>
    </row>
    <row r="15" spans="2:23" s="54" customFormat="1" ht="12">
      <c r="B15" s="198"/>
      <c r="C15" s="57"/>
      <c r="D15" s="58" t="s">
        <v>130</v>
      </c>
      <c r="E15" s="77" t="s">
        <v>136</v>
      </c>
      <c r="F15" s="78" t="s">
        <v>136</v>
      </c>
      <c r="G15" s="79" t="s">
        <v>136</v>
      </c>
      <c r="H15" s="78" t="s">
        <v>136</v>
      </c>
      <c r="I15" s="80" t="s">
        <v>136</v>
      </c>
      <c r="J15" s="70" t="s">
        <v>136</v>
      </c>
      <c r="K15" s="60" t="str">
        <f t="shared" si="4"/>
        <v>-</v>
      </c>
      <c r="L15" s="103" t="s">
        <v>136</v>
      </c>
      <c r="M15" s="78" t="s">
        <v>136</v>
      </c>
      <c r="N15" s="78" t="s">
        <v>136</v>
      </c>
      <c r="O15" s="78" t="s">
        <v>136</v>
      </c>
      <c r="P15" s="80" t="s">
        <v>136</v>
      </c>
      <c r="Q15" s="70" t="s">
        <v>136</v>
      </c>
      <c r="R15" s="61" t="str">
        <f t="shared" si="5"/>
        <v>-</v>
      </c>
      <c r="T15" s="54" t="e">
        <f t="shared" si="0"/>
        <v>#VALUE!</v>
      </c>
      <c r="U15" s="54" t="b">
        <f t="shared" si="1"/>
        <v>1</v>
      </c>
      <c r="V15" s="54" t="e">
        <f t="shared" si="2"/>
        <v>#VALUE!</v>
      </c>
      <c r="W15" s="54" t="b">
        <f t="shared" si="3"/>
        <v>1</v>
      </c>
    </row>
    <row r="16" spans="2:23" s="54" customFormat="1" ht="12">
      <c r="B16" s="198"/>
      <c r="C16" s="57"/>
      <c r="D16" s="58" t="s">
        <v>2</v>
      </c>
      <c r="E16" s="77">
        <v>36.2</v>
      </c>
      <c r="F16" s="78">
        <v>283332</v>
      </c>
      <c r="G16" s="79">
        <v>5</v>
      </c>
      <c r="H16" s="78">
        <v>690374</v>
      </c>
      <c r="I16" s="80">
        <v>2.44</v>
      </c>
      <c r="J16" s="70">
        <v>688503</v>
      </c>
      <c r="K16" s="60">
        <f t="shared" si="4"/>
        <v>0.27</v>
      </c>
      <c r="L16" s="103">
        <v>36.2</v>
      </c>
      <c r="M16" s="78">
        <v>283332</v>
      </c>
      <c r="N16" s="78">
        <v>5</v>
      </c>
      <c r="O16" s="78">
        <v>674292</v>
      </c>
      <c r="P16" s="80">
        <v>2.38</v>
      </c>
      <c r="Q16" s="70">
        <v>653231</v>
      </c>
      <c r="R16" s="61">
        <f t="shared" si="5"/>
        <v>3.22</v>
      </c>
      <c r="T16" s="54">
        <f t="shared" si="0"/>
        <v>0.27</v>
      </c>
      <c r="U16" s="54" t="b">
        <f t="shared" si="1"/>
        <v>0</v>
      </c>
      <c r="V16" s="54">
        <f t="shared" si="2"/>
        <v>3.22</v>
      </c>
      <c r="W16" s="54" t="b">
        <f t="shared" si="3"/>
        <v>0</v>
      </c>
    </row>
    <row r="17" spans="2:23" s="54" customFormat="1" ht="12">
      <c r="B17" s="198"/>
      <c r="C17" s="57"/>
      <c r="D17" s="58" t="s">
        <v>96</v>
      </c>
      <c r="E17" s="77">
        <v>37.8</v>
      </c>
      <c r="F17" s="78">
        <v>278021</v>
      </c>
      <c r="G17" s="79" t="s">
        <v>145</v>
      </c>
      <c r="H17" s="78">
        <v>767500</v>
      </c>
      <c r="I17" s="80">
        <v>2.76</v>
      </c>
      <c r="J17" s="70">
        <v>740000</v>
      </c>
      <c r="K17" s="60">
        <f t="shared" si="4"/>
        <v>3.72</v>
      </c>
      <c r="L17" s="103">
        <v>37.8</v>
      </c>
      <c r="M17" s="78">
        <v>278021</v>
      </c>
      <c r="N17" s="78" t="s">
        <v>145</v>
      </c>
      <c r="O17" s="78">
        <v>745000</v>
      </c>
      <c r="P17" s="80">
        <v>2.68</v>
      </c>
      <c r="Q17" s="70">
        <v>720000</v>
      </c>
      <c r="R17" s="61">
        <f t="shared" si="5"/>
        <v>3.47</v>
      </c>
      <c r="T17" s="54">
        <f t="shared" si="0"/>
        <v>3.72</v>
      </c>
      <c r="U17" s="54" t="b">
        <f t="shared" si="1"/>
        <v>0</v>
      </c>
      <c r="V17" s="54">
        <f t="shared" si="2"/>
        <v>3.47</v>
      </c>
      <c r="W17" s="54" t="b">
        <f t="shared" si="3"/>
        <v>0</v>
      </c>
    </row>
    <row r="18" spans="2:23" s="54" customFormat="1" ht="12">
      <c r="B18" s="198"/>
      <c r="C18" s="57"/>
      <c r="D18" s="58" t="s">
        <v>97</v>
      </c>
      <c r="E18" s="77">
        <v>40.1</v>
      </c>
      <c r="F18" s="78">
        <v>223597</v>
      </c>
      <c r="G18" s="79" t="s">
        <v>145</v>
      </c>
      <c r="H18" s="78">
        <v>606000</v>
      </c>
      <c r="I18" s="80">
        <v>2.71</v>
      </c>
      <c r="J18" s="70">
        <v>630319</v>
      </c>
      <c r="K18" s="60">
        <f t="shared" si="4"/>
        <v>-3.86</v>
      </c>
      <c r="L18" s="103">
        <v>40.1</v>
      </c>
      <c r="M18" s="78">
        <v>223597</v>
      </c>
      <c r="N18" s="78" t="s">
        <v>145</v>
      </c>
      <c r="O18" s="78">
        <v>460000</v>
      </c>
      <c r="P18" s="80">
        <v>2.06</v>
      </c>
      <c r="Q18" s="70">
        <v>425000</v>
      </c>
      <c r="R18" s="61">
        <f t="shared" si="5"/>
        <v>8.24</v>
      </c>
      <c r="T18" s="54">
        <f t="shared" si="0"/>
        <v>-3.86</v>
      </c>
      <c r="U18" s="54" t="b">
        <f t="shared" si="1"/>
        <v>0</v>
      </c>
      <c r="V18" s="54">
        <f t="shared" si="2"/>
        <v>8.24</v>
      </c>
      <c r="W18" s="54" t="b">
        <f t="shared" si="3"/>
        <v>0</v>
      </c>
    </row>
    <row r="19" spans="2:23" s="54" customFormat="1" ht="12">
      <c r="B19" s="198"/>
      <c r="C19" s="57"/>
      <c r="D19" s="58" t="s">
        <v>3</v>
      </c>
      <c r="E19" s="77" t="s">
        <v>136</v>
      </c>
      <c r="F19" s="78" t="s">
        <v>136</v>
      </c>
      <c r="G19" s="79" t="s">
        <v>136</v>
      </c>
      <c r="H19" s="78" t="s">
        <v>136</v>
      </c>
      <c r="I19" s="80" t="s">
        <v>136</v>
      </c>
      <c r="J19" s="70" t="s">
        <v>136</v>
      </c>
      <c r="K19" s="60" t="str">
        <f t="shared" si="4"/>
        <v>-</v>
      </c>
      <c r="L19" s="103" t="s">
        <v>136</v>
      </c>
      <c r="M19" s="78" t="s">
        <v>136</v>
      </c>
      <c r="N19" s="78" t="s">
        <v>136</v>
      </c>
      <c r="O19" s="78" t="s">
        <v>136</v>
      </c>
      <c r="P19" s="80" t="s">
        <v>136</v>
      </c>
      <c r="Q19" s="70" t="s">
        <v>136</v>
      </c>
      <c r="R19" s="61" t="str">
        <f t="shared" si="5"/>
        <v>-</v>
      </c>
      <c r="T19" s="54" t="e">
        <f t="shared" si="0"/>
        <v>#VALUE!</v>
      </c>
      <c r="U19" s="54" t="b">
        <f t="shared" si="1"/>
        <v>1</v>
      </c>
      <c r="V19" s="54" t="e">
        <f t="shared" si="2"/>
        <v>#VALUE!</v>
      </c>
      <c r="W19" s="54" t="b">
        <f t="shared" si="3"/>
        <v>1</v>
      </c>
    </row>
    <row r="20" spans="2:23" s="54" customFormat="1" ht="12">
      <c r="B20" s="198" t="s">
        <v>4</v>
      </c>
      <c r="C20" s="57"/>
      <c r="D20" s="58" t="s">
        <v>5</v>
      </c>
      <c r="E20" s="77">
        <v>40.1</v>
      </c>
      <c r="F20" s="78">
        <v>295495</v>
      </c>
      <c r="G20" s="79">
        <v>4</v>
      </c>
      <c r="H20" s="78">
        <v>771250</v>
      </c>
      <c r="I20" s="80">
        <v>2.61</v>
      </c>
      <c r="J20" s="70">
        <v>635530</v>
      </c>
      <c r="K20" s="60">
        <f t="shared" si="4"/>
        <v>21.36</v>
      </c>
      <c r="L20" s="103">
        <v>40.1</v>
      </c>
      <c r="M20" s="78">
        <v>295495</v>
      </c>
      <c r="N20" s="78">
        <v>4</v>
      </c>
      <c r="O20" s="78">
        <v>710000</v>
      </c>
      <c r="P20" s="80">
        <v>2.4</v>
      </c>
      <c r="Q20" s="70">
        <v>615000</v>
      </c>
      <c r="R20" s="61">
        <f t="shared" si="5"/>
        <v>15.45</v>
      </c>
      <c r="T20" s="54">
        <f t="shared" si="0"/>
        <v>21.36</v>
      </c>
      <c r="U20" s="54" t="b">
        <f t="shared" si="1"/>
        <v>0</v>
      </c>
      <c r="V20" s="54">
        <f t="shared" si="2"/>
        <v>15.45</v>
      </c>
      <c r="W20" s="54" t="b">
        <f t="shared" si="3"/>
        <v>0</v>
      </c>
    </row>
    <row r="21" spans="2:23" s="54" customFormat="1" ht="12">
      <c r="B21" s="198"/>
      <c r="C21" s="57"/>
      <c r="D21" s="58" t="s">
        <v>6</v>
      </c>
      <c r="E21" s="77">
        <v>37.9</v>
      </c>
      <c r="F21" s="78">
        <v>252400</v>
      </c>
      <c r="G21" s="79" t="s">
        <v>145</v>
      </c>
      <c r="H21" s="78">
        <v>603251</v>
      </c>
      <c r="I21" s="80">
        <v>2.39</v>
      </c>
      <c r="J21" s="70">
        <v>627295</v>
      </c>
      <c r="K21" s="60">
        <f t="shared" si="4"/>
        <v>-3.83</v>
      </c>
      <c r="L21" s="103">
        <v>37.9</v>
      </c>
      <c r="M21" s="78">
        <v>252400</v>
      </c>
      <c r="N21" s="78" t="s">
        <v>145</v>
      </c>
      <c r="O21" s="78">
        <v>575516</v>
      </c>
      <c r="P21" s="80">
        <v>2.28</v>
      </c>
      <c r="Q21" s="70">
        <v>598586</v>
      </c>
      <c r="R21" s="61">
        <f t="shared" si="5"/>
        <v>-3.85</v>
      </c>
      <c r="T21" s="54">
        <f t="shared" si="0"/>
        <v>-3.83</v>
      </c>
      <c r="U21" s="54" t="b">
        <f t="shared" si="1"/>
        <v>0</v>
      </c>
      <c r="V21" s="54">
        <f t="shared" si="2"/>
        <v>-3.85</v>
      </c>
      <c r="W21" s="54" t="b">
        <f t="shared" si="3"/>
        <v>0</v>
      </c>
    </row>
    <row r="22" spans="2:23" s="54" customFormat="1" ht="12">
      <c r="B22" s="198"/>
      <c r="C22" s="57"/>
      <c r="D22" s="58" t="s">
        <v>131</v>
      </c>
      <c r="E22" s="77">
        <v>37.4</v>
      </c>
      <c r="F22" s="78">
        <v>249869</v>
      </c>
      <c r="G22" s="79">
        <v>8</v>
      </c>
      <c r="H22" s="78">
        <v>681297</v>
      </c>
      <c r="I22" s="80">
        <v>2.73</v>
      </c>
      <c r="J22" s="71" t="s">
        <v>141</v>
      </c>
      <c r="K22" s="60" t="str">
        <f t="shared" si="4"/>
        <v>-</v>
      </c>
      <c r="L22" s="103">
        <v>37.4</v>
      </c>
      <c r="M22" s="78">
        <v>249869</v>
      </c>
      <c r="N22" s="78">
        <v>8</v>
      </c>
      <c r="O22" s="78">
        <v>560991</v>
      </c>
      <c r="P22" s="80">
        <v>2.25</v>
      </c>
      <c r="Q22" s="59" t="s">
        <v>141</v>
      </c>
      <c r="R22" s="61" t="str">
        <f t="shared" si="5"/>
        <v>-</v>
      </c>
      <c r="T22" s="54" t="e">
        <f t="shared" si="0"/>
        <v>#VALUE!</v>
      </c>
      <c r="U22" s="54" t="b">
        <f t="shared" si="1"/>
        <v>1</v>
      </c>
      <c r="V22" s="54" t="e">
        <f t="shared" si="2"/>
        <v>#VALUE!</v>
      </c>
      <c r="W22" s="54" t="b">
        <f t="shared" si="3"/>
        <v>1</v>
      </c>
    </row>
    <row r="23" spans="2:23" s="54" customFormat="1" ht="12">
      <c r="B23" s="198"/>
      <c r="C23" s="57"/>
      <c r="D23" s="58" t="s">
        <v>92</v>
      </c>
      <c r="E23" s="77">
        <v>35.7</v>
      </c>
      <c r="F23" s="78">
        <v>261592</v>
      </c>
      <c r="G23" s="79">
        <v>5</v>
      </c>
      <c r="H23" s="78">
        <v>659139</v>
      </c>
      <c r="I23" s="80">
        <v>2.52</v>
      </c>
      <c r="J23" s="70">
        <v>660455</v>
      </c>
      <c r="K23" s="60">
        <f t="shared" si="4"/>
        <v>-0.2</v>
      </c>
      <c r="L23" s="103">
        <v>35.7</v>
      </c>
      <c r="M23" s="78">
        <v>261592</v>
      </c>
      <c r="N23" s="78">
        <v>5</v>
      </c>
      <c r="O23" s="78">
        <v>578257</v>
      </c>
      <c r="P23" s="80">
        <v>2.21</v>
      </c>
      <c r="Q23" s="70">
        <v>554778</v>
      </c>
      <c r="R23" s="61">
        <f t="shared" si="5"/>
        <v>4.23</v>
      </c>
      <c r="T23" s="54">
        <f t="shared" si="0"/>
        <v>-0.2</v>
      </c>
      <c r="U23" s="54" t="b">
        <f t="shared" si="1"/>
        <v>0</v>
      </c>
      <c r="V23" s="54">
        <f t="shared" si="2"/>
        <v>4.23</v>
      </c>
      <c r="W23" s="54" t="b">
        <f t="shared" si="3"/>
        <v>0</v>
      </c>
    </row>
    <row r="24" spans="2:23" s="54" customFormat="1" ht="12">
      <c r="B24" s="198"/>
      <c r="C24" s="57"/>
      <c r="D24" s="58" t="s">
        <v>90</v>
      </c>
      <c r="E24" s="77">
        <v>38.8</v>
      </c>
      <c r="F24" s="78">
        <v>263024</v>
      </c>
      <c r="G24" s="79">
        <v>9</v>
      </c>
      <c r="H24" s="78">
        <v>591036</v>
      </c>
      <c r="I24" s="80">
        <v>2.25</v>
      </c>
      <c r="J24" s="70">
        <v>693743</v>
      </c>
      <c r="K24" s="60">
        <f t="shared" si="4"/>
        <v>-14.8</v>
      </c>
      <c r="L24" s="103">
        <v>38.8</v>
      </c>
      <c r="M24" s="78">
        <v>263024</v>
      </c>
      <c r="N24" s="78">
        <v>9</v>
      </c>
      <c r="O24" s="78">
        <v>521992</v>
      </c>
      <c r="P24" s="80">
        <v>1.98</v>
      </c>
      <c r="Q24" s="70">
        <v>645434</v>
      </c>
      <c r="R24" s="61">
        <f t="shared" si="5"/>
        <v>-19.13</v>
      </c>
      <c r="T24" s="54">
        <f t="shared" si="0"/>
        <v>-14.8</v>
      </c>
      <c r="U24" s="54" t="b">
        <f t="shared" si="1"/>
        <v>0</v>
      </c>
      <c r="V24" s="54">
        <f t="shared" si="2"/>
        <v>-19.13</v>
      </c>
      <c r="W24" s="54" t="b">
        <f t="shared" si="3"/>
        <v>0</v>
      </c>
    </row>
    <row r="25" spans="2:23" s="54" customFormat="1" ht="12">
      <c r="B25" s="198"/>
      <c r="C25" s="57"/>
      <c r="D25" s="58" t="s">
        <v>91</v>
      </c>
      <c r="E25" s="77">
        <v>42</v>
      </c>
      <c r="F25" s="78">
        <v>330000</v>
      </c>
      <c r="G25" s="79" t="s">
        <v>145</v>
      </c>
      <c r="H25" s="78">
        <v>858000</v>
      </c>
      <c r="I25" s="80">
        <v>2.6</v>
      </c>
      <c r="J25" s="70">
        <v>795900</v>
      </c>
      <c r="K25" s="60">
        <f t="shared" si="4"/>
        <v>7.8</v>
      </c>
      <c r="L25" s="103">
        <v>42</v>
      </c>
      <c r="M25" s="78">
        <v>330000</v>
      </c>
      <c r="N25" s="78" t="s">
        <v>145</v>
      </c>
      <c r="O25" s="78">
        <v>858000</v>
      </c>
      <c r="P25" s="80">
        <v>2.6</v>
      </c>
      <c r="Q25" s="70">
        <v>795900</v>
      </c>
      <c r="R25" s="61">
        <f t="shared" si="5"/>
        <v>7.8</v>
      </c>
      <c r="T25" s="54">
        <f t="shared" si="0"/>
        <v>7.8</v>
      </c>
      <c r="U25" s="54" t="b">
        <f t="shared" si="1"/>
        <v>0</v>
      </c>
      <c r="V25" s="54">
        <f t="shared" si="2"/>
        <v>7.8</v>
      </c>
      <c r="W25" s="54" t="b">
        <f t="shared" si="3"/>
        <v>0</v>
      </c>
    </row>
    <row r="26" spans="2:23" s="54" customFormat="1" ht="12">
      <c r="B26" s="198"/>
      <c r="C26" s="57"/>
      <c r="D26" s="58" t="s">
        <v>7</v>
      </c>
      <c r="E26" s="77">
        <v>39.6</v>
      </c>
      <c r="F26" s="78">
        <v>271293</v>
      </c>
      <c r="G26" s="79">
        <v>14</v>
      </c>
      <c r="H26" s="78">
        <v>696711</v>
      </c>
      <c r="I26" s="80">
        <v>2.57</v>
      </c>
      <c r="J26" s="70">
        <v>701441</v>
      </c>
      <c r="K26" s="60">
        <f t="shared" si="4"/>
        <v>-0.67</v>
      </c>
      <c r="L26" s="103">
        <v>39.6</v>
      </c>
      <c r="M26" s="78">
        <v>271293</v>
      </c>
      <c r="N26" s="78">
        <v>14</v>
      </c>
      <c r="O26" s="78">
        <v>655012</v>
      </c>
      <c r="P26" s="80">
        <v>2.41</v>
      </c>
      <c r="Q26" s="70">
        <v>643068</v>
      </c>
      <c r="R26" s="61">
        <f t="shared" si="5"/>
        <v>1.86</v>
      </c>
      <c r="T26" s="54">
        <f t="shared" si="0"/>
        <v>-0.67</v>
      </c>
      <c r="U26" s="54" t="b">
        <f t="shared" si="1"/>
        <v>0</v>
      </c>
      <c r="V26" s="54">
        <f t="shared" si="2"/>
        <v>1.86</v>
      </c>
      <c r="W26" s="54" t="b">
        <f t="shared" si="3"/>
        <v>0</v>
      </c>
    </row>
    <row r="27" spans="2:23" s="54" customFormat="1" ht="12">
      <c r="B27" s="198"/>
      <c r="C27" s="57"/>
      <c r="D27" s="58" t="s">
        <v>132</v>
      </c>
      <c r="E27" s="77">
        <v>38.5</v>
      </c>
      <c r="F27" s="78">
        <v>246000</v>
      </c>
      <c r="G27" s="79" t="s">
        <v>145</v>
      </c>
      <c r="H27" s="78">
        <v>550000</v>
      </c>
      <c r="I27" s="80">
        <v>2.24</v>
      </c>
      <c r="J27" s="70">
        <v>477388</v>
      </c>
      <c r="K27" s="60">
        <f t="shared" si="4"/>
        <v>15.21</v>
      </c>
      <c r="L27" s="103">
        <v>38.5</v>
      </c>
      <c r="M27" s="78">
        <v>246000</v>
      </c>
      <c r="N27" s="78" t="s">
        <v>145</v>
      </c>
      <c r="O27" s="78">
        <v>525000</v>
      </c>
      <c r="P27" s="80">
        <v>2.13</v>
      </c>
      <c r="Q27" s="70">
        <v>469888</v>
      </c>
      <c r="R27" s="61">
        <f t="shared" si="5"/>
        <v>11.73</v>
      </c>
      <c r="T27" s="54">
        <f t="shared" si="0"/>
        <v>15.21</v>
      </c>
      <c r="U27" s="54" t="b">
        <f t="shared" si="1"/>
        <v>0</v>
      </c>
      <c r="V27" s="54">
        <f t="shared" si="2"/>
        <v>11.73</v>
      </c>
      <c r="W27" s="54" t="b">
        <f t="shared" si="3"/>
        <v>0</v>
      </c>
    </row>
    <row r="28" spans="2:23" s="54" customFormat="1" ht="12">
      <c r="B28" s="198" t="s">
        <v>8</v>
      </c>
      <c r="C28" s="215" t="s">
        <v>9</v>
      </c>
      <c r="D28" s="216"/>
      <c r="E28" s="81" t="s">
        <v>136</v>
      </c>
      <c r="F28" s="82" t="s">
        <v>136</v>
      </c>
      <c r="G28" s="83" t="s">
        <v>136</v>
      </c>
      <c r="H28" s="82" t="s">
        <v>136</v>
      </c>
      <c r="I28" s="84" t="s">
        <v>136</v>
      </c>
      <c r="J28" s="85" t="s">
        <v>136</v>
      </c>
      <c r="K28" s="63" t="str">
        <f t="shared" si="4"/>
        <v>-</v>
      </c>
      <c r="L28" s="104" t="s">
        <v>136</v>
      </c>
      <c r="M28" s="82" t="s">
        <v>136</v>
      </c>
      <c r="N28" s="82" t="s">
        <v>136</v>
      </c>
      <c r="O28" s="82" t="s">
        <v>136</v>
      </c>
      <c r="P28" s="84" t="s">
        <v>136</v>
      </c>
      <c r="Q28" s="85" t="s">
        <v>136</v>
      </c>
      <c r="R28" s="63" t="str">
        <f t="shared" si="5"/>
        <v>-</v>
      </c>
      <c r="T28" s="54" t="e">
        <f t="shared" si="0"/>
        <v>#VALUE!</v>
      </c>
      <c r="U28" s="54" t="b">
        <f t="shared" si="1"/>
        <v>1</v>
      </c>
      <c r="V28" s="54" t="e">
        <f t="shared" si="2"/>
        <v>#VALUE!</v>
      </c>
      <c r="W28" s="54" t="b">
        <f t="shared" si="3"/>
        <v>1</v>
      </c>
    </row>
    <row r="29" spans="2:23" s="54" customFormat="1" ht="12">
      <c r="B29" s="198"/>
      <c r="C29" s="215" t="s">
        <v>100</v>
      </c>
      <c r="D29" s="216"/>
      <c r="E29" s="81" t="s">
        <v>136</v>
      </c>
      <c r="F29" s="82" t="s">
        <v>136</v>
      </c>
      <c r="G29" s="83" t="s">
        <v>136</v>
      </c>
      <c r="H29" s="82" t="s">
        <v>136</v>
      </c>
      <c r="I29" s="84" t="s">
        <v>136</v>
      </c>
      <c r="J29" s="85" t="s">
        <v>136</v>
      </c>
      <c r="K29" s="63" t="str">
        <f t="shared" si="4"/>
        <v>-</v>
      </c>
      <c r="L29" s="104" t="s">
        <v>136</v>
      </c>
      <c r="M29" s="82" t="s">
        <v>136</v>
      </c>
      <c r="N29" s="82" t="s">
        <v>136</v>
      </c>
      <c r="O29" s="82" t="s">
        <v>136</v>
      </c>
      <c r="P29" s="84" t="s">
        <v>136</v>
      </c>
      <c r="Q29" s="85" t="s">
        <v>136</v>
      </c>
      <c r="R29" s="63" t="str">
        <f t="shared" si="5"/>
        <v>-</v>
      </c>
      <c r="T29" s="54" t="e">
        <f t="shared" si="0"/>
        <v>#VALUE!</v>
      </c>
      <c r="U29" s="54" t="b">
        <f t="shared" si="1"/>
        <v>1</v>
      </c>
      <c r="V29" s="54" t="e">
        <f t="shared" si="2"/>
        <v>#VALUE!</v>
      </c>
      <c r="W29" s="54" t="b">
        <f t="shared" si="3"/>
        <v>1</v>
      </c>
    </row>
    <row r="30" spans="2:23" s="54" customFormat="1" ht="12">
      <c r="B30" s="198"/>
      <c r="C30" s="215" t="s">
        <v>10</v>
      </c>
      <c r="D30" s="216"/>
      <c r="E30" s="81">
        <v>36</v>
      </c>
      <c r="F30" s="82">
        <v>285098</v>
      </c>
      <c r="G30" s="83" t="s">
        <v>145</v>
      </c>
      <c r="H30" s="82">
        <v>505000</v>
      </c>
      <c r="I30" s="84">
        <v>1.77</v>
      </c>
      <c r="J30" s="85">
        <v>499250</v>
      </c>
      <c r="K30" s="63">
        <f t="shared" si="4"/>
        <v>1.15</v>
      </c>
      <c r="L30" s="104">
        <v>36</v>
      </c>
      <c r="M30" s="82">
        <v>285098</v>
      </c>
      <c r="N30" s="82" t="s">
        <v>145</v>
      </c>
      <c r="O30" s="82">
        <v>437500</v>
      </c>
      <c r="P30" s="84">
        <v>1.53</v>
      </c>
      <c r="Q30" s="85">
        <v>431750</v>
      </c>
      <c r="R30" s="63">
        <f t="shared" si="5"/>
        <v>1.33</v>
      </c>
      <c r="T30" s="54">
        <f t="shared" si="0"/>
        <v>1.15</v>
      </c>
      <c r="U30" s="54" t="b">
        <f t="shared" si="1"/>
        <v>0</v>
      </c>
      <c r="V30" s="54">
        <f t="shared" si="2"/>
        <v>1.33</v>
      </c>
      <c r="W30" s="54" t="b">
        <f t="shared" si="3"/>
        <v>0</v>
      </c>
    </row>
    <row r="31" spans="2:23" s="54" customFormat="1" ht="12">
      <c r="B31" s="198"/>
      <c r="C31" s="215" t="s">
        <v>101</v>
      </c>
      <c r="D31" s="216"/>
      <c r="E31" s="81">
        <v>37.5</v>
      </c>
      <c r="F31" s="82">
        <v>321986</v>
      </c>
      <c r="G31" s="83">
        <v>4</v>
      </c>
      <c r="H31" s="82">
        <v>783535</v>
      </c>
      <c r="I31" s="84">
        <v>2.43</v>
      </c>
      <c r="J31" s="85">
        <v>792060</v>
      </c>
      <c r="K31" s="63">
        <f t="shared" si="4"/>
        <v>-1.08</v>
      </c>
      <c r="L31" s="104">
        <v>37.5</v>
      </c>
      <c r="M31" s="82">
        <v>321986</v>
      </c>
      <c r="N31" s="82">
        <v>4</v>
      </c>
      <c r="O31" s="82">
        <v>680994</v>
      </c>
      <c r="P31" s="84">
        <v>2.11</v>
      </c>
      <c r="Q31" s="85">
        <v>701732</v>
      </c>
      <c r="R31" s="63">
        <f t="shared" si="5"/>
        <v>-2.96</v>
      </c>
      <c r="T31" s="54">
        <f t="shared" si="0"/>
        <v>-1.08</v>
      </c>
      <c r="U31" s="54" t="b">
        <f t="shared" si="1"/>
        <v>0</v>
      </c>
      <c r="V31" s="54">
        <f t="shared" si="2"/>
        <v>-2.96</v>
      </c>
      <c r="W31" s="54" t="b">
        <f t="shared" si="3"/>
        <v>0</v>
      </c>
    </row>
    <row r="32" spans="2:23" s="54" customFormat="1" ht="12">
      <c r="B32" s="198"/>
      <c r="C32" s="215" t="s">
        <v>39</v>
      </c>
      <c r="D32" s="216"/>
      <c r="E32" s="81">
        <v>34.8</v>
      </c>
      <c r="F32" s="82">
        <v>281672</v>
      </c>
      <c r="G32" s="83" t="s">
        <v>145</v>
      </c>
      <c r="H32" s="82">
        <v>633762</v>
      </c>
      <c r="I32" s="84">
        <v>2.25</v>
      </c>
      <c r="J32" s="85">
        <v>626434</v>
      </c>
      <c r="K32" s="63">
        <f t="shared" si="4"/>
        <v>1.17</v>
      </c>
      <c r="L32" s="104">
        <v>34.8</v>
      </c>
      <c r="M32" s="82">
        <v>281672</v>
      </c>
      <c r="N32" s="82" t="s">
        <v>145</v>
      </c>
      <c r="O32" s="82">
        <v>535177</v>
      </c>
      <c r="P32" s="84">
        <v>1.9</v>
      </c>
      <c r="Q32" s="85">
        <v>501147</v>
      </c>
      <c r="R32" s="63">
        <f t="shared" si="5"/>
        <v>6.79</v>
      </c>
      <c r="T32" s="54">
        <f t="shared" si="0"/>
        <v>1.17</v>
      </c>
      <c r="U32" s="54" t="b">
        <f t="shared" si="1"/>
        <v>0</v>
      </c>
      <c r="V32" s="54">
        <f t="shared" si="2"/>
        <v>6.79</v>
      </c>
      <c r="W32" s="54" t="b">
        <f t="shared" si="3"/>
        <v>0</v>
      </c>
    </row>
    <row r="33" spans="2:23" s="54" customFormat="1" ht="12">
      <c r="B33" s="198"/>
      <c r="C33" s="217" t="s">
        <v>99</v>
      </c>
      <c r="D33" s="218"/>
      <c r="E33" s="77">
        <v>41.5</v>
      </c>
      <c r="F33" s="78">
        <v>260827</v>
      </c>
      <c r="G33" s="79">
        <v>15</v>
      </c>
      <c r="H33" s="78">
        <v>475878</v>
      </c>
      <c r="I33" s="80">
        <v>1.82</v>
      </c>
      <c r="J33" s="70">
        <v>537809</v>
      </c>
      <c r="K33" s="60">
        <f t="shared" si="4"/>
        <v>-11.52</v>
      </c>
      <c r="L33" s="103">
        <v>41.6</v>
      </c>
      <c r="M33" s="78">
        <v>265172</v>
      </c>
      <c r="N33" s="78">
        <v>14</v>
      </c>
      <c r="O33" s="78">
        <v>299595</v>
      </c>
      <c r="P33" s="80">
        <v>1.13</v>
      </c>
      <c r="Q33" s="70">
        <v>305008</v>
      </c>
      <c r="R33" s="61">
        <f t="shared" si="5"/>
        <v>-1.77</v>
      </c>
      <c r="T33" s="54">
        <f t="shared" si="0"/>
        <v>-11.52</v>
      </c>
      <c r="U33" s="54" t="b">
        <f t="shared" si="1"/>
        <v>0</v>
      </c>
      <c r="V33" s="54">
        <f t="shared" si="2"/>
        <v>-1.77</v>
      </c>
      <c r="W33" s="54" t="b">
        <f t="shared" si="3"/>
        <v>0</v>
      </c>
    </row>
    <row r="34" spans="2:23" s="54" customFormat="1" ht="12">
      <c r="B34" s="198"/>
      <c r="C34" s="57"/>
      <c r="D34" s="64" t="s">
        <v>133</v>
      </c>
      <c r="E34" s="77">
        <v>40.4</v>
      </c>
      <c r="F34" s="78">
        <v>235516</v>
      </c>
      <c r="G34" s="79">
        <v>4</v>
      </c>
      <c r="H34" s="78">
        <v>475699</v>
      </c>
      <c r="I34" s="80">
        <v>2.02</v>
      </c>
      <c r="J34" s="70">
        <v>484326</v>
      </c>
      <c r="K34" s="60">
        <f t="shared" si="4"/>
        <v>-1.78</v>
      </c>
      <c r="L34" s="103">
        <v>40.4</v>
      </c>
      <c r="M34" s="78">
        <v>235516</v>
      </c>
      <c r="N34" s="78">
        <v>4</v>
      </c>
      <c r="O34" s="78">
        <v>260949</v>
      </c>
      <c r="P34" s="80">
        <v>1.11</v>
      </c>
      <c r="Q34" s="70">
        <v>262905</v>
      </c>
      <c r="R34" s="61">
        <f t="shared" si="5"/>
        <v>-0.74</v>
      </c>
      <c r="T34" s="54">
        <f t="shared" si="0"/>
        <v>-1.78</v>
      </c>
      <c r="U34" s="54" t="b">
        <f t="shared" si="1"/>
        <v>0</v>
      </c>
      <c r="V34" s="54">
        <f t="shared" si="2"/>
        <v>-0.74</v>
      </c>
      <c r="W34" s="54" t="b">
        <f t="shared" si="3"/>
        <v>0</v>
      </c>
    </row>
    <row r="35" spans="2:23" s="54" customFormat="1" ht="12">
      <c r="B35" s="198"/>
      <c r="C35" s="57"/>
      <c r="D35" s="64" t="s">
        <v>11</v>
      </c>
      <c r="E35" s="77">
        <v>42.8</v>
      </c>
      <c r="F35" s="78">
        <v>182838</v>
      </c>
      <c r="G35" s="79" t="s">
        <v>145</v>
      </c>
      <c r="H35" s="78">
        <v>475378</v>
      </c>
      <c r="I35" s="80">
        <v>2.6</v>
      </c>
      <c r="J35" s="70">
        <v>452020</v>
      </c>
      <c r="K35" s="60">
        <f t="shared" si="4"/>
        <v>5.17</v>
      </c>
      <c r="L35" s="103">
        <v>42.8</v>
      </c>
      <c r="M35" s="78">
        <v>182838</v>
      </c>
      <c r="N35" s="78" t="s">
        <v>145</v>
      </c>
      <c r="O35" s="78">
        <v>292540</v>
      </c>
      <c r="P35" s="80">
        <v>1.6</v>
      </c>
      <c r="Q35" s="70">
        <v>289292</v>
      </c>
      <c r="R35" s="61">
        <f t="shared" si="5"/>
        <v>1.12</v>
      </c>
      <c r="T35" s="54">
        <f t="shared" si="0"/>
        <v>5.17</v>
      </c>
      <c r="U35" s="54" t="b">
        <f t="shared" si="1"/>
        <v>0</v>
      </c>
      <c r="V35" s="54">
        <f t="shared" si="2"/>
        <v>1.12</v>
      </c>
      <c r="W35" s="54" t="b">
        <f t="shared" si="3"/>
        <v>0</v>
      </c>
    </row>
    <row r="36" spans="2:23" s="54" customFormat="1" ht="12">
      <c r="B36" s="198" t="s">
        <v>12</v>
      </c>
      <c r="C36" s="57"/>
      <c r="D36" s="64" t="s">
        <v>13</v>
      </c>
      <c r="E36" s="77">
        <v>41.9</v>
      </c>
      <c r="F36" s="78">
        <v>278751</v>
      </c>
      <c r="G36" s="79">
        <v>10</v>
      </c>
      <c r="H36" s="78">
        <v>476000</v>
      </c>
      <c r="I36" s="80">
        <v>1.71</v>
      </c>
      <c r="J36" s="70">
        <v>571111</v>
      </c>
      <c r="K36" s="60">
        <f t="shared" si="4"/>
        <v>-16.65</v>
      </c>
      <c r="L36" s="103">
        <v>42.1</v>
      </c>
      <c r="M36" s="78">
        <v>287501</v>
      </c>
      <c r="N36" s="78">
        <v>9</v>
      </c>
      <c r="O36" s="78">
        <v>317556</v>
      </c>
      <c r="P36" s="80">
        <v>1.1</v>
      </c>
      <c r="Q36" s="70">
        <v>325467</v>
      </c>
      <c r="R36" s="61">
        <f t="shared" si="5"/>
        <v>-2.43</v>
      </c>
      <c r="T36" s="54">
        <f t="shared" si="0"/>
        <v>-16.65</v>
      </c>
      <c r="U36" s="54" t="b">
        <f t="shared" si="1"/>
        <v>0</v>
      </c>
      <c r="V36" s="54">
        <f t="shared" si="2"/>
        <v>-2.43</v>
      </c>
      <c r="W36" s="54" t="b">
        <f t="shared" si="3"/>
        <v>0</v>
      </c>
    </row>
    <row r="37" spans="2:23" s="54" customFormat="1" ht="12">
      <c r="B37" s="198"/>
      <c r="C37" s="57"/>
      <c r="D37" s="64" t="s">
        <v>40</v>
      </c>
      <c r="E37" s="77" t="s">
        <v>136</v>
      </c>
      <c r="F37" s="78" t="s">
        <v>136</v>
      </c>
      <c r="G37" s="79" t="s">
        <v>136</v>
      </c>
      <c r="H37" s="78" t="s">
        <v>136</v>
      </c>
      <c r="I37" s="80" t="s">
        <v>136</v>
      </c>
      <c r="J37" s="70" t="s">
        <v>136</v>
      </c>
      <c r="K37" s="60" t="str">
        <f t="shared" si="4"/>
        <v>-</v>
      </c>
      <c r="L37" s="103" t="s">
        <v>136</v>
      </c>
      <c r="M37" s="78" t="s">
        <v>136</v>
      </c>
      <c r="N37" s="78" t="s">
        <v>136</v>
      </c>
      <c r="O37" s="78" t="s">
        <v>136</v>
      </c>
      <c r="P37" s="80" t="s">
        <v>136</v>
      </c>
      <c r="Q37" s="70" t="s">
        <v>136</v>
      </c>
      <c r="R37" s="61" t="str">
        <f t="shared" si="5"/>
        <v>-</v>
      </c>
      <c r="T37" s="54" t="e">
        <f t="shared" si="0"/>
        <v>#VALUE!</v>
      </c>
      <c r="U37" s="54" t="b">
        <f t="shared" si="1"/>
        <v>1</v>
      </c>
      <c r="V37" s="54" t="e">
        <f t="shared" si="2"/>
        <v>#VALUE!</v>
      </c>
      <c r="W37" s="54" t="b">
        <f t="shared" si="3"/>
        <v>1</v>
      </c>
    </row>
    <row r="38" spans="2:23" s="54" customFormat="1" ht="12">
      <c r="B38" s="198"/>
      <c r="C38" s="57"/>
      <c r="D38" s="64" t="s">
        <v>41</v>
      </c>
      <c r="E38" s="77" t="s">
        <v>136</v>
      </c>
      <c r="F38" s="78" t="s">
        <v>136</v>
      </c>
      <c r="G38" s="79" t="s">
        <v>136</v>
      </c>
      <c r="H38" s="78" t="s">
        <v>136</v>
      </c>
      <c r="I38" s="80" t="s">
        <v>136</v>
      </c>
      <c r="J38" s="70" t="s">
        <v>136</v>
      </c>
      <c r="K38" s="60" t="str">
        <f t="shared" si="4"/>
        <v>-</v>
      </c>
      <c r="L38" s="103" t="s">
        <v>136</v>
      </c>
      <c r="M38" s="78" t="s">
        <v>136</v>
      </c>
      <c r="N38" s="78" t="s">
        <v>136</v>
      </c>
      <c r="O38" s="78" t="s">
        <v>136</v>
      </c>
      <c r="P38" s="80" t="s">
        <v>136</v>
      </c>
      <c r="Q38" s="70" t="s">
        <v>136</v>
      </c>
      <c r="R38" s="61" t="str">
        <f t="shared" si="5"/>
        <v>-</v>
      </c>
      <c r="T38" s="54" t="e">
        <f t="shared" si="0"/>
        <v>#VALUE!</v>
      </c>
      <c r="U38" s="54" t="b">
        <f t="shared" si="1"/>
        <v>1</v>
      </c>
      <c r="V38" s="54" t="e">
        <f t="shared" si="2"/>
        <v>#VALUE!</v>
      </c>
      <c r="W38" s="54" t="b">
        <f t="shared" si="3"/>
        <v>1</v>
      </c>
    </row>
    <row r="39" spans="2:23" s="54" customFormat="1" ht="12">
      <c r="B39" s="198"/>
      <c r="C39" s="57"/>
      <c r="D39" s="64" t="s">
        <v>42</v>
      </c>
      <c r="E39" s="77" t="s">
        <v>136</v>
      </c>
      <c r="F39" s="78" t="s">
        <v>136</v>
      </c>
      <c r="G39" s="79" t="s">
        <v>136</v>
      </c>
      <c r="H39" s="78" t="s">
        <v>136</v>
      </c>
      <c r="I39" s="80" t="s">
        <v>136</v>
      </c>
      <c r="J39" s="70" t="s">
        <v>136</v>
      </c>
      <c r="K39" s="60" t="str">
        <f t="shared" si="4"/>
        <v>-</v>
      </c>
      <c r="L39" s="103" t="s">
        <v>136</v>
      </c>
      <c r="M39" s="78" t="s">
        <v>136</v>
      </c>
      <c r="N39" s="78" t="s">
        <v>136</v>
      </c>
      <c r="O39" s="78" t="s">
        <v>136</v>
      </c>
      <c r="P39" s="80" t="s">
        <v>136</v>
      </c>
      <c r="Q39" s="70" t="s">
        <v>136</v>
      </c>
      <c r="R39" s="61" t="str">
        <f t="shared" si="5"/>
        <v>-</v>
      </c>
      <c r="T39" s="54" t="e">
        <f t="shared" si="0"/>
        <v>#VALUE!</v>
      </c>
      <c r="U39" s="54" t="b">
        <f t="shared" si="1"/>
        <v>1</v>
      </c>
      <c r="V39" s="54" t="e">
        <f t="shared" si="2"/>
        <v>#VALUE!</v>
      </c>
      <c r="W39" s="54" t="b">
        <f t="shared" si="3"/>
        <v>1</v>
      </c>
    </row>
    <row r="40" spans="2:23" s="54" customFormat="1" ht="12">
      <c r="B40" s="198"/>
      <c r="C40" s="57"/>
      <c r="D40" s="58" t="s">
        <v>103</v>
      </c>
      <c r="E40" s="77" t="s">
        <v>136</v>
      </c>
      <c r="F40" s="78" t="s">
        <v>136</v>
      </c>
      <c r="G40" s="79" t="s">
        <v>136</v>
      </c>
      <c r="H40" s="78" t="s">
        <v>136</v>
      </c>
      <c r="I40" s="80" t="s">
        <v>136</v>
      </c>
      <c r="J40" s="70" t="s">
        <v>136</v>
      </c>
      <c r="K40" s="60" t="str">
        <f t="shared" si="4"/>
        <v>-</v>
      </c>
      <c r="L40" s="103" t="s">
        <v>136</v>
      </c>
      <c r="M40" s="78" t="s">
        <v>136</v>
      </c>
      <c r="N40" s="78" t="s">
        <v>136</v>
      </c>
      <c r="O40" s="78" t="s">
        <v>136</v>
      </c>
      <c r="P40" s="80" t="s">
        <v>136</v>
      </c>
      <c r="Q40" s="70" t="s">
        <v>136</v>
      </c>
      <c r="R40" s="61" t="str">
        <f t="shared" si="5"/>
        <v>-</v>
      </c>
      <c r="T40" s="54" t="e">
        <f t="shared" si="0"/>
        <v>#VALUE!</v>
      </c>
      <c r="U40" s="54" t="b">
        <f t="shared" si="1"/>
        <v>1</v>
      </c>
      <c r="V40" s="54" t="e">
        <f t="shared" si="2"/>
        <v>#VALUE!</v>
      </c>
      <c r="W40" s="54" t="b">
        <f t="shared" si="3"/>
        <v>1</v>
      </c>
    </row>
    <row r="41" spans="2:23" s="54" customFormat="1" ht="12">
      <c r="B41" s="198"/>
      <c r="C41" s="57"/>
      <c r="D41" s="58" t="s">
        <v>102</v>
      </c>
      <c r="E41" s="77" t="s">
        <v>136</v>
      </c>
      <c r="F41" s="78" t="s">
        <v>136</v>
      </c>
      <c r="G41" s="79" t="s">
        <v>136</v>
      </c>
      <c r="H41" s="78" t="s">
        <v>136</v>
      </c>
      <c r="I41" s="80" t="s">
        <v>136</v>
      </c>
      <c r="J41" s="59" t="s">
        <v>149</v>
      </c>
      <c r="K41" s="60" t="str">
        <f t="shared" si="4"/>
        <v>-</v>
      </c>
      <c r="L41" s="103" t="s">
        <v>136</v>
      </c>
      <c r="M41" s="78" t="s">
        <v>136</v>
      </c>
      <c r="N41" s="78" t="s">
        <v>136</v>
      </c>
      <c r="O41" s="78" t="s">
        <v>136</v>
      </c>
      <c r="P41" s="80" t="s">
        <v>136</v>
      </c>
      <c r="Q41" s="59" t="s">
        <v>149</v>
      </c>
      <c r="R41" s="61" t="str">
        <f t="shared" si="5"/>
        <v>-</v>
      </c>
      <c r="T41" s="54" t="e">
        <f t="shared" si="0"/>
        <v>#VALUE!</v>
      </c>
      <c r="U41" s="54" t="b">
        <f t="shared" si="1"/>
        <v>1</v>
      </c>
      <c r="V41" s="54" t="e">
        <f t="shared" si="2"/>
        <v>#VALUE!</v>
      </c>
      <c r="W41" s="54" t="b">
        <f t="shared" si="3"/>
        <v>1</v>
      </c>
    </row>
    <row r="42" spans="2:23" s="54" customFormat="1" ht="12">
      <c r="B42" s="198"/>
      <c r="C42" s="215" t="s">
        <v>107</v>
      </c>
      <c r="D42" s="219"/>
      <c r="E42" s="81">
        <v>35.1</v>
      </c>
      <c r="F42" s="82">
        <v>250239</v>
      </c>
      <c r="G42" s="83">
        <v>8</v>
      </c>
      <c r="H42" s="82">
        <v>576746</v>
      </c>
      <c r="I42" s="84">
        <v>2.3</v>
      </c>
      <c r="J42" s="85">
        <v>559649</v>
      </c>
      <c r="K42" s="63">
        <f t="shared" si="4"/>
        <v>3.05</v>
      </c>
      <c r="L42" s="104">
        <v>35.1</v>
      </c>
      <c r="M42" s="82">
        <v>250239</v>
      </c>
      <c r="N42" s="82">
        <v>8</v>
      </c>
      <c r="O42" s="82">
        <v>532103</v>
      </c>
      <c r="P42" s="84">
        <v>2.13</v>
      </c>
      <c r="Q42" s="85">
        <v>513592</v>
      </c>
      <c r="R42" s="63">
        <f t="shared" si="5"/>
        <v>3.6</v>
      </c>
      <c r="T42" s="54">
        <f t="shared" si="0"/>
        <v>3.05</v>
      </c>
      <c r="U42" s="54" t="b">
        <f t="shared" si="1"/>
        <v>0</v>
      </c>
      <c r="V42" s="54">
        <f t="shared" si="2"/>
        <v>3.6</v>
      </c>
      <c r="W42" s="54" t="b">
        <f t="shared" si="3"/>
        <v>0</v>
      </c>
    </row>
    <row r="43" spans="2:23" s="54" customFormat="1" ht="12">
      <c r="B43" s="198"/>
      <c r="C43" s="215" t="s">
        <v>83</v>
      </c>
      <c r="D43" s="219"/>
      <c r="E43" s="81">
        <v>37.9</v>
      </c>
      <c r="F43" s="82">
        <v>316312</v>
      </c>
      <c r="G43" s="83">
        <v>7</v>
      </c>
      <c r="H43" s="82">
        <v>991360</v>
      </c>
      <c r="I43" s="84">
        <v>3.13</v>
      </c>
      <c r="J43" s="85">
        <v>983451</v>
      </c>
      <c r="K43" s="63">
        <f t="shared" si="4"/>
        <v>0.8</v>
      </c>
      <c r="L43" s="104">
        <v>35.2</v>
      </c>
      <c r="M43" s="82">
        <v>299982</v>
      </c>
      <c r="N43" s="82">
        <v>6</v>
      </c>
      <c r="O43" s="82">
        <v>868394</v>
      </c>
      <c r="P43" s="84">
        <v>2.89</v>
      </c>
      <c r="Q43" s="85">
        <v>926877</v>
      </c>
      <c r="R43" s="63">
        <f t="shared" si="5"/>
        <v>-6.31</v>
      </c>
      <c r="T43" s="54">
        <f t="shared" si="0"/>
        <v>0.8</v>
      </c>
      <c r="U43" s="54" t="b">
        <f t="shared" si="1"/>
        <v>0</v>
      </c>
      <c r="V43" s="54">
        <f t="shared" si="2"/>
        <v>-6.31</v>
      </c>
      <c r="W43" s="54" t="b">
        <f t="shared" si="3"/>
        <v>0</v>
      </c>
    </row>
    <row r="44" spans="2:23" s="54" customFormat="1" ht="12">
      <c r="B44" s="198"/>
      <c r="C44" s="215" t="s">
        <v>84</v>
      </c>
      <c r="D44" s="219"/>
      <c r="E44" s="81" t="s">
        <v>136</v>
      </c>
      <c r="F44" s="82" t="s">
        <v>136</v>
      </c>
      <c r="G44" s="83" t="s">
        <v>136</v>
      </c>
      <c r="H44" s="82" t="s">
        <v>136</v>
      </c>
      <c r="I44" s="84" t="s">
        <v>136</v>
      </c>
      <c r="J44" s="62" t="s">
        <v>150</v>
      </c>
      <c r="K44" s="63" t="str">
        <f t="shared" si="4"/>
        <v>-</v>
      </c>
      <c r="L44" s="104" t="s">
        <v>136</v>
      </c>
      <c r="M44" s="82" t="s">
        <v>136</v>
      </c>
      <c r="N44" s="82" t="s">
        <v>136</v>
      </c>
      <c r="O44" s="82" t="s">
        <v>136</v>
      </c>
      <c r="P44" s="84" t="s">
        <v>136</v>
      </c>
      <c r="Q44" s="62" t="s">
        <v>150</v>
      </c>
      <c r="R44" s="63" t="str">
        <f t="shared" si="5"/>
        <v>-</v>
      </c>
      <c r="T44" s="54" t="e">
        <f t="shared" si="0"/>
        <v>#VALUE!</v>
      </c>
      <c r="U44" s="54" t="b">
        <f t="shared" si="1"/>
        <v>1</v>
      </c>
      <c r="V44" s="54" t="e">
        <f t="shared" si="2"/>
        <v>#VALUE!</v>
      </c>
      <c r="W44" s="54" t="b">
        <f t="shared" si="3"/>
        <v>1</v>
      </c>
    </row>
    <row r="45" spans="2:23" s="54" customFormat="1" ht="12">
      <c r="B45" s="198"/>
      <c r="C45" s="215" t="s">
        <v>85</v>
      </c>
      <c r="D45" s="219"/>
      <c r="E45" s="81">
        <v>40.3</v>
      </c>
      <c r="F45" s="82">
        <v>240009</v>
      </c>
      <c r="G45" s="83" t="s">
        <v>145</v>
      </c>
      <c r="H45" s="82">
        <v>679050</v>
      </c>
      <c r="I45" s="84">
        <v>2.83</v>
      </c>
      <c r="J45" s="85">
        <v>598130</v>
      </c>
      <c r="K45" s="63">
        <f t="shared" si="4"/>
        <v>13.53</v>
      </c>
      <c r="L45" s="104">
        <v>40.3</v>
      </c>
      <c r="M45" s="82">
        <v>240009</v>
      </c>
      <c r="N45" s="82" t="s">
        <v>145</v>
      </c>
      <c r="O45" s="82">
        <v>511787</v>
      </c>
      <c r="P45" s="84">
        <v>2.13</v>
      </c>
      <c r="Q45" s="85">
        <v>445880</v>
      </c>
      <c r="R45" s="63">
        <f t="shared" si="5"/>
        <v>14.78</v>
      </c>
      <c r="T45" s="54">
        <f t="shared" si="0"/>
        <v>13.53</v>
      </c>
      <c r="U45" s="54" t="b">
        <f t="shared" si="1"/>
        <v>0</v>
      </c>
      <c r="V45" s="54">
        <f t="shared" si="2"/>
        <v>14.78</v>
      </c>
      <c r="W45" s="54" t="b">
        <f t="shared" si="3"/>
        <v>0</v>
      </c>
    </row>
    <row r="46" spans="2:23" s="54" customFormat="1" ht="12">
      <c r="B46" s="198"/>
      <c r="C46" s="215" t="s">
        <v>86</v>
      </c>
      <c r="D46" s="219"/>
      <c r="E46" s="81">
        <v>32</v>
      </c>
      <c r="F46" s="82">
        <v>201956</v>
      </c>
      <c r="G46" s="83" t="s">
        <v>145</v>
      </c>
      <c r="H46" s="82">
        <v>403912</v>
      </c>
      <c r="I46" s="84">
        <v>2</v>
      </c>
      <c r="J46" s="62" t="s">
        <v>151</v>
      </c>
      <c r="K46" s="63" t="str">
        <f t="shared" si="4"/>
        <v>-</v>
      </c>
      <c r="L46" s="104">
        <v>32</v>
      </c>
      <c r="M46" s="82">
        <v>201956</v>
      </c>
      <c r="N46" s="82" t="s">
        <v>145</v>
      </c>
      <c r="O46" s="82">
        <v>389775</v>
      </c>
      <c r="P46" s="84">
        <v>1.93</v>
      </c>
      <c r="Q46" s="62" t="s">
        <v>151</v>
      </c>
      <c r="R46" s="63" t="str">
        <f t="shared" si="5"/>
        <v>-</v>
      </c>
      <c r="T46" s="54" t="e">
        <f t="shared" si="0"/>
        <v>#VALUE!</v>
      </c>
      <c r="U46" s="54" t="b">
        <f t="shared" si="1"/>
        <v>1</v>
      </c>
      <c r="V46" s="54" t="e">
        <f t="shared" si="2"/>
        <v>#VALUE!</v>
      </c>
      <c r="W46" s="54" t="b">
        <f t="shared" si="3"/>
        <v>1</v>
      </c>
    </row>
    <row r="47" spans="2:23" s="54" customFormat="1" ht="12">
      <c r="B47" s="198"/>
      <c r="C47" s="215" t="s">
        <v>87</v>
      </c>
      <c r="D47" s="219"/>
      <c r="E47" s="81">
        <v>39.9</v>
      </c>
      <c r="F47" s="82">
        <v>286785</v>
      </c>
      <c r="G47" s="83" t="s">
        <v>145</v>
      </c>
      <c r="H47" s="82">
        <v>629348</v>
      </c>
      <c r="I47" s="84">
        <v>2.19</v>
      </c>
      <c r="J47" s="85">
        <v>560303</v>
      </c>
      <c r="K47" s="63">
        <f t="shared" si="4"/>
        <v>12.32</v>
      </c>
      <c r="L47" s="104">
        <v>39.9</v>
      </c>
      <c r="M47" s="82">
        <v>286785</v>
      </c>
      <c r="N47" s="82" t="s">
        <v>145</v>
      </c>
      <c r="O47" s="82">
        <v>606339</v>
      </c>
      <c r="P47" s="84">
        <v>2.11</v>
      </c>
      <c r="Q47" s="85">
        <v>533459</v>
      </c>
      <c r="R47" s="63">
        <f t="shared" si="5"/>
        <v>13.66</v>
      </c>
      <c r="T47" s="54">
        <f t="shared" si="0"/>
        <v>12.32</v>
      </c>
      <c r="U47" s="54" t="b">
        <f t="shared" si="1"/>
        <v>0</v>
      </c>
      <c r="V47" s="54">
        <f t="shared" si="2"/>
        <v>13.66</v>
      </c>
      <c r="W47" s="54" t="b">
        <f t="shared" si="3"/>
        <v>0</v>
      </c>
    </row>
    <row r="48" spans="2:23" s="54" customFormat="1" ht="12.75" thickBot="1">
      <c r="B48" s="198"/>
      <c r="C48" s="226" t="s">
        <v>88</v>
      </c>
      <c r="D48" s="227"/>
      <c r="E48" s="86">
        <v>36.8</v>
      </c>
      <c r="F48" s="78">
        <v>261779</v>
      </c>
      <c r="G48" s="79" t="s">
        <v>145</v>
      </c>
      <c r="H48" s="78">
        <v>645258</v>
      </c>
      <c r="I48" s="80">
        <v>2.46</v>
      </c>
      <c r="J48" s="59" t="s">
        <v>152</v>
      </c>
      <c r="K48" s="60" t="str">
        <f t="shared" si="4"/>
        <v>-</v>
      </c>
      <c r="L48" s="103">
        <v>36.8</v>
      </c>
      <c r="M48" s="78">
        <v>261779</v>
      </c>
      <c r="N48" s="78" t="s">
        <v>145</v>
      </c>
      <c r="O48" s="78">
        <v>573163</v>
      </c>
      <c r="P48" s="80">
        <v>2.19</v>
      </c>
      <c r="Q48" s="59" t="s">
        <v>152</v>
      </c>
      <c r="R48" s="61" t="str">
        <f t="shared" si="5"/>
        <v>-</v>
      </c>
      <c r="T48" s="54" t="e">
        <f t="shared" si="0"/>
        <v>#VALUE!</v>
      </c>
      <c r="U48" s="54" t="b">
        <f t="shared" si="1"/>
        <v>1</v>
      </c>
      <c r="V48" s="54" t="e">
        <f t="shared" si="2"/>
        <v>#VALUE!</v>
      </c>
      <c r="W48" s="54" t="b">
        <f t="shared" si="3"/>
        <v>1</v>
      </c>
    </row>
    <row r="49" spans="2:23" s="54" customFormat="1" ht="12">
      <c r="B49" s="197"/>
      <c r="C49" s="202" t="s">
        <v>14</v>
      </c>
      <c r="D49" s="65" t="s">
        <v>15</v>
      </c>
      <c r="E49" s="87">
        <v>39.2</v>
      </c>
      <c r="F49" s="88">
        <v>325072</v>
      </c>
      <c r="G49" s="89">
        <v>16</v>
      </c>
      <c r="H49" s="88">
        <v>844897</v>
      </c>
      <c r="I49" s="90">
        <v>2.6</v>
      </c>
      <c r="J49" s="91">
        <v>820641</v>
      </c>
      <c r="K49" s="66">
        <f t="shared" si="4"/>
        <v>2.96</v>
      </c>
      <c r="L49" s="105">
        <v>39.2</v>
      </c>
      <c r="M49" s="88">
        <v>325072</v>
      </c>
      <c r="N49" s="88">
        <v>16</v>
      </c>
      <c r="O49" s="88">
        <v>799662</v>
      </c>
      <c r="P49" s="90">
        <v>2.46</v>
      </c>
      <c r="Q49" s="91">
        <v>787189</v>
      </c>
      <c r="R49" s="66">
        <f t="shared" si="5"/>
        <v>1.58</v>
      </c>
      <c r="T49" s="54">
        <f t="shared" si="0"/>
        <v>2.96</v>
      </c>
      <c r="U49" s="54" t="b">
        <f t="shared" si="1"/>
        <v>0</v>
      </c>
      <c r="V49" s="54">
        <f t="shared" si="2"/>
        <v>1.58</v>
      </c>
      <c r="W49" s="54" t="b">
        <f t="shared" si="3"/>
        <v>0</v>
      </c>
    </row>
    <row r="50" spans="2:23" s="54" customFormat="1" ht="12">
      <c r="B50" s="198" t="s">
        <v>16</v>
      </c>
      <c r="C50" s="203"/>
      <c r="D50" s="67" t="s">
        <v>17</v>
      </c>
      <c r="E50" s="81">
        <v>38.8</v>
      </c>
      <c r="F50" s="82">
        <v>289595</v>
      </c>
      <c r="G50" s="83">
        <v>23</v>
      </c>
      <c r="H50" s="82">
        <v>736679</v>
      </c>
      <c r="I50" s="84">
        <v>2.54</v>
      </c>
      <c r="J50" s="85">
        <v>748320</v>
      </c>
      <c r="K50" s="63">
        <f t="shared" si="4"/>
        <v>-1.56</v>
      </c>
      <c r="L50" s="104">
        <v>38.1</v>
      </c>
      <c r="M50" s="82">
        <v>283927</v>
      </c>
      <c r="N50" s="82">
        <v>22</v>
      </c>
      <c r="O50" s="82">
        <v>656075</v>
      </c>
      <c r="P50" s="84">
        <v>2.31</v>
      </c>
      <c r="Q50" s="85">
        <v>684362</v>
      </c>
      <c r="R50" s="63">
        <f t="shared" si="5"/>
        <v>-4.13</v>
      </c>
      <c r="T50" s="54">
        <f t="shared" si="0"/>
        <v>-1.56</v>
      </c>
      <c r="U50" s="54" t="b">
        <f t="shared" si="1"/>
        <v>0</v>
      </c>
      <c r="V50" s="54">
        <f t="shared" si="2"/>
        <v>-4.13</v>
      </c>
      <c r="W50" s="54" t="b">
        <f t="shared" si="3"/>
        <v>0</v>
      </c>
    </row>
    <row r="51" spans="2:23" s="54" customFormat="1" ht="12">
      <c r="B51" s="198"/>
      <c r="C51" s="203" t="s">
        <v>18</v>
      </c>
      <c r="D51" s="67" t="s">
        <v>19</v>
      </c>
      <c r="E51" s="81">
        <v>39.1</v>
      </c>
      <c r="F51" s="82">
        <v>276555</v>
      </c>
      <c r="G51" s="83">
        <v>22</v>
      </c>
      <c r="H51" s="82">
        <v>742881</v>
      </c>
      <c r="I51" s="84">
        <v>2.69</v>
      </c>
      <c r="J51" s="85">
        <v>727279</v>
      </c>
      <c r="K51" s="63">
        <f t="shared" si="4"/>
        <v>2.15</v>
      </c>
      <c r="L51" s="104">
        <v>39.1</v>
      </c>
      <c r="M51" s="82">
        <v>276555</v>
      </c>
      <c r="N51" s="82">
        <v>22</v>
      </c>
      <c r="O51" s="82">
        <v>658421</v>
      </c>
      <c r="P51" s="84">
        <v>2.38</v>
      </c>
      <c r="Q51" s="85">
        <v>632010</v>
      </c>
      <c r="R51" s="63">
        <f t="shared" si="5"/>
        <v>4.18</v>
      </c>
      <c r="T51" s="54">
        <f t="shared" si="0"/>
        <v>2.15</v>
      </c>
      <c r="U51" s="54" t="b">
        <f t="shared" si="1"/>
        <v>0</v>
      </c>
      <c r="V51" s="54">
        <f t="shared" si="2"/>
        <v>4.18</v>
      </c>
      <c r="W51" s="54" t="b">
        <f t="shared" si="3"/>
        <v>0</v>
      </c>
    </row>
    <row r="52" spans="2:23" s="54" customFormat="1" ht="12">
      <c r="B52" s="198"/>
      <c r="C52" s="203"/>
      <c r="D52" s="67" t="s">
        <v>20</v>
      </c>
      <c r="E52" s="81">
        <v>36.1</v>
      </c>
      <c r="F52" s="82">
        <v>261565</v>
      </c>
      <c r="G52" s="83">
        <v>14</v>
      </c>
      <c r="H52" s="82">
        <v>668451</v>
      </c>
      <c r="I52" s="84">
        <v>2.56</v>
      </c>
      <c r="J52" s="85">
        <v>670299</v>
      </c>
      <c r="K52" s="63">
        <f t="shared" si="4"/>
        <v>-0.28</v>
      </c>
      <c r="L52" s="104">
        <v>36.1</v>
      </c>
      <c r="M52" s="82">
        <v>261565</v>
      </c>
      <c r="N52" s="82">
        <v>14</v>
      </c>
      <c r="O52" s="82">
        <v>611257</v>
      </c>
      <c r="P52" s="84">
        <v>2.34</v>
      </c>
      <c r="Q52" s="85">
        <v>626410</v>
      </c>
      <c r="R52" s="63">
        <f t="shared" si="5"/>
        <v>-2.42</v>
      </c>
      <c r="T52" s="54">
        <f t="shared" si="0"/>
        <v>-0.28</v>
      </c>
      <c r="U52" s="54" t="b">
        <f t="shared" si="1"/>
        <v>0</v>
      </c>
      <c r="V52" s="54">
        <f t="shared" si="2"/>
        <v>-2.42</v>
      </c>
      <c r="W52" s="54" t="b">
        <f t="shared" si="3"/>
        <v>0</v>
      </c>
    </row>
    <row r="53" spans="2:23" s="54" customFormat="1" ht="12">
      <c r="B53" s="198" t="s">
        <v>21</v>
      </c>
      <c r="C53" s="204" t="s">
        <v>4</v>
      </c>
      <c r="D53" s="67" t="s">
        <v>22</v>
      </c>
      <c r="E53" s="81">
        <v>38.5</v>
      </c>
      <c r="F53" s="82">
        <v>288106</v>
      </c>
      <c r="G53" s="83">
        <v>75</v>
      </c>
      <c r="H53" s="82">
        <v>748849</v>
      </c>
      <c r="I53" s="84">
        <v>2.6</v>
      </c>
      <c r="J53" s="85">
        <v>739964</v>
      </c>
      <c r="K53" s="63">
        <f t="shared" si="4"/>
        <v>1.2</v>
      </c>
      <c r="L53" s="104">
        <v>38.3</v>
      </c>
      <c r="M53" s="82">
        <v>286401</v>
      </c>
      <c r="N53" s="82">
        <v>74</v>
      </c>
      <c r="O53" s="82">
        <v>679339</v>
      </c>
      <c r="P53" s="84">
        <v>2.37</v>
      </c>
      <c r="Q53" s="85">
        <v>676346</v>
      </c>
      <c r="R53" s="63">
        <f t="shared" si="5"/>
        <v>0.44</v>
      </c>
      <c r="T53" s="54">
        <f t="shared" si="0"/>
        <v>1.2</v>
      </c>
      <c r="U53" s="54" t="b">
        <f t="shared" si="1"/>
        <v>0</v>
      </c>
      <c r="V53" s="54">
        <f t="shared" si="2"/>
        <v>0.44</v>
      </c>
      <c r="W53" s="54" t="b">
        <f t="shared" si="3"/>
        <v>0</v>
      </c>
    </row>
    <row r="54" spans="2:23" s="54" customFormat="1" ht="12">
      <c r="B54" s="198"/>
      <c r="C54" s="203" t="s">
        <v>23</v>
      </c>
      <c r="D54" s="67" t="s">
        <v>24</v>
      </c>
      <c r="E54" s="81">
        <v>37.9</v>
      </c>
      <c r="F54" s="82">
        <v>254595</v>
      </c>
      <c r="G54" s="83">
        <v>43</v>
      </c>
      <c r="H54" s="82">
        <v>584694</v>
      </c>
      <c r="I54" s="84">
        <v>2.3</v>
      </c>
      <c r="J54" s="85">
        <v>606645</v>
      </c>
      <c r="K54" s="63">
        <f t="shared" si="4"/>
        <v>-3.62</v>
      </c>
      <c r="L54" s="104">
        <v>37.9</v>
      </c>
      <c r="M54" s="82">
        <v>255895</v>
      </c>
      <c r="N54" s="82">
        <v>42</v>
      </c>
      <c r="O54" s="82">
        <v>525044</v>
      </c>
      <c r="P54" s="84">
        <v>2.05</v>
      </c>
      <c r="Q54" s="85">
        <v>524601</v>
      </c>
      <c r="R54" s="63">
        <f t="shared" si="5"/>
        <v>0.08</v>
      </c>
      <c r="T54" s="54">
        <f t="shared" si="0"/>
        <v>-3.62</v>
      </c>
      <c r="U54" s="54" t="b">
        <f t="shared" si="1"/>
        <v>0</v>
      </c>
      <c r="V54" s="54">
        <f t="shared" si="2"/>
        <v>0.08</v>
      </c>
      <c r="W54" s="54" t="b">
        <f t="shared" si="3"/>
        <v>0</v>
      </c>
    </row>
    <row r="55" spans="2:23" s="54" customFormat="1" ht="12">
      <c r="B55" s="198"/>
      <c r="C55" s="203" t="s">
        <v>25</v>
      </c>
      <c r="D55" s="67" t="s">
        <v>26</v>
      </c>
      <c r="E55" s="81">
        <v>39.2</v>
      </c>
      <c r="F55" s="82">
        <v>265443</v>
      </c>
      <c r="G55" s="83">
        <v>18</v>
      </c>
      <c r="H55" s="82">
        <v>590164</v>
      </c>
      <c r="I55" s="84">
        <v>2.22</v>
      </c>
      <c r="J55" s="85">
        <v>627861</v>
      </c>
      <c r="K55" s="63">
        <f t="shared" si="4"/>
        <v>-6</v>
      </c>
      <c r="L55" s="104">
        <v>39.2</v>
      </c>
      <c r="M55" s="82">
        <v>265443</v>
      </c>
      <c r="N55" s="82">
        <v>18</v>
      </c>
      <c r="O55" s="82">
        <v>478184</v>
      </c>
      <c r="P55" s="84">
        <v>1.8</v>
      </c>
      <c r="Q55" s="85">
        <v>504788</v>
      </c>
      <c r="R55" s="63">
        <f t="shared" si="5"/>
        <v>-5.27</v>
      </c>
      <c r="T55" s="54">
        <f t="shared" si="0"/>
        <v>-6</v>
      </c>
      <c r="U55" s="54" t="b">
        <f t="shared" si="1"/>
        <v>0</v>
      </c>
      <c r="V55" s="54">
        <f t="shared" si="2"/>
        <v>-5.27</v>
      </c>
      <c r="W55" s="54" t="b">
        <f t="shared" si="3"/>
        <v>0</v>
      </c>
    </row>
    <row r="56" spans="2:23" s="54" customFormat="1" ht="12">
      <c r="B56" s="198" t="s">
        <v>12</v>
      </c>
      <c r="C56" s="203" t="s">
        <v>18</v>
      </c>
      <c r="D56" s="67" t="s">
        <v>27</v>
      </c>
      <c r="E56" s="81">
        <v>42.2</v>
      </c>
      <c r="F56" s="82">
        <v>240577</v>
      </c>
      <c r="G56" s="83">
        <v>6</v>
      </c>
      <c r="H56" s="82">
        <v>542688</v>
      </c>
      <c r="I56" s="84">
        <v>2.26</v>
      </c>
      <c r="J56" s="85">
        <v>541218</v>
      </c>
      <c r="K56" s="63">
        <f t="shared" si="4"/>
        <v>0.27</v>
      </c>
      <c r="L56" s="104">
        <v>42.2</v>
      </c>
      <c r="M56" s="82">
        <v>240577</v>
      </c>
      <c r="N56" s="82">
        <v>6</v>
      </c>
      <c r="O56" s="82">
        <v>453550</v>
      </c>
      <c r="P56" s="84">
        <v>1.89</v>
      </c>
      <c r="Q56" s="85">
        <v>411112</v>
      </c>
      <c r="R56" s="63">
        <f t="shared" si="5"/>
        <v>10.32</v>
      </c>
      <c r="T56" s="54">
        <f t="shared" si="0"/>
        <v>0.27</v>
      </c>
      <c r="U56" s="54" t="b">
        <f t="shared" si="1"/>
        <v>0</v>
      </c>
      <c r="V56" s="54">
        <f t="shared" si="2"/>
        <v>10.32</v>
      </c>
      <c r="W56" s="54" t="b">
        <f t="shared" si="3"/>
        <v>0</v>
      </c>
    </row>
    <row r="57" spans="2:23" s="54" customFormat="1" ht="12">
      <c r="B57" s="198"/>
      <c r="C57" s="203" t="s">
        <v>4</v>
      </c>
      <c r="D57" s="67" t="s">
        <v>22</v>
      </c>
      <c r="E57" s="81">
        <v>38.6</v>
      </c>
      <c r="F57" s="82">
        <v>256254</v>
      </c>
      <c r="G57" s="83">
        <v>67</v>
      </c>
      <c r="H57" s="82">
        <v>582402</v>
      </c>
      <c r="I57" s="84">
        <v>2.27</v>
      </c>
      <c r="J57" s="85">
        <v>604733</v>
      </c>
      <c r="K57" s="63">
        <f t="shared" si="4"/>
        <v>-3.69</v>
      </c>
      <c r="L57" s="104">
        <v>38.6</v>
      </c>
      <c r="M57" s="82">
        <v>257107</v>
      </c>
      <c r="N57" s="82">
        <v>66</v>
      </c>
      <c r="O57" s="82">
        <v>505764</v>
      </c>
      <c r="P57" s="84">
        <v>1.97</v>
      </c>
      <c r="Q57" s="85">
        <v>506675</v>
      </c>
      <c r="R57" s="63">
        <f t="shared" si="5"/>
        <v>-0.18</v>
      </c>
      <c r="T57" s="54">
        <f t="shared" si="0"/>
        <v>-3.69</v>
      </c>
      <c r="U57" s="54" t="b">
        <f t="shared" si="1"/>
        <v>0</v>
      </c>
      <c r="V57" s="54">
        <f t="shared" si="2"/>
        <v>-0.18</v>
      </c>
      <c r="W57" s="54" t="b">
        <f t="shared" si="3"/>
        <v>0</v>
      </c>
    </row>
    <row r="58" spans="2:23" s="54" customFormat="1" ht="12.75" thickBot="1">
      <c r="B58" s="196"/>
      <c r="C58" s="228" t="s">
        <v>28</v>
      </c>
      <c r="D58" s="229"/>
      <c r="E58" s="92">
        <v>39.8</v>
      </c>
      <c r="F58" s="93">
        <v>289122</v>
      </c>
      <c r="G58" s="94" t="s">
        <v>145</v>
      </c>
      <c r="H58" s="93">
        <v>620109</v>
      </c>
      <c r="I58" s="95">
        <v>2.14</v>
      </c>
      <c r="J58" s="96">
        <v>765000</v>
      </c>
      <c r="K58" s="68">
        <f t="shared" si="4"/>
        <v>-18.94</v>
      </c>
      <c r="L58" s="106">
        <v>39.8</v>
      </c>
      <c r="M58" s="93">
        <v>289122</v>
      </c>
      <c r="N58" s="93" t="s">
        <v>145</v>
      </c>
      <c r="O58" s="93">
        <v>602013</v>
      </c>
      <c r="P58" s="95">
        <v>2.08</v>
      </c>
      <c r="Q58" s="96">
        <v>765000</v>
      </c>
      <c r="R58" s="68">
        <f t="shared" si="5"/>
        <v>-21.31</v>
      </c>
      <c r="T58" s="54">
        <f t="shared" si="0"/>
        <v>-18.94</v>
      </c>
      <c r="U58" s="54" t="b">
        <f t="shared" si="1"/>
        <v>0</v>
      </c>
      <c r="V58" s="54">
        <f t="shared" si="2"/>
        <v>-21.31</v>
      </c>
      <c r="W58" s="54" t="b">
        <f t="shared" si="3"/>
        <v>0</v>
      </c>
    </row>
    <row r="59" spans="2:23" s="54" customFormat="1" ht="12">
      <c r="B59" s="230" t="s">
        <v>123</v>
      </c>
      <c r="C59" s="220" t="s">
        <v>127</v>
      </c>
      <c r="D59" s="221"/>
      <c r="E59" s="87">
        <v>38.7</v>
      </c>
      <c r="F59" s="88">
        <v>282906</v>
      </c>
      <c r="G59" s="89">
        <v>90</v>
      </c>
      <c r="H59" s="88">
        <v>705970</v>
      </c>
      <c r="I59" s="90">
        <v>2.5</v>
      </c>
      <c r="J59" s="91">
        <v>702202</v>
      </c>
      <c r="K59" s="66">
        <f t="shared" si="4"/>
        <v>0.54</v>
      </c>
      <c r="L59" s="105">
        <v>38.7</v>
      </c>
      <c r="M59" s="88">
        <v>282906</v>
      </c>
      <c r="N59" s="88">
        <v>90</v>
      </c>
      <c r="O59" s="88">
        <v>643614</v>
      </c>
      <c r="P59" s="90">
        <v>2.28</v>
      </c>
      <c r="Q59" s="91">
        <v>637027</v>
      </c>
      <c r="R59" s="66">
        <f t="shared" si="5"/>
        <v>1.03</v>
      </c>
      <c r="T59" s="54">
        <f t="shared" si="0"/>
        <v>0.54</v>
      </c>
      <c r="U59" s="54" t="b">
        <f t="shared" si="1"/>
        <v>0</v>
      </c>
      <c r="V59" s="54">
        <f t="shared" si="2"/>
        <v>1.03</v>
      </c>
      <c r="W59" s="54" t="b">
        <f t="shared" si="3"/>
        <v>0</v>
      </c>
    </row>
    <row r="60" spans="2:23" s="54" customFormat="1" ht="12">
      <c r="B60" s="231"/>
      <c r="C60" s="222" t="s">
        <v>126</v>
      </c>
      <c r="D60" s="223"/>
      <c r="E60" s="81" t="s">
        <v>136</v>
      </c>
      <c r="F60" s="82" t="s">
        <v>136</v>
      </c>
      <c r="G60" s="83" t="s">
        <v>136</v>
      </c>
      <c r="H60" s="82" t="s">
        <v>136</v>
      </c>
      <c r="I60" s="84" t="s">
        <v>136</v>
      </c>
      <c r="J60" s="85">
        <v>994896</v>
      </c>
      <c r="K60" s="63" t="str">
        <f t="shared" si="4"/>
        <v>-</v>
      </c>
      <c r="L60" s="104" t="s">
        <v>136</v>
      </c>
      <c r="M60" s="82" t="s">
        <v>136</v>
      </c>
      <c r="N60" s="82" t="s">
        <v>136</v>
      </c>
      <c r="O60" s="82" t="s">
        <v>136</v>
      </c>
      <c r="P60" s="84" t="s">
        <v>136</v>
      </c>
      <c r="Q60" s="85">
        <v>994896</v>
      </c>
      <c r="R60" s="63" t="str">
        <f t="shared" si="5"/>
        <v>-</v>
      </c>
      <c r="T60" s="54" t="e">
        <f t="shared" si="0"/>
        <v>#VALUE!</v>
      </c>
      <c r="U60" s="54" t="b">
        <f t="shared" si="1"/>
        <v>1</v>
      </c>
      <c r="V60" s="54" t="e">
        <f t="shared" si="2"/>
        <v>#VALUE!</v>
      </c>
      <c r="W60" s="54" t="b">
        <f t="shared" si="3"/>
        <v>1</v>
      </c>
    </row>
    <row r="61" spans="2:23" s="54" customFormat="1" ht="12">
      <c r="B61" s="231"/>
      <c r="C61" s="222" t="s">
        <v>125</v>
      </c>
      <c r="D61" s="223"/>
      <c r="E61" s="81">
        <v>38.4</v>
      </c>
      <c r="F61" s="82">
        <v>257869</v>
      </c>
      <c r="G61" s="83">
        <v>55</v>
      </c>
      <c r="H61" s="82">
        <v>609229</v>
      </c>
      <c r="I61" s="84">
        <v>2.36</v>
      </c>
      <c r="J61" s="85">
        <v>643074</v>
      </c>
      <c r="K61" s="63">
        <f t="shared" si="4"/>
        <v>-5.26</v>
      </c>
      <c r="L61" s="104">
        <v>38</v>
      </c>
      <c r="M61" s="82">
        <v>256010</v>
      </c>
      <c r="N61" s="82">
        <v>53</v>
      </c>
      <c r="O61" s="82">
        <v>519478</v>
      </c>
      <c r="P61" s="84">
        <v>2.03</v>
      </c>
      <c r="Q61" s="85">
        <v>543095</v>
      </c>
      <c r="R61" s="63">
        <f t="shared" si="5"/>
        <v>-4.35</v>
      </c>
      <c r="T61" s="54">
        <f t="shared" si="0"/>
        <v>-5.26</v>
      </c>
      <c r="U61" s="54" t="b">
        <f t="shared" si="1"/>
        <v>0</v>
      </c>
      <c r="V61" s="54">
        <f t="shared" si="2"/>
        <v>-4.35</v>
      </c>
      <c r="W61" s="54" t="b">
        <f t="shared" si="3"/>
        <v>0</v>
      </c>
    </row>
    <row r="62" spans="2:23" s="54" customFormat="1" ht="12.75" thickBot="1">
      <c r="B62" s="232"/>
      <c r="C62" s="224" t="s">
        <v>122</v>
      </c>
      <c r="D62" s="225"/>
      <c r="E62" s="92" t="s">
        <v>136</v>
      </c>
      <c r="F62" s="93" t="s">
        <v>136</v>
      </c>
      <c r="G62" s="94" t="s">
        <v>136</v>
      </c>
      <c r="H62" s="93" t="s">
        <v>136</v>
      </c>
      <c r="I62" s="95" t="s">
        <v>136</v>
      </c>
      <c r="J62" s="96" t="s">
        <v>136</v>
      </c>
      <c r="K62" s="68" t="str">
        <f t="shared" si="4"/>
        <v>-</v>
      </c>
      <c r="L62" s="106" t="s">
        <v>136</v>
      </c>
      <c r="M62" s="93" t="s">
        <v>136</v>
      </c>
      <c r="N62" s="93" t="s">
        <v>136</v>
      </c>
      <c r="O62" s="93" t="s">
        <v>136</v>
      </c>
      <c r="P62" s="95" t="s">
        <v>136</v>
      </c>
      <c r="Q62" s="96" t="s">
        <v>136</v>
      </c>
      <c r="R62" s="68" t="str">
        <f t="shared" si="5"/>
        <v>-</v>
      </c>
      <c r="T62" s="54" t="e">
        <f t="shared" si="0"/>
        <v>#VALUE!</v>
      </c>
      <c r="U62" s="54" t="b">
        <f t="shared" si="1"/>
        <v>1</v>
      </c>
      <c r="V62" s="54" t="e">
        <f t="shared" si="2"/>
        <v>#VALUE!</v>
      </c>
      <c r="W62" s="54" t="b">
        <f t="shared" si="3"/>
        <v>1</v>
      </c>
    </row>
    <row r="63" spans="2:23" s="54" customFormat="1" ht="12">
      <c r="B63" s="197" t="s">
        <v>29</v>
      </c>
      <c r="C63" s="220" t="s">
        <v>30</v>
      </c>
      <c r="D63" s="221"/>
      <c r="E63" s="87" t="s">
        <v>136</v>
      </c>
      <c r="F63" s="88" t="s">
        <v>136</v>
      </c>
      <c r="G63" s="89" t="s">
        <v>136</v>
      </c>
      <c r="H63" s="88" t="s">
        <v>136</v>
      </c>
      <c r="I63" s="90" t="s">
        <v>136</v>
      </c>
      <c r="J63" s="91" t="s">
        <v>136</v>
      </c>
      <c r="K63" s="66" t="str">
        <f t="shared" si="4"/>
        <v>-</v>
      </c>
      <c r="L63" s="105" t="s">
        <v>136</v>
      </c>
      <c r="M63" s="88" t="s">
        <v>136</v>
      </c>
      <c r="N63" s="88" t="s">
        <v>136</v>
      </c>
      <c r="O63" s="88" t="s">
        <v>136</v>
      </c>
      <c r="P63" s="90" t="s">
        <v>136</v>
      </c>
      <c r="Q63" s="91" t="s">
        <v>136</v>
      </c>
      <c r="R63" s="66" t="str">
        <f t="shared" si="5"/>
        <v>-</v>
      </c>
      <c r="T63" s="54" t="e">
        <f t="shared" si="0"/>
        <v>#VALUE!</v>
      </c>
      <c r="U63" s="54" t="b">
        <f t="shared" si="1"/>
        <v>1</v>
      </c>
      <c r="V63" s="54" t="e">
        <f t="shared" si="2"/>
        <v>#VALUE!</v>
      </c>
      <c r="W63" s="54" t="b">
        <f t="shared" si="3"/>
        <v>1</v>
      </c>
    </row>
    <row r="64" spans="2:23" s="54" customFormat="1" ht="12">
      <c r="B64" s="198" t="s">
        <v>31</v>
      </c>
      <c r="C64" s="222" t="s">
        <v>32</v>
      </c>
      <c r="D64" s="223"/>
      <c r="E64" s="81" t="s">
        <v>136</v>
      </c>
      <c r="F64" s="82" t="s">
        <v>136</v>
      </c>
      <c r="G64" s="83" t="s">
        <v>136</v>
      </c>
      <c r="H64" s="82" t="s">
        <v>136</v>
      </c>
      <c r="I64" s="84" t="s">
        <v>136</v>
      </c>
      <c r="J64" s="85" t="s">
        <v>136</v>
      </c>
      <c r="K64" s="63" t="str">
        <f t="shared" si="4"/>
        <v>-</v>
      </c>
      <c r="L64" s="104" t="s">
        <v>136</v>
      </c>
      <c r="M64" s="82" t="s">
        <v>136</v>
      </c>
      <c r="N64" s="82" t="s">
        <v>136</v>
      </c>
      <c r="O64" s="82" t="s">
        <v>136</v>
      </c>
      <c r="P64" s="84" t="s">
        <v>136</v>
      </c>
      <c r="Q64" s="85" t="s">
        <v>136</v>
      </c>
      <c r="R64" s="63" t="str">
        <f t="shared" si="5"/>
        <v>-</v>
      </c>
      <c r="T64" s="54" t="e">
        <f t="shared" si="0"/>
        <v>#VALUE!</v>
      </c>
      <c r="U64" s="54" t="b">
        <f t="shared" si="1"/>
        <v>1</v>
      </c>
      <c r="V64" s="54" t="e">
        <f t="shared" si="2"/>
        <v>#VALUE!</v>
      </c>
      <c r="W64" s="54" t="b">
        <f t="shared" si="3"/>
        <v>1</v>
      </c>
    </row>
    <row r="65" spans="2:23" s="54" customFormat="1" ht="12.75" thickBot="1">
      <c r="B65" s="196" t="s">
        <v>12</v>
      </c>
      <c r="C65" s="224" t="s">
        <v>33</v>
      </c>
      <c r="D65" s="225"/>
      <c r="E65" s="92" t="s">
        <v>136</v>
      </c>
      <c r="F65" s="93" t="s">
        <v>136</v>
      </c>
      <c r="G65" s="94" t="s">
        <v>136</v>
      </c>
      <c r="H65" s="93" t="s">
        <v>136</v>
      </c>
      <c r="I65" s="95" t="s">
        <v>136</v>
      </c>
      <c r="J65" s="96" t="s">
        <v>136</v>
      </c>
      <c r="K65" s="68" t="str">
        <f t="shared" si="4"/>
        <v>-</v>
      </c>
      <c r="L65" s="106" t="s">
        <v>136</v>
      </c>
      <c r="M65" s="93" t="s">
        <v>136</v>
      </c>
      <c r="N65" s="93" t="s">
        <v>136</v>
      </c>
      <c r="O65" s="93" t="s">
        <v>136</v>
      </c>
      <c r="P65" s="95" t="s">
        <v>136</v>
      </c>
      <c r="Q65" s="96" t="s">
        <v>136</v>
      </c>
      <c r="R65" s="68" t="str">
        <f t="shared" si="5"/>
        <v>-</v>
      </c>
      <c r="T65" s="54" t="e">
        <f t="shared" si="0"/>
        <v>#VALUE!</v>
      </c>
      <c r="U65" s="54" t="b">
        <f t="shared" si="1"/>
        <v>1</v>
      </c>
      <c r="V65" s="54" t="e">
        <f t="shared" si="2"/>
        <v>#VALUE!</v>
      </c>
      <c r="W65" s="54" t="b">
        <f t="shared" si="3"/>
        <v>1</v>
      </c>
    </row>
    <row r="66" spans="2:23" s="54" customFormat="1" ht="12.75" thickBot="1">
      <c r="B66" s="199" t="s">
        <v>34</v>
      </c>
      <c r="C66" s="200"/>
      <c r="D66" s="200"/>
      <c r="E66" s="97">
        <v>38.6</v>
      </c>
      <c r="F66" s="98">
        <v>273410</v>
      </c>
      <c r="G66" s="99">
        <v>145</v>
      </c>
      <c r="H66" s="98">
        <v>669275</v>
      </c>
      <c r="I66" s="100">
        <v>2.45</v>
      </c>
      <c r="J66" s="101">
        <v>681507</v>
      </c>
      <c r="K66" s="69">
        <f t="shared" si="4"/>
        <v>-1.79</v>
      </c>
      <c r="L66" s="107">
        <v>38.5</v>
      </c>
      <c r="M66" s="98">
        <v>272938</v>
      </c>
      <c r="N66" s="98">
        <v>143</v>
      </c>
      <c r="O66" s="98">
        <v>597605</v>
      </c>
      <c r="P66" s="100">
        <v>2.19</v>
      </c>
      <c r="Q66" s="101">
        <v>603402</v>
      </c>
      <c r="R66" s="69">
        <f t="shared" si="5"/>
        <v>-0.96</v>
      </c>
      <c r="T66" s="54">
        <f t="shared" si="0"/>
        <v>-1.79</v>
      </c>
      <c r="U66" s="54" t="b">
        <f t="shared" si="1"/>
        <v>0</v>
      </c>
      <c r="V66" s="54">
        <f t="shared" si="2"/>
        <v>-0.96</v>
      </c>
      <c r="W66" s="54" t="b">
        <f t="shared" si="3"/>
        <v>0</v>
      </c>
    </row>
    <row r="67" spans="1:18" ht="12">
      <c r="A67" s="108"/>
      <c r="B67" s="108"/>
      <c r="C67" s="108"/>
      <c r="D67" s="109"/>
      <c r="E67" s="108"/>
      <c r="F67" s="108"/>
      <c r="G67" s="108"/>
      <c r="H67" s="108"/>
      <c r="I67" s="108"/>
      <c r="J67" s="108"/>
      <c r="K67" s="110"/>
      <c r="L67" s="108"/>
      <c r="M67" s="108"/>
      <c r="N67" s="108"/>
      <c r="O67" s="110"/>
      <c r="P67" s="108"/>
      <c r="Q67" s="108"/>
      <c r="R67" s="108"/>
    </row>
    <row r="68" spans="1:18" ht="12">
      <c r="A68" s="108"/>
      <c r="B68" s="108"/>
      <c r="C68" s="108"/>
      <c r="D68" s="109"/>
      <c r="E68" s="108"/>
      <c r="F68" s="108"/>
      <c r="G68" s="108"/>
      <c r="H68" s="108"/>
      <c r="I68" s="108"/>
      <c r="J68" s="108"/>
      <c r="K68" s="110"/>
      <c r="L68" s="108"/>
      <c r="M68" s="108"/>
      <c r="N68" s="108"/>
      <c r="O68" s="110"/>
      <c r="P68" s="108"/>
      <c r="Q68" s="108"/>
      <c r="R68" s="108"/>
    </row>
    <row r="69" spans="1:18" ht="12">
      <c r="A69" s="108"/>
      <c r="B69" s="108"/>
      <c r="C69" s="108"/>
      <c r="D69" s="109"/>
      <c r="E69" s="108"/>
      <c r="F69" s="108"/>
      <c r="G69" s="108"/>
      <c r="H69" s="108"/>
      <c r="I69" s="108"/>
      <c r="J69" s="108"/>
      <c r="K69" s="110"/>
      <c r="L69" s="108"/>
      <c r="M69" s="108"/>
      <c r="N69" s="108"/>
      <c r="O69" s="110"/>
      <c r="P69" s="108"/>
      <c r="Q69" s="108"/>
      <c r="R69" s="108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162" t="s">
        <v>137</v>
      </c>
      <c r="B1" s="162"/>
      <c r="C1" s="162"/>
      <c r="D1" s="162"/>
      <c r="E1" s="162"/>
      <c r="F1" s="162"/>
      <c r="G1" s="162"/>
      <c r="H1" s="162"/>
      <c r="I1" s="162"/>
      <c r="J1" s="163"/>
      <c r="K1" s="164"/>
      <c r="L1" s="164"/>
      <c r="M1" s="164"/>
      <c r="N1" s="164"/>
      <c r="O1" s="165" t="s">
        <v>161</v>
      </c>
    </row>
    <row r="2" spans="1:15" ht="14.25" thickBot="1">
      <c r="A2" s="250" t="s">
        <v>43</v>
      </c>
      <c r="B2" s="253" t="s">
        <v>44</v>
      </c>
      <c r="C2" s="254"/>
      <c r="D2" s="254"/>
      <c r="E2" s="254"/>
      <c r="F2" s="254"/>
      <c r="G2" s="255"/>
      <c r="H2" s="256"/>
      <c r="I2" s="254" t="s">
        <v>36</v>
      </c>
      <c r="J2" s="254"/>
      <c r="K2" s="254"/>
      <c r="L2" s="254"/>
      <c r="M2" s="254"/>
      <c r="N2" s="255"/>
      <c r="O2" s="256"/>
    </row>
    <row r="3" spans="1:15" ht="13.5">
      <c r="A3" s="251"/>
      <c r="B3" s="31"/>
      <c r="C3" s="32"/>
      <c r="D3" s="32"/>
      <c r="E3" s="32"/>
      <c r="F3" s="32"/>
      <c r="G3" s="257" t="s">
        <v>48</v>
      </c>
      <c r="H3" s="258"/>
      <c r="I3" s="32"/>
      <c r="J3" s="32"/>
      <c r="K3" s="32"/>
      <c r="L3" s="32"/>
      <c r="M3" s="32"/>
      <c r="N3" s="259" t="s">
        <v>48</v>
      </c>
      <c r="O3" s="260"/>
    </row>
    <row r="4" spans="1:15" ht="52.5" customHeight="1" thickBot="1">
      <c r="A4" s="252"/>
      <c r="B4" s="33" t="s">
        <v>78</v>
      </c>
      <c r="C4" s="34" t="s">
        <v>49</v>
      </c>
      <c r="D4" s="34" t="s">
        <v>45</v>
      </c>
      <c r="E4" s="34" t="s">
        <v>50</v>
      </c>
      <c r="F4" s="207" t="s">
        <v>124</v>
      </c>
      <c r="G4" s="35" t="s">
        <v>51</v>
      </c>
      <c r="H4" s="36" t="s">
        <v>52</v>
      </c>
      <c r="I4" s="34" t="s">
        <v>78</v>
      </c>
      <c r="J4" s="34" t="s">
        <v>49</v>
      </c>
      <c r="K4" s="34" t="s">
        <v>45</v>
      </c>
      <c r="L4" s="34" t="s">
        <v>53</v>
      </c>
      <c r="M4" s="207" t="s">
        <v>124</v>
      </c>
      <c r="N4" s="35" t="s">
        <v>54</v>
      </c>
      <c r="O4" s="37" t="s">
        <v>52</v>
      </c>
    </row>
    <row r="5" spans="1:15" ht="13.5">
      <c r="A5" s="38" t="s">
        <v>55</v>
      </c>
      <c r="B5" s="145">
        <v>37.7</v>
      </c>
      <c r="C5" s="117">
        <v>268332</v>
      </c>
      <c r="D5" s="117">
        <v>122</v>
      </c>
      <c r="E5" s="117">
        <v>700744</v>
      </c>
      <c r="F5" s="146">
        <v>2.61</v>
      </c>
      <c r="G5" s="119">
        <v>710734</v>
      </c>
      <c r="H5" s="39">
        <f aca="true" t="shared" si="0" ref="H5:H15">ROUND((E5-G5)/G5*100,2)</f>
        <v>-1.41</v>
      </c>
      <c r="I5" s="114" t="s">
        <v>136</v>
      </c>
      <c r="J5" s="115" t="s">
        <v>136</v>
      </c>
      <c r="K5" s="116">
        <v>119</v>
      </c>
      <c r="L5" s="117">
        <v>575517</v>
      </c>
      <c r="M5" s="118">
        <v>2.14</v>
      </c>
      <c r="N5" s="119">
        <v>605642</v>
      </c>
      <c r="O5" s="40">
        <f aca="true" t="shared" si="1" ref="O5:O15">ROUND((L5-N5)/N5*100,2)</f>
        <v>-4.97</v>
      </c>
    </row>
    <row r="6" spans="1:15" ht="13.5">
      <c r="A6" s="38" t="s">
        <v>56</v>
      </c>
      <c r="B6" s="145">
        <v>37.9</v>
      </c>
      <c r="C6" s="117">
        <v>271770</v>
      </c>
      <c r="D6" s="117">
        <v>97</v>
      </c>
      <c r="E6" s="117">
        <v>703921</v>
      </c>
      <c r="F6" s="146">
        <v>2.5901350406593813</v>
      </c>
      <c r="G6" s="119">
        <v>700744</v>
      </c>
      <c r="H6" s="39">
        <f t="shared" si="0"/>
        <v>0.45</v>
      </c>
      <c r="I6" s="114" t="s">
        <v>136</v>
      </c>
      <c r="J6" s="115" t="s">
        <v>136</v>
      </c>
      <c r="K6" s="116">
        <v>94</v>
      </c>
      <c r="L6" s="117">
        <v>604634</v>
      </c>
      <c r="M6" s="118">
        <v>2.224800382676528</v>
      </c>
      <c r="N6" s="119">
        <v>575517</v>
      </c>
      <c r="O6" s="40">
        <f t="shared" si="1"/>
        <v>5.06</v>
      </c>
    </row>
    <row r="7" spans="1:15" ht="13.5">
      <c r="A7" s="38" t="s">
        <v>57</v>
      </c>
      <c r="B7" s="145">
        <v>37.8</v>
      </c>
      <c r="C7" s="117">
        <v>268644</v>
      </c>
      <c r="D7" s="117">
        <v>97</v>
      </c>
      <c r="E7" s="117">
        <v>674455</v>
      </c>
      <c r="F7" s="146">
        <v>2.51</v>
      </c>
      <c r="G7" s="119">
        <v>703921</v>
      </c>
      <c r="H7" s="39">
        <f t="shared" si="0"/>
        <v>-4.19</v>
      </c>
      <c r="I7" s="114" t="s">
        <v>136</v>
      </c>
      <c r="J7" s="115" t="s">
        <v>136</v>
      </c>
      <c r="K7" s="116">
        <v>94</v>
      </c>
      <c r="L7" s="117">
        <v>576700</v>
      </c>
      <c r="M7" s="118">
        <v>2.15</v>
      </c>
      <c r="N7" s="119">
        <v>604634</v>
      </c>
      <c r="O7" s="40">
        <f t="shared" si="1"/>
        <v>-4.62</v>
      </c>
    </row>
    <row r="8" spans="1:15" ht="13.5">
      <c r="A8" s="38" t="s">
        <v>58</v>
      </c>
      <c r="B8" s="145">
        <v>38.1</v>
      </c>
      <c r="C8" s="117">
        <v>266420</v>
      </c>
      <c r="D8" s="117">
        <v>99</v>
      </c>
      <c r="E8" s="117">
        <v>624339</v>
      </c>
      <c r="F8" s="146">
        <v>2.34</v>
      </c>
      <c r="G8" s="119">
        <v>674455</v>
      </c>
      <c r="H8" s="39">
        <f t="shared" si="0"/>
        <v>-7.43</v>
      </c>
      <c r="I8" s="114" t="s">
        <v>136</v>
      </c>
      <c r="J8" s="115" t="s">
        <v>136</v>
      </c>
      <c r="K8" s="116">
        <v>96</v>
      </c>
      <c r="L8" s="117">
        <v>528892</v>
      </c>
      <c r="M8" s="118">
        <v>1.99</v>
      </c>
      <c r="N8" s="119">
        <v>576700</v>
      </c>
      <c r="O8" s="40">
        <f t="shared" si="1"/>
        <v>-8.29</v>
      </c>
    </row>
    <row r="9" spans="1:15" ht="13.5">
      <c r="A9" s="38" t="s">
        <v>59</v>
      </c>
      <c r="B9" s="147">
        <v>38.7</v>
      </c>
      <c r="C9" s="123">
        <v>267486</v>
      </c>
      <c r="D9" s="148">
        <v>106</v>
      </c>
      <c r="E9" s="123">
        <v>617909</v>
      </c>
      <c r="F9" s="149">
        <v>2.31</v>
      </c>
      <c r="G9" s="125">
        <v>624339</v>
      </c>
      <c r="H9" s="41">
        <f t="shared" si="0"/>
        <v>-1.03</v>
      </c>
      <c r="I9" s="120" t="s">
        <v>136</v>
      </c>
      <c r="J9" s="121" t="s">
        <v>136</v>
      </c>
      <c r="K9" s="122">
        <v>102</v>
      </c>
      <c r="L9" s="123">
        <v>523576</v>
      </c>
      <c r="M9" s="124">
        <v>1.96</v>
      </c>
      <c r="N9" s="125">
        <v>528892</v>
      </c>
      <c r="O9" s="40">
        <f t="shared" si="1"/>
        <v>-1.01</v>
      </c>
    </row>
    <row r="10" spans="1:15" ht="13.5">
      <c r="A10" s="38" t="s">
        <v>60</v>
      </c>
      <c r="B10" s="145">
        <v>38.5</v>
      </c>
      <c r="C10" s="117">
        <v>267764</v>
      </c>
      <c r="D10" s="117">
        <v>125</v>
      </c>
      <c r="E10" s="117">
        <v>649473</v>
      </c>
      <c r="F10" s="149">
        <v>2.43</v>
      </c>
      <c r="G10" s="125">
        <v>617909</v>
      </c>
      <c r="H10" s="39">
        <f t="shared" si="0"/>
        <v>5.11</v>
      </c>
      <c r="I10" s="120" t="s">
        <v>136</v>
      </c>
      <c r="J10" s="121" t="s">
        <v>136</v>
      </c>
      <c r="K10" s="122">
        <v>124</v>
      </c>
      <c r="L10" s="123">
        <v>571390</v>
      </c>
      <c r="M10" s="124">
        <v>2.13</v>
      </c>
      <c r="N10" s="125">
        <v>523576</v>
      </c>
      <c r="O10" s="40">
        <f t="shared" si="1"/>
        <v>9.13</v>
      </c>
    </row>
    <row r="11" spans="1:15" ht="13.5">
      <c r="A11" s="38" t="s">
        <v>153</v>
      </c>
      <c r="B11" s="145">
        <v>38.8</v>
      </c>
      <c r="C11" s="117">
        <v>273888</v>
      </c>
      <c r="D11" s="117">
        <v>130</v>
      </c>
      <c r="E11" s="117">
        <v>649175</v>
      </c>
      <c r="F11" s="146">
        <v>2.37</v>
      </c>
      <c r="G11" s="119">
        <v>649473</v>
      </c>
      <c r="H11" s="39">
        <f t="shared" si="0"/>
        <v>-0.05</v>
      </c>
      <c r="I11" s="114" t="s">
        <v>136</v>
      </c>
      <c r="J11" s="115" t="s">
        <v>136</v>
      </c>
      <c r="K11" s="116">
        <v>130</v>
      </c>
      <c r="L11" s="117">
        <v>575039</v>
      </c>
      <c r="M11" s="118">
        <v>2.1</v>
      </c>
      <c r="N11" s="119">
        <v>571390</v>
      </c>
      <c r="O11" s="40">
        <f t="shared" si="1"/>
        <v>0.64</v>
      </c>
    </row>
    <row r="12" spans="1:15" ht="13.5">
      <c r="A12" s="38" t="s">
        <v>154</v>
      </c>
      <c r="B12" s="150">
        <v>38.4</v>
      </c>
      <c r="C12" s="117">
        <v>272748</v>
      </c>
      <c r="D12" s="117">
        <v>138</v>
      </c>
      <c r="E12" s="117">
        <v>656748</v>
      </c>
      <c r="F12" s="146">
        <v>2.41</v>
      </c>
      <c r="G12" s="119">
        <v>649175</v>
      </c>
      <c r="H12" s="39">
        <f t="shared" si="0"/>
        <v>1.17</v>
      </c>
      <c r="I12" s="205">
        <v>38.4</v>
      </c>
      <c r="J12" s="206">
        <v>272748</v>
      </c>
      <c r="K12" s="126">
        <v>138</v>
      </c>
      <c r="L12" s="117">
        <v>574205</v>
      </c>
      <c r="M12" s="118">
        <v>2.11</v>
      </c>
      <c r="N12" s="119">
        <v>575039</v>
      </c>
      <c r="O12" s="40">
        <f t="shared" si="1"/>
        <v>-0.15</v>
      </c>
    </row>
    <row r="13" spans="1:15" ht="14.25" thickBot="1">
      <c r="A13" s="38" t="s">
        <v>155</v>
      </c>
      <c r="B13" s="151">
        <v>38.8</v>
      </c>
      <c r="C13" s="130">
        <v>275035</v>
      </c>
      <c r="D13" s="130">
        <v>143</v>
      </c>
      <c r="E13" s="130">
        <v>681507</v>
      </c>
      <c r="F13" s="152">
        <v>2.48</v>
      </c>
      <c r="G13" s="153">
        <v>656748</v>
      </c>
      <c r="H13" s="43">
        <f t="shared" si="0"/>
        <v>3.77</v>
      </c>
      <c r="I13" s="127">
        <v>38.8</v>
      </c>
      <c r="J13" s="128">
        <v>275035</v>
      </c>
      <c r="K13" s="129">
        <v>143</v>
      </c>
      <c r="L13" s="130">
        <v>603402</v>
      </c>
      <c r="M13" s="131">
        <v>2.19</v>
      </c>
      <c r="N13" s="132">
        <v>574205</v>
      </c>
      <c r="O13" s="44">
        <f t="shared" si="1"/>
        <v>5.08</v>
      </c>
    </row>
    <row r="14" spans="1:15" ht="13.5">
      <c r="A14" s="160" t="s">
        <v>139</v>
      </c>
      <c r="B14" s="154">
        <v>38.6</v>
      </c>
      <c r="C14" s="155">
        <v>273410</v>
      </c>
      <c r="D14" s="136">
        <v>145</v>
      </c>
      <c r="E14" s="136">
        <v>669275</v>
      </c>
      <c r="F14" s="156">
        <v>2.45</v>
      </c>
      <c r="G14" s="138">
        <v>681507</v>
      </c>
      <c r="H14" s="45">
        <f t="shared" si="0"/>
        <v>-1.79</v>
      </c>
      <c r="I14" s="133">
        <v>38.5</v>
      </c>
      <c r="J14" s="134">
        <v>272938</v>
      </c>
      <c r="K14" s="135">
        <v>143</v>
      </c>
      <c r="L14" s="136">
        <v>597605</v>
      </c>
      <c r="M14" s="137">
        <v>2.19</v>
      </c>
      <c r="N14" s="138">
        <v>603402</v>
      </c>
      <c r="O14" s="46">
        <f t="shared" si="1"/>
        <v>-0.96</v>
      </c>
    </row>
    <row r="15" spans="1:15" ht="14.25" thickBot="1">
      <c r="A15" s="161" t="s">
        <v>140</v>
      </c>
      <c r="B15" s="157">
        <v>38.8</v>
      </c>
      <c r="C15" s="142">
        <v>275035</v>
      </c>
      <c r="D15" s="158">
        <v>143</v>
      </c>
      <c r="E15" s="142">
        <v>681507</v>
      </c>
      <c r="F15" s="159">
        <v>2.48</v>
      </c>
      <c r="G15" s="144">
        <v>656748</v>
      </c>
      <c r="H15" s="47">
        <f t="shared" si="0"/>
        <v>3.77</v>
      </c>
      <c r="I15" s="139">
        <v>38.8</v>
      </c>
      <c r="J15" s="140">
        <v>275035</v>
      </c>
      <c r="K15" s="141">
        <v>143</v>
      </c>
      <c r="L15" s="142">
        <v>603402</v>
      </c>
      <c r="M15" s="143">
        <v>2.19</v>
      </c>
      <c r="N15" s="144">
        <v>574205</v>
      </c>
      <c r="O15" s="48">
        <f t="shared" si="1"/>
        <v>5.08</v>
      </c>
    </row>
    <row r="16" spans="1:15" ht="14.25" thickBot="1">
      <c r="A16" s="49" t="s">
        <v>61</v>
      </c>
      <c r="B16" s="50">
        <f aca="true" t="shared" si="2" ref="B16:O16">B14-B15</f>
        <v>-0.19999999999999574</v>
      </c>
      <c r="C16" s="51">
        <f t="shared" si="2"/>
        <v>-1625</v>
      </c>
      <c r="D16" s="111">
        <f t="shared" si="2"/>
        <v>2</v>
      </c>
      <c r="E16" s="51">
        <f t="shared" si="2"/>
        <v>-12232</v>
      </c>
      <c r="F16" s="42">
        <f t="shared" si="2"/>
        <v>-0.029999999999999805</v>
      </c>
      <c r="G16" s="112">
        <f t="shared" si="2"/>
        <v>24759</v>
      </c>
      <c r="H16" s="52">
        <f t="shared" si="2"/>
        <v>-5.5600000000000005</v>
      </c>
      <c r="I16" s="53">
        <f t="shared" si="2"/>
        <v>-0.29999999999999716</v>
      </c>
      <c r="J16" s="113">
        <f t="shared" si="2"/>
        <v>-2097</v>
      </c>
      <c r="K16" s="111">
        <f t="shared" si="2"/>
        <v>0</v>
      </c>
      <c r="L16" s="51">
        <f t="shared" si="2"/>
        <v>-5797</v>
      </c>
      <c r="M16" s="42">
        <f t="shared" si="2"/>
        <v>0</v>
      </c>
      <c r="N16" s="112">
        <f t="shared" si="2"/>
        <v>29197</v>
      </c>
      <c r="O16" s="52">
        <f t="shared" si="2"/>
        <v>-6.04</v>
      </c>
    </row>
    <row r="17" spans="1:15" ht="13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3.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3.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3.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ht="13.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3.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1:15" ht="13.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5" ht="14.25" thickBot="1">
      <c r="A24" s="166"/>
      <c r="B24" s="166"/>
      <c r="C24" s="166"/>
      <c r="D24" s="166"/>
      <c r="E24" s="166"/>
      <c r="F24" s="166"/>
      <c r="G24" s="166"/>
      <c r="H24" s="166"/>
      <c r="I24" s="166"/>
      <c r="J24" s="164"/>
      <c r="K24" s="164"/>
      <c r="L24" s="164"/>
      <c r="M24" s="164"/>
      <c r="N24" s="164"/>
      <c r="O24" s="164"/>
    </row>
    <row r="25" spans="1:15" ht="13.5">
      <c r="A25" s="167"/>
      <c r="B25" s="168"/>
      <c r="C25" s="168"/>
      <c r="D25" s="168"/>
      <c r="E25" s="168"/>
      <c r="F25" s="168"/>
      <c r="G25" s="168"/>
      <c r="H25" s="168"/>
      <c r="I25" s="168"/>
      <c r="J25" s="169"/>
      <c r="K25" s="170"/>
      <c r="L25" s="170"/>
      <c r="M25" s="170"/>
      <c r="N25" s="170"/>
      <c r="O25" s="171"/>
    </row>
    <row r="26" spans="1:15" ht="13.5">
      <c r="A26" s="242" t="s">
        <v>109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4"/>
      <c r="N26" s="244"/>
      <c r="O26" s="245"/>
    </row>
    <row r="27" spans="1:15" ht="13.5">
      <c r="A27" s="246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</row>
    <row r="28" spans="1:15" ht="29.25" customHeight="1">
      <c r="A28" s="247" t="s">
        <v>112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240"/>
      <c r="O28" s="241"/>
    </row>
    <row r="29" spans="1:15" ht="19.5" customHeight="1">
      <c r="A29" s="247" t="s">
        <v>108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240"/>
      <c r="O29" s="241"/>
    </row>
    <row r="30" spans="1:15" ht="25.5" customHeight="1">
      <c r="A30" s="238" t="s">
        <v>113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</row>
    <row r="31" spans="1:15" ht="39" customHeight="1">
      <c r="A31" s="172"/>
      <c r="B31" s="237" t="s">
        <v>111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174"/>
      <c r="O31" s="175"/>
    </row>
    <row r="32" spans="1:15" ht="24.75" customHeight="1">
      <c r="A32" s="172"/>
      <c r="D32" s="195" t="s">
        <v>120</v>
      </c>
      <c r="E32" s="173"/>
      <c r="F32" s="173"/>
      <c r="G32" s="173"/>
      <c r="H32" s="173"/>
      <c r="I32" s="173"/>
      <c r="J32" s="173"/>
      <c r="K32" s="173"/>
      <c r="L32" s="173"/>
      <c r="M32" s="174"/>
      <c r="N32" s="174"/>
      <c r="O32" s="175"/>
    </row>
    <row r="33" spans="1:15" ht="24" customHeight="1">
      <c r="A33" s="172"/>
      <c r="D33" s="195" t="s">
        <v>156</v>
      </c>
      <c r="E33" s="173"/>
      <c r="F33" s="173"/>
      <c r="G33" s="173"/>
      <c r="H33" s="173"/>
      <c r="I33" s="173"/>
      <c r="J33" s="173"/>
      <c r="K33" s="173"/>
      <c r="L33" s="173"/>
      <c r="M33" s="174"/>
      <c r="N33" s="174"/>
      <c r="O33" s="175"/>
    </row>
    <row r="34" spans="1:15" ht="24" customHeight="1">
      <c r="A34" s="172"/>
      <c r="D34" s="195" t="s">
        <v>157</v>
      </c>
      <c r="E34" s="173"/>
      <c r="F34" s="173"/>
      <c r="G34" s="173"/>
      <c r="H34" s="173"/>
      <c r="I34" s="173"/>
      <c r="J34" s="173"/>
      <c r="K34" s="173"/>
      <c r="L34" s="173"/>
      <c r="M34" s="174"/>
      <c r="N34" s="174"/>
      <c r="O34" s="175"/>
    </row>
    <row r="35" spans="1:15" ht="19.5" customHeight="1">
      <c r="A35" s="176"/>
      <c r="D35" s="194" t="s">
        <v>158</v>
      </c>
      <c r="E35" s="177"/>
      <c r="F35" s="177"/>
      <c r="G35" s="177"/>
      <c r="H35" s="177"/>
      <c r="I35" s="177"/>
      <c r="J35" s="177"/>
      <c r="K35" s="178"/>
      <c r="L35" s="178"/>
      <c r="M35" s="178"/>
      <c r="N35" s="178"/>
      <c r="O35" s="179"/>
    </row>
    <row r="36" spans="1:15" ht="27.75" customHeigh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8"/>
      <c r="L36" s="178"/>
      <c r="M36" s="178"/>
      <c r="N36" s="178"/>
      <c r="O36" s="179"/>
    </row>
    <row r="37" spans="1:15" ht="23.25" customHeight="1">
      <c r="A37" s="238" t="s">
        <v>110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240"/>
      <c r="O37" s="241"/>
    </row>
    <row r="38" spans="1:15" ht="13.5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8"/>
      <c r="L38" s="178"/>
      <c r="M38" s="178"/>
      <c r="N38" s="178"/>
      <c r="O38" s="179"/>
    </row>
    <row r="39" spans="1:15" ht="13.5">
      <c r="A39" s="189"/>
      <c r="B39" s="188" t="s">
        <v>62</v>
      </c>
      <c r="C39" s="181"/>
      <c r="D39" s="178"/>
      <c r="E39" s="164"/>
      <c r="F39" s="182"/>
      <c r="H39" s="182" t="s">
        <v>63</v>
      </c>
      <c r="I39" s="178"/>
      <c r="J39" s="178"/>
      <c r="K39" s="178"/>
      <c r="L39" s="178"/>
      <c r="M39" s="178"/>
      <c r="N39" s="178"/>
      <c r="O39" s="179"/>
    </row>
    <row r="40" spans="1:15" ht="13.5">
      <c r="A40" s="189"/>
      <c r="B40" s="188" t="s">
        <v>64</v>
      </c>
      <c r="C40" s="181"/>
      <c r="D40" s="178"/>
      <c r="E40" s="164"/>
      <c r="F40" s="182"/>
      <c r="H40" s="182" t="s">
        <v>65</v>
      </c>
      <c r="I40" s="178"/>
      <c r="J40" s="178"/>
      <c r="K40" s="178"/>
      <c r="L40" s="178"/>
      <c r="M40" s="178"/>
      <c r="N40" s="178"/>
      <c r="O40" s="179"/>
    </row>
    <row r="41" spans="1:15" ht="13.5">
      <c r="A41" s="189"/>
      <c r="B41" s="188" t="s">
        <v>66</v>
      </c>
      <c r="C41" s="181"/>
      <c r="D41" s="178"/>
      <c r="E41" s="164"/>
      <c r="F41" s="182"/>
      <c r="H41" s="182" t="s">
        <v>67</v>
      </c>
      <c r="I41" s="178"/>
      <c r="J41" s="178"/>
      <c r="K41" s="178"/>
      <c r="L41" s="178"/>
      <c r="M41" s="178"/>
      <c r="N41" s="178"/>
      <c r="O41" s="179"/>
    </row>
    <row r="42" spans="1:15" ht="13.5">
      <c r="A42" s="189"/>
      <c r="B42" s="188" t="s">
        <v>68</v>
      </c>
      <c r="C42" s="181"/>
      <c r="D42" s="178"/>
      <c r="E42" s="164"/>
      <c r="F42" s="182"/>
      <c r="H42" s="182" t="s">
        <v>69</v>
      </c>
      <c r="I42" s="178"/>
      <c r="J42" s="178"/>
      <c r="K42" s="178"/>
      <c r="L42" s="178"/>
      <c r="M42" s="178"/>
      <c r="N42" s="178"/>
      <c r="O42" s="179"/>
    </row>
    <row r="43" spans="1:15" ht="13.5">
      <c r="A43" s="189"/>
      <c r="B43" s="188" t="s">
        <v>70</v>
      </c>
      <c r="C43" s="181"/>
      <c r="D43" s="178"/>
      <c r="E43" s="164"/>
      <c r="F43" s="182"/>
      <c r="H43" s="182" t="s">
        <v>71</v>
      </c>
      <c r="I43" s="178"/>
      <c r="J43" s="178"/>
      <c r="K43" s="178"/>
      <c r="L43" s="178"/>
      <c r="M43" s="178"/>
      <c r="N43" s="178"/>
      <c r="O43" s="179"/>
    </row>
    <row r="44" spans="1:15" ht="13.5">
      <c r="A44" s="189"/>
      <c r="B44" s="188" t="s">
        <v>72</v>
      </c>
      <c r="C44" s="181"/>
      <c r="D44" s="178"/>
      <c r="E44" s="164"/>
      <c r="F44" s="182"/>
      <c r="H44" s="182" t="s">
        <v>73</v>
      </c>
      <c r="I44" s="178"/>
      <c r="J44" s="178"/>
      <c r="K44" s="178"/>
      <c r="L44" s="178"/>
      <c r="M44" s="178"/>
      <c r="N44" s="178"/>
      <c r="O44" s="179"/>
    </row>
    <row r="45" spans="1:15" ht="13.5">
      <c r="A45" s="189"/>
      <c r="B45" s="188" t="s">
        <v>74</v>
      </c>
      <c r="C45" s="181"/>
      <c r="D45" s="178"/>
      <c r="E45" s="164"/>
      <c r="F45" s="182"/>
      <c r="H45" s="182" t="s">
        <v>79</v>
      </c>
      <c r="I45" s="178"/>
      <c r="J45" s="178"/>
      <c r="K45" s="178"/>
      <c r="L45" s="178"/>
      <c r="M45" s="178"/>
      <c r="N45" s="178"/>
      <c r="O45" s="179"/>
    </row>
    <row r="46" spans="1:15" ht="13.5">
      <c r="A46" s="189"/>
      <c r="B46" s="188" t="s">
        <v>75</v>
      </c>
      <c r="C46" s="181"/>
      <c r="D46" s="178"/>
      <c r="E46" s="164"/>
      <c r="F46" s="182"/>
      <c r="H46" s="182" t="s">
        <v>80</v>
      </c>
      <c r="I46" s="178"/>
      <c r="J46" s="178"/>
      <c r="K46" s="178"/>
      <c r="L46" s="178"/>
      <c r="M46" s="178"/>
      <c r="N46" s="178"/>
      <c r="O46" s="179"/>
    </row>
    <row r="47" spans="1:15" ht="13.5">
      <c r="A47" s="189"/>
      <c r="B47" s="188" t="s">
        <v>76</v>
      </c>
      <c r="C47" s="181"/>
      <c r="D47" s="178"/>
      <c r="E47" s="164"/>
      <c r="F47" s="182"/>
      <c r="H47" s="182" t="s">
        <v>81</v>
      </c>
      <c r="I47" s="178"/>
      <c r="J47" s="178"/>
      <c r="K47" s="178"/>
      <c r="L47" s="178"/>
      <c r="M47" s="178"/>
      <c r="N47" s="178"/>
      <c r="O47" s="179"/>
    </row>
    <row r="48" spans="1:15" ht="13.5">
      <c r="A48" s="180"/>
      <c r="B48" s="181"/>
      <c r="C48" s="181"/>
      <c r="D48" s="178"/>
      <c r="E48" s="164"/>
      <c r="F48" s="182"/>
      <c r="G48" s="182"/>
      <c r="H48" s="178"/>
      <c r="I48" s="178"/>
      <c r="J48" s="178"/>
      <c r="K48" s="178"/>
      <c r="L48" s="178"/>
      <c r="M48" s="178"/>
      <c r="N48" s="178"/>
      <c r="O48" s="179"/>
    </row>
    <row r="49" spans="1:15" ht="13.5">
      <c r="A49" s="180"/>
      <c r="B49" s="181"/>
      <c r="C49" s="181"/>
      <c r="D49" s="178"/>
      <c r="E49" s="164"/>
      <c r="F49" s="182"/>
      <c r="G49" s="182"/>
      <c r="H49" s="178"/>
      <c r="I49" s="178"/>
      <c r="J49" s="178"/>
      <c r="K49" s="178"/>
      <c r="L49" s="178"/>
      <c r="M49" s="178"/>
      <c r="N49" s="178"/>
      <c r="O49" s="179"/>
    </row>
    <row r="50" spans="1:15" ht="27" customHeight="1">
      <c r="A50" s="233" t="s">
        <v>117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</row>
    <row r="51" spans="1:15" ht="13.5">
      <c r="A51" s="183"/>
      <c r="B51" s="181"/>
      <c r="C51" s="181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9"/>
    </row>
    <row r="52" spans="1:15" ht="21.75" customHeight="1">
      <c r="A52" s="183"/>
      <c r="B52" s="181" t="s">
        <v>118</v>
      </c>
      <c r="C52" s="181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9"/>
    </row>
    <row r="53" spans="1:15" s="192" customFormat="1" ht="68.25" customHeight="1">
      <c r="A53" s="190"/>
      <c r="B53" s="193"/>
      <c r="C53" s="236" t="s">
        <v>159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191"/>
    </row>
    <row r="54" spans="1:15" ht="13.5">
      <c r="A54" s="183"/>
      <c r="B54" s="181"/>
      <c r="C54" s="181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</row>
    <row r="55" spans="1:15" ht="13.5">
      <c r="A55" s="183"/>
      <c r="B55" s="181"/>
      <c r="C55" s="181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9"/>
    </row>
    <row r="56" spans="1:15" ht="13.5">
      <c r="A56" s="183"/>
      <c r="B56" s="181"/>
      <c r="C56" s="181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9"/>
    </row>
    <row r="57" spans="1:15" ht="13.5">
      <c r="A57" s="183"/>
      <c r="B57" s="181"/>
      <c r="C57" s="181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9"/>
    </row>
    <row r="58" spans="1:15" ht="13.5">
      <c r="A58" s="183"/>
      <c r="B58" s="181"/>
      <c r="C58" s="181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9"/>
    </row>
    <row r="59" spans="1:15" ht="14.25" thickBot="1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6"/>
      <c r="L59" s="186"/>
      <c r="M59" s="186"/>
      <c r="N59" s="186"/>
      <c r="O59" s="187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50:O50"/>
    <mergeCell ref="C53:N53"/>
    <mergeCell ref="B31:M31"/>
    <mergeCell ref="A37:O37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3" sqref="B3:R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10" t="s">
        <v>138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2:18" ht="18.75">
      <c r="B3" s="210" t="s">
        <v>119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2:18" ht="12.75" thickBot="1">
      <c r="B4" s="211" t="s">
        <v>47</v>
      </c>
      <c r="C4" s="211"/>
      <c r="D4" s="211"/>
      <c r="E4" s="108"/>
      <c r="F4" s="108"/>
      <c r="G4" s="108"/>
      <c r="H4" s="108"/>
      <c r="I4" s="108"/>
      <c r="J4" s="108"/>
      <c r="K4" s="110"/>
      <c r="L4" s="108"/>
      <c r="M4" s="108"/>
      <c r="N4" s="108"/>
      <c r="O4" s="212" t="s">
        <v>134</v>
      </c>
      <c r="P4" s="212"/>
      <c r="Q4" s="212"/>
      <c r="R4" s="212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08" t="s">
        <v>48</v>
      </c>
      <c r="K6" s="209"/>
      <c r="L6" s="22"/>
      <c r="M6" s="22"/>
      <c r="N6" s="22"/>
      <c r="O6" s="22"/>
      <c r="P6" s="22"/>
      <c r="Q6" s="208" t="s">
        <v>48</v>
      </c>
      <c r="R6" s="209"/>
    </row>
    <row r="7" spans="2:18" s="6" customFormat="1" ht="42" customHeight="1" thickBot="1">
      <c r="B7" s="19"/>
      <c r="C7" s="20"/>
      <c r="D7" s="21"/>
      <c r="E7" s="29" t="s">
        <v>78</v>
      </c>
      <c r="F7" s="23" t="s">
        <v>49</v>
      </c>
      <c r="G7" s="23" t="s">
        <v>45</v>
      </c>
      <c r="H7" s="23" t="s">
        <v>50</v>
      </c>
      <c r="I7" s="24" t="s">
        <v>124</v>
      </c>
      <c r="J7" s="25" t="s">
        <v>77</v>
      </c>
      <c r="K7" s="26" t="s">
        <v>52</v>
      </c>
      <c r="L7" s="23" t="s">
        <v>78</v>
      </c>
      <c r="M7" s="23" t="s">
        <v>49</v>
      </c>
      <c r="N7" s="23" t="s">
        <v>45</v>
      </c>
      <c r="O7" s="23" t="s">
        <v>53</v>
      </c>
      <c r="P7" s="24" t="s">
        <v>124</v>
      </c>
      <c r="Q7" s="25" t="s">
        <v>54</v>
      </c>
      <c r="R7" s="27" t="s">
        <v>52</v>
      </c>
    </row>
    <row r="8" spans="2:23" s="54" customFormat="1" ht="12">
      <c r="B8" s="55"/>
      <c r="C8" s="213" t="s">
        <v>0</v>
      </c>
      <c r="D8" s="214"/>
      <c r="E8" s="72">
        <v>38.7</v>
      </c>
      <c r="F8" s="73">
        <v>279315</v>
      </c>
      <c r="G8" s="74">
        <v>74</v>
      </c>
      <c r="H8" s="73">
        <v>694838</v>
      </c>
      <c r="I8" s="75">
        <v>2.49</v>
      </c>
      <c r="J8" s="76">
        <v>694340</v>
      </c>
      <c r="K8" s="56">
        <f>IF(U8=TRUE,"-",ROUND((H8-J8)/J8*100,2))</f>
        <v>0.07</v>
      </c>
      <c r="L8" s="102">
        <v>38.7</v>
      </c>
      <c r="M8" s="73">
        <v>279305</v>
      </c>
      <c r="N8" s="73">
        <v>73</v>
      </c>
      <c r="O8" s="73">
        <v>619069</v>
      </c>
      <c r="P8" s="75">
        <v>2.22</v>
      </c>
      <c r="Q8" s="76">
        <v>630479</v>
      </c>
      <c r="R8" s="56">
        <f>IF(W8=TRUE,"-",ROUND((O8-Q8)/Q8*100,2))</f>
        <v>-1.81</v>
      </c>
      <c r="T8" s="54">
        <f>ROUND((H8-J8)/J8*100,2)</f>
        <v>0.07</v>
      </c>
      <c r="U8" s="54" t="b">
        <f>ISERROR(T8)</f>
        <v>0</v>
      </c>
      <c r="V8" s="54">
        <f>ROUND((O8-Q8)/Q8*100,2)</f>
        <v>-1.81</v>
      </c>
      <c r="W8" s="54" t="b">
        <f>ISERROR(V8)</f>
        <v>0</v>
      </c>
    </row>
    <row r="9" spans="2:23" s="54" customFormat="1" ht="12">
      <c r="B9" s="201"/>
      <c r="C9" s="57"/>
      <c r="D9" s="58" t="s">
        <v>37</v>
      </c>
      <c r="E9" s="77">
        <v>36.1</v>
      </c>
      <c r="F9" s="78">
        <v>294066</v>
      </c>
      <c r="G9" s="79">
        <v>10</v>
      </c>
      <c r="H9" s="78">
        <v>872745</v>
      </c>
      <c r="I9" s="80">
        <v>2.97</v>
      </c>
      <c r="J9" s="70">
        <v>858791</v>
      </c>
      <c r="K9" s="60">
        <f>IF(U9=TRUE,"-",ROUND((H9-J9)/J9*100,2))</f>
        <v>1.62</v>
      </c>
      <c r="L9" s="103">
        <v>36.1</v>
      </c>
      <c r="M9" s="78">
        <v>294066</v>
      </c>
      <c r="N9" s="78">
        <v>10</v>
      </c>
      <c r="O9" s="78">
        <v>859698</v>
      </c>
      <c r="P9" s="80">
        <v>2.92</v>
      </c>
      <c r="Q9" s="70">
        <v>838883</v>
      </c>
      <c r="R9" s="61">
        <f>IF(W9=TRUE,"-",ROUND((O9-Q9)/Q9*100,2))</f>
        <v>2.48</v>
      </c>
      <c r="T9" s="54">
        <f aca="true" t="shared" si="0" ref="T9:T66">ROUND((H9-J9)/J9*100,2)</f>
        <v>1.62</v>
      </c>
      <c r="U9" s="54" t="b">
        <f aca="true" t="shared" si="1" ref="U9:U66">ISERROR(T9)</f>
        <v>0</v>
      </c>
      <c r="V9" s="54">
        <f aca="true" t="shared" si="2" ref="V9:V66">ROUND((O9-Q9)/Q9*100,2)</f>
        <v>2.48</v>
      </c>
      <c r="W9" s="54" t="b">
        <f aca="true" t="shared" si="3" ref="W9:W66">ISERROR(V9)</f>
        <v>0</v>
      </c>
    </row>
    <row r="10" spans="2:23" s="54" customFormat="1" ht="12">
      <c r="B10" s="201"/>
      <c r="C10" s="57"/>
      <c r="D10" s="58" t="s">
        <v>89</v>
      </c>
      <c r="E10" s="77">
        <v>40.2</v>
      </c>
      <c r="F10" s="78">
        <v>279080</v>
      </c>
      <c r="G10" s="79" t="s">
        <v>145</v>
      </c>
      <c r="H10" s="78">
        <v>630861</v>
      </c>
      <c r="I10" s="80">
        <v>2.26</v>
      </c>
      <c r="J10" s="70">
        <v>556960</v>
      </c>
      <c r="K10" s="60">
        <f aca="true" t="shared" si="4" ref="K10:K66">IF(U10=TRUE,"-",ROUND((H10-J10)/J10*100,2))</f>
        <v>13.27</v>
      </c>
      <c r="L10" s="103">
        <v>40.2</v>
      </c>
      <c r="M10" s="78">
        <v>279080</v>
      </c>
      <c r="N10" s="78" t="s">
        <v>145</v>
      </c>
      <c r="O10" s="78">
        <v>539540</v>
      </c>
      <c r="P10" s="80">
        <v>1.93</v>
      </c>
      <c r="Q10" s="70">
        <v>449665</v>
      </c>
      <c r="R10" s="61">
        <f aca="true" t="shared" si="5" ref="R10:R66">IF(W10=TRUE,"-",ROUND((O10-Q10)/Q10*100,2))</f>
        <v>19.99</v>
      </c>
      <c r="T10" s="54">
        <f t="shared" si="0"/>
        <v>13.27</v>
      </c>
      <c r="U10" s="54" t="b">
        <f t="shared" si="1"/>
        <v>0</v>
      </c>
      <c r="V10" s="54">
        <f t="shared" si="2"/>
        <v>19.99</v>
      </c>
      <c r="W10" s="54" t="b">
        <f t="shared" si="3"/>
        <v>0</v>
      </c>
    </row>
    <row r="11" spans="2:23" s="54" customFormat="1" ht="12">
      <c r="B11" s="201"/>
      <c r="C11" s="57"/>
      <c r="D11" s="58" t="s">
        <v>94</v>
      </c>
      <c r="E11" s="77">
        <v>34.5</v>
      </c>
      <c r="F11" s="78">
        <v>243812</v>
      </c>
      <c r="G11" s="79" t="s">
        <v>145</v>
      </c>
      <c r="H11" s="78">
        <v>484620</v>
      </c>
      <c r="I11" s="80">
        <v>1.99</v>
      </c>
      <c r="J11" s="70">
        <v>529040</v>
      </c>
      <c r="K11" s="60">
        <f t="shared" si="4"/>
        <v>-8.4</v>
      </c>
      <c r="L11" s="103">
        <v>34.5</v>
      </c>
      <c r="M11" s="78">
        <v>243812</v>
      </c>
      <c r="N11" s="78" t="s">
        <v>145</v>
      </c>
      <c r="O11" s="78">
        <v>386750</v>
      </c>
      <c r="P11" s="80">
        <v>1.59</v>
      </c>
      <c r="Q11" s="70">
        <v>500500</v>
      </c>
      <c r="R11" s="61">
        <f t="shared" si="5"/>
        <v>-22.73</v>
      </c>
      <c r="T11" s="54">
        <f t="shared" si="0"/>
        <v>-8.4</v>
      </c>
      <c r="U11" s="54" t="b">
        <f t="shared" si="1"/>
        <v>0</v>
      </c>
      <c r="V11" s="54">
        <f t="shared" si="2"/>
        <v>-22.73</v>
      </c>
      <c r="W11" s="54" t="b">
        <f t="shared" si="3"/>
        <v>0</v>
      </c>
    </row>
    <row r="12" spans="2:23" s="54" customFormat="1" ht="12">
      <c r="B12" s="201"/>
      <c r="C12" s="57"/>
      <c r="D12" s="58" t="s">
        <v>95</v>
      </c>
      <c r="E12" s="77">
        <v>39.5</v>
      </c>
      <c r="F12" s="78">
        <v>271718</v>
      </c>
      <c r="G12" s="79">
        <v>12</v>
      </c>
      <c r="H12" s="78">
        <v>681214</v>
      </c>
      <c r="I12" s="80">
        <v>2.51</v>
      </c>
      <c r="J12" s="70">
        <v>697273</v>
      </c>
      <c r="K12" s="60">
        <f t="shared" si="4"/>
        <v>-2.3</v>
      </c>
      <c r="L12" s="103">
        <v>39.5</v>
      </c>
      <c r="M12" s="78">
        <v>271718</v>
      </c>
      <c r="N12" s="78">
        <v>12</v>
      </c>
      <c r="O12" s="78">
        <v>610707</v>
      </c>
      <c r="P12" s="80">
        <v>2.25</v>
      </c>
      <c r="Q12" s="70">
        <v>605707</v>
      </c>
      <c r="R12" s="61">
        <f t="shared" si="5"/>
        <v>0.83</v>
      </c>
      <c r="T12" s="54">
        <f t="shared" si="0"/>
        <v>-2.3</v>
      </c>
      <c r="U12" s="54" t="b">
        <f t="shared" si="1"/>
        <v>0</v>
      </c>
      <c r="V12" s="54">
        <f t="shared" si="2"/>
        <v>0.83</v>
      </c>
      <c r="W12" s="54" t="b">
        <f t="shared" si="3"/>
        <v>0</v>
      </c>
    </row>
    <row r="13" spans="2:23" s="54" customFormat="1" ht="12">
      <c r="B13" s="201"/>
      <c r="C13" s="57"/>
      <c r="D13" s="58" t="s">
        <v>106</v>
      </c>
      <c r="E13" s="77">
        <v>40.5</v>
      </c>
      <c r="F13" s="78">
        <v>243749</v>
      </c>
      <c r="G13" s="79" t="s">
        <v>145</v>
      </c>
      <c r="H13" s="78">
        <v>307083</v>
      </c>
      <c r="I13" s="80">
        <v>1.26</v>
      </c>
      <c r="J13" s="70">
        <v>324306</v>
      </c>
      <c r="K13" s="60">
        <f t="shared" si="4"/>
        <v>-5.31</v>
      </c>
      <c r="L13" s="103">
        <v>40.5</v>
      </c>
      <c r="M13" s="78">
        <v>243749</v>
      </c>
      <c r="N13" s="78" t="s">
        <v>145</v>
      </c>
      <c r="O13" s="78">
        <v>307083</v>
      </c>
      <c r="P13" s="80">
        <v>1.26</v>
      </c>
      <c r="Q13" s="70">
        <v>306460</v>
      </c>
      <c r="R13" s="61">
        <f t="shared" si="5"/>
        <v>0.2</v>
      </c>
      <c r="T13" s="54">
        <f t="shared" si="0"/>
        <v>-5.31</v>
      </c>
      <c r="U13" s="54" t="b">
        <f t="shared" si="1"/>
        <v>0</v>
      </c>
      <c r="V13" s="54">
        <f t="shared" si="2"/>
        <v>0.2</v>
      </c>
      <c r="W13" s="54" t="b">
        <f t="shared" si="3"/>
        <v>0</v>
      </c>
    </row>
    <row r="14" spans="2:23" s="54" customFormat="1" ht="12">
      <c r="B14" s="201"/>
      <c r="C14" s="57"/>
      <c r="D14" s="58" t="s">
        <v>1</v>
      </c>
      <c r="E14" s="77">
        <v>37.6</v>
      </c>
      <c r="F14" s="78">
        <v>295815</v>
      </c>
      <c r="G14" s="79">
        <v>11</v>
      </c>
      <c r="H14" s="78">
        <v>762638</v>
      </c>
      <c r="I14" s="80">
        <v>2.58</v>
      </c>
      <c r="J14" s="70">
        <v>746069</v>
      </c>
      <c r="K14" s="60">
        <f t="shared" si="4"/>
        <v>2.22</v>
      </c>
      <c r="L14" s="103">
        <v>37.6</v>
      </c>
      <c r="M14" s="78">
        <v>295815</v>
      </c>
      <c r="N14" s="78">
        <v>11</v>
      </c>
      <c r="O14" s="78">
        <v>695263</v>
      </c>
      <c r="P14" s="80">
        <v>2.35</v>
      </c>
      <c r="Q14" s="70">
        <v>701407</v>
      </c>
      <c r="R14" s="61">
        <f t="shared" si="5"/>
        <v>-0.88</v>
      </c>
      <c r="T14" s="54">
        <f t="shared" si="0"/>
        <v>2.22</v>
      </c>
      <c r="U14" s="54" t="b">
        <f t="shared" si="1"/>
        <v>0</v>
      </c>
      <c r="V14" s="54">
        <f t="shared" si="2"/>
        <v>-0.88</v>
      </c>
      <c r="W14" s="54" t="b">
        <f t="shared" si="3"/>
        <v>0</v>
      </c>
    </row>
    <row r="15" spans="2:23" s="54" customFormat="1" ht="12">
      <c r="B15" s="198"/>
      <c r="C15" s="57"/>
      <c r="D15" s="58" t="s">
        <v>38</v>
      </c>
      <c r="E15" s="77" t="s">
        <v>136</v>
      </c>
      <c r="F15" s="78" t="s">
        <v>136</v>
      </c>
      <c r="G15" s="79" t="s">
        <v>136</v>
      </c>
      <c r="H15" s="78" t="s">
        <v>136</v>
      </c>
      <c r="I15" s="80" t="s">
        <v>136</v>
      </c>
      <c r="J15" s="70" t="s">
        <v>136</v>
      </c>
      <c r="K15" s="60" t="str">
        <f t="shared" si="4"/>
        <v>-</v>
      </c>
      <c r="L15" s="103" t="s">
        <v>136</v>
      </c>
      <c r="M15" s="78" t="s">
        <v>136</v>
      </c>
      <c r="N15" s="78" t="s">
        <v>136</v>
      </c>
      <c r="O15" s="78" t="s">
        <v>136</v>
      </c>
      <c r="P15" s="80" t="s">
        <v>136</v>
      </c>
      <c r="Q15" s="70" t="s">
        <v>136</v>
      </c>
      <c r="R15" s="61" t="str">
        <f t="shared" si="5"/>
        <v>-</v>
      </c>
      <c r="T15" s="54" t="e">
        <f t="shared" si="0"/>
        <v>#VALUE!</v>
      </c>
      <c r="U15" s="54" t="b">
        <f t="shared" si="1"/>
        <v>1</v>
      </c>
      <c r="V15" s="54" t="e">
        <f t="shared" si="2"/>
        <v>#VALUE!</v>
      </c>
      <c r="W15" s="54" t="b">
        <f t="shared" si="3"/>
        <v>1</v>
      </c>
    </row>
    <row r="16" spans="2:23" s="54" customFormat="1" ht="12">
      <c r="B16" s="198"/>
      <c r="C16" s="57"/>
      <c r="D16" s="58" t="s">
        <v>2</v>
      </c>
      <c r="E16" s="77">
        <v>37.3</v>
      </c>
      <c r="F16" s="78">
        <v>302600</v>
      </c>
      <c r="G16" s="79" t="s">
        <v>145</v>
      </c>
      <c r="H16" s="78">
        <v>770000</v>
      </c>
      <c r="I16" s="80">
        <v>2.54</v>
      </c>
      <c r="J16" s="70">
        <v>538677</v>
      </c>
      <c r="K16" s="60">
        <f t="shared" si="4"/>
        <v>42.94</v>
      </c>
      <c r="L16" s="103">
        <v>37.3</v>
      </c>
      <c r="M16" s="78">
        <v>302600</v>
      </c>
      <c r="N16" s="78" t="s">
        <v>145</v>
      </c>
      <c r="O16" s="78">
        <v>770000</v>
      </c>
      <c r="P16" s="80">
        <v>2.54</v>
      </c>
      <c r="Q16" s="70">
        <v>432059</v>
      </c>
      <c r="R16" s="61">
        <f t="shared" si="5"/>
        <v>78.22</v>
      </c>
      <c r="T16" s="54">
        <f t="shared" si="0"/>
        <v>42.94</v>
      </c>
      <c r="U16" s="54" t="b">
        <f t="shared" si="1"/>
        <v>0</v>
      </c>
      <c r="V16" s="54">
        <f t="shared" si="2"/>
        <v>78.22</v>
      </c>
      <c r="W16" s="54" t="b">
        <f t="shared" si="3"/>
        <v>0</v>
      </c>
    </row>
    <row r="17" spans="2:23" s="54" customFormat="1" ht="12">
      <c r="B17" s="198"/>
      <c r="C17" s="57"/>
      <c r="D17" s="58" t="s">
        <v>96</v>
      </c>
      <c r="E17" s="77">
        <v>35.3</v>
      </c>
      <c r="F17" s="78">
        <v>268909</v>
      </c>
      <c r="G17" s="79" t="s">
        <v>145</v>
      </c>
      <c r="H17" s="78">
        <v>627500</v>
      </c>
      <c r="I17" s="80">
        <v>2.33</v>
      </c>
      <c r="J17" s="70">
        <v>744667</v>
      </c>
      <c r="K17" s="60">
        <f t="shared" si="4"/>
        <v>-15.73</v>
      </c>
      <c r="L17" s="103">
        <v>35.3</v>
      </c>
      <c r="M17" s="78">
        <v>268909</v>
      </c>
      <c r="N17" s="78" t="s">
        <v>145</v>
      </c>
      <c r="O17" s="78">
        <v>607500</v>
      </c>
      <c r="P17" s="80">
        <v>2.26</v>
      </c>
      <c r="Q17" s="70">
        <v>733000</v>
      </c>
      <c r="R17" s="61">
        <f t="shared" si="5"/>
        <v>-17.12</v>
      </c>
      <c r="T17" s="54">
        <f t="shared" si="0"/>
        <v>-15.73</v>
      </c>
      <c r="U17" s="54" t="b">
        <f t="shared" si="1"/>
        <v>0</v>
      </c>
      <c r="V17" s="54">
        <f t="shared" si="2"/>
        <v>-17.12</v>
      </c>
      <c r="W17" s="54" t="b">
        <f t="shared" si="3"/>
        <v>0</v>
      </c>
    </row>
    <row r="18" spans="2:23" s="54" customFormat="1" ht="12">
      <c r="B18" s="198"/>
      <c r="C18" s="57"/>
      <c r="D18" s="58" t="s">
        <v>97</v>
      </c>
      <c r="E18" s="77">
        <v>39</v>
      </c>
      <c r="F18" s="78">
        <v>279267</v>
      </c>
      <c r="G18" s="79" t="s">
        <v>145</v>
      </c>
      <c r="H18" s="78">
        <v>763300</v>
      </c>
      <c r="I18" s="80">
        <v>2.73</v>
      </c>
      <c r="J18" s="70">
        <v>667471</v>
      </c>
      <c r="K18" s="60">
        <f t="shared" si="4"/>
        <v>14.36</v>
      </c>
      <c r="L18" s="103">
        <v>39</v>
      </c>
      <c r="M18" s="78">
        <v>279267</v>
      </c>
      <c r="N18" s="78" t="s">
        <v>145</v>
      </c>
      <c r="O18" s="78">
        <v>710150</v>
      </c>
      <c r="P18" s="80">
        <v>2.54</v>
      </c>
      <c r="Q18" s="70">
        <v>672183</v>
      </c>
      <c r="R18" s="61">
        <f t="shared" si="5"/>
        <v>5.65</v>
      </c>
      <c r="T18" s="54">
        <f t="shared" si="0"/>
        <v>14.36</v>
      </c>
      <c r="U18" s="54" t="b">
        <f t="shared" si="1"/>
        <v>0</v>
      </c>
      <c r="V18" s="54">
        <f t="shared" si="2"/>
        <v>5.65</v>
      </c>
      <c r="W18" s="54" t="b">
        <f t="shared" si="3"/>
        <v>0</v>
      </c>
    </row>
    <row r="19" spans="2:23" s="54" customFormat="1" ht="12">
      <c r="B19" s="198"/>
      <c r="C19" s="57"/>
      <c r="D19" s="58" t="s">
        <v>3</v>
      </c>
      <c r="E19" s="77">
        <v>38.7</v>
      </c>
      <c r="F19" s="78">
        <v>255740</v>
      </c>
      <c r="G19" s="79" t="s">
        <v>145</v>
      </c>
      <c r="H19" s="78">
        <v>650000</v>
      </c>
      <c r="I19" s="80">
        <v>2.54</v>
      </c>
      <c r="J19" s="70">
        <v>650000</v>
      </c>
      <c r="K19" s="60">
        <f t="shared" si="4"/>
        <v>0</v>
      </c>
      <c r="L19" s="103">
        <v>38.7</v>
      </c>
      <c r="M19" s="78">
        <v>255740</v>
      </c>
      <c r="N19" s="78" t="s">
        <v>145</v>
      </c>
      <c r="O19" s="78">
        <v>438000</v>
      </c>
      <c r="P19" s="80">
        <v>1.71</v>
      </c>
      <c r="Q19" s="70">
        <v>450000</v>
      </c>
      <c r="R19" s="61">
        <f t="shared" si="5"/>
        <v>-2.67</v>
      </c>
      <c r="T19" s="54">
        <f t="shared" si="0"/>
        <v>0</v>
      </c>
      <c r="U19" s="54" t="b">
        <f t="shared" si="1"/>
        <v>0</v>
      </c>
      <c r="V19" s="54">
        <f t="shared" si="2"/>
        <v>-2.67</v>
      </c>
      <c r="W19" s="54" t="b">
        <f t="shared" si="3"/>
        <v>0</v>
      </c>
    </row>
    <row r="20" spans="2:23" s="54" customFormat="1" ht="12">
      <c r="B20" s="198" t="s">
        <v>4</v>
      </c>
      <c r="C20" s="57"/>
      <c r="D20" s="58" t="s">
        <v>5</v>
      </c>
      <c r="E20" s="77">
        <v>38</v>
      </c>
      <c r="F20" s="78">
        <v>274927</v>
      </c>
      <c r="G20" s="79" t="s">
        <v>145</v>
      </c>
      <c r="H20" s="78">
        <v>731679</v>
      </c>
      <c r="I20" s="80">
        <v>2.66</v>
      </c>
      <c r="J20" s="70">
        <v>750000</v>
      </c>
      <c r="K20" s="60">
        <f t="shared" si="4"/>
        <v>-2.44</v>
      </c>
      <c r="L20" s="103">
        <v>38</v>
      </c>
      <c r="M20" s="78">
        <v>274927</v>
      </c>
      <c r="N20" s="78" t="s">
        <v>145</v>
      </c>
      <c r="O20" s="78">
        <v>654210</v>
      </c>
      <c r="P20" s="80">
        <v>2.38</v>
      </c>
      <c r="Q20" s="70">
        <v>740000</v>
      </c>
      <c r="R20" s="61">
        <f t="shared" si="5"/>
        <v>-11.59</v>
      </c>
      <c r="T20" s="54">
        <f t="shared" si="0"/>
        <v>-2.44</v>
      </c>
      <c r="U20" s="54" t="b">
        <f t="shared" si="1"/>
        <v>0</v>
      </c>
      <c r="V20" s="54">
        <f t="shared" si="2"/>
        <v>-11.59</v>
      </c>
      <c r="W20" s="54" t="b">
        <f t="shared" si="3"/>
        <v>0</v>
      </c>
    </row>
    <row r="21" spans="2:23" s="54" customFormat="1" ht="12">
      <c r="B21" s="198"/>
      <c r="C21" s="57"/>
      <c r="D21" s="58" t="s">
        <v>6</v>
      </c>
      <c r="E21" s="77">
        <v>44.7</v>
      </c>
      <c r="F21" s="78">
        <v>325761</v>
      </c>
      <c r="G21" s="79" t="s">
        <v>145</v>
      </c>
      <c r="H21" s="78">
        <v>701355</v>
      </c>
      <c r="I21" s="80">
        <v>2.15</v>
      </c>
      <c r="J21" s="70">
        <v>655625</v>
      </c>
      <c r="K21" s="60">
        <f t="shared" si="4"/>
        <v>6.98</v>
      </c>
      <c r="L21" s="103">
        <v>44.7</v>
      </c>
      <c r="M21" s="78">
        <v>325761</v>
      </c>
      <c r="N21" s="78" t="s">
        <v>145</v>
      </c>
      <c r="O21" s="78">
        <v>662081</v>
      </c>
      <c r="P21" s="80">
        <v>2.03</v>
      </c>
      <c r="Q21" s="70">
        <v>639875</v>
      </c>
      <c r="R21" s="61">
        <f t="shared" si="5"/>
        <v>3.47</v>
      </c>
      <c r="T21" s="54">
        <f t="shared" si="0"/>
        <v>6.98</v>
      </c>
      <c r="U21" s="54" t="b">
        <f t="shared" si="1"/>
        <v>0</v>
      </c>
      <c r="V21" s="54">
        <f t="shared" si="2"/>
        <v>3.47</v>
      </c>
      <c r="W21" s="54" t="b">
        <f t="shared" si="3"/>
        <v>0</v>
      </c>
    </row>
    <row r="22" spans="2:23" s="54" customFormat="1" ht="12">
      <c r="B22" s="198"/>
      <c r="C22" s="57"/>
      <c r="D22" s="58" t="s">
        <v>93</v>
      </c>
      <c r="E22" s="77">
        <v>40.1</v>
      </c>
      <c r="F22" s="78">
        <v>271445</v>
      </c>
      <c r="G22" s="79">
        <v>10</v>
      </c>
      <c r="H22" s="78">
        <v>670806</v>
      </c>
      <c r="I22" s="80">
        <v>2.47</v>
      </c>
      <c r="J22" s="71" t="s">
        <v>141</v>
      </c>
      <c r="K22" s="60" t="str">
        <f t="shared" si="4"/>
        <v>-</v>
      </c>
      <c r="L22" s="103">
        <v>39.8</v>
      </c>
      <c r="M22" s="78">
        <v>270494</v>
      </c>
      <c r="N22" s="78">
        <v>9</v>
      </c>
      <c r="O22" s="78">
        <v>484923</v>
      </c>
      <c r="P22" s="80">
        <v>1.79</v>
      </c>
      <c r="Q22" s="59" t="s">
        <v>144</v>
      </c>
      <c r="R22" s="61" t="str">
        <f t="shared" si="5"/>
        <v>-</v>
      </c>
      <c r="T22" s="54" t="e">
        <f t="shared" si="0"/>
        <v>#VALUE!</v>
      </c>
      <c r="U22" s="54" t="b">
        <f t="shared" si="1"/>
        <v>1</v>
      </c>
      <c r="V22" s="54" t="e">
        <f t="shared" si="2"/>
        <v>#VALUE!</v>
      </c>
      <c r="W22" s="54" t="b">
        <f t="shared" si="3"/>
        <v>1</v>
      </c>
    </row>
    <row r="23" spans="2:23" s="54" customFormat="1" ht="12">
      <c r="B23" s="198"/>
      <c r="C23" s="57"/>
      <c r="D23" s="58" t="s">
        <v>92</v>
      </c>
      <c r="E23" s="77">
        <v>38.8</v>
      </c>
      <c r="F23" s="78">
        <v>322711</v>
      </c>
      <c r="G23" s="79" t="s">
        <v>145</v>
      </c>
      <c r="H23" s="78">
        <v>839049</v>
      </c>
      <c r="I23" s="80">
        <v>2.6</v>
      </c>
      <c r="J23" s="70">
        <v>960703</v>
      </c>
      <c r="K23" s="60">
        <f t="shared" si="4"/>
        <v>-12.66</v>
      </c>
      <c r="L23" s="103">
        <v>38.8</v>
      </c>
      <c r="M23" s="78">
        <v>322711</v>
      </c>
      <c r="N23" s="78" t="s">
        <v>145</v>
      </c>
      <c r="O23" s="78">
        <v>709965</v>
      </c>
      <c r="P23" s="80">
        <v>2.2</v>
      </c>
      <c r="Q23" s="70">
        <v>814155</v>
      </c>
      <c r="R23" s="61">
        <f t="shared" si="5"/>
        <v>-12.8</v>
      </c>
      <c r="T23" s="54">
        <f t="shared" si="0"/>
        <v>-12.66</v>
      </c>
      <c r="U23" s="54" t="b">
        <f t="shared" si="1"/>
        <v>0</v>
      </c>
      <c r="V23" s="54">
        <f t="shared" si="2"/>
        <v>-12.8</v>
      </c>
      <c r="W23" s="54" t="b">
        <f t="shared" si="3"/>
        <v>0</v>
      </c>
    </row>
    <row r="24" spans="2:23" s="54" customFormat="1" ht="12">
      <c r="B24" s="198"/>
      <c r="C24" s="57"/>
      <c r="D24" s="58" t="s">
        <v>90</v>
      </c>
      <c r="E24" s="77">
        <v>44.9</v>
      </c>
      <c r="F24" s="78">
        <v>309964</v>
      </c>
      <c r="G24" s="79" t="s">
        <v>145</v>
      </c>
      <c r="H24" s="78">
        <v>774680</v>
      </c>
      <c r="I24" s="80">
        <v>2.5</v>
      </c>
      <c r="J24" s="70">
        <v>715090</v>
      </c>
      <c r="K24" s="60">
        <f t="shared" si="4"/>
        <v>8.33</v>
      </c>
      <c r="L24" s="103">
        <v>44.9</v>
      </c>
      <c r="M24" s="78">
        <v>309964</v>
      </c>
      <c r="N24" s="78" t="s">
        <v>145</v>
      </c>
      <c r="O24" s="78">
        <v>580147</v>
      </c>
      <c r="P24" s="80">
        <v>1.87</v>
      </c>
      <c r="Q24" s="70">
        <v>588500</v>
      </c>
      <c r="R24" s="61">
        <f t="shared" si="5"/>
        <v>-1.42</v>
      </c>
      <c r="T24" s="54">
        <f t="shared" si="0"/>
        <v>8.33</v>
      </c>
      <c r="U24" s="54" t="b">
        <f t="shared" si="1"/>
        <v>0</v>
      </c>
      <c r="V24" s="54">
        <f t="shared" si="2"/>
        <v>-1.42</v>
      </c>
      <c r="W24" s="54" t="b">
        <f t="shared" si="3"/>
        <v>0</v>
      </c>
    </row>
    <row r="25" spans="2:23" s="54" customFormat="1" ht="12">
      <c r="B25" s="198"/>
      <c r="C25" s="57"/>
      <c r="D25" s="58" t="s">
        <v>91</v>
      </c>
      <c r="E25" s="77">
        <v>36.6</v>
      </c>
      <c r="F25" s="78">
        <v>256861</v>
      </c>
      <c r="G25" s="79" t="s">
        <v>145</v>
      </c>
      <c r="H25" s="78">
        <v>625000</v>
      </c>
      <c r="I25" s="80">
        <v>2.43</v>
      </c>
      <c r="J25" s="70">
        <v>700000</v>
      </c>
      <c r="K25" s="60">
        <f t="shared" si="4"/>
        <v>-10.71</v>
      </c>
      <c r="L25" s="103">
        <v>36.6</v>
      </c>
      <c r="M25" s="78">
        <v>256861</v>
      </c>
      <c r="N25" s="78" t="s">
        <v>145</v>
      </c>
      <c r="O25" s="78">
        <v>550000</v>
      </c>
      <c r="P25" s="80">
        <v>2.14</v>
      </c>
      <c r="Q25" s="70">
        <v>550000</v>
      </c>
      <c r="R25" s="61">
        <f t="shared" si="5"/>
        <v>0</v>
      </c>
      <c r="T25" s="54">
        <f t="shared" si="0"/>
        <v>-10.71</v>
      </c>
      <c r="U25" s="54" t="b">
        <f t="shared" si="1"/>
        <v>0</v>
      </c>
      <c r="V25" s="54">
        <f t="shared" si="2"/>
        <v>0</v>
      </c>
      <c r="W25" s="54" t="b">
        <f t="shared" si="3"/>
        <v>0</v>
      </c>
    </row>
    <row r="26" spans="2:23" s="54" customFormat="1" ht="12">
      <c r="B26" s="198"/>
      <c r="C26" s="57"/>
      <c r="D26" s="58" t="s">
        <v>7</v>
      </c>
      <c r="E26" s="77">
        <v>38.7</v>
      </c>
      <c r="F26" s="78">
        <v>255846</v>
      </c>
      <c r="G26" s="79">
        <v>9</v>
      </c>
      <c r="H26" s="78">
        <v>607403</v>
      </c>
      <c r="I26" s="80">
        <v>2.37</v>
      </c>
      <c r="J26" s="70">
        <v>572297</v>
      </c>
      <c r="K26" s="60">
        <f t="shared" si="4"/>
        <v>6.13</v>
      </c>
      <c r="L26" s="103">
        <v>38.7</v>
      </c>
      <c r="M26" s="78">
        <v>255846</v>
      </c>
      <c r="N26" s="78">
        <v>9</v>
      </c>
      <c r="O26" s="78">
        <v>544962</v>
      </c>
      <c r="P26" s="80">
        <v>2.13</v>
      </c>
      <c r="Q26" s="70">
        <v>511657</v>
      </c>
      <c r="R26" s="61">
        <f t="shared" si="5"/>
        <v>6.51</v>
      </c>
      <c r="T26" s="54">
        <f t="shared" si="0"/>
        <v>6.13</v>
      </c>
      <c r="U26" s="54" t="b">
        <f t="shared" si="1"/>
        <v>0</v>
      </c>
      <c r="V26" s="54">
        <f t="shared" si="2"/>
        <v>6.51</v>
      </c>
      <c r="W26" s="54" t="b">
        <f t="shared" si="3"/>
        <v>0</v>
      </c>
    </row>
    <row r="27" spans="2:23" s="54" customFormat="1" ht="12">
      <c r="B27" s="198"/>
      <c r="C27" s="57"/>
      <c r="D27" s="58" t="s">
        <v>98</v>
      </c>
      <c r="E27" s="77">
        <v>37.9</v>
      </c>
      <c r="F27" s="78">
        <v>282400</v>
      </c>
      <c r="G27" s="79" t="s">
        <v>145</v>
      </c>
      <c r="H27" s="78">
        <v>324760</v>
      </c>
      <c r="I27" s="80">
        <v>1.15</v>
      </c>
      <c r="J27" s="70">
        <v>453750</v>
      </c>
      <c r="K27" s="60">
        <f t="shared" si="4"/>
        <v>-28.43</v>
      </c>
      <c r="L27" s="103">
        <v>37.9</v>
      </c>
      <c r="M27" s="78">
        <v>282400</v>
      </c>
      <c r="N27" s="78" t="s">
        <v>145</v>
      </c>
      <c r="O27" s="78">
        <v>324760</v>
      </c>
      <c r="P27" s="80">
        <v>1.15</v>
      </c>
      <c r="Q27" s="70">
        <v>453750</v>
      </c>
      <c r="R27" s="61">
        <f t="shared" si="5"/>
        <v>-28.43</v>
      </c>
      <c r="T27" s="54">
        <f t="shared" si="0"/>
        <v>-28.43</v>
      </c>
      <c r="U27" s="54" t="b">
        <f t="shared" si="1"/>
        <v>0</v>
      </c>
      <c r="V27" s="54">
        <f t="shared" si="2"/>
        <v>-28.43</v>
      </c>
      <c r="W27" s="54" t="b">
        <f t="shared" si="3"/>
        <v>0</v>
      </c>
    </row>
    <row r="28" spans="2:23" s="54" customFormat="1" ht="12">
      <c r="B28" s="198" t="s">
        <v>8</v>
      </c>
      <c r="C28" s="215" t="s">
        <v>9</v>
      </c>
      <c r="D28" s="216"/>
      <c r="E28" s="81" t="s">
        <v>136</v>
      </c>
      <c r="F28" s="82" t="s">
        <v>136</v>
      </c>
      <c r="G28" s="83" t="s">
        <v>136</v>
      </c>
      <c r="H28" s="82" t="s">
        <v>136</v>
      </c>
      <c r="I28" s="84" t="s">
        <v>136</v>
      </c>
      <c r="J28" s="85" t="s">
        <v>136</v>
      </c>
      <c r="K28" s="63" t="str">
        <f t="shared" si="4"/>
        <v>-</v>
      </c>
      <c r="L28" s="104" t="s">
        <v>136</v>
      </c>
      <c r="M28" s="82" t="s">
        <v>136</v>
      </c>
      <c r="N28" s="82" t="s">
        <v>136</v>
      </c>
      <c r="O28" s="82" t="s">
        <v>136</v>
      </c>
      <c r="P28" s="84" t="s">
        <v>136</v>
      </c>
      <c r="Q28" s="85" t="s">
        <v>136</v>
      </c>
      <c r="R28" s="63" t="str">
        <f t="shared" si="5"/>
        <v>-</v>
      </c>
      <c r="T28" s="54" t="e">
        <f t="shared" si="0"/>
        <v>#VALUE!</v>
      </c>
      <c r="U28" s="54" t="b">
        <f t="shared" si="1"/>
        <v>1</v>
      </c>
      <c r="V28" s="54" t="e">
        <f t="shared" si="2"/>
        <v>#VALUE!</v>
      </c>
      <c r="W28" s="54" t="b">
        <f t="shared" si="3"/>
        <v>1</v>
      </c>
    </row>
    <row r="29" spans="2:23" s="54" customFormat="1" ht="12">
      <c r="B29" s="198"/>
      <c r="C29" s="215" t="s">
        <v>100</v>
      </c>
      <c r="D29" s="216"/>
      <c r="E29" s="81">
        <v>46</v>
      </c>
      <c r="F29" s="82">
        <v>265816</v>
      </c>
      <c r="G29" s="83" t="s">
        <v>145</v>
      </c>
      <c r="H29" s="82">
        <v>640000</v>
      </c>
      <c r="I29" s="84">
        <v>2.41</v>
      </c>
      <c r="J29" s="85">
        <v>640000</v>
      </c>
      <c r="K29" s="63">
        <f t="shared" si="4"/>
        <v>0</v>
      </c>
      <c r="L29" s="104">
        <v>46</v>
      </c>
      <c r="M29" s="82">
        <v>265816</v>
      </c>
      <c r="N29" s="82" t="s">
        <v>145</v>
      </c>
      <c r="O29" s="82">
        <v>640000</v>
      </c>
      <c r="P29" s="84">
        <v>2.41</v>
      </c>
      <c r="Q29" s="85">
        <v>610000</v>
      </c>
      <c r="R29" s="63">
        <f t="shared" si="5"/>
        <v>4.92</v>
      </c>
      <c r="T29" s="54">
        <f t="shared" si="0"/>
        <v>0</v>
      </c>
      <c r="U29" s="54" t="b">
        <f t="shared" si="1"/>
        <v>0</v>
      </c>
      <c r="V29" s="54">
        <f t="shared" si="2"/>
        <v>4.92</v>
      </c>
      <c r="W29" s="54" t="b">
        <f t="shared" si="3"/>
        <v>0</v>
      </c>
    </row>
    <row r="30" spans="2:23" s="54" customFormat="1" ht="12">
      <c r="B30" s="198"/>
      <c r="C30" s="215" t="s">
        <v>10</v>
      </c>
      <c r="D30" s="216"/>
      <c r="E30" s="81">
        <v>36.9</v>
      </c>
      <c r="F30" s="82">
        <v>314771</v>
      </c>
      <c r="G30" s="83">
        <v>5</v>
      </c>
      <c r="H30" s="82">
        <v>781741</v>
      </c>
      <c r="I30" s="84">
        <v>2.48</v>
      </c>
      <c r="J30" s="85">
        <v>780291</v>
      </c>
      <c r="K30" s="63">
        <f t="shared" si="4"/>
        <v>0.19</v>
      </c>
      <c r="L30" s="104">
        <v>36.9</v>
      </c>
      <c r="M30" s="82">
        <v>314771</v>
      </c>
      <c r="N30" s="82">
        <v>5</v>
      </c>
      <c r="O30" s="82">
        <v>666848</v>
      </c>
      <c r="P30" s="84">
        <v>2.12</v>
      </c>
      <c r="Q30" s="85">
        <v>692505</v>
      </c>
      <c r="R30" s="63">
        <f t="shared" si="5"/>
        <v>-3.7</v>
      </c>
      <c r="T30" s="54">
        <f t="shared" si="0"/>
        <v>0.19</v>
      </c>
      <c r="U30" s="54" t="b">
        <f t="shared" si="1"/>
        <v>0</v>
      </c>
      <c r="V30" s="54">
        <f t="shared" si="2"/>
        <v>-3.7</v>
      </c>
      <c r="W30" s="54" t="b">
        <f t="shared" si="3"/>
        <v>0</v>
      </c>
    </row>
    <row r="31" spans="2:23" s="54" customFormat="1" ht="12">
      <c r="B31" s="198"/>
      <c r="C31" s="215" t="s">
        <v>101</v>
      </c>
      <c r="D31" s="216"/>
      <c r="E31" s="81">
        <v>36.3</v>
      </c>
      <c r="F31" s="82">
        <v>279961</v>
      </c>
      <c r="G31" s="83" t="s">
        <v>145</v>
      </c>
      <c r="H31" s="82">
        <v>797971</v>
      </c>
      <c r="I31" s="84">
        <v>2.85</v>
      </c>
      <c r="J31" s="85">
        <v>882943</v>
      </c>
      <c r="K31" s="63">
        <f t="shared" si="4"/>
        <v>-9.62</v>
      </c>
      <c r="L31" s="104">
        <v>36.3</v>
      </c>
      <c r="M31" s="82">
        <v>279961</v>
      </c>
      <c r="N31" s="82" t="s">
        <v>145</v>
      </c>
      <c r="O31" s="82">
        <v>764877</v>
      </c>
      <c r="P31" s="84">
        <v>2.73</v>
      </c>
      <c r="Q31" s="85">
        <v>833610</v>
      </c>
      <c r="R31" s="63">
        <f t="shared" si="5"/>
        <v>-8.25</v>
      </c>
      <c r="T31" s="54">
        <f t="shared" si="0"/>
        <v>-9.62</v>
      </c>
      <c r="U31" s="54" t="b">
        <f t="shared" si="1"/>
        <v>0</v>
      </c>
      <c r="V31" s="54">
        <f t="shared" si="2"/>
        <v>-8.25</v>
      </c>
      <c r="W31" s="54" t="b">
        <f t="shared" si="3"/>
        <v>0</v>
      </c>
    </row>
    <row r="32" spans="2:23" s="54" customFormat="1" ht="12">
      <c r="B32" s="198"/>
      <c r="C32" s="215" t="s">
        <v>39</v>
      </c>
      <c r="D32" s="216"/>
      <c r="E32" s="81">
        <v>39.2</v>
      </c>
      <c r="F32" s="82">
        <v>290709</v>
      </c>
      <c r="G32" s="83" t="s">
        <v>145</v>
      </c>
      <c r="H32" s="82">
        <v>575461</v>
      </c>
      <c r="I32" s="84">
        <v>1.98</v>
      </c>
      <c r="J32" s="85">
        <v>487654</v>
      </c>
      <c r="K32" s="63">
        <f t="shared" si="4"/>
        <v>18.01</v>
      </c>
      <c r="L32" s="104">
        <v>39.2</v>
      </c>
      <c r="M32" s="82">
        <v>290709</v>
      </c>
      <c r="N32" s="82" t="s">
        <v>145</v>
      </c>
      <c r="O32" s="82">
        <v>454461</v>
      </c>
      <c r="P32" s="84">
        <v>1.56</v>
      </c>
      <c r="Q32" s="85">
        <v>487654</v>
      </c>
      <c r="R32" s="63">
        <f t="shared" si="5"/>
        <v>-6.81</v>
      </c>
      <c r="T32" s="54">
        <f t="shared" si="0"/>
        <v>18.01</v>
      </c>
      <c r="U32" s="54" t="b">
        <f t="shared" si="1"/>
        <v>0</v>
      </c>
      <c r="V32" s="54">
        <f t="shared" si="2"/>
        <v>-6.81</v>
      </c>
      <c r="W32" s="54" t="b">
        <f t="shared" si="3"/>
        <v>0</v>
      </c>
    </row>
    <row r="33" spans="2:23" s="54" customFormat="1" ht="12">
      <c r="B33" s="198"/>
      <c r="C33" s="217" t="s">
        <v>99</v>
      </c>
      <c r="D33" s="218"/>
      <c r="E33" s="77">
        <v>40.1</v>
      </c>
      <c r="F33" s="78">
        <v>240612</v>
      </c>
      <c r="G33" s="79">
        <v>22</v>
      </c>
      <c r="H33" s="78">
        <v>541669</v>
      </c>
      <c r="I33" s="80">
        <v>2.25</v>
      </c>
      <c r="J33" s="70">
        <v>572784</v>
      </c>
      <c r="K33" s="60">
        <f t="shared" si="4"/>
        <v>-5.43</v>
      </c>
      <c r="L33" s="103">
        <v>40.1</v>
      </c>
      <c r="M33" s="78">
        <v>240612</v>
      </c>
      <c r="N33" s="78">
        <v>22</v>
      </c>
      <c r="O33" s="78">
        <v>438225</v>
      </c>
      <c r="P33" s="80">
        <v>1.82</v>
      </c>
      <c r="Q33" s="70">
        <v>476898</v>
      </c>
      <c r="R33" s="61">
        <f t="shared" si="5"/>
        <v>-8.11</v>
      </c>
      <c r="T33" s="54">
        <f t="shared" si="0"/>
        <v>-5.43</v>
      </c>
      <c r="U33" s="54" t="b">
        <f t="shared" si="1"/>
        <v>0</v>
      </c>
      <c r="V33" s="54">
        <f t="shared" si="2"/>
        <v>-8.11</v>
      </c>
      <c r="W33" s="54" t="b">
        <f t="shared" si="3"/>
        <v>0</v>
      </c>
    </row>
    <row r="34" spans="2:23" s="54" customFormat="1" ht="12">
      <c r="B34" s="198"/>
      <c r="C34" s="57"/>
      <c r="D34" s="64" t="s">
        <v>46</v>
      </c>
      <c r="E34" s="77">
        <v>33.8</v>
      </c>
      <c r="F34" s="78">
        <v>189631</v>
      </c>
      <c r="G34" s="79" t="s">
        <v>145</v>
      </c>
      <c r="H34" s="78">
        <v>390743</v>
      </c>
      <c r="I34" s="80">
        <v>2.06</v>
      </c>
      <c r="J34" s="70">
        <v>498180</v>
      </c>
      <c r="K34" s="60">
        <f t="shared" si="4"/>
        <v>-21.57</v>
      </c>
      <c r="L34" s="103">
        <v>33.8</v>
      </c>
      <c r="M34" s="78">
        <v>189631</v>
      </c>
      <c r="N34" s="78" t="s">
        <v>145</v>
      </c>
      <c r="O34" s="78">
        <v>319158</v>
      </c>
      <c r="P34" s="80">
        <v>1.68</v>
      </c>
      <c r="Q34" s="70">
        <v>319899</v>
      </c>
      <c r="R34" s="61">
        <f t="shared" si="5"/>
        <v>-0.23</v>
      </c>
      <c r="T34" s="54">
        <f t="shared" si="0"/>
        <v>-21.57</v>
      </c>
      <c r="U34" s="54" t="b">
        <f t="shared" si="1"/>
        <v>0</v>
      </c>
      <c r="V34" s="54">
        <f t="shared" si="2"/>
        <v>-0.23</v>
      </c>
      <c r="W34" s="54" t="b">
        <f t="shared" si="3"/>
        <v>0</v>
      </c>
    </row>
    <row r="35" spans="2:23" s="54" customFormat="1" ht="12">
      <c r="B35" s="198"/>
      <c r="C35" s="57"/>
      <c r="D35" s="64" t="s">
        <v>11</v>
      </c>
      <c r="E35" s="77">
        <v>44</v>
      </c>
      <c r="F35" s="78">
        <v>254792</v>
      </c>
      <c r="G35" s="79" t="s">
        <v>145</v>
      </c>
      <c r="H35" s="78">
        <v>469491</v>
      </c>
      <c r="I35" s="80">
        <v>1.84</v>
      </c>
      <c r="J35" s="70">
        <v>337500</v>
      </c>
      <c r="K35" s="60">
        <f t="shared" si="4"/>
        <v>39.11</v>
      </c>
      <c r="L35" s="103">
        <v>44</v>
      </c>
      <c r="M35" s="78">
        <v>254792</v>
      </c>
      <c r="N35" s="78" t="s">
        <v>145</v>
      </c>
      <c r="O35" s="78">
        <v>346841</v>
      </c>
      <c r="P35" s="80">
        <v>1.36</v>
      </c>
      <c r="Q35" s="70">
        <v>337500</v>
      </c>
      <c r="R35" s="61">
        <f t="shared" si="5"/>
        <v>2.77</v>
      </c>
      <c r="T35" s="54">
        <f t="shared" si="0"/>
        <v>39.11</v>
      </c>
      <c r="U35" s="54" t="b">
        <f t="shared" si="1"/>
        <v>0</v>
      </c>
      <c r="V35" s="54">
        <f t="shared" si="2"/>
        <v>2.77</v>
      </c>
      <c r="W35" s="54" t="b">
        <f t="shared" si="3"/>
        <v>0</v>
      </c>
    </row>
    <row r="36" spans="2:23" s="54" customFormat="1" ht="12">
      <c r="B36" s="198" t="s">
        <v>12</v>
      </c>
      <c r="C36" s="57"/>
      <c r="D36" s="64" t="s">
        <v>13</v>
      </c>
      <c r="E36" s="77">
        <v>43.4</v>
      </c>
      <c r="F36" s="78">
        <v>251463</v>
      </c>
      <c r="G36" s="79">
        <v>10</v>
      </c>
      <c r="H36" s="78">
        <v>556656</v>
      </c>
      <c r="I36" s="80">
        <v>2.21</v>
      </c>
      <c r="J36" s="70">
        <v>596643</v>
      </c>
      <c r="K36" s="60">
        <f t="shared" si="4"/>
        <v>-6.7</v>
      </c>
      <c r="L36" s="103">
        <v>43.4</v>
      </c>
      <c r="M36" s="78">
        <v>251463</v>
      </c>
      <c r="N36" s="78">
        <v>10</v>
      </c>
      <c r="O36" s="78">
        <v>418855</v>
      </c>
      <c r="P36" s="80">
        <v>1.67</v>
      </c>
      <c r="Q36" s="70">
        <v>488551</v>
      </c>
      <c r="R36" s="61">
        <f t="shared" si="5"/>
        <v>-14.27</v>
      </c>
      <c r="T36" s="54">
        <f t="shared" si="0"/>
        <v>-6.7</v>
      </c>
      <c r="U36" s="54" t="b">
        <f t="shared" si="1"/>
        <v>0</v>
      </c>
      <c r="V36" s="54">
        <f t="shared" si="2"/>
        <v>-14.27</v>
      </c>
      <c r="W36" s="54" t="b">
        <f t="shared" si="3"/>
        <v>0</v>
      </c>
    </row>
    <row r="37" spans="2:23" s="54" customFormat="1" ht="12">
      <c r="B37" s="198"/>
      <c r="C37" s="57"/>
      <c r="D37" s="64" t="s">
        <v>40</v>
      </c>
      <c r="E37" s="77">
        <v>30.6</v>
      </c>
      <c r="F37" s="78">
        <v>223287</v>
      </c>
      <c r="G37" s="79" t="s">
        <v>145</v>
      </c>
      <c r="H37" s="78">
        <v>546967</v>
      </c>
      <c r="I37" s="80">
        <v>2.45</v>
      </c>
      <c r="J37" s="70">
        <v>538317</v>
      </c>
      <c r="K37" s="60">
        <f t="shared" si="4"/>
        <v>1.61</v>
      </c>
      <c r="L37" s="103">
        <v>30.6</v>
      </c>
      <c r="M37" s="78">
        <v>223287</v>
      </c>
      <c r="N37" s="78" t="s">
        <v>145</v>
      </c>
      <c r="O37" s="78">
        <v>497225</v>
      </c>
      <c r="P37" s="80">
        <v>2.23</v>
      </c>
      <c r="Q37" s="70">
        <v>503854</v>
      </c>
      <c r="R37" s="61">
        <f t="shared" si="5"/>
        <v>-1.32</v>
      </c>
      <c r="T37" s="54">
        <f t="shared" si="0"/>
        <v>1.61</v>
      </c>
      <c r="U37" s="54" t="b">
        <f t="shared" si="1"/>
        <v>0</v>
      </c>
      <c r="V37" s="54">
        <f t="shared" si="2"/>
        <v>-1.32</v>
      </c>
      <c r="W37" s="54" t="b">
        <f t="shared" si="3"/>
        <v>0</v>
      </c>
    </row>
    <row r="38" spans="2:23" s="54" customFormat="1" ht="12">
      <c r="B38" s="198"/>
      <c r="C38" s="57"/>
      <c r="D38" s="64" t="s">
        <v>41</v>
      </c>
      <c r="E38" s="77" t="s">
        <v>136</v>
      </c>
      <c r="F38" s="78" t="s">
        <v>136</v>
      </c>
      <c r="G38" s="79" t="s">
        <v>136</v>
      </c>
      <c r="H38" s="78" t="s">
        <v>136</v>
      </c>
      <c r="I38" s="80" t="s">
        <v>136</v>
      </c>
      <c r="J38" s="70" t="s">
        <v>136</v>
      </c>
      <c r="K38" s="60" t="str">
        <f t="shared" si="4"/>
        <v>-</v>
      </c>
      <c r="L38" s="103" t="s">
        <v>136</v>
      </c>
      <c r="M38" s="78" t="s">
        <v>136</v>
      </c>
      <c r="N38" s="78" t="s">
        <v>136</v>
      </c>
      <c r="O38" s="78" t="s">
        <v>136</v>
      </c>
      <c r="P38" s="80" t="s">
        <v>136</v>
      </c>
      <c r="Q38" s="70" t="s">
        <v>136</v>
      </c>
      <c r="R38" s="61" t="str">
        <f t="shared" si="5"/>
        <v>-</v>
      </c>
      <c r="T38" s="54" t="e">
        <f t="shared" si="0"/>
        <v>#VALUE!</v>
      </c>
      <c r="U38" s="54" t="b">
        <f t="shared" si="1"/>
        <v>1</v>
      </c>
      <c r="V38" s="54" t="e">
        <f t="shared" si="2"/>
        <v>#VALUE!</v>
      </c>
      <c r="W38" s="54" t="b">
        <f t="shared" si="3"/>
        <v>1</v>
      </c>
    </row>
    <row r="39" spans="2:23" s="54" customFormat="1" ht="12">
      <c r="B39" s="198"/>
      <c r="C39" s="57"/>
      <c r="D39" s="64" t="s">
        <v>42</v>
      </c>
      <c r="E39" s="77">
        <v>42</v>
      </c>
      <c r="F39" s="78">
        <v>234314</v>
      </c>
      <c r="G39" s="79" t="s">
        <v>145</v>
      </c>
      <c r="H39" s="78">
        <v>580000</v>
      </c>
      <c r="I39" s="80">
        <v>2.48</v>
      </c>
      <c r="J39" s="70">
        <v>550000</v>
      </c>
      <c r="K39" s="60">
        <f t="shared" si="4"/>
        <v>5.45</v>
      </c>
      <c r="L39" s="103">
        <v>42</v>
      </c>
      <c r="M39" s="78">
        <v>234314</v>
      </c>
      <c r="N39" s="78" t="s">
        <v>145</v>
      </c>
      <c r="O39" s="78">
        <v>478000</v>
      </c>
      <c r="P39" s="80">
        <v>2.04</v>
      </c>
      <c r="Q39" s="70">
        <v>473000</v>
      </c>
      <c r="R39" s="61">
        <f t="shared" si="5"/>
        <v>1.06</v>
      </c>
      <c r="T39" s="54">
        <f t="shared" si="0"/>
        <v>5.45</v>
      </c>
      <c r="U39" s="54" t="b">
        <f t="shared" si="1"/>
        <v>0</v>
      </c>
      <c r="V39" s="54">
        <f t="shared" si="2"/>
        <v>1.06</v>
      </c>
      <c r="W39" s="54" t="b">
        <f t="shared" si="3"/>
        <v>0</v>
      </c>
    </row>
    <row r="40" spans="2:23" s="54" customFormat="1" ht="12">
      <c r="B40" s="198"/>
      <c r="C40" s="57"/>
      <c r="D40" s="58" t="s">
        <v>103</v>
      </c>
      <c r="E40" s="77">
        <v>38.5</v>
      </c>
      <c r="F40" s="78">
        <v>254867</v>
      </c>
      <c r="G40" s="79">
        <v>4</v>
      </c>
      <c r="H40" s="78">
        <v>641250</v>
      </c>
      <c r="I40" s="80">
        <v>2.52</v>
      </c>
      <c r="J40" s="70">
        <v>640000</v>
      </c>
      <c r="K40" s="60">
        <f t="shared" si="4"/>
        <v>0.2</v>
      </c>
      <c r="L40" s="103">
        <v>38.5</v>
      </c>
      <c r="M40" s="78">
        <v>254867</v>
      </c>
      <c r="N40" s="78">
        <v>4</v>
      </c>
      <c r="O40" s="78">
        <v>582200</v>
      </c>
      <c r="P40" s="80">
        <v>2.28</v>
      </c>
      <c r="Q40" s="70">
        <v>568000</v>
      </c>
      <c r="R40" s="61">
        <f t="shared" si="5"/>
        <v>2.5</v>
      </c>
      <c r="T40" s="54">
        <f t="shared" si="0"/>
        <v>0.2</v>
      </c>
      <c r="U40" s="54" t="b">
        <f t="shared" si="1"/>
        <v>0</v>
      </c>
      <c r="V40" s="54">
        <f t="shared" si="2"/>
        <v>2.5</v>
      </c>
      <c r="W40" s="54" t="b">
        <f t="shared" si="3"/>
        <v>0</v>
      </c>
    </row>
    <row r="41" spans="2:23" s="54" customFormat="1" ht="12">
      <c r="B41" s="198"/>
      <c r="C41" s="57"/>
      <c r="D41" s="58" t="s">
        <v>102</v>
      </c>
      <c r="E41" s="77" t="s">
        <v>136</v>
      </c>
      <c r="F41" s="78" t="s">
        <v>136</v>
      </c>
      <c r="G41" s="79" t="s">
        <v>136</v>
      </c>
      <c r="H41" s="78" t="s">
        <v>136</v>
      </c>
      <c r="I41" s="80" t="s">
        <v>136</v>
      </c>
      <c r="J41" s="59" t="s">
        <v>142</v>
      </c>
      <c r="K41" s="60" t="str">
        <f t="shared" si="4"/>
        <v>-</v>
      </c>
      <c r="L41" s="103" t="s">
        <v>136</v>
      </c>
      <c r="M41" s="78" t="s">
        <v>136</v>
      </c>
      <c r="N41" s="78" t="s">
        <v>136</v>
      </c>
      <c r="O41" s="78" t="s">
        <v>136</v>
      </c>
      <c r="P41" s="80" t="s">
        <v>136</v>
      </c>
      <c r="Q41" s="59" t="s">
        <v>142</v>
      </c>
      <c r="R41" s="61" t="str">
        <f t="shared" si="5"/>
        <v>-</v>
      </c>
      <c r="T41" s="54" t="e">
        <f t="shared" si="0"/>
        <v>#VALUE!</v>
      </c>
      <c r="U41" s="54" t="b">
        <f t="shared" si="1"/>
        <v>1</v>
      </c>
      <c r="V41" s="54" t="e">
        <f t="shared" si="2"/>
        <v>#VALUE!</v>
      </c>
      <c r="W41" s="54" t="b">
        <f t="shared" si="3"/>
        <v>1</v>
      </c>
    </row>
    <row r="42" spans="2:23" s="54" customFormat="1" ht="12">
      <c r="B42" s="198"/>
      <c r="C42" s="215" t="s">
        <v>107</v>
      </c>
      <c r="D42" s="219"/>
      <c r="E42" s="81">
        <v>35.7</v>
      </c>
      <c r="F42" s="82">
        <v>233132</v>
      </c>
      <c r="G42" s="83">
        <v>22</v>
      </c>
      <c r="H42" s="82">
        <v>498110</v>
      </c>
      <c r="I42" s="84">
        <v>2.14</v>
      </c>
      <c r="J42" s="85">
        <v>506358</v>
      </c>
      <c r="K42" s="63">
        <f t="shared" si="4"/>
        <v>-1.63</v>
      </c>
      <c r="L42" s="104">
        <v>35.7</v>
      </c>
      <c r="M42" s="82">
        <v>233132</v>
      </c>
      <c r="N42" s="82">
        <v>22</v>
      </c>
      <c r="O42" s="82">
        <v>453152</v>
      </c>
      <c r="P42" s="84">
        <v>1.94</v>
      </c>
      <c r="Q42" s="85">
        <v>462402</v>
      </c>
      <c r="R42" s="63">
        <f t="shared" si="5"/>
        <v>-2</v>
      </c>
      <c r="T42" s="54">
        <f t="shared" si="0"/>
        <v>-1.63</v>
      </c>
      <c r="U42" s="54" t="b">
        <f t="shared" si="1"/>
        <v>0</v>
      </c>
      <c r="V42" s="54">
        <f t="shared" si="2"/>
        <v>-2</v>
      </c>
      <c r="W42" s="54" t="b">
        <f t="shared" si="3"/>
        <v>0</v>
      </c>
    </row>
    <row r="43" spans="2:23" s="54" customFormat="1" ht="12">
      <c r="B43" s="198"/>
      <c r="C43" s="215" t="s">
        <v>83</v>
      </c>
      <c r="D43" s="219"/>
      <c r="E43" s="81">
        <v>36.2</v>
      </c>
      <c r="F43" s="82">
        <v>242793</v>
      </c>
      <c r="G43" s="83" t="s">
        <v>145</v>
      </c>
      <c r="H43" s="82">
        <v>514236</v>
      </c>
      <c r="I43" s="84">
        <v>2.12</v>
      </c>
      <c r="J43" s="85">
        <v>455200</v>
      </c>
      <c r="K43" s="63">
        <f t="shared" si="4"/>
        <v>12.97</v>
      </c>
      <c r="L43" s="104">
        <v>36.2</v>
      </c>
      <c r="M43" s="82">
        <v>242793</v>
      </c>
      <c r="N43" s="82" t="s">
        <v>145</v>
      </c>
      <c r="O43" s="82">
        <v>514236</v>
      </c>
      <c r="P43" s="84">
        <v>2.12</v>
      </c>
      <c r="Q43" s="85">
        <v>455200</v>
      </c>
      <c r="R43" s="63">
        <f t="shared" si="5"/>
        <v>12.97</v>
      </c>
      <c r="T43" s="54">
        <f t="shared" si="0"/>
        <v>12.97</v>
      </c>
      <c r="U43" s="54" t="b">
        <f t="shared" si="1"/>
        <v>0</v>
      </c>
      <c r="V43" s="54">
        <f t="shared" si="2"/>
        <v>12.97</v>
      </c>
      <c r="W43" s="54" t="b">
        <f t="shared" si="3"/>
        <v>0</v>
      </c>
    </row>
    <row r="44" spans="2:23" s="54" customFormat="1" ht="12">
      <c r="B44" s="198"/>
      <c r="C44" s="215" t="s">
        <v>84</v>
      </c>
      <c r="D44" s="219"/>
      <c r="E44" s="81" t="s">
        <v>136</v>
      </c>
      <c r="F44" s="82" t="s">
        <v>136</v>
      </c>
      <c r="G44" s="83" t="s">
        <v>136</v>
      </c>
      <c r="H44" s="82" t="s">
        <v>136</v>
      </c>
      <c r="I44" s="84" t="s">
        <v>136</v>
      </c>
      <c r="J44" s="62" t="s">
        <v>143</v>
      </c>
      <c r="K44" s="63" t="str">
        <f t="shared" si="4"/>
        <v>-</v>
      </c>
      <c r="L44" s="104" t="s">
        <v>136</v>
      </c>
      <c r="M44" s="82" t="s">
        <v>136</v>
      </c>
      <c r="N44" s="82" t="s">
        <v>136</v>
      </c>
      <c r="O44" s="82" t="s">
        <v>136</v>
      </c>
      <c r="P44" s="84" t="s">
        <v>136</v>
      </c>
      <c r="Q44" s="62" t="s">
        <v>143</v>
      </c>
      <c r="R44" s="63" t="str">
        <f t="shared" si="5"/>
        <v>-</v>
      </c>
      <c r="T44" s="54" t="e">
        <f t="shared" si="0"/>
        <v>#VALUE!</v>
      </c>
      <c r="U44" s="54" t="b">
        <f t="shared" si="1"/>
        <v>1</v>
      </c>
      <c r="V44" s="54" t="e">
        <f t="shared" si="2"/>
        <v>#VALUE!</v>
      </c>
      <c r="W44" s="54" t="b">
        <f t="shared" si="3"/>
        <v>1</v>
      </c>
    </row>
    <row r="45" spans="2:23" s="54" customFormat="1" ht="12">
      <c r="B45" s="198"/>
      <c r="C45" s="215" t="s">
        <v>85</v>
      </c>
      <c r="D45" s="219"/>
      <c r="E45" s="81" t="s">
        <v>136</v>
      </c>
      <c r="F45" s="82" t="s">
        <v>136</v>
      </c>
      <c r="G45" s="83" t="s">
        <v>136</v>
      </c>
      <c r="H45" s="82" t="s">
        <v>136</v>
      </c>
      <c r="I45" s="84" t="s">
        <v>136</v>
      </c>
      <c r="J45" s="85" t="s">
        <v>143</v>
      </c>
      <c r="K45" s="63" t="str">
        <f t="shared" si="4"/>
        <v>-</v>
      </c>
      <c r="L45" s="104" t="s">
        <v>136</v>
      </c>
      <c r="M45" s="82" t="s">
        <v>136</v>
      </c>
      <c r="N45" s="82" t="s">
        <v>136</v>
      </c>
      <c r="O45" s="82" t="s">
        <v>136</v>
      </c>
      <c r="P45" s="84" t="s">
        <v>136</v>
      </c>
      <c r="Q45" s="85" t="s">
        <v>143</v>
      </c>
      <c r="R45" s="63" t="str">
        <f t="shared" si="5"/>
        <v>-</v>
      </c>
      <c r="T45" s="54" t="e">
        <f t="shared" si="0"/>
        <v>#VALUE!</v>
      </c>
      <c r="U45" s="54" t="b">
        <f t="shared" si="1"/>
        <v>1</v>
      </c>
      <c r="V45" s="54" t="e">
        <f t="shared" si="2"/>
        <v>#VALUE!</v>
      </c>
      <c r="W45" s="54" t="b">
        <f t="shared" si="3"/>
        <v>1</v>
      </c>
    </row>
    <row r="46" spans="2:23" s="54" customFormat="1" ht="12">
      <c r="B46" s="198"/>
      <c r="C46" s="215" t="s">
        <v>86</v>
      </c>
      <c r="D46" s="219"/>
      <c r="E46" s="81" t="s">
        <v>136</v>
      </c>
      <c r="F46" s="82" t="s">
        <v>136</v>
      </c>
      <c r="G46" s="83" t="s">
        <v>136</v>
      </c>
      <c r="H46" s="82" t="s">
        <v>136</v>
      </c>
      <c r="I46" s="84" t="s">
        <v>136</v>
      </c>
      <c r="J46" s="62" t="s">
        <v>143</v>
      </c>
      <c r="K46" s="63" t="str">
        <f t="shared" si="4"/>
        <v>-</v>
      </c>
      <c r="L46" s="104" t="s">
        <v>136</v>
      </c>
      <c r="M46" s="82" t="s">
        <v>136</v>
      </c>
      <c r="N46" s="82" t="s">
        <v>136</v>
      </c>
      <c r="O46" s="82" t="s">
        <v>136</v>
      </c>
      <c r="P46" s="84" t="s">
        <v>136</v>
      </c>
      <c r="Q46" s="62" t="s">
        <v>143</v>
      </c>
      <c r="R46" s="63" t="str">
        <f t="shared" si="5"/>
        <v>-</v>
      </c>
      <c r="T46" s="54" t="e">
        <f t="shared" si="0"/>
        <v>#VALUE!</v>
      </c>
      <c r="U46" s="54" t="b">
        <f t="shared" si="1"/>
        <v>1</v>
      </c>
      <c r="V46" s="54" t="e">
        <f t="shared" si="2"/>
        <v>#VALUE!</v>
      </c>
      <c r="W46" s="54" t="b">
        <f t="shared" si="3"/>
        <v>1</v>
      </c>
    </row>
    <row r="47" spans="2:23" s="54" customFormat="1" ht="12">
      <c r="B47" s="198"/>
      <c r="C47" s="215" t="s">
        <v>87</v>
      </c>
      <c r="D47" s="219"/>
      <c r="E47" s="81">
        <v>36.8</v>
      </c>
      <c r="F47" s="82">
        <v>299063</v>
      </c>
      <c r="G47" s="83">
        <v>5</v>
      </c>
      <c r="H47" s="82">
        <v>472674</v>
      </c>
      <c r="I47" s="84">
        <v>1.58</v>
      </c>
      <c r="J47" s="85">
        <v>530011</v>
      </c>
      <c r="K47" s="63">
        <f t="shared" si="4"/>
        <v>-10.82</v>
      </c>
      <c r="L47" s="104">
        <v>36.8</v>
      </c>
      <c r="M47" s="82">
        <v>299063</v>
      </c>
      <c r="N47" s="82">
        <v>5</v>
      </c>
      <c r="O47" s="82">
        <v>459074</v>
      </c>
      <c r="P47" s="84">
        <v>1.54</v>
      </c>
      <c r="Q47" s="85">
        <v>493931</v>
      </c>
      <c r="R47" s="63">
        <f t="shared" si="5"/>
        <v>-7.06</v>
      </c>
      <c r="T47" s="54">
        <f t="shared" si="0"/>
        <v>-10.82</v>
      </c>
      <c r="U47" s="54" t="b">
        <f t="shared" si="1"/>
        <v>0</v>
      </c>
      <c r="V47" s="54">
        <f t="shared" si="2"/>
        <v>-7.06</v>
      </c>
      <c r="W47" s="54" t="b">
        <f t="shared" si="3"/>
        <v>0</v>
      </c>
    </row>
    <row r="48" spans="2:23" s="54" customFormat="1" ht="12.75" thickBot="1">
      <c r="B48" s="198"/>
      <c r="C48" s="226" t="s">
        <v>88</v>
      </c>
      <c r="D48" s="227"/>
      <c r="E48" s="86">
        <v>35.7</v>
      </c>
      <c r="F48" s="78">
        <v>239311</v>
      </c>
      <c r="G48" s="79" t="s">
        <v>145</v>
      </c>
      <c r="H48" s="78">
        <v>618278</v>
      </c>
      <c r="I48" s="80">
        <v>2.58</v>
      </c>
      <c r="J48" s="59" t="s">
        <v>143</v>
      </c>
      <c r="K48" s="60" t="str">
        <f t="shared" si="4"/>
        <v>-</v>
      </c>
      <c r="L48" s="103">
        <v>35.7</v>
      </c>
      <c r="M48" s="78">
        <v>239311</v>
      </c>
      <c r="N48" s="78" t="s">
        <v>145</v>
      </c>
      <c r="O48" s="78">
        <v>598278</v>
      </c>
      <c r="P48" s="80">
        <v>2.5</v>
      </c>
      <c r="Q48" s="59" t="s">
        <v>143</v>
      </c>
      <c r="R48" s="61" t="str">
        <f t="shared" si="5"/>
        <v>-</v>
      </c>
      <c r="T48" s="54" t="e">
        <f t="shared" si="0"/>
        <v>#VALUE!</v>
      </c>
      <c r="U48" s="54" t="b">
        <f t="shared" si="1"/>
        <v>1</v>
      </c>
      <c r="V48" s="54" t="e">
        <f t="shared" si="2"/>
        <v>#VALUE!</v>
      </c>
      <c r="W48" s="54" t="b">
        <f t="shared" si="3"/>
        <v>1</v>
      </c>
    </row>
    <row r="49" spans="2:23" s="54" customFormat="1" ht="12">
      <c r="B49" s="197"/>
      <c r="C49" s="202" t="s">
        <v>14</v>
      </c>
      <c r="D49" s="65" t="s">
        <v>15</v>
      </c>
      <c r="E49" s="87">
        <v>40.5</v>
      </c>
      <c r="F49" s="88">
        <v>317324</v>
      </c>
      <c r="G49" s="89">
        <v>11</v>
      </c>
      <c r="H49" s="88">
        <v>806813</v>
      </c>
      <c r="I49" s="90">
        <v>2.54</v>
      </c>
      <c r="J49" s="91">
        <v>804180</v>
      </c>
      <c r="K49" s="66">
        <f t="shared" si="4"/>
        <v>0.33</v>
      </c>
      <c r="L49" s="105">
        <v>40.5</v>
      </c>
      <c r="M49" s="88">
        <v>317324</v>
      </c>
      <c r="N49" s="88">
        <v>11</v>
      </c>
      <c r="O49" s="88">
        <v>754514</v>
      </c>
      <c r="P49" s="90">
        <v>2.38</v>
      </c>
      <c r="Q49" s="91">
        <v>755673</v>
      </c>
      <c r="R49" s="66">
        <f t="shared" si="5"/>
        <v>-0.15</v>
      </c>
      <c r="T49" s="54">
        <f t="shared" si="0"/>
        <v>0.33</v>
      </c>
      <c r="U49" s="54" t="b">
        <f t="shared" si="1"/>
        <v>0</v>
      </c>
      <c r="V49" s="54">
        <f t="shared" si="2"/>
        <v>-0.15</v>
      </c>
      <c r="W49" s="54" t="b">
        <f t="shared" si="3"/>
        <v>0</v>
      </c>
    </row>
    <row r="50" spans="2:23" s="54" customFormat="1" ht="12">
      <c r="B50" s="198" t="s">
        <v>16</v>
      </c>
      <c r="C50" s="203"/>
      <c r="D50" s="67" t="s">
        <v>17</v>
      </c>
      <c r="E50" s="81">
        <v>38.5</v>
      </c>
      <c r="F50" s="82">
        <v>297526</v>
      </c>
      <c r="G50" s="83">
        <v>25</v>
      </c>
      <c r="H50" s="82">
        <v>751874</v>
      </c>
      <c r="I50" s="84">
        <v>2.53</v>
      </c>
      <c r="J50" s="85">
        <v>762210</v>
      </c>
      <c r="K50" s="63">
        <f t="shared" si="4"/>
        <v>-1.36</v>
      </c>
      <c r="L50" s="104">
        <v>38.5</v>
      </c>
      <c r="M50" s="82">
        <v>297526</v>
      </c>
      <c r="N50" s="82">
        <v>25</v>
      </c>
      <c r="O50" s="82">
        <v>690280</v>
      </c>
      <c r="P50" s="84">
        <v>2.32</v>
      </c>
      <c r="Q50" s="85">
        <v>720678</v>
      </c>
      <c r="R50" s="63">
        <f t="shared" si="5"/>
        <v>-4.22</v>
      </c>
      <c r="T50" s="54">
        <f t="shared" si="0"/>
        <v>-1.36</v>
      </c>
      <c r="U50" s="54" t="b">
        <f t="shared" si="1"/>
        <v>0</v>
      </c>
      <c r="V50" s="54">
        <f t="shared" si="2"/>
        <v>-4.22</v>
      </c>
      <c r="W50" s="54" t="b">
        <f t="shared" si="3"/>
        <v>0</v>
      </c>
    </row>
    <row r="51" spans="2:23" s="54" customFormat="1" ht="12">
      <c r="B51" s="198"/>
      <c r="C51" s="203" t="s">
        <v>18</v>
      </c>
      <c r="D51" s="67" t="s">
        <v>19</v>
      </c>
      <c r="E51" s="81">
        <v>36.8</v>
      </c>
      <c r="F51" s="82">
        <v>262994</v>
      </c>
      <c r="G51" s="83">
        <v>21</v>
      </c>
      <c r="H51" s="82">
        <v>669362</v>
      </c>
      <c r="I51" s="84">
        <v>2.55</v>
      </c>
      <c r="J51" s="85">
        <v>645353</v>
      </c>
      <c r="K51" s="63">
        <f t="shared" si="4"/>
        <v>3.72</v>
      </c>
      <c r="L51" s="104">
        <v>36.8</v>
      </c>
      <c r="M51" s="82">
        <v>262994</v>
      </c>
      <c r="N51" s="82">
        <v>21</v>
      </c>
      <c r="O51" s="82">
        <v>603199</v>
      </c>
      <c r="P51" s="84">
        <v>2.29</v>
      </c>
      <c r="Q51" s="85">
        <v>603252</v>
      </c>
      <c r="R51" s="63">
        <f t="shared" si="5"/>
        <v>-0.01</v>
      </c>
      <c r="T51" s="54">
        <f t="shared" si="0"/>
        <v>3.72</v>
      </c>
      <c r="U51" s="54" t="b">
        <f t="shared" si="1"/>
        <v>0</v>
      </c>
      <c r="V51" s="54">
        <f t="shared" si="2"/>
        <v>-0.01</v>
      </c>
      <c r="W51" s="54" t="b">
        <f t="shared" si="3"/>
        <v>0</v>
      </c>
    </row>
    <row r="52" spans="2:23" s="54" customFormat="1" ht="12">
      <c r="B52" s="198"/>
      <c r="C52" s="203"/>
      <c r="D52" s="67" t="s">
        <v>20</v>
      </c>
      <c r="E52" s="81">
        <v>38.1</v>
      </c>
      <c r="F52" s="82">
        <v>247027</v>
      </c>
      <c r="G52" s="83">
        <v>12</v>
      </c>
      <c r="H52" s="82">
        <v>564385</v>
      </c>
      <c r="I52" s="84">
        <v>2.28</v>
      </c>
      <c r="J52" s="85">
        <v>597747</v>
      </c>
      <c r="K52" s="63">
        <f t="shared" si="4"/>
        <v>-5.58</v>
      </c>
      <c r="L52" s="104">
        <v>38.1</v>
      </c>
      <c r="M52" s="82">
        <v>247027</v>
      </c>
      <c r="N52" s="82">
        <v>12</v>
      </c>
      <c r="O52" s="82">
        <v>498555</v>
      </c>
      <c r="P52" s="84">
        <v>2.02</v>
      </c>
      <c r="Q52" s="85">
        <v>551481</v>
      </c>
      <c r="R52" s="63">
        <f t="shared" si="5"/>
        <v>-9.6</v>
      </c>
      <c r="T52" s="54">
        <f t="shared" si="0"/>
        <v>-5.58</v>
      </c>
      <c r="U52" s="54" t="b">
        <f t="shared" si="1"/>
        <v>0</v>
      </c>
      <c r="V52" s="54">
        <f t="shared" si="2"/>
        <v>-9.6</v>
      </c>
      <c r="W52" s="54" t="b">
        <f t="shared" si="3"/>
        <v>0</v>
      </c>
    </row>
    <row r="53" spans="2:23" s="54" customFormat="1" ht="12">
      <c r="B53" s="198" t="s">
        <v>21</v>
      </c>
      <c r="C53" s="204" t="s">
        <v>4</v>
      </c>
      <c r="D53" s="67" t="s">
        <v>22</v>
      </c>
      <c r="E53" s="81">
        <v>38.3</v>
      </c>
      <c r="F53" s="82">
        <v>281390</v>
      </c>
      <c r="G53" s="83">
        <v>69</v>
      </c>
      <c r="H53" s="82">
        <v>702913</v>
      </c>
      <c r="I53" s="84">
        <v>2.5</v>
      </c>
      <c r="J53" s="85">
        <v>711161</v>
      </c>
      <c r="K53" s="63">
        <f t="shared" si="4"/>
        <v>-1.16</v>
      </c>
      <c r="L53" s="104">
        <v>38.3</v>
      </c>
      <c r="M53" s="82">
        <v>281390</v>
      </c>
      <c r="N53" s="82">
        <v>69</v>
      </c>
      <c r="O53" s="82">
        <v>640674</v>
      </c>
      <c r="P53" s="84">
        <v>2.28</v>
      </c>
      <c r="Q53" s="85">
        <v>667384</v>
      </c>
      <c r="R53" s="63">
        <f t="shared" si="5"/>
        <v>-4</v>
      </c>
      <c r="T53" s="54">
        <f t="shared" si="0"/>
        <v>-1.16</v>
      </c>
      <c r="U53" s="54" t="b">
        <f t="shared" si="1"/>
        <v>0</v>
      </c>
      <c r="V53" s="54">
        <f t="shared" si="2"/>
        <v>-4</v>
      </c>
      <c r="W53" s="54" t="b">
        <f t="shared" si="3"/>
        <v>0</v>
      </c>
    </row>
    <row r="54" spans="2:23" s="54" customFormat="1" ht="12">
      <c r="B54" s="198"/>
      <c r="C54" s="203" t="s">
        <v>23</v>
      </c>
      <c r="D54" s="67" t="s">
        <v>24</v>
      </c>
      <c r="E54" s="81">
        <v>37.8</v>
      </c>
      <c r="F54" s="82">
        <v>244854</v>
      </c>
      <c r="G54" s="83">
        <v>37</v>
      </c>
      <c r="H54" s="82">
        <v>580325</v>
      </c>
      <c r="I54" s="84">
        <v>2.37</v>
      </c>
      <c r="J54" s="85">
        <v>587659</v>
      </c>
      <c r="K54" s="63">
        <f t="shared" si="4"/>
        <v>-1.25</v>
      </c>
      <c r="L54" s="104">
        <v>37.8</v>
      </c>
      <c r="M54" s="82">
        <v>244854</v>
      </c>
      <c r="N54" s="82">
        <v>37</v>
      </c>
      <c r="O54" s="82">
        <v>493477</v>
      </c>
      <c r="P54" s="84">
        <v>2.02</v>
      </c>
      <c r="Q54" s="85">
        <v>512444</v>
      </c>
      <c r="R54" s="63">
        <f t="shared" si="5"/>
        <v>-3.7</v>
      </c>
      <c r="T54" s="54">
        <f t="shared" si="0"/>
        <v>-1.25</v>
      </c>
      <c r="U54" s="54" t="b">
        <f t="shared" si="1"/>
        <v>0</v>
      </c>
      <c r="V54" s="54">
        <f t="shared" si="2"/>
        <v>-3.7</v>
      </c>
      <c r="W54" s="54" t="b">
        <f t="shared" si="3"/>
        <v>0</v>
      </c>
    </row>
    <row r="55" spans="2:23" s="54" customFormat="1" ht="12">
      <c r="B55" s="198"/>
      <c r="C55" s="203" t="s">
        <v>25</v>
      </c>
      <c r="D55" s="67" t="s">
        <v>26</v>
      </c>
      <c r="E55" s="81">
        <v>39</v>
      </c>
      <c r="F55" s="82">
        <v>263157</v>
      </c>
      <c r="G55" s="83">
        <v>22</v>
      </c>
      <c r="H55" s="82">
        <v>552590</v>
      </c>
      <c r="I55" s="84">
        <v>2.1</v>
      </c>
      <c r="J55" s="85">
        <v>552083</v>
      </c>
      <c r="K55" s="63">
        <f t="shared" si="4"/>
        <v>0.09</v>
      </c>
      <c r="L55" s="104">
        <v>38.8</v>
      </c>
      <c r="M55" s="82">
        <v>262355</v>
      </c>
      <c r="N55" s="82">
        <v>21</v>
      </c>
      <c r="O55" s="82">
        <v>468672</v>
      </c>
      <c r="P55" s="84">
        <v>1.79</v>
      </c>
      <c r="Q55" s="85">
        <v>430630</v>
      </c>
      <c r="R55" s="63">
        <f t="shared" si="5"/>
        <v>8.83</v>
      </c>
      <c r="T55" s="54">
        <f t="shared" si="0"/>
        <v>0.09</v>
      </c>
      <c r="U55" s="54" t="b">
        <f t="shared" si="1"/>
        <v>0</v>
      </c>
      <c r="V55" s="54">
        <f t="shared" si="2"/>
        <v>8.83</v>
      </c>
      <c r="W55" s="54" t="b">
        <f t="shared" si="3"/>
        <v>0</v>
      </c>
    </row>
    <row r="56" spans="2:23" s="54" customFormat="1" ht="12">
      <c r="B56" s="198" t="s">
        <v>12</v>
      </c>
      <c r="C56" s="203" t="s">
        <v>18</v>
      </c>
      <c r="D56" s="67" t="s">
        <v>27</v>
      </c>
      <c r="E56" s="81">
        <v>41.1</v>
      </c>
      <c r="F56" s="82">
        <v>259331</v>
      </c>
      <c r="G56" s="83">
        <v>5</v>
      </c>
      <c r="H56" s="82">
        <v>329460</v>
      </c>
      <c r="I56" s="84">
        <v>1.27</v>
      </c>
      <c r="J56" s="85">
        <v>426478</v>
      </c>
      <c r="K56" s="63">
        <f t="shared" si="4"/>
        <v>-22.75</v>
      </c>
      <c r="L56" s="104">
        <v>41.1</v>
      </c>
      <c r="M56" s="82">
        <v>259331</v>
      </c>
      <c r="N56" s="82">
        <v>5</v>
      </c>
      <c r="O56" s="82">
        <v>196185</v>
      </c>
      <c r="P56" s="84">
        <v>0.76</v>
      </c>
      <c r="Q56" s="85">
        <v>280269</v>
      </c>
      <c r="R56" s="63">
        <f t="shared" si="5"/>
        <v>-30</v>
      </c>
      <c r="T56" s="54">
        <f t="shared" si="0"/>
        <v>-22.75</v>
      </c>
      <c r="U56" s="54" t="b">
        <f t="shared" si="1"/>
        <v>0</v>
      </c>
      <c r="V56" s="54">
        <f t="shared" si="2"/>
        <v>-30</v>
      </c>
      <c r="W56" s="54" t="b">
        <f t="shared" si="3"/>
        <v>0</v>
      </c>
    </row>
    <row r="57" spans="2:23" s="54" customFormat="1" ht="12">
      <c r="B57" s="198"/>
      <c r="C57" s="203" t="s">
        <v>4</v>
      </c>
      <c r="D57" s="67" t="s">
        <v>22</v>
      </c>
      <c r="E57" s="81">
        <v>38.5</v>
      </c>
      <c r="F57" s="82">
        <v>252277</v>
      </c>
      <c r="G57" s="83">
        <v>64</v>
      </c>
      <c r="H57" s="82">
        <v>551192</v>
      </c>
      <c r="I57" s="84">
        <v>2.18</v>
      </c>
      <c r="J57" s="85">
        <v>561834</v>
      </c>
      <c r="K57" s="63">
        <f t="shared" si="4"/>
        <v>-1.89</v>
      </c>
      <c r="L57" s="104">
        <v>38.4</v>
      </c>
      <c r="M57" s="82">
        <v>251837</v>
      </c>
      <c r="N57" s="82">
        <v>63</v>
      </c>
      <c r="O57" s="82">
        <v>461614</v>
      </c>
      <c r="P57" s="84">
        <v>1.83</v>
      </c>
      <c r="Q57" s="85">
        <v>471730</v>
      </c>
      <c r="R57" s="63">
        <f t="shared" si="5"/>
        <v>-2.14</v>
      </c>
      <c r="T57" s="54">
        <f t="shared" si="0"/>
        <v>-1.89</v>
      </c>
      <c r="U57" s="54" t="b">
        <f t="shared" si="1"/>
        <v>0</v>
      </c>
      <c r="V57" s="54">
        <f t="shared" si="2"/>
        <v>-2.14</v>
      </c>
      <c r="W57" s="54" t="b">
        <f t="shared" si="3"/>
        <v>0</v>
      </c>
    </row>
    <row r="58" spans="2:23" s="54" customFormat="1" ht="12.75" thickBot="1">
      <c r="B58" s="196"/>
      <c r="C58" s="228" t="s">
        <v>28</v>
      </c>
      <c r="D58" s="229"/>
      <c r="E58" s="92">
        <v>35</v>
      </c>
      <c r="F58" s="93">
        <v>264780</v>
      </c>
      <c r="G58" s="94">
        <v>4</v>
      </c>
      <c r="H58" s="93">
        <v>670194</v>
      </c>
      <c r="I58" s="95">
        <v>2.53</v>
      </c>
      <c r="J58" s="96">
        <v>699195</v>
      </c>
      <c r="K58" s="68">
        <f t="shared" si="4"/>
        <v>-4.15</v>
      </c>
      <c r="L58" s="106">
        <v>35</v>
      </c>
      <c r="M58" s="93">
        <v>264780</v>
      </c>
      <c r="N58" s="93">
        <v>4</v>
      </c>
      <c r="O58" s="93">
        <v>638577</v>
      </c>
      <c r="P58" s="95">
        <v>2.41</v>
      </c>
      <c r="Q58" s="96">
        <v>651783</v>
      </c>
      <c r="R58" s="68">
        <f t="shared" si="5"/>
        <v>-2.03</v>
      </c>
      <c r="T58" s="54">
        <f t="shared" si="0"/>
        <v>-4.15</v>
      </c>
      <c r="U58" s="54" t="b">
        <f t="shared" si="1"/>
        <v>0</v>
      </c>
      <c r="V58" s="54">
        <f t="shared" si="2"/>
        <v>-2.03</v>
      </c>
      <c r="W58" s="54" t="b">
        <f t="shared" si="3"/>
        <v>0</v>
      </c>
    </row>
    <row r="59" spans="2:23" s="54" customFormat="1" ht="12">
      <c r="B59" s="230" t="s">
        <v>123</v>
      </c>
      <c r="C59" s="220" t="s">
        <v>127</v>
      </c>
      <c r="D59" s="221"/>
      <c r="E59" s="87">
        <v>38.3</v>
      </c>
      <c r="F59" s="88">
        <v>272528</v>
      </c>
      <c r="G59" s="89">
        <v>65</v>
      </c>
      <c r="H59" s="88">
        <v>673960</v>
      </c>
      <c r="I59" s="90">
        <v>2.47</v>
      </c>
      <c r="J59" s="91">
        <v>653961</v>
      </c>
      <c r="K59" s="66">
        <f t="shared" si="4"/>
        <v>3.06</v>
      </c>
      <c r="L59" s="105">
        <v>38.3</v>
      </c>
      <c r="M59" s="88">
        <v>272528</v>
      </c>
      <c r="N59" s="88">
        <v>65</v>
      </c>
      <c r="O59" s="88">
        <v>611901</v>
      </c>
      <c r="P59" s="90">
        <v>2.25</v>
      </c>
      <c r="Q59" s="91">
        <v>601811</v>
      </c>
      <c r="R59" s="66">
        <f t="shared" si="5"/>
        <v>1.68</v>
      </c>
      <c r="T59" s="54">
        <f t="shared" si="0"/>
        <v>3.06</v>
      </c>
      <c r="U59" s="54" t="b">
        <f t="shared" si="1"/>
        <v>0</v>
      </c>
      <c r="V59" s="54">
        <f t="shared" si="2"/>
        <v>1.68</v>
      </c>
      <c r="W59" s="54" t="b">
        <f t="shared" si="3"/>
        <v>0</v>
      </c>
    </row>
    <row r="60" spans="2:23" s="54" customFormat="1" ht="12">
      <c r="B60" s="231"/>
      <c r="C60" s="222" t="s">
        <v>126</v>
      </c>
      <c r="D60" s="223"/>
      <c r="E60" s="81">
        <v>37.6</v>
      </c>
      <c r="F60" s="82">
        <v>277124</v>
      </c>
      <c r="G60" s="83">
        <v>5</v>
      </c>
      <c r="H60" s="82">
        <v>694623</v>
      </c>
      <c r="I60" s="84">
        <v>2.51</v>
      </c>
      <c r="J60" s="85">
        <v>795182</v>
      </c>
      <c r="K60" s="63">
        <f t="shared" si="4"/>
        <v>-12.65</v>
      </c>
      <c r="L60" s="104">
        <v>37.6</v>
      </c>
      <c r="M60" s="82">
        <v>277124</v>
      </c>
      <c r="N60" s="82">
        <v>5</v>
      </c>
      <c r="O60" s="82">
        <v>640923</v>
      </c>
      <c r="P60" s="84">
        <v>2.31</v>
      </c>
      <c r="Q60" s="85">
        <v>751099</v>
      </c>
      <c r="R60" s="63">
        <f t="shared" si="5"/>
        <v>-14.67</v>
      </c>
      <c r="T60" s="54">
        <f t="shared" si="0"/>
        <v>-12.65</v>
      </c>
      <c r="U60" s="54" t="b">
        <f t="shared" si="1"/>
        <v>0</v>
      </c>
      <c r="V60" s="54">
        <f t="shared" si="2"/>
        <v>-14.67</v>
      </c>
      <c r="W60" s="54" t="b">
        <f t="shared" si="3"/>
        <v>0</v>
      </c>
    </row>
    <row r="61" spans="2:23" s="54" customFormat="1" ht="12">
      <c r="B61" s="231"/>
      <c r="C61" s="222" t="s">
        <v>125</v>
      </c>
      <c r="D61" s="223"/>
      <c r="E61" s="81">
        <v>38.3</v>
      </c>
      <c r="F61" s="82">
        <v>261505</v>
      </c>
      <c r="G61" s="83">
        <v>67</v>
      </c>
      <c r="H61" s="82">
        <v>584739</v>
      </c>
      <c r="I61" s="84">
        <v>2.24</v>
      </c>
      <c r="J61" s="85">
        <v>613626</v>
      </c>
      <c r="K61" s="63">
        <f t="shared" si="4"/>
        <v>-4.71</v>
      </c>
      <c r="L61" s="104">
        <v>38.2</v>
      </c>
      <c r="M61" s="82">
        <v>261225</v>
      </c>
      <c r="N61" s="82">
        <v>66</v>
      </c>
      <c r="O61" s="82">
        <v>497944</v>
      </c>
      <c r="P61" s="84">
        <v>1.91</v>
      </c>
      <c r="Q61" s="85">
        <v>533752</v>
      </c>
      <c r="R61" s="63">
        <f t="shared" si="5"/>
        <v>-6.71</v>
      </c>
      <c r="T61" s="54">
        <f t="shared" si="0"/>
        <v>-4.71</v>
      </c>
      <c r="U61" s="54" t="b">
        <f t="shared" si="1"/>
        <v>0</v>
      </c>
      <c r="V61" s="54">
        <f t="shared" si="2"/>
        <v>-6.71</v>
      </c>
      <c r="W61" s="54" t="b">
        <f t="shared" si="3"/>
        <v>0</v>
      </c>
    </row>
    <row r="62" spans="2:23" s="54" customFormat="1" ht="12.75" thickBot="1">
      <c r="B62" s="232"/>
      <c r="C62" s="224" t="s">
        <v>122</v>
      </c>
      <c r="D62" s="225"/>
      <c r="E62" s="92" t="s">
        <v>136</v>
      </c>
      <c r="F62" s="93" t="s">
        <v>136</v>
      </c>
      <c r="G62" s="94" t="s">
        <v>136</v>
      </c>
      <c r="H62" s="93" t="s">
        <v>136</v>
      </c>
      <c r="I62" s="95" t="s">
        <v>136</v>
      </c>
      <c r="J62" s="96" t="s">
        <v>136</v>
      </c>
      <c r="K62" s="68" t="str">
        <f t="shared" si="4"/>
        <v>-</v>
      </c>
      <c r="L62" s="106" t="s">
        <v>136</v>
      </c>
      <c r="M62" s="93" t="s">
        <v>136</v>
      </c>
      <c r="N62" s="93" t="s">
        <v>136</v>
      </c>
      <c r="O62" s="93" t="s">
        <v>136</v>
      </c>
      <c r="P62" s="95" t="s">
        <v>136</v>
      </c>
      <c r="Q62" s="96" t="s">
        <v>136</v>
      </c>
      <c r="R62" s="68" t="str">
        <f t="shared" si="5"/>
        <v>-</v>
      </c>
      <c r="T62" s="54" t="e">
        <f t="shared" si="0"/>
        <v>#VALUE!</v>
      </c>
      <c r="U62" s="54" t="b">
        <f t="shared" si="1"/>
        <v>1</v>
      </c>
      <c r="V62" s="54" t="e">
        <f t="shared" si="2"/>
        <v>#VALUE!</v>
      </c>
      <c r="W62" s="54" t="b">
        <f t="shared" si="3"/>
        <v>1</v>
      </c>
    </row>
    <row r="63" spans="2:23" s="54" customFormat="1" ht="12">
      <c r="B63" s="197" t="s">
        <v>29</v>
      </c>
      <c r="C63" s="220" t="s">
        <v>30</v>
      </c>
      <c r="D63" s="221"/>
      <c r="E63" s="87" t="s">
        <v>136</v>
      </c>
      <c r="F63" s="88" t="s">
        <v>136</v>
      </c>
      <c r="G63" s="89" t="s">
        <v>136</v>
      </c>
      <c r="H63" s="88" t="s">
        <v>136</v>
      </c>
      <c r="I63" s="90" t="s">
        <v>136</v>
      </c>
      <c r="J63" s="91" t="s">
        <v>136</v>
      </c>
      <c r="K63" s="66" t="str">
        <f t="shared" si="4"/>
        <v>-</v>
      </c>
      <c r="L63" s="105" t="s">
        <v>136</v>
      </c>
      <c r="M63" s="88" t="s">
        <v>136</v>
      </c>
      <c r="N63" s="88" t="s">
        <v>136</v>
      </c>
      <c r="O63" s="88" t="s">
        <v>136</v>
      </c>
      <c r="P63" s="90" t="s">
        <v>136</v>
      </c>
      <c r="Q63" s="91" t="s">
        <v>136</v>
      </c>
      <c r="R63" s="66" t="str">
        <f t="shared" si="5"/>
        <v>-</v>
      </c>
      <c r="T63" s="54" t="e">
        <f t="shared" si="0"/>
        <v>#VALUE!</v>
      </c>
      <c r="U63" s="54" t="b">
        <f t="shared" si="1"/>
        <v>1</v>
      </c>
      <c r="V63" s="54" t="e">
        <f t="shared" si="2"/>
        <v>#VALUE!</v>
      </c>
      <c r="W63" s="54" t="b">
        <f t="shared" si="3"/>
        <v>1</v>
      </c>
    </row>
    <row r="64" spans="2:23" s="54" customFormat="1" ht="12">
      <c r="B64" s="198" t="s">
        <v>31</v>
      </c>
      <c r="C64" s="222" t="s">
        <v>32</v>
      </c>
      <c r="D64" s="223"/>
      <c r="E64" s="81" t="s">
        <v>136</v>
      </c>
      <c r="F64" s="82" t="s">
        <v>136</v>
      </c>
      <c r="G64" s="83" t="s">
        <v>136</v>
      </c>
      <c r="H64" s="82" t="s">
        <v>136</v>
      </c>
      <c r="I64" s="84" t="s">
        <v>136</v>
      </c>
      <c r="J64" s="85" t="s">
        <v>136</v>
      </c>
      <c r="K64" s="63" t="str">
        <f t="shared" si="4"/>
        <v>-</v>
      </c>
      <c r="L64" s="104" t="s">
        <v>136</v>
      </c>
      <c r="M64" s="82" t="s">
        <v>136</v>
      </c>
      <c r="N64" s="82" t="s">
        <v>136</v>
      </c>
      <c r="O64" s="82" t="s">
        <v>136</v>
      </c>
      <c r="P64" s="84" t="s">
        <v>136</v>
      </c>
      <c r="Q64" s="85" t="s">
        <v>136</v>
      </c>
      <c r="R64" s="63" t="str">
        <f t="shared" si="5"/>
        <v>-</v>
      </c>
      <c r="T64" s="54" t="e">
        <f t="shared" si="0"/>
        <v>#VALUE!</v>
      </c>
      <c r="U64" s="54" t="b">
        <f t="shared" si="1"/>
        <v>1</v>
      </c>
      <c r="V64" s="54" t="e">
        <f t="shared" si="2"/>
        <v>#VALUE!</v>
      </c>
      <c r="W64" s="54" t="b">
        <f t="shared" si="3"/>
        <v>1</v>
      </c>
    </row>
    <row r="65" spans="2:23" s="54" customFormat="1" ht="12.75" thickBot="1">
      <c r="B65" s="196" t="s">
        <v>12</v>
      </c>
      <c r="C65" s="224" t="s">
        <v>33</v>
      </c>
      <c r="D65" s="225"/>
      <c r="E65" s="92" t="s">
        <v>136</v>
      </c>
      <c r="F65" s="93" t="s">
        <v>136</v>
      </c>
      <c r="G65" s="94" t="s">
        <v>136</v>
      </c>
      <c r="H65" s="93" t="s">
        <v>136</v>
      </c>
      <c r="I65" s="95" t="s">
        <v>136</v>
      </c>
      <c r="J65" s="96" t="s">
        <v>136</v>
      </c>
      <c r="K65" s="68" t="str">
        <f t="shared" si="4"/>
        <v>-</v>
      </c>
      <c r="L65" s="106" t="s">
        <v>136</v>
      </c>
      <c r="M65" s="93" t="s">
        <v>136</v>
      </c>
      <c r="N65" s="93" t="s">
        <v>136</v>
      </c>
      <c r="O65" s="93" t="s">
        <v>136</v>
      </c>
      <c r="P65" s="95" t="s">
        <v>136</v>
      </c>
      <c r="Q65" s="96" t="s">
        <v>136</v>
      </c>
      <c r="R65" s="68" t="str">
        <f t="shared" si="5"/>
        <v>-</v>
      </c>
      <c r="T65" s="54" t="e">
        <f t="shared" si="0"/>
        <v>#VALUE!</v>
      </c>
      <c r="U65" s="54" t="b">
        <f t="shared" si="1"/>
        <v>1</v>
      </c>
      <c r="V65" s="54" t="e">
        <f t="shared" si="2"/>
        <v>#VALUE!</v>
      </c>
      <c r="W65" s="54" t="b">
        <f t="shared" si="3"/>
        <v>1</v>
      </c>
    </row>
    <row r="66" spans="2:23" s="54" customFormat="1" ht="12.75" thickBot="1">
      <c r="B66" s="199" t="s">
        <v>34</v>
      </c>
      <c r="C66" s="200"/>
      <c r="D66" s="200"/>
      <c r="E66" s="97">
        <v>38.3</v>
      </c>
      <c r="F66" s="98">
        <v>267305</v>
      </c>
      <c r="G66" s="99">
        <v>137</v>
      </c>
      <c r="H66" s="98">
        <v>631081</v>
      </c>
      <c r="I66" s="100">
        <v>2.36</v>
      </c>
      <c r="J66" s="101">
        <v>641574</v>
      </c>
      <c r="K66" s="69">
        <f t="shared" si="4"/>
        <v>-1.64</v>
      </c>
      <c r="L66" s="107">
        <v>38.2</v>
      </c>
      <c r="M66" s="98">
        <v>267212</v>
      </c>
      <c r="N66" s="98">
        <v>136</v>
      </c>
      <c r="O66" s="98">
        <v>557665</v>
      </c>
      <c r="P66" s="100">
        <v>2.09</v>
      </c>
      <c r="Q66" s="101">
        <v>577725</v>
      </c>
      <c r="R66" s="69">
        <f t="shared" si="5"/>
        <v>-3.47</v>
      </c>
      <c r="T66" s="54">
        <f t="shared" si="0"/>
        <v>-1.64</v>
      </c>
      <c r="U66" s="54" t="b">
        <f t="shared" si="1"/>
        <v>0</v>
      </c>
      <c r="V66" s="54">
        <f t="shared" si="2"/>
        <v>-3.47</v>
      </c>
      <c r="W66" s="54" t="b">
        <f t="shared" si="3"/>
        <v>0</v>
      </c>
    </row>
    <row r="67" spans="1:18" ht="12">
      <c r="A67" s="108"/>
      <c r="B67" s="108"/>
      <c r="C67" s="108"/>
      <c r="D67" s="109"/>
      <c r="E67" s="108"/>
      <c r="F67" s="108"/>
      <c r="G67" s="108"/>
      <c r="H67" s="108"/>
      <c r="I67" s="108"/>
      <c r="J67" s="108"/>
      <c r="K67" s="110"/>
      <c r="L67" s="108"/>
      <c r="M67" s="108"/>
      <c r="N67" s="108"/>
      <c r="O67" s="110"/>
      <c r="P67" s="108"/>
      <c r="Q67" s="108"/>
      <c r="R67" s="108"/>
    </row>
    <row r="68" spans="1:18" ht="12">
      <c r="A68" s="108"/>
      <c r="B68" s="108"/>
      <c r="C68" s="108"/>
      <c r="D68" s="109"/>
      <c r="E68" s="108"/>
      <c r="F68" s="108"/>
      <c r="G68" s="108"/>
      <c r="H68" s="108"/>
      <c r="I68" s="108"/>
      <c r="J68" s="108"/>
      <c r="K68" s="110"/>
      <c r="L68" s="108"/>
      <c r="M68" s="108"/>
      <c r="N68" s="108"/>
      <c r="O68" s="110"/>
      <c r="P68" s="108"/>
      <c r="Q68" s="108"/>
      <c r="R68" s="108"/>
    </row>
    <row r="69" spans="1:18" ht="12">
      <c r="A69" s="108"/>
      <c r="B69" s="108"/>
      <c r="C69" s="108"/>
      <c r="D69" s="109"/>
      <c r="E69" s="108"/>
      <c r="F69" s="108"/>
      <c r="G69" s="108"/>
      <c r="H69" s="108"/>
      <c r="I69" s="108"/>
      <c r="J69" s="108"/>
      <c r="K69" s="110"/>
      <c r="L69" s="108"/>
      <c r="M69" s="108"/>
      <c r="N69" s="108"/>
      <c r="O69" s="110"/>
      <c r="P69" s="108"/>
      <c r="Q69" s="108"/>
      <c r="R69" s="108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162" t="s">
        <v>137</v>
      </c>
      <c r="B1" s="162"/>
      <c r="C1" s="162"/>
      <c r="D1" s="162"/>
      <c r="E1" s="162"/>
      <c r="F1" s="162"/>
      <c r="G1" s="162"/>
      <c r="H1" s="162"/>
      <c r="I1" s="162"/>
      <c r="J1" s="163"/>
      <c r="K1" s="164"/>
      <c r="L1" s="164"/>
      <c r="M1" s="164"/>
      <c r="N1" s="164"/>
      <c r="O1" s="165" t="s">
        <v>135</v>
      </c>
    </row>
    <row r="2" spans="1:15" ht="14.25" thickBot="1">
      <c r="A2" s="250" t="s">
        <v>43</v>
      </c>
      <c r="B2" s="253" t="s">
        <v>44</v>
      </c>
      <c r="C2" s="254"/>
      <c r="D2" s="254"/>
      <c r="E2" s="254"/>
      <c r="F2" s="254"/>
      <c r="G2" s="255"/>
      <c r="H2" s="256"/>
      <c r="I2" s="254" t="s">
        <v>36</v>
      </c>
      <c r="J2" s="254"/>
      <c r="K2" s="254"/>
      <c r="L2" s="254"/>
      <c r="M2" s="254"/>
      <c r="N2" s="255"/>
      <c r="O2" s="256"/>
    </row>
    <row r="3" spans="1:15" ht="13.5">
      <c r="A3" s="251"/>
      <c r="B3" s="31"/>
      <c r="C3" s="32"/>
      <c r="D3" s="32"/>
      <c r="E3" s="32"/>
      <c r="F3" s="32"/>
      <c r="G3" s="257" t="s">
        <v>48</v>
      </c>
      <c r="H3" s="258"/>
      <c r="I3" s="32"/>
      <c r="J3" s="32"/>
      <c r="K3" s="32"/>
      <c r="L3" s="32"/>
      <c r="M3" s="32"/>
      <c r="N3" s="259" t="s">
        <v>48</v>
      </c>
      <c r="O3" s="260"/>
    </row>
    <row r="4" spans="1:15" ht="52.5" customHeight="1" thickBot="1">
      <c r="A4" s="252"/>
      <c r="B4" s="33" t="s">
        <v>78</v>
      </c>
      <c r="C4" s="34" t="s">
        <v>49</v>
      </c>
      <c r="D4" s="34" t="s">
        <v>45</v>
      </c>
      <c r="E4" s="34" t="s">
        <v>50</v>
      </c>
      <c r="F4" s="207" t="s">
        <v>124</v>
      </c>
      <c r="G4" s="35" t="s">
        <v>51</v>
      </c>
      <c r="H4" s="36" t="s">
        <v>52</v>
      </c>
      <c r="I4" s="34" t="s">
        <v>78</v>
      </c>
      <c r="J4" s="34" t="s">
        <v>49</v>
      </c>
      <c r="K4" s="34" t="s">
        <v>45</v>
      </c>
      <c r="L4" s="34" t="s">
        <v>53</v>
      </c>
      <c r="M4" s="207" t="s">
        <v>124</v>
      </c>
      <c r="N4" s="35" t="s">
        <v>54</v>
      </c>
      <c r="O4" s="37" t="s">
        <v>52</v>
      </c>
    </row>
    <row r="5" spans="1:15" ht="13.5">
      <c r="A5" s="38" t="s">
        <v>55</v>
      </c>
      <c r="B5" s="145">
        <v>41.2</v>
      </c>
      <c r="C5" s="117">
        <v>271760</v>
      </c>
      <c r="D5" s="117">
        <v>152</v>
      </c>
      <c r="E5" s="117">
        <v>681009</v>
      </c>
      <c r="F5" s="146">
        <v>2.51</v>
      </c>
      <c r="G5" s="119">
        <v>719772</v>
      </c>
      <c r="H5" s="39">
        <f aca="true" t="shared" si="0" ref="H5:H15">ROUND((E5-G5)/G5*100,2)</f>
        <v>-5.39</v>
      </c>
      <c r="I5" s="114" t="s">
        <v>136</v>
      </c>
      <c r="J5" s="115" t="s">
        <v>136</v>
      </c>
      <c r="K5" s="116">
        <v>148</v>
      </c>
      <c r="L5" s="117">
        <v>567810</v>
      </c>
      <c r="M5" s="118">
        <v>2.09</v>
      </c>
      <c r="N5" s="119">
        <v>609705</v>
      </c>
      <c r="O5" s="40">
        <f aca="true" t="shared" si="1" ref="O5:O15">ROUND((L5-N5)/N5*100,2)</f>
        <v>-6.87</v>
      </c>
    </row>
    <row r="6" spans="1:15" ht="13.5">
      <c r="A6" s="38" t="s">
        <v>56</v>
      </c>
      <c r="B6" s="145">
        <v>38.6</v>
      </c>
      <c r="C6" s="117">
        <v>272616</v>
      </c>
      <c r="D6" s="117">
        <v>147</v>
      </c>
      <c r="E6" s="117">
        <v>679886</v>
      </c>
      <c r="F6" s="146">
        <v>2.4939328579393725</v>
      </c>
      <c r="G6" s="119">
        <v>681009</v>
      </c>
      <c r="H6" s="39">
        <f t="shared" si="0"/>
        <v>-0.16</v>
      </c>
      <c r="I6" s="114" t="s">
        <v>136</v>
      </c>
      <c r="J6" s="115" t="s">
        <v>136</v>
      </c>
      <c r="K6" s="116">
        <v>142</v>
      </c>
      <c r="L6" s="117">
        <v>568013</v>
      </c>
      <c r="M6" s="118">
        <v>2.083564427619802</v>
      </c>
      <c r="N6" s="119">
        <v>567810</v>
      </c>
      <c r="O6" s="40">
        <f t="shared" si="1"/>
        <v>0.04</v>
      </c>
    </row>
    <row r="7" spans="1:15" ht="13.5">
      <c r="A7" s="38" t="s">
        <v>57</v>
      </c>
      <c r="B7" s="145">
        <v>38.4</v>
      </c>
      <c r="C7" s="117">
        <v>273235</v>
      </c>
      <c r="D7" s="117">
        <v>144</v>
      </c>
      <c r="E7" s="117">
        <v>660600</v>
      </c>
      <c r="F7" s="146">
        <v>2.42</v>
      </c>
      <c r="G7" s="119">
        <v>679886</v>
      </c>
      <c r="H7" s="39">
        <f t="shared" si="0"/>
        <v>-2.84</v>
      </c>
      <c r="I7" s="114" t="s">
        <v>136</v>
      </c>
      <c r="J7" s="115" t="s">
        <v>136</v>
      </c>
      <c r="K7" s="116">
        <v>139</v>
      </c>
      <c r="L7" s="117">
        <v>557630</v>
      </c>
      <c r="M7" s="118">
        <v>2.04</v>
      </c>
      <c r="N7" s="119">
        <v>568013</v>
      </c>
      <c r="O7" s="40">
        <f t="shared" si="1"/>
        <v>-1.83</v>
      </c>
    </row>
    <row r="8" spans="1:15" ht="13.5">
      <c r="A8" s="38" t="s">
        <v>58</v>
      </c>
      <c r="B8" s="145">
        <v>38.8</v>
      </c>
      <c r="C8" s="117">
        <v>270175</v>
      </c>
      <c r="D8" s="117">
        <v>123</v>
      </c>
      <c r="E8" s="117">
        <v>650354</v>
      </c>
      <c r="F8" s="146">
        <v>2.41</v>
      </c>
      <c r="G8" s="119">
        <v>660600</v>
      </c>
      <c r="H8" s="39">
        <f t="shared" si="0"/>
        <v>-1.55</v>
      </c>
      <c r="I8" s="114" t="s">
        <v>136</v>
      </c>
      <c r="J8" s="115" t="s">
        <v>136</v>
      </c>
      <c r="K8" s="116">
        <v>120</v>
      </c>
      <c r="L8" s="117">
        <v>547316</v>
      </c>
      <c r="M8" s="118">
        <v>2.03</v>
      </c>
      <c r="N8" s="119">
        <v>557630</v>
      </c>
      <c r="O8" s="40">
        <f t="shared" si="1"/>
        <v>-1.85</v>
      </c>
    </row>
    <row r="9" spans="1:15" ht="13.5">
      <c r="A9" s="38" t="s">
        <v>59</v>
      </c>
      <c r="B9" s="147">
        <v>38.9</v>
      </c>
      <c r="C9" s="123">
        <v>274224</v>
      </c>
      <c r="D9" s="148">
        <v>102</v>
      </c>
      <c r="E9" s="123">
        <v>645581</v>
      </c>
      <c r="F9" s="149">
        <v>2.35</v>
      </c>
      <c r="G9" s="125">
        <v>650354</v>
      </c>
      <c r="H9" s="41">
        <f t="shared" si="0"/>
        <v>-0.73</v>
      </c>
      <c r="I9" s="120" t="s">
        <v>136</v>
      </c>
      <c r="J9" s="121" t="s">
        <v>136</v>
      </c>
      <c r="K9" s="122">
        <v>93</v>
      </c>
      <c r="L9" s="123">
        <v>547230</v>
      </c>
      <c r="M9" s="124">
        <v>2</v>
      </c>
      <c r="N9" s="125">
        <v>547316</v>
      </c>
      <c r="O9" s="40">
        <f t="shared" si="1"/>
        <v>-0.02</v>
      </c>
    </row>
    <row r="10" spans="1:15" ht="13.5">
      <c r="A10" s="38" t="s">
        <v>60</v>
      </c>
      <c r="B10" s="145">
        <v>38.7</v>
      </c>
      <c r="C10" s="117">
        <v>267021</v>
      </c>
      <c r="D10" s="117">
        <v>137</v>
      </c>
      <c r="E10" s="117">
        <v>633661</v>
      </c>
      <c r="F10" s="149">
        <v>2.37</v>
      </c>
      <c r="G10" s="125">
        <v>645581</v>
      </c>
      <c r="H10" s="39">
        <f t="shared" si="0"/>
        <v>-1.85</v>
      </c>
      <c r="I10" s="120" t="s">
        <v>136</v>
      </c>
      <c r="J10" s="121" t="s">
        <v>136</v>
      </c>
      <c r="K10" s="122">
        <v>137</v>
      </c>
      <c r="L10" s="123">
        <v>534345</v>
      </c>
      <c r="M10" s="124">
        <v>2</v>
      </c>
      <c r="N10" s="125">
        <v>547230</v>
      </c>
      <c r="O10" s="40">
        <f t="shared" si="1"/>
        <v>-2.35</v>
      </c>
    </row>
    <row r="11" spans="1:15" ht="13.5">
      <c r="A11" s="38" t="s">
        <v>105</v>
      </c>
      <c r="B11" s="145">
        <v>38.6</v>
      </c>
      <c r="C11" s="117">
        <v>267964</v>
      </c>
      <c r="D11" s="117">
        <v>125</v>
      </c>
      <c r="E11" s="117">
        <v>645605</v>
      </c>
      <c r="F11" s="146">
        <v>2.41</v>
      </c>
      <c r="G11" s="119">
        <v>633661</v>
      </c>
      <c r="H11" s="39">
        <f t="shared" si="0"/>
        <v>1.88</v>
      </c>
      <c r="I11" s="114" t="s">
        <v>136</v>
      </c>
      <c r="J11" s="115" t="s">
        <v>136</v>
      </c>
      <c r="K11" s="116">
        <v>125</v>
      </c>
      <c r="L11" s="117">
        <v>565490</v>
      </c>
      <c r="M11" s="118">
        <v>2.11</v>
      </c>
      <c r="N11" s="119">
        <v>534345</v>
      </c>
      <c r="O11" s="40">
        <f t="shared" si="1"/>
        <v>5.83</v>
      </c>
    </row>
    <row r="12" spans="1:15" ht="13.5">
      <c r="A12" s="38" t="s">
        <v>82</v>
      </c>
      <c r="B12" s="150">
        <v>38.3</v>
      </c>
      <c r="C12" s="117">
        <v>265315</v>
      </c>
      <c r="D12" s="117">
        <v>118</v>
      </c>
      <c r="E12" s="117">
        <v>651621</v>
      </c>
      <c r="F12" s="146">
        <v>2.46</v>
      </c>
      <c r="G12" s="119">
        <v>645605</v>
      </c>
      <c r="H12" s="39">
        <f t="shared" si="0"/>
        <v>0.93</v>
      </c>
      <c r="I12" s="205">
        <v>38.4</v>
      </c>
      <c r="J12" s="206">
        <v>266396</v>
      </c>
      <c r="K12" s="126">
        <v>115</v>
      </c>
      <c r="L12" s="117">
        <v>582155</v>
      </c>
      <c r="M12" s="118">
        <v>2.19</v>
      </c>
      <c r="N12" s="119">
        <v>565490</v>
      </c>
      <c r="O12" s="40">
        <f t="shared" si="1"/>
        <v>2.95</v>
      </c>
    </row>
    <row r="13" spans="1:15" ht="14.25" thickBot="1">
      <c r="A13" s="38" t="s">
        <v>104</v>
      </c>
      <c r="B13" s="151">
        <v>38.6</v>
      </c>
      <c r="C13" s="130">
        <v>269830</v>
      </c>
      <c r="D13" s="130">
        <v>140</v>
      </c>
      <c r="E13" s="130">
        <v>641574</v>
      </c>
      <c r="F13" s="152">
        <v>2.38</v>
      </c>
      <c r="G13" s="153">
        <v>651621</v>
      </c>
      <c r="H13" s="43">
        <f t="shared" si="0"/>
        <v>-1.54</v>
      </c>
      <c r="I13" s="127">
        <v>38.5</v>
      </c>
      <c r="J13" s="128">
        <v>269981</v>
      </c>
      <c r="K13" s="129">
        <v>138</v>
      </c>
      <c r="L13" s="130">
        <v>577725</v>
      </c>
      <c r="M13" s="131">
        <v>2.14</v>
      </c>
      <c r="N13" s="132">
        <v>582155</v>
      </c>
      <c r="O13" s="44">
        <f t="shared" si="1"/>
        <v>-0.76</v>
      </c>
    </row>
    <row r="14" spans="1:15" ht="13.5">
      <c r="A14" s="160" t="s">
        <v>139</v>
      </c>
      <c r="B14" s="154">
        <v>38.3</v>
      </c>
      <c r="C14" s="155">
        <v>267305</v>
      </c>
      <c r="D14" s="136">
        <v>137</v>
      </c>
      <c r="E14" s="136">
        <v>631081</v>
      </c>
      <c r="F14" s="156">
        <v>2.36</v>
      </c>
      <c r="G14" s="138">
        <v>641574</v>
      </c>
      <c r="H14" s="45">
        <f t="shared" si="0"/>
        <v>-1.64</v>
      </c>
      <c r="I14" s="133">
        <v>38.2</v>
      </c>
      <c r="J14" s="134">
        <v>267212</v>
      </c>
      <c r="K14" s="135">
        <v>136</v>
      </c>
      <c r="L14" s="136">
        <v>557665</v>
      </c>
      <c r="M14" s="137">
        <v>2.09</v>
      </c>
      <c r="N14" s="138">
        <v>577725</v>
      </c>
      <c r="O14" s="46">
        <f t="shared" si="1"/>
        <v>-3.47</v>
      </c>
    </row>
    <row r="15" spans="1:15" ht="14.25" thickBot="1">
      <c r="A15" s="161" t="s">
        <v>140</v>
      </c>
      <c r="B15" s="157">
        <v>38.6</v>
      </c>
      <c r="C15" s="142">
        <v>269830</v>
      </c>
      <c r="D15" s="158">
        <v>140</v>
      </c>
      <c r="E15" s="142">
        <v>641574</v>
      </c>
      <c r="F15" s="159">
        <v>2.38</v>
      </c>
      <c r="G15" s="144">
        <v>651621</v>
      </c>
      <c r="H15" s="47">
        <f t="shared" si="0"/>
        <v>-1.54</v>
      </c>
      <c r="I15" s="139">
        <v>38.5</v>
      </c>
      <c r="J15" s="140">
        <v>269981</v>
      </c>
      <c r="K15" s="141">
        <v>138</v>
      </c>
      <c r="L15" s="142">
        <v>577725</v>
      </c>
      <c r="M15" s="143">
        <v>2.14</v>
      </c>
      <c r="N15" s="144">
        <v>582155</v>
      </c>
      <c r="O15" s="48">
        <f t="shared" si="1"/>
        <v>-0.76</v>
      </c>
    </row>
    <row r="16" spans="1:15" ht="14.25" thickBot="1">
      <c r="A16" s="49" t="s">
        <v>61</v>
      </c>
      <c r="B16" s="50">
        <f aca="true" t="shared" si="2" ref="B16:O16">B14-B15</f>
        <v>-0.30000000000000426</v>
      </c>
      <c r="C16" s="51">
        <f t="shared" si="2"/>
        <v>-2525</v>
      </c>
      <c r="D16" s="111">
        <f t="shared" si="2"/>
        <v>-3</v>
      </c>
      <c r="E16" s="51">
        <f t="shared" si="2"/>
        <v>-10493</v>
      </c>
      <c r="F16" s="42">
        <f t="shared" si="2"/>
        <v>-0.020000000000000018</v>
      </c>
      <c r="G16" s="112">
        <f t="shared" si="2"/>
        <v>-10047</v>
      </c>
      <c r="H16" s="52">
        <f t="shared" si="2"/>
        <v>-0.09999999999999987</v>
      </c>
      <c r="I16" s="53">
        <f t="shared" si="2"/>
        <v>-0.29999999999999716</v>
      </c>
      <c r="J16" s="113">
        <f t="shared" si="2"/>
        <v>-2769</v>
      </c>
      <c r="K16" s="111">
        <f t="shared" si="2"/>
        <v>-2</v>
      </c>
      <c r="L16" s="51">
        <f t="shared" si="2"/>
        <v>-20060</v>
      </c>
      <c r="M16" s="42">
        <f t="shared" si="2"/>
        <v>-0.050000000000000266</v>
      </c>
      <c r="N16" s="112">
        <f t="shared" si="2"/>
        <v>-4430</v>
      </c>
      <c r="O16" s="52">
        <f t="shared" si="2"/>
        <v>-2.71</v>
      </c>
    </row>
    <row r="17" spans="1:15" ht="13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3.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3.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3.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ht="13.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3.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1:15" ht="13.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5" ht="14.25" thickBot="1">
      <c r="A24" s="166"/>
      <c r="B24" s="166"/>
      <c r="C24" s="166"/>
      <c r="D24" s="166"/>
      <c r="E24" s="166"/>
      <c r="F24" s="166"/>
      <c r="G24" s="166"/>
      <c r="H24" s="166"/>
      <c r="I24" s="166"/>
      <c r="J24" s="164"/>
      <c r="K24" s="164"/>
      <c r="L24" s="164"/>
      <c r="M24" s="164"/>
      <c r="N24" s="164"/>
      <c r="O24" s="164"/>
    </row>
    <row r="25" spans="1:15" ht="13.5">
      <c r="A25" s="167"/>
      <c r="B25" s="168"/>
      <c r="C25" s="168"/>
      <c r="D25" s="168"/>
      <c r="E25" s="168"/>
      <c r="F25" s="168"/>
      <c r="G25" s="168"/>
      <c r="H25" s="168"/>
      <c r="I25" s="168"/>
      <c r="J25" s="169"/>
      <c r="K25" s="170"/>
      <c r="L25" s="170"/>
      <c r="M25" s="170"/>
      <c r="N25" s="170"/>
      <c r="O25" s="171"/>
    </row>
    <row r="26" spans="1:15" ht="13.5">
      <c r="A26" s="242" t="s">
        <v>109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4"/>
      <c r="N26" s="244"/>
      <c r="O26" s="245"/>
    </row>
    <row r="27" spans="1:15" ht="13.5">
      <c r="A27" s="246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</row>
    <row r="28" spans="1:15" ht="29.25" customHeight="1">
      <c r="A28" s="247" t="s">
        <v>112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240"/>
      <c r="O28" s="241"/>
    </row>
    <row r="29" spans="1:15" ht="19.5" customHeight="1">
      <c r="A29" s="247" t="s">
        <v>108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240"/>
      <c r="O29" s="241"/>
    </row>
    <row r="30" spans="1:15" ht="25.5" customHeight="1">
      <c r="A30" s="238" t="s">
        <v>113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</row>
    <row r="31" spans="1:15" ht="39" customHeight="1">
      <c r="A31" s="172"/>
      <c r="B31" s="237" t="s">
        <v>111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174"/>
      <c r="O31" s="175"/>
    </row>
    <row r="32" spans="1:15" ht="24.75" customHeight="1">
      <c r="A32" s="172"/>
      <c r="D32" s="195" t="s">
        <v>120</v>
      </c>
      <c r="E32" s="173"/>
      <c r="F32" s="173"/>
      <c r="G32" s="173"/>
      <c r="H32" s="173"/>
      <c r="I32" s="173"/>
      <c r="J32" s="173"/>
      <c r="K32" s="173"/>
      <c r="L32" s="173"/>
      <c r="M32" s="174"/>
      <c r="N32" s="174"/>
      <c r="O32" s="175"/>
    </row>
    <row r="33" spans="1:15" ht="24" customHeight="1">
      <c r="A33" s="172"/>
      <c r="D33" s="195" t="s">
        <v>114</v>
      </c>
      <c r="E33" s="173"/>
      <c r="F33" s="173"/>
      <c r="G33" s="173"/>
      <c r="H33" s="173"/>
      <c r="I33" s="173"/>
      <c r="J33" s="173"/>
      <c r="K33" s="173"/>
      <c r="L33" s="173"/>
      <c r="M33" s="174"/>
      <c r="N33" s="174"/>
      <c r="O33" s="175"/>
    </row>
    <row r="34" spans="1:15" ht="24" customHeight="1">
      <c r="A34" s="172"/>
      <c r="D34" s="195" t="s">
        <v>115</v>
      </c>
      <c r="E34" s="173"/>
      <c r="F34" s="173"/>
      <c r="G34" s="173"/>
      <c r="H34" s="173"/>
      <c r="I34" s="173"/>
      <c r="J34" s="173"/>
      <c r="K34" s="173"/>
      <c r="L34" s="173"/>
      <c r="M34" s="174"/>
      <c r="N34" s="174"/>
      <c r="O34" s="175"/>
    </row>
    <row r="35" spans="1:15" ht="19.5" customHeight="1">
      <c r="A35" s="176"/>
      <c r="D35" s="194" t="s">
        <v>116</v>
      </c>
      <c r="E35" s="177"/>
      <c r="F35" s="177"/>
      <c r="G35" s="177"/>
      <c r="H35" s="177"/>
      <c r="I35" s="177"/>
      <c r="J35" s="177"/>
      <c r="K35" s="178"/>
      <c r="L35" s="178"/>
      <c r="M35" s="178"/>
      <c r="N35" s="178"/>
      <c r="O35" s="179"/>
    </row>
    <row r="36" spans="1:15" ht="27.75" customHeigh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8"/>
      <c r="L36" s="178"/>
      <c r="M36" s="178"/>
      <c r="N36" s="178"/>
      <c r="O36" s="179"/>
    </row>
    <row r="37" spans="1:15" ht="23.25" customHeight="1">
      <c r="A37" s="238" t="s">
        <v>110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240"/>
      <c r="O37" s="241"/>
    </row>
    <row r="38" spans="1:15" ht="13.5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8"/>
      <c r="L38" s="178"/>
      <c r="M38" s="178"/>
      <c r="N38" s="178"/>
      <c r="O38" s="179"/>
    </row>
    <row r="39" spans="1:15" ht="13.5">
      <c r="A39" s="189"/>
      <c r="B39" s="188" t="s">
        <v>62</v>
      </c>
      <c r="C39" s="181"/>
      <c r="D39" s="178"/>
      <c r="E39" s="164"/>
      <c r="F39" s="182"/>
      <c r="H39" s="182" t="s">
        <v>63</v>
      </c>
      <c r="I39" s="178"/>
      <c r="J39" s="178"/>
      <c r="K39" s="178"/>
      <c r="L39" s="178"/>
      <c r="M39" s="178"/>
      <c r="N39" s="178"/>
      <c r="O39" s="179"/>
    </row>
    <row r="40" spans="1:15" ht="13.5">
      <c r="A40" s="189"/>
      <c r="B40" s="188" t="s">
        <v>64</v>
      </c>
      <c r="C40" s="181"/>
      <c r="D40" s="178"/>
      <c r="E40" s="164"/>
      <c r="F40" s="182"/>
      <c r="H40" s="182" t="s">
        <v>65</v>
      </c>
      <c r="I40" s="178"/>
      <c r="J40" s="178"/>
      <c r="K40" s="178"/>
      <c r="L40" s="178"/>
      <c r="M40" s="178"/>
      <c r="N40" s="178"/>
      <c r="O40" s="179"/>
    </row>
    <row r="41" spans="1:15" ht="13.5">
      <c r="A41" s="189"/>
      <c r="B41" s="188" t="s">
        <v>66</v>
      </c>
      <c r="C41" s="181"/>
      <c r="D41" s="178"/>
      <c r="E41" s="164"/>
      <c r="F41" s="182"/>
      <c r="H41" s="182" t="s">
        <v>67</v>
      </c>
      <c r="I41" s="178"/>
      <c r="J41" s="178"/>
      <c r="K41" s="178"/>
      <c r="L41" s="178"/>
      <c r="M41" s="178"/>
      <c r="N41" s="178"/>
      <c r="O41" s="179"/>
    </row>
    <row r="42" spans="1:15" ht="13.5">
      <c r="A42" s="189"/>
      <c r="B42" s="188" t="s">
        <v>68</v>
      </c>
      <c r="C42" s="181"/>
      <c r="D42" s="178"/>
      <c r="E42" s="164"/>
      <c r="F42" s="182"/>
      <c r="H42" s="182" t="s">
        <v>69</v>
      </c>
      <c r="I42" s="178"/>
      <c r="J42" s="178"/>
      <c r="K42" s="178"/>
      <c r="L42" s="178"/>
      <c r="M42" s="178"/>
      <c r="N42" s="178"/>
      <c r="O42" s="179"/>
    </row>
    <row r="43" spans="1:15" ht="13.5">
      <c r="A43" s="189"/>
      <c r="B43" s="188" t="s">
        <v>70</v>
      </c>
      <c r="C43" s="181"/>
      <c r="D43" s="178"/>
      <c r="E43" s="164"/>
      <c r="F43" s="182"/>
      <c r="H43" s="182" t="s">
        <v>71</v>
      </c>
      <c r="I43" s="178"/>
      <c r="J43" s="178"/>
      <c r="K43" s="178"/>
      <c r="L43" s="178"/>
      <c r="M43" s="178"/>
      <c r="N43" s="178"/>
      <c r="O43" s="179"/>
    </row>
    <row r="44" spans="1:15" ht="13.5">
      <c r="A44" s="189"/>
      <c r="B44" s="188" t="s">
        <v>72</v>
      </c>
      <c r="C44" s="181"/>
      <c r="D44" s="178"/>
      <c r="E44" s="164"/>
      <c r="F44" s="182"/>
      <c r="H44" s="182" t="s">
        <v>73</v>
      </c>
      <c r="I44" s="178"/>
      <c r="J44" s="178"/>
      <c r="K44" s="178"/>
      <c r="L44" s="178"/>
      <c r="M44" s="178"/>
      <c r="N44" s="178"/>
      <c r="O44" s="179"/>
    </row>
    <row r="45" spans="1:15" ht="13.5">
      <c r="A45" s="189"/>
      <c r="B45" s="188" t="s">
        <v>74</v>
      </c>
      <c r="C45" s="181"/>
      <c r="D45" s="178"/>
      <c r="E45" s="164"/>
      <c r="F45" s="182"/>
      <c r="H45" s="182" t="s">
        <v>79</v>
      </c>
      <c r="I45" s="178"/>
      <c r="J45" s="178"/>
      <c r="K45" s="178"/>
      <c r="L45" s="178"/>
      <c r="M45" s="178"/>
      <c r="N45" s="178"/>
      <c r="O45" s="179"/>
    </row>
    <row r="46" spans="1:15" ht="13.5">
      <c r="A46" s="189"/>
      <c r="B46" s="188" t="s">
        <v>75</v>
      </c>
      <c r="C46" s="181"/>
      <c r="D46" s="178"/>
      <c r="E46" s="164"/>
      <c r="F46" s="182"/>
      <c r="H46" s="182" t="s">
        <v>80</v>
      </c>
      <c r="I46" s="178"/>
      <c r="J46" s="178"/>
      <c r="K46" s="178"/>
      <c r="L46" s="178"/>
      <c r="M46" s="178"/>
      <c r="N46" s="178"/>
      <c r="O46" s="179"/>
    </row>
    <row r="47" spans="1:15" ht="13.5">
      <c r="A47" s="189"/>
      <c r="B47" s="188" t="s">
        <v>76</v>
      </c>
      <c r="C47" s="181"/>
      <c r="D47" s="178"/>
      <c r="E47" s="164"/>
      <c r="F47" s="182"/>
      <c r="H47" s="182" t="s">
        <v>81</v>
      </c>
      <c r="I47" s="178"/>
      <c r="J47" s="178"/>
      <c r="K47" s="178"/>
      <c r="L47" s="178"/>
      <c r="M47" s="178"/>
      <c r="N47" s="178"/>
      <c r="O47" s="179"/>
    </row>
    <row r="48" spans="1:15" ht="13.5">
      <c r="A48" s="180"/>
      <c r="B48" s="181"/>
      <c r="C48" s="181"/>
      <c r="D48" s="178"/>
      <c r="E48" s="164"/>
      <c r="F48" s="182"/>
      <c r="G48" s="182"/>
      <c r="H48" s="178"/>
      <c r="I48" s="178"/>
      <c r="J48" s="178"/>
      <c r="K48" s="178"/>
      <c r="L48" s="178"/>
      <c r="M48" s="178"/>
      <c r="N48" s="178"/>
      <c r="O48" s="179"/>
    </row>
    <row r="49" spans="1:15" ht="13.5">
      <c r="A49" s="180"/>
      <c r="B49" s="181"/>
      <c r="C49" s="181"/>
      <c r="D49" s="178"/>
      <c r="E49" s="164"/>
      <c r="F49" s="182"/>
      <c r="G49" s="182"/>
      <c r="H49" s="178"/>
      <c r="I49" s="178"/>
      <c r="J49" s="178"/>
      <c r="K49" s="178"/>
      <c r="L49" s="178"/>
      <c r="M49" s="178"/>
      <c r="N49" s="178"/>
      <c r="O49" s="179"/>
    </row>
    <row r="50" spans="1:15" ht="27" customHeight="1">
      <c r="A50" s="233" t="s">
        <v>117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</row>
    <row r="51" spans="1:15" ht="13.5">
      <c r="A51" s="183"/>
      <c r="B51" s="181"/>
      <c r="C51" s="181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9"/>
    </row>
    <row r="52" spans="1:15" ht="21.75" customHeight="1">
      <c r="A52" s="183"/>
      <c r="B52" s="181" t="s">
        <v>118</v>
      </c>
      <c r="C52" s="181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9"/>
    </row>
    <row r="53" spans="1:15" s="192" customFormat="1" ht="68.25" customHeight="1">
      <c r="A53" s="190"/>
      <c r="B53" s="193"/>
      <c r="C53" s="236" t="s">
        <v>121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191"/>
    </row>
    <row r="54" spans="1:15" ht="13.5">
      <c r="A54" s="183"/>
      <c r="B54" s="181"/>
      <c r="C54" s="181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</row>
    <row r="55" spans="1:15" ht="13.5">
      <c r="A55" s="183"/>
      <c r="B55" s="181"/>
      <c r="C55" s="181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9"/>
    </row>
    <row r="56" spans="1:15" ht="13.5">
      <c r="A56" s="183"/>
      <c r="B56" s="181"/>
      <c r="C56" s="181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9"/>
    </row>
    <row r="57" spans="1:15" ht="13.5">
      <c r="A57" s="183"/>
      <c r="B57" s="181"/>
      <c r="C57" s="181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9"/>
    </row>
    <row r="58" spans="1:15" ht="13.5">
      <c r="A58" s="183"/>
      <c r="B58" s="181"/>
      <c r="C58" s="181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9"/>
    </row>
    <row r="59" spans="1:15" ht="14.25" thickBot="1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6"/>
      <c r="L59" s="186"/>
      <c r="M59" s="186"/>
      <c r="N59" s="186"/>
      <c r="O59" s="187"/>
    </row>
  </sheetData>
  <sheetProtection/>
  <mergeCells count="13">
    <mergeCell ref="A50:O50"/>
    <mergeCell ref="C53:N53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3" sqref="B3:R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10" t="s">
        <v>138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2:18" ht="18.75">
      <c r="B3" s="210" t="s">
        <v>119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2:18" ht="12.75" thickBot="1">
      <c r="B4" s="211" t="s">
        <v>148</v>
      </c>
      <c r="C4" s="211"/>
      <c r="D4" s="211"/>
      <c r="E4" s="108"/>
      <c r="F4" s="108"/>
      <c r="G4" s="108"/>
      <c r="H4" s="108"/>
      <c r="I4" s="108"/>
      <c r="J4" s="108"/>
      <c r="K4" s="110"/>
      <c r="L4" s="108"/>
      <c r="M4" s="108"/>
      <c r="N4" s="108"/>
      <c r="O4" s="212" t="s">
        <v>162</v>
      </c>
      <c r="P4" s="212"/>
      <c r="Q4" s="212"/>
      <c r="R4" s="212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08" t="s">
        <v>48</v>
      </c>
      <c r="K6" s="209"/>
      <c r="L6" s="22"/>
      <c r="M6" s="22"/>
      <c r="N6" s="22"/>
      <c r="O6" s="22"/>
      <c r="P6" s="22"/>
      <c r="Q6" s="208" t="s">
        <v>48</v>
      </c>
      <c r="R6" s="209"/>
    </row>
    <row r="7" spans="2:18" s="6" customFormat="1" ht="42" customHeight="1" thickBot="1">
      <c r="B7" s="19"/>
      <c r="C7" s="20"/>
      <c r="D7" s="21"/>
      <c r="E7" s="29" t="s">
        <v>78</v>
      </c>
      <c r="F7" s="23" t="s">
        <v>49</v>
      </c>
      <c r="G7" s="23" t="s">
        <v>45</v>
      </c>
      <c r="H7" s="23" t="s">
        <v>50</v>
      </c>
      <c r="I7" s="24" t="s">
        <v>124</v>
      </c>
      <c r="J7" s="25" t="s">
        <v>77</v>
      </c>
      <c r="K7" s="26" t="s">
        <v>52</v>
      </c>
      <c r="L7" s="23" t="s">
        <v>78</v>
      </c>
      <c r="M7" s="23" t="s">
        <v>49</v>
      </c>
      <c r="N7" s="23" t="s">
        <v>45</v>
      </c>
      <c r="O7" s="23" t="s">
        <v>53</v>
      </c>
      <c r="P7" s="24" t="s">
        <v>124</v>
      </c>
      <c r="Q7" s="25" t="s">
        <v>54</v>
      </c>
      <c r="R7" s="27" t="s">
        <v>52</v>
      </c>
    </row>
    <row r="8" spans="2:23" s="54" customFormat="1" ht="12">
      <c r="B8" s="55"/>
      <c r="C8" s="213" t="s">
        <v>0</v>
      </c>
      <c r="D8" s="214"/>
      <c r="E8" s="72">
        <v>38.2</v>
      </c>
      <c r="F8" s="73">
        <v>264322</v>
      </c>
      <c r="G8" s="74">
        <v>129</v>
      </c>
      <c r="H8" s="73">
        <v>664045</v>
      </c>
      <c r="I8" s="75">
        <v>2.51</v>
      </c>
      <c r="J8" s="76">
        <v>674028</v>
      </c>
      <c r="K8" s="56">
        <f>IF(U8=TRUE,"-",ROUND((H8-J8)/J8*100,2))</f>
        <v>-1.48</v>
      </c>
      <c r="L8" s="102">
        <v>38.2</v>
      </c>
      <c r="M8" s="73">
        <v>264322</v>
      </c>
      <c r="N8" s="73">
        <v>129</v>
      </c>
      <c r="O8" s="73">
        <v>604050</v>
      </c>
      <c r="P8" s="75">
        <v>2.29</v>
      </c>
      <c r="Q8" s="76">
        <v>619140</v>
      </c>
      <c r="R8" s="56">
        <f>IF(W8=TRUE,"-",ROUND((O8-Q8)/Q8*100,2))</f>
        <v>-2.44</v>
      </c>
      <c r="T8" s="54">
        <f>ROUND((H8-J8)/J8*100,2)</f>
        <v>-1.48</v>
      </c>
      <c r="U8" s="54" t="b">
        <f>ISERROR(T8)</f>
        <v>0</v>
      </c>
      <c r="V8" s="54">
        <f>ROUND((O8-Q8)/Q8*100,2)</f>
        <v>-2.44</v>
      </c>
      <c r="W8" s="54" t="b">
        <f>ISERROR(V8)</f>
        <v>0</v>
      </c>
    </row>
    <row r="9" spans="2:23" s="54" customFormat="1" ht="12">
      <c r="B9" s="201"/>
      <c r="C9" s="57"/>
      <c r="D9" s="58" t="s">
        <v>128</v>
      </c>
      <c r="E9" s="77">
        <v>40.4</v>
      </c>
      <c r="F9" s="78">
        <v>276287</v>
      </c>
      <c r="G9" s="79" t="s">
        <v>145</v>
      </c>
      <c r="H9" s="78">
        <v>647703</v>
      </c>
      <c r="I9" s="80">
        <v>2.34</v>
      </c>
      <c r="J9" s="70">
        <v>668107</v>
      </c>
      <c r="K9" s="60">
        <f>IF(U9=TRUE,"-",ROUND((H9-J9)/J9*100,2))</f>
        <v>-3.05</v>
      </c>
      <c r="L9" s="103">
        <v>40.4</v>
      </c>
      <c r="M9" s="78">
        <v>276287</v>
      </c>
      <c r="N9" s="78" t="s">
        <v>145</v>
      </c>
      <c r="O9" s="78">
        <v>610246</v>
      </c>
      <c r="P9" s="80">
        <v>2.21</v>
      </c>
      <c r="Q9" s="70">
        <v>646440</v>
      </c>
      <c r="R9" s="61">
        <f aca="true" t="shared" si="0" ref="R9:R66">IF(W9=TRUE,"-",ROUND((O9-Q9)/Q9*100,2))</f>
        <v>-5.6</v>
      </c>
      <c r="T9" s="54">
        <f aca="true" t="shared" si="1" ref="T9:T66">ROUND((H9-J9)/J9*100,2)</f>
        <v>-3.05</v>
      </c>
      <c r="U9" s="54" t="b">
        <f aca="true" t="shared" si="2" ref="U9:U66">ISERROR(T9)</f>
        <v>0</v>
      </c>
      <c r="V9" s="54">
        <f aca="true" t="shared" si="3" ref="V9:V66">ROUND((O9-Q9)/Q9*100,2)</f>
        <v>-5.6</v>
      </c>
      <c r="W9" s="54" t="b">
        <f aca="true" t="shared" si="4" ref="W9:W66">ISERROR(V9)</f>
        <v>0</v>
      </c>
    </row>
    <row r="10" spans="2:23" s="54" customFormat="1" ht="12">
      <c r="B10" s="201"/>
      <c r="C10" s="57"/>
      <c r="D10" s="58" t="s">
        <v>89</v>
      </c>
      <c r="E10" s="77">
        <v>41.4</v>
      </c>
      <c r="F10" s="78">
        <v>260961</v>
      </c>
      <c r="G10" s="79">
        <v>5</v>
      </c>
      <c r="H10" s="78">
        <v>547453</v>
      </c>
      <c r="I10" s="80">
        <v>2.1</v>
      </c>
      <c r="J10" s="70">
        <v>615507</v>
      </c>
      <c r="K10" s="60">
        <f aca="true" t="shared" si="5" ref="K10:K66">IF(U10=TRUE,"-",ROUND((H10-J10)/J10*100,2))</f>
        <v>-11.06</v>
      </c>
      <c r="L10" s="103">
        <v>41.4</v>
      </c>
      <c r="M10" s="78">
        <v>260961</v>
      </c>
      <c r="N10" s="78">
        <v>5</v>
      </c>
      <c r="O10" s="78">
        <v>378496</v>
      </c>
      <c r="P10" s="80">
        <v>1.45</v>
      </c>
      <c r="Q10" s="70">
        <v>388756</v>
      </c>
      <c r="R10" s="61">
        <f t="shared" si="0"/>
        <v>-2.64</v>
      </c>
      <c r="T10" s="54">
        <f t="shared" si="1"/>
        <v>-11.06</v>
      </c>
      <c r="U10" s="54" t="b">
        <f t="shared" si="2"/>
        <v>0</v>
      </c>
      <c r="V10" s="54">
        <f t="shared" si="3"/>
        <v>-2.64</v>
      </c>
      <c r="W10" s="54" t="b">
        <f t="shared" si="4"/>
        <v>0</v>
      </c>
    </row>
    <row r="11" spans="2:23" s="54" customFormat="1" ht="12">
      <c r="B11" s="201"/>
      <c r="C11" s="57"/>
      <c r="D11" s="58" t="s">
        <v>129</v>
      </c>
      <c r="E11" s="77">
        <v>40.5</v>
      </c>
      <c r="F11" s="78">
        <v>271552</v>
      </c>
      <c r="G11" s="79" t="s">
        <v>145</v>
      </c>
      <c r="H11" s="78">
        <v>471519</v>
      </c>
      <c r="I11" s="80">
        <v>1.74</v>
      </c>
      <c r="J11" s="70">
        <v>532271</v>
      </c>
      <c r="K11" s="60">
        <f t="shared" si="5"/>
        <v>-11.41</v>
      </c>
      <c r="L11" s="103">
        <v>40.5</v>
      </c>
      <c r="M11" s="78">
        <v>271552</v>
      </c>
      <c r="N11" s="78" t="s">
        <v>145</v>
      </c>
      <c r="O11" s="78">
        <v>344871</v>
      </c>
      <c r="P11" s="80">
        <v>1.27</v>
      </c>
      <c r="Q11" s="70">
        <v>379597</v>
      </c>
      <c r="R11" s="61">
        <f t="shared" si="0"/>
        <v>-9.15</v>
      </c>
      <c r="T11" s="54">
        <f t="shared" si="1"/>
        <v>-11.41</v>
      </c>
      <c r="U11" s="54" t="b">
        <f t="shared" si="2"/>
        <v>0</v>
      </c>
      <c r="V11" s="54">
        <f t="shared" si="3"/>
        <v>-9.15</v>
      </c>
      <c r="W11" s="54" t="b">
        <f t="shared" si="4"/>
        <v>0</v>
      </c>
    </row>
    <row r="12" spans="2:23" s="54" customFormat="1" ht="12">
      <c r="B12" s="201"/>
      <c r="C12" s="57"/>
      <c r="D12" s="58" t="s">
        <v>95</v>
      </c>
      <c r="E12" s="77">
        <v>35.3</v>
      </c>
      <c r="F12" s="78">
        <v>248615</v>
      </c>
      <c r="G12" s="79">
        <v>5</v>
      </c>
      <c r="H12" s="78">
        <v>586962</v>
      </c>
      <c r="I12" s="80">
        <v>2.36</v>
      </c>
      <c r="J12" s="70">
        <v>535416</v>
      </c>
      <c r="K12" s="60">
        <f t="shared" si="5"/>
        <v>9.63</v>
      </c>
      <c r="L12" s="103">
        <v>35.3</v>
      </c>
      <c r="M12" s="78">
        <v>248615</v>
      </c>
      <c r="N12" s="78">
        <v>5</v>
      </c>
      <c r="O12" s="78">
        <v>566180</v>
      </c>
      <c r="P12" s="80">
        <v>2.28</v>
      </c>
      <c r="Q12" s="70">
        <v>478613</v>
      </c>
      <c r="R12" s="61">
        <f t="shared" si="0"/>
        <v>18.3</v>
      </c>
      <c r="T12" s="54">
        <f t="shared" si="1"/>
        <v>9.63</v>
      </c>
      <c r="U12" s="54" t="b">
        <f t="shared" si="2"/>
        <v>0</v>
      </c>
      <c r="V12" s="54">
        <f t="shared" si="3"/>
        <v>18.3</v>
      </c>
      <c r="W12" s="54" t="b">
        <f t="shared" si="4"/>
        <v>0</v>
      </c>
    </row>
    <row r="13" spans="2:23" s="54" customFormat="1" ht="12">
      <c r="B13" s="201"/>
      <c r="C13" s="57"/>
      <c r="D13" s="58" t="s">
        <v>106</v>
      </c>
      <c r="E13" s="77">
        <v>36.5</v>
      </c>
      <c r="F13" s="78">
        <v>241243</v>
      </c>
      <c r="G13" s="79" t="s">
        <v>145</v>
      </c>
      <c r="H13" s="78">
        <v>475522</v>
      </c>
      <c r="I13" s="80">
        <v>1.97</v>
      </c>
      <c r="J13" s="70">
        <v>492888</v>
      </c>
      <c r="K13" s="60">
        <f t="shared" si="5"/>
        <v>-3.52</v>
      </c>
      <c r="L13" s="103">
        <v>36.5</v>
      </c>
      <c r="M13" s="78">
        <v>241243</v>
      </c>
      <c r="N13" s="78" t="s">
        <v>145</v>
      </c>
      <c r="O13" s="78">
        <v>399360</v>
      </c>
      <c r="P13" s="80">
        <v>1.66</v>
      </c>
      <c r="Q13" s="70">
        <v>421389</v>
      </c>
      <c r="R13" s="61">
        <f t="shared" si="0"/>
        <v>-5.23</v>
      </c>
      <c r="T13" s="54">
        <f t="shared" si="1"/>
        <v>-3.52</v>
      </c>
      <c r="U13" s="54" t="b">
        <f t="shared" si="2"/>
        <v>0</v>
      </c>
      <c r="V13" s="54">
        <f t="shared" si="3"/>
        <v>-5.23</v>
      </c>
      <c r="W13" s="54" t="b">
        <f t="shared" si="4"/>
        <v>0</v>
      </c>
    </row>
    <row r="14" spans="2:23" s="54" customFormat="1" ht="12">
      <c r="B14" s="201"/>
      <c r="C14" s="57"/>
      <c r="D14" s="58" t="s">
        <v>1</v>
      </c>
      <c r="E14" s="77">
        <v>38.2</v>
      </c>
      <c r="F14" s="78">
        <v>292343</v>
      </c>
      <c r="G14" s="79">
        <v>9</v>
      </c>
      <c r="H14" s="78">
        <v>749597</v>
      </c>
      <c r="I14" s="80">
        <v>2.56</v>
      </c>
      <c r="J14" s="70">
        <v>755924</v>
      </c>
      <c r="K14" s="60">
        <f t="shared" si="5"/>
        <v>-0.84</v>
      </c>
      <c r="L14" s="103">
        <v>38.2</v>
      </c>
      <c r="M14" s="78">
        <v>292343</v>
      </c>
      <c r="N14" s="78">
        <v>9</v>
      </c>
      <c r="O14" s="78">
        <v>708346</v>
      </c>
      <c r="P14" s="80">
        <v>2.42</v>
      </c>
      <c r="Q14" s="70">
        <v>720660</v>
      </c>
      <c r="R14" s="61">
        <f t="shared" si="0"/>
        <v>-1.71</v>
      </c>
      <c r="T14" s="54">
        <f t="shared" si="1"/>
        <v>-0.84</v>
      </c>
      <c r="U14" s="54" t="b">
        <f t="shared" si="2"/>
        <v>0</v>
      </c>
      <c r="V14" s="54">
        <f t="shared" si="3"/>
        <v>-1.71</v>
      </c>
      <c r="W14" s="54" t="b">
        <f t="shared" si="4"/>
        <v>0</v>
      </c>
    </row>
    <row r="15" spans="2:23" s="54" customFormat="1" ht="12">
      <c r="B15" s="198"/>
      <c r="C15" s="57"/>
      <c r="D15" s="58" t="s">
        <v>130</v>
      </c>
      <c r="E15" s="77" t="s">
        <v>136</v>
      </c>
      <c r="F15" s="78" t="s">
        <v>136</v>
      </c>
      <c r="G15" s="79" t="s">
        <v>136</v>
      </c>
      <c r="H15" s="78" t="s">
        <v>136</v>
      </c>
      <c r="I15" s="80" t="s">
        <v>136</v>
      </c>
      <c r="J15" s="70" t="s">
        <v>136</v>
      </c>
      <c r="K15" s="60" t="str">
        <f t="shared" si="5"/>
        <v>-</v>
      </c>
      <c r="L15" s="103" t="s">
        <v>136</v>
      </c>
      <c r="M15" s="78" t="s">
        <v>136</v>
      </c>
      <c r="N15" s="78" t="s">
        <v>136</v>
      </c>
      <c r="O15" s="78" t="s">
        <v>136</v>
      </c>
      <c r="P15" s="80" t="s">
        <v>136</v>
      </c>
      <c r="Q15" s="70" t="s">
        <v>136</v>
      </c>
      <c r="R15" s="61" t="str">
        <f t="shared" si="0"/>
        <v>-</v>
      </c>
      <c r="T15" s="54" t="e">
        <f t="shared" si="1"/>
        <v>#VALUE!</v>
      </c>
      <c r="U15" s="54" t="b">
        <f t="shared" si="2"/>
        <v>1</v>
      </c>
      <c r="V15" s="54" t="e">
        <f t="shared" si="3"/>
        <v>#VALUE!</v>
      </c>
      <c r="W15" s="54" t="b">
        <f t="shared" si="4"/>
        <v>1</v>
      </c>
    </row>
    <row r="16" spans="2:23" s="54" customFormat="1" ht="12">
      <c r="B16" s="198"/>
      <c r="C16" s="57"/>
      <c r="D16" s="58" t="s">
        <v>2</v>
      </c>
      <c r="E16" s="77">
        <v>36.9</v>
      </c>
      <c r="F16" s="78">
        <v>226032</v>
      </c>
      <c r="G16" s="79" t="s">
        <v>145</v>
      </c>
      <c r="H16" s="78">
        <v>586079</v>
      </c>
      <c r="I16" s="80">
        <v>2.59</v>
      </c>
      <c r="J16" s="70">
        <v>627000</v>
      </c>
      <c r="K16" s="60">
        <f t="shared" si="5"/>
        <v>-6.53</v>
      </c>
      <c r="L16" s="103">
        <v>36.9</v>
      </c>
      <c r="M16" s="78">
        <v>226032</v>
      </c>
      <c r="N16" s="78" t="s">
        <v>145</v>
      </c>
      <c r="O16" s="78">
        <v>574821</v>
      </c>
      <c r="P16" s="80">
        <v>2.54</v>
      </c>
      <c r="Q16" s="70">
        <v>616550</v>
      </c>
      <c r="R16" s="61">
        <f t="shared" si="0"/>
        <v>-6.77</v>
      </c>
      <c r="T16" s="54">
        <f t="shared" si="1"/>
        <v>-6.53</v>
      </c>
      <c r="U16" s="54" t="b">
        <f t="shared" si="2"/>
        <v>0</v>
      </c>
      <c r="V16" s="54">
        <f t="shared" si="3"/>
        <v>-6.77</v>
      </c>
      <c r="W16" s="54" t="b">
        <f t="shared" si="4"/>
        <v>0</v>
      </c>
    </row>
    <row r="17" spans="2:23" s="54" customFormat="1" ht="12">
      <c r="B17" s="198"/>
      <c r="C17" s="57"/>
      <c r="D17" s="58" t="s">
        <v>96</v>
      </c>
      <c r="E17" s="77">
        <v>41.5</v>
      </c>
      <c r="F17" s="78">
        <v>265368</v>
      </c>
      <c r="G17" s="79">
        <v>4</v>
      </c>
      <c r="H17" s="78">
        <v>589217</v>
      </c>
      <c r="I17" s="80">
        <v>2.22</v>
      </c>
      <c r="J17" s="70">
        <v>601223</v>
      </c>
      <c r="K17" s="60">
        <f t="shared" si="5"/>
        <v>-2</v>
      </c>
      <c r="L17" s="103">
        <v>41.5</v>
      </c>
      <c r="M17" s="78">
        <v>265368</v>
      </c>
      <c r="N17" s="78">
        <v>4</v>
      </c>
      <c r="O17" s="78">
        <v>561500</v>
      </c>
      <c r="P17" s="80">
        <v>2.12</v>
      </c>
      <c r="Q17" s="70">
        <v>557200</v>
      </c>
      <c r="R17" s="61">
        <f t="shared" si="0"/>
        <v>0.77</v>
      </c>
      <c r="T17" s="54">
        <f t="shared" si="1"/>
        <v>-2</v>
      </c>
      <c r="U17" s="54" t="b">
        <f t="shared" si="2"/>
        <v>0</v>
      </c>
      <c r="V17" s="54">
        <f t="shared" si="3"/>
        <v>0.77</v>
      </c>
      <c r="W17" s="54" t="b">
        <f t="shared" si="4"/>
        <v>0</v>
      </c>
    </row>
    <row r="18" spans="2:23" s="54" customFormat="1" ht="12">
      <c r="B18" s="198"/>
      <c r="C18" s="57"/>
      <c r="D18" s="58" t="s">
        <v>97</v>
      </c>
      <c r="E18" s="77">
        <v>40.2</v>
      </c>
      <c r="F18" s="78">
        <v>288260</v>
      </c>
      <c r="G18" s="79" t="s">
        <v>145</v>
      </c>
      <c r="H18" s="78">
        <v>537549</v>
      </c>
      <c r="I18" s="80">
        <v>1.86</v>
      </c>
      <c r="J18" s="70">
        <v>561797</v>
      </c>
      <c r="K18" s="60">
        <f t="shared" si="5"/>
        <v>-4.32</v>
      </c>
      <c r="L18" s="103">
        <v>40.2</v>
      </c>
      <c r="M18" s="78">
        <v>288260</v>
      </c>
      <c r="N18" s="78" t="s">
        <v>145</v>
      </c>
      <c r="O18" s="78">
        <v>457549</v>
      </c>
      <c r="P18" s="80">
        <v>1.59</v>
      </c>
      <c r="Q18" s="70">
        <v>462631</v>
      </c>
      <c r="R18" s="61">
        <f t="shared" si="0"/>
        <v>-1.1</v>
      </c>
      <c r="T18" s="54">
        <f t="shared" si="1"/>
        <v>-4.32</v>
      </c>
      <c r="U18" s="54" t="b">
        <f t="shared" si="2"/>
        <v>0</v>
      </c>
      <c r="V18" s="54">
        <f t="shared" si="3"/>
        <v>-1.1</v>
      </c>
      <c r="W18" s="54" t="b">
        <f t="shared" si="4"/>
        <v>0</v>
      </c>
    </row>
    <row r="19" spans="2:23" s="54" customFormat="1" ht="12">
      <c r="B19" s="198"/>
      <c r="C19" s="57"/>
      <c r="D19" s="58" t="s">
        <v>3</v>
      </c>
      <c r="E19" s="77">
        <v>39.9</v>
      </c>
      <c r="F19" s="78">
        <v>278758</v>
      </c>
      <c r="G19" s="79" t="s">
        <v>145</v>
      </c>
      <c r="H19" s="78">
        <v>800000</v>
      </c>
      <c r="I19" s="80">
        <v>2.87</v>
      </c>
      <c r="J19" s="70">
        <v>750000</v>
      </c>
      <c r="K19" s="60">
        <f t="shared" si="5"/>
        <v>6.67</v>
      </c>
      <c r="L19" s="103">
        <v>39.9</v>
      </c>
      <c r="M19" s="78">
        <v>278758</v>
      </c>
      <c r="N19" s="78" t="s">
        <v>145</v>
      </c>
      <c r="O19" s="78">
        <v>725000</v>
      </c>
      <c r="P19" s="80">
        <v>2.6</v>
      </c>
      <c r="Q19" s="70">
        <v>650000</v>
      </c>
      <c r="R19" s="61">
        <f t="shared" si="0"/>
        <v>11.54</v>
      </c>
      <c r="T19" s="54">
        <f t="shared" si="1"/>
        <v>6.67</v>
      </c>
      <c r="U19" s="54" t="b">
        <f t="shared" si="2"/>
        <v>0</v>
      </c>
      <c r="V19" s="54">
        <f t="shared" si="3"/>
        <v>11.54</v>
      </c>
      <c r="W19" s="54" t="b">
        <f t="shared" si="4"/>
        <v>0</v>
      </c>
    </row>
    <row r="20" spans="2:23" s="54" customFormat="1" ht="12">
      <c r="B20" s="198" t="s">
        <v>4</v>
      </c>
      <c r="C20" s="57"/>
      <c r="D20" s="58" t="s">
        <v>5</v>
      </c>
      <c r="E20" s="77">
        <v>35</v>
      </c>
      <c r="F20" s="78">
        <v>247437</v>
      </c>
      <c r="G20" s="79" t="s">
        <v>145</v>
      </c>
      <c r="H20" s="78">
        <v>635959</v>
      </c>
      <c r="I20" s="80">
        <v>2.57</v>
      </c>
      <c r="J20" s="70">
        <v>706396</v>
      </c>
      <c r="K20" s="60">
        <f t="shared" si="5"/>
        <v>-9.97</v>
      </c>
      <c r="L20" s="103">
        <v>35</v>
      </c>
      <c r="M20" s="78">
        <v>247437</v>
      </c>
      <c r="N20" s="78" t="s">
        <v>145</v>
      </c>
      <c r="O20" s="78">
        <v>593277</v>
      </c>
      <c r="P20" s="80">
        <v>2.4</v>
      </c>
      <c r="Q20" s="70">
        <v>658178</v>
      </c>
      <c r="R20" s="61">
        <f t="shared" si="0"/>
        <v>-9.86</v>
      </c>
      <c r="T20" s="54">
        <f t="shared" si="1"/>
        <v>-9.97</v>
      </c>
      <c r="U20" s="54" t="b">
        <f t="shared" si="2"/>
        <v>0</v>
      </c>
      <c r="V20" s="54">
        <f t="shared" si="3"/>
        <v>-9.86</v>
      </c>
      <c r="W20" s="54" t="b">
        <f t="shared" si="4"/>
        <v>0</v>
      </c>
    </row>
    <row r="21" spans="2:23" s="54" customFormat="1" ht="12">
      <c r="B21" s="198"/>
      <c r="C21" s="57"/>
      <c r="D21" s="58" t="s">
        <v>6</v>
      </c>
      <c r="E21" s="77">
        <v>36.9</v>
      </c>
      <c r="F21" s="78">
        <v>245614</v>
      </c>
      <c r="G21" s="79">
        <v>8</v>
      </c>
      <c r="H21" s="78">
        <v>664291</v>
      </c>
      <c r="I21" s="80">
        <v>2.7</v>
      </c>
      <c r="J21" s="70">
        <v>648652</v>
      </c>
      <c r="K21" s="60">
        <f t="shared" si="5"/>
        <v>2.41</v>
      </c>
      <c r="L21" s="103">
        <v>36.9</v>
      </c>
      <c r="M21" s="78">
        <v>245614</v>
      </c>
      <c r="N21" s="78">
        <v>8</v>
      </c>
      <c r="O21" s="78">
        <v>592082</v>
      </c>
      <c r="P21" s="80">
        <v>2.41</v>
      </c>
      <c r="Q21" s="70">
        <v>594839</v>
      </c>
      <c r="R21" s="61">
        <f t="shared" si="0"/>
        <v>-0.46</v>
      </c>
      <c r="T21" s="54">
        <f t="shared" si="1"/>
        <v>2.41</v>
      </c>
      <c r="U21" s="54" t="b">
        <f t="shared" si="2"/>
        <v>0</v>
      </c>
      <c r="V21" s="54">
        <f t="shared" si="3"/>
        <v>-0.46</v>
      </c>
      <c r="W21" s="54" t="b">
        <f t="shared" si="4"/>
        <v>0</v>
      </c>
    </row>
    <row r="22" spans="2:23" s="54" customFormat="1" ht="12">
      <c r="B22" s="198"/>
      <c r="C22" s="57"/>
      <c r="D22" s="58" t="s">
        <v>131</v>
      </c>
      <c r="E22" s="77">
        <v>40.9</v>
      </c>
      <c r="F22" s="78">
        <v>289519</v>
      </c>
      <c r="G22" s="79">
        <v>13</v>
      </c>
      <c r="H22" s="78">
        <v>714784</v>
      </c>
      <c r="I22" s="80">
        <v>2.47</v>
      </c>
      <c r="J22" s="71" t="s">
        <v>141</v>
      </c>
      <c r="K22" s="60" t="str">
        <f t="shared" si="5"/>
        <v>-</v>
      </c>
      <c r="L22" s="103">
        <v>40.9</v>
      </c>
      <c r="M22" s="78">
        <v>289519</v>
      </c>
      <c r="N22" s="78">
        <v>13</v>
      </c>
      <c r="O22" s="78">
        <v>602097</v>
      </c>
      <c r="P22" s="80">
        <v>2.08</v>
      </c>
      <c r="Q22" s="59" t="s">
        <v>141</v>
      </c>
      <c r="R22" s="61" t="str">
        <f t="shared" si="0"/>
        <v>-</v>
      </c>
      <c r="T22" s="54" t="e">
        <f t="shared" si="1"/>
        <v>#VALUE!</v>
      </c>
      <c r="U22" s="54" t="b">
        <f t="shared" si="2"/>
        <v>1</v>
      </c>
      <c r="V22" s="54" t="e">
        <f t="shared" si="3"/>
        <v>#VALUE!</v>
      </c>
      <c r="W22" s="54" t="b">
        <f t="shared" si="4"/>
        <v>1</v>
      </c>
    </row>
    <row r="23" spans="2:23" s="54" customFormat="1" ht="12">
      <c r="B23" s="198"/>
      <c r="C23" s="57"/>
      <c r="D23" s="58" t="s">
        <v>92</v>
      </c>
      <c r="E23" s="77">
        <v>38.2</v>
      </c>
      <c r="F23" s="78">
        <v>244726</v>
      </c>
      <c r="G23" s="79" t="s">
        <v>145</v>
      </c>
      <c r="H23" s="78">
        <v>540735</v>
      </c>
      <c r="I23" s="80">
        <v>2.21</v>
      </c>
      <c r="J23" s="70">
        <v>549081</v>
      </c>
      <c r="K23" s="60">
        <f t="shared" si="5"/>
        <v>-1.52</v>
      </c>
      <c r="L23" s="103">
        <v>38.2</v>
      </c>
      <c r="M23" s="78">
        <v>244726</v>
      </c>
      <c r="N23" s="78" t="s">
        <v>145</v>
      </c>
      <c r="O23" s="78">
        <v>466418</v>
      </c>
      <c r="P23" s="80">
        <v>1.91</v>
      </c>
      <c r="Q23" s="70">
        <v>490957</v>
      </c>
      <c r="R23" s="61">
        <f t="shared" si="0"/>
        <v>-5</v>
      </c>
      <c r="T23" s="54">
        <f t="shared" si="1"/>
        <v>-1.52</v>
      </c>
      <c r="U23" s="54" t="b">
        <f t="shared" si="2"/>
        <v>0</v>
      </c>
      <c r="V23" s="54">
        <f t="shared" si="3"/>
        <v>-5</v>
      </c>
      <c r="W23" s="54" t="b">
        <f t="shared" si="4"/>
        <v>0</v>
      </c>
    </row>
    <row r="24" spans="2:23" s="54" customFormat="1" ht="12">
      <c r="B24" s="198"/>
      <c r="C24" s="57"/>
      <c r="D24" s="58" t="s">
        <v>90</v>
      </c>
      <c r="E24" s="77">
        <v>37.4</v>
      </c>
      <c r="F24" s="78">
        <v>277343</v>
      </c>
      <c r="G24" s="79">
        <v>7</v>
      </c>
      <c r="H24" s="78">
        <v>703389</v>
      </c>
      <c r="I24" s="80">
        <v>2.54</v>
      </c>
      <c r="J24" s="70">
        <v>686827</v>
      </c>
      <c r="K24" s="60">
        <f t="shared" si="5"/>
        <v>2.41</v>
      </c>
      <c r="L24" s="103">
        <v>37.4</v>
      </c>
      <c r="M24" s="78">
        <v>277343</v>
      </c>
      <c r="N24" s="78">
        <v>7</v>
      </c>
      <c r="O24" s="78">
        <v>629474</v>
      </c>
      <c r="P24" s="80">
        <v>2.27</v>
      </c>
      <c r="Q24" s="70">
        <v>621429</v>
      </c>
      <c r="R24" s="61">
        <f t="shared" si="0"/>
        <v>1.29</v>
      </c>
      <c r="T24" s="54">
        <f t="shared" si="1"/>
        <v>2.41</v>
      </c>
      <c r="U24" s="54" t="b">
        <f t="shared" si="2"/>
        <v>0</v>
      </c>
      <c r="V24" s="54">
        <f t="shared" si="3"/>
        <v>1.29</v>
      </c>
      <c r="W24" s="54" t="b">
        <f t="shared" si="4"/>
        <v>0</v>
      </c>
    </row>
    <row r="25" spans="2:23" s="54" customFormat="1" ht="12">
      <c r="B25" s="198"/>
      <c r="C25" s="57"/>
      <c r="D25" s="58" t="s">
        <v>91</v>
      </c>
      <c r="E25" s="77">
        <v>38.1</v>
      </c>
      <c r="F25" s="78">
        <v>275194</v>
      </c>
      <c r="G25" s="79" t="s">
        <v>145</v>
      </c>
      <c r="H25" s="78">
        <v>744774</v>
      </c>
      <c r="I25" s="80">
        <v>2.71</v>
      </c>
      <c r="J25" s="70">
        <v>722048</v>
      </c>
      <c r="K25" s="60">
        <f t="shared" si="5"/>
        <v>3.15</v>
      </c>
      <c r="L25" s="103">
        <v>38.1</v>
      </c>
      <c r="M25" s="78">
        <v>275194</v>
      </c>
      <c r="N25" s="78" t="s">
        <v>145</v>
      </c>
      <c r="O25" s="78">
        <v>698530</v>
      </c>
      <c r="P25" s="80">
        <v>2.54</v>
      </c>
      <c r="Q25" s="70">
        <v>684504</v>
      </c>
      <c r="R25" s="61">
        <f t="shared" si="0"/>
        <v>2.05</v>
      </c>
      <c r="T25" s="54">
        <f t="shared" si="1"/>
        <v>3.15</v>
      </c>
      <c r="U25" s="54" t="b">
        <f t="shared" si="2"/>
        <v>0</v>
      </c>
      <c r="V25" s="54">
        <f t="shared" si="3"/>
        <v>2.05</v>
      </c>
      <c r="W25" s="54" t="b">
        <f t="shared" si="4"/>
        <v>0</v>
      </c>
    </row>
    <row r="26" spans="2:23" s="54" customFormat="1" ht="12">
      <c r="B26" s="198"/>
      <c r="C26" s="57"/>
      <c r="D26" s="58" t="s">
        <v>7</v>
      </c>
      <c r="E26" s="77">
        <v>36.8</v>
      </c>
      <c r="F26" s="78">
        <v>256830</v>
      </c>
      <c r="G26" s="79">
        <v>47</v>
      </c>
      <c r="H26" s="78">
        <v>699472</v>
      </c>
      <c r="I26" s="80">
        <v>2.72</v>
      </c>
      <c r="J26" s="70">
        <v>701793</v>
      </c>
      <c r="K26" s="60">
        <f t="shared" si="5"/>
        <v>-0.33</v>
      </c>
      <c r="L26" s="103">
        <v>36.8</v>
      </c>
      <c r="M26" s="78">
        <v>256830</v>
      </c>
      <c r="N26" s="78">
        <v>47</v>
      </c>
      <c r="O26" s="78">
        <v>659214</v>
      </c>
      <c r="P26" s="80">
        <v>2.57</v>
      </c>
      <c r="Q26" s="70">
        <v>672778</v>
      </c>
      <c r="R26" s="61">
        <f t="shared" si="0"/>
        <v>-2.02</v>
      </c>
      <c r="T26" s="54">
        <f t="shared" si="1"/>
        <v>-0.33</v>
      </c>
      <c r="U26" s="54" t="b">
        <f t="shared" si="2"/>
        <v>0</v>
      </c>
      <c r="V26" s="54">
        <f t="shared" si="3"/>
        <v>-2.02</v>
      </c>
      <c r="W26" s="54" t="b">
        <f t="shared" si="4"/>
        <v>0</v>
      </c>
    </row>
    <row r="27" spans="2:23" s="54" customFormat="1" ht="12">
      <c r="B27" s="198"/>
      <c r="C27" s="57"/>
      <c r="D27" s="58" t="s">
        <v>132</v>
      </c>
      <c r="E27" s="77">
        <v>41</v>
      </c>
      <c r="F27" s="78">
        <v>266421</v>
      </c>
      <c r="G27" s="79">
        <v>9</v>
      </c>
      <c r="H27" s="78">
        <v>618219</v>
      </c>
      <c r="I27" s="80">
        <v>2.32</v>
      </c>
      <c r="J27" s="70">
        <v>709425</v>
      </c>
      <c r="K27" s="60">
        <f t="shared" si="5"/>
        <v>-12.86</v>
      </c>
      <c r="L27" s="103">
        <v>41</v>
      </c>
      <c r="M27" s="78">
        <v>266421</v>
      </c>
      <c r="N27" s="78">
        <v>9</v>
      </c>
      <c r="O27" s="78">
        <v>564745</v>
      </c>
      <c r="P27" s="80">
        <v>2.12</v>
      </c>
      <c r="Q27" s="70">
        <v>663548</v>
      </c>
      <c r="R27" s="61">
        <f t="shared" si="0"/>
        <v>-14.89</v>
      </c>
      <c r="T27" s="54">
        <f t="shared" si="1"/>
        <v>-12.86</v>
      </c>
      <c r="U27" s="54" t="b">
        <f t="shared" si="2"/>
        <v>0</v>
      </c>
      <c r="V27" s="54">
        <f t="shared" si="3"/>
        <v>-14.89</v>
      </c>
      <c r="W27" s="54" t="b">
        <f t="shared" si="4"/>
        <v>0</v>
      </c>
    </row>
    <row r="28" spans="2:23" s="54" customFormat="1" ht="12">
      <c r="B28" s="198" t="s">
        <v>8</v>
      </c>
      <c r="C28" s="215" t="s">
        <v>9</v>
      </c>
      <c r="D28" s="216"/>
      <c r="E28" s="81" t="s">
        <v>136</v>
      </c>
      <c r="F28" s="82" t="s">
        <v>136</v>
      </c>
      <c r="G28" s="83" t="s">
        <v>136</v>
      </c>
      <c r="H28" s="82" t="s">
        <v>136</v>
      </c>
      <c r="I28" s="84" t="s">
        <v>136</v>
      </c>
      <c r="J28" s="85" t="s">
        <v>136</v>
      </c>
      <c r="K28" s="63" t="str">
        <f t="shared" si="5"/>
        <v>-</v>
      </c>
      <c r="L28" s="104" t="s">
        <v>136</v>
      </c>
      <c r="M28" s="82" t="s">
        <v>136</v>
      </c>
      <c r="N28" s="82" t="s">
        <v>136</v>
      </c>
      <c r="O28" s="82" t="s">
        <v>136</v>
      </c>
      <c r="P28" s="84" t="s">
        <v>136</v>
      </c>
      <c r="Q28" s="85" t="s">
        <v>136</v>
      </c>
      <c r="R28" s="63" t="str">
        <f t="shared" si="0"/>
        <v>-</v>
      </c>
      <c r="T28" s="54" t="e">
        <f t="shared" si="1"/>
        <v>#VALUE!</v>
      </c>
      <c r="U28" s="54" t="b">
        <f t="shared" si="2"/>
        <v>1</v>
      </c>
      <c r="V28" s="54" t="e">
        <f t="shared" si="3"/>
        <v>#VALUE!</v>
      </c>
      <c r="W28" s="54" t="b">
        <f t="shared" si="4"/>
        <v>1</v>
      </c>
    </row>
    <row r="29" spans="2:23" s="54" customFormat="1" ht="12">
      <c r="B29" s="198"/>
      <c r="C29" s="215" t="s">
        <v>100</v>
      </c>
      <c r="D29" s="216"/>
      <c r="E29" s="81">
        <v>46</v>
      </c>
      <c r="F29" s="82">
        <v>265816</v>
      </c>
      <c r="G29" s="83" t="s">
        <v>145</v>
      </c>
      <c r="H29" s="82">
        <v>640000</v>
      </c>
      <c r="I29" s="84">
        <v>2.41</v>
      </c>
      <c r="J29" s="85">
        <v>640000</v>
      </c>
      <c r="K29" s="63">
        <f t="shared" si="5"/>
        <v>0</v>
      </c>
      <c r="L29" s="104">
        <v>46</v>
      </c>
      <c r="M29" s="82">
        <v>265816</v>
      </c>
      <c r="N29" s="82" t="s">
        <v>145</v>
      </c>
      <c r="O29" s="82">
        <v>600000</v>
      </c>
      <c r="P29" s="84">
        <v>2.26</v>
      </c>
      <c r="Q29" s="85">
        <v>610000</v>
      </c>
      <c r="R29" s="63">
        <f t="shared" si="0"/>
        <v>-1.64</v>
      </c>
      <c r="T29" s="54">
        <f t="shared" si="1"/>
        <v>0</v>
      </c>
      <c r="U29" s="54" t="b">
        <f t="shared" si="2"/>
        <v>0</v>
      </c>
      <c r="V29" s="54">
        <f t="shared" si="3"/>
        <v>-1.64</v>
      </c>
      <c r="W29" s="54" t="b">
        <f t="shared" si="4"/>
        <v>0</v>
      </c>
    </row>
    <row r="30" spans="2:23" s="54" customFormat="1" ht="12">
      <c r="B30" s="198"/>
      <c r="C30" s="215" t="s">
        <v>10</v>
      </c>
      <c r="D30" s="216"/>
      <c r="E30" s="81">
        <v>36.4</v>
      </c>
      <c r="F30" s="82">
        <v>286609</v>
      </c>
      <c r="G30" s="83">
        <v>5</v>
      </c>
      <c r="H30" s="82">
        <v>697222</v>
      </c>
      <c r="I30" s="84">
        <v>2.43</v>
      </c>
      <c r="J30" s="85">
        <v>611815</v>
      </c>
      <c r="K30" s="63">
        <f t="shared" si="5"/>
        <v>13.96</v>
      </c>
      <c r="L30" s="104">
        <v>36.4</v>
      </c>
      <c r="M30" s="82">
        <v>286609</v>
      </c>
      <c r="N30" s="82">
        <v>5</v>
      </c>
      <c r="O30" s="82">
        <v>620820</v>
      </c>
      <c r="P30" s="84">
        <v>2.17</v>
      </c>
      <c r="Q30" s="85">
        <v>496489</v>
      </c>
      <c r="R30" s="63">
        <f t="shared" si="0"/>
        <v>25.04</v>
      </c>
      <c r="T30" s="54">
        <f t="shared" si="1"/>
        <v>13.96</v>
      </c>
      <c r="U30" s="54" t="b">
        <f t="shared" si="2"/>
        <v>0</v>
      </c>
      <c r="V30" s="54">
        <f t="shared" si="3"/>
        <v>25.04</v>
      </c>
      <c r="W30" s="54" t="b">
        <f t="shared" si="4"/>
        <v>0</v>
      </c>
    </row>
    <row r="31" spans="2:23" s="54" customFormat="1" ht="12">
      <c r="B31" s="198"/>
      <c r="C31" s="215" t="s">
        <v>101</v>
      </c>
      <c r="D31" s="216"/>
      <c r="E31" s="81">
        <v>39</v>
      </c>
      <c r="F31" s="82">
        <v>274300</v>
      </c>
      <c r="G31" s="83" t="s">
        <v>145</v>
      </c>
      <c r="H31" s="82">
        <v>901000</v>
      </c>
      <c r="I31" s="84">
        <v>3.28</v>
      </c>
      <c r="J31" s="85">
        <v>886000</v>
      </c>
      <c r="K31" s="63">
        <f t="shared" si="5"/>
        <v>1.69</v>
      </c>
      <c r="L31" s="104">
        <v>39</v>
      </c>
      <c r="M31" s="82">
        <v>274300</v>
      </c>
      <c r="N31" s="82" t="s">
        <v>145</v>
      </c>
      <c r="O31" s="82">
        <v>879000</v>
      </c>
      <c r="P31" s="84">
        <v>3.2</v>
      </c>
      <c r="Q31" s="85">
        <v>881000</v>
      </c>
      <c r="R31" s="63">
        <f t="shared" si="0"/>
        <v>-0.23</v>
      </c>
      <c r="T31" s="54">
        <f t="shared" si="1"/>
        <v>1.69</v>
      </c>
      <c r="U31" s="54" t="b">
        <f t="shared" si="2"/>
        <v>0</v>
      </c>
      <c r="V31" s="54">
        <f t="shared" si="3"/>
        <v>-0.23</v>
      </c>
      <c r="W31" s="54" t="b">
        <f t="shared" si="4"/>
        <v>0</v>
      </c>
    </row>
    <row r="32" spans="2:23" s="54" customFormat="1" ht="12">
      <c r="B32" s="198"/>
      <c r="C32" s="215" t="s">
        <v>39</v>
      </c>
      <c r="D32" s="216"/>
      <c r="E32" s="81" t="s">
        <v>136</v>
      </c>
      <c r="F32" s="82" t="s">
        <v>136</v>
      </c>
      <c r="G32" s="83" t="s">
        <v>136</v>
      </c>
      <c r="H32" s="82" t="s">
        <v>136</v>
      </c>
      <c r="I32" s="84" t="s">
        <v>136</v>
      </c>
      <c r="J32" s="85" t="s">
        <v>136</v>
      </c>
      <c r="K32" s="63" t="str">
        <f t="shared" si="5"/>
        <v>-</v>
      </c>
      <c r="L32" s="104" t="s">
        <v>136</v>
      </c>
      <c r="M32" s="82" t="s">
        <v>136</v>
      </c>
      <c r="N32" s="82" t="s">
        <v>136</v>
      </c>
      <c r="O32" s="82" t="s">
        <v>136</v>
      </c>
      <c r="P32" s="84" t="s">
        <v>136</v>
      </c>
      <c r="Q32" s="85" t="s">
        <v>136</v>
      </c>
      <c r="R32" s="63" t="str">
        <f t="shared" si="0"/>
        <v>-</v>
      </c>
      <c r="T32" s="54" t="e">
        <f t="shared" si="1"/>
        <v>#VALUE!</v>
      </c>
      <c r="U32" s="54" t="b">
        <f t="shared" si="2"/>
        <v>1</v>
      </c>
      <c r="V32" s="54" t="e">
        <f t="shared" si="3"/>
        <v>#VALUE!</v>
      </c>
      <c r="W32" s="54" t="b">
        <f t="shared" si="4"/>
        <v>1</v>
      </c>
    </row>
    <row r="33" spans="2:23" s="54" customFormat="1" ht="12">
      <c r="B33" s="198"/>
      <c r="C33" s="217" t="s">
        <v>99</v>
      </c>
      <c r="D33" s="218"/>
      <c r="E33" s="77">
        <v>43.4</v>
      </c>
      <c r="F33" s="78">
        <v>249825</v>
      </c>
      <c r="G33" s="79">
        <v>8</v>
      </c>
      <c r="H33" s="78">
        <v>641249</v>
      </c>
      <c r="I33" s="80">
        <v>2.57</v>
      </c>
      <c r="J33" s="70">
        <v>601066</v>
      </c>
      <c r="K33" s="60">
        <f t="shared" si="5"/>
        <v>6.69</v>
      </c>
      <c r="L33" s="103">
        <v>43.4</v>
      </c>
      <c r="M33" s="78">
        <v>249825</v>
      </c>
      <c r="N33" s="78">
        <v>8</v>
      </c>
      <c r="O33" s="78">
        <v>446511</v>
      </c>
      <c r="P33" s="80">
        <v>1.79</v>
      </c>
      <c r="Q33" s="70">
        <v>495302</v>
      </c>
      <c r="R33" s="61">
        <f t="shared" si="0"/>
        <v>-9.85</v>
      </c>
      <c r="T33" s="54">
        <f t="shared" si="1"/>
        <v>6.69</v>
      </c>
      <c r="U33" s="54" t="b">
        <f t="shared" si="2"/>
        <v>0</v>
      </c>
      <c r="V33" s="54">
        <f t="shared" si="3"/>
        <v>-9.85</v>
      </c>
      <c r="W33" s="54" t="b">
        <f t="shared" si="4"/>
        <v>0</v>
      </c>
    </row>
    <row r="34" spans="2:23" s="54" customFormat="1" ht="12">
      <c r="B34" s="198"/>
      <c r="C34" s="57"/>
      <c r="D34" s="64" t="s">
        <v>133</v>
      </c>
      <c r="E34" s="77" t="s">
        <v>136</v>
      </c>
      <c r="F34" s="78" t="s">
        <v>136</v>
      </c>
      <c r="G34" s="79" t="s">
        <v>136</v>
      </c>
      <c r="H34" s="78" t="s">
        <v>136</v>
      </c>
      <c r="I34" s="80" t="s">
        <v>136</v>
      </c>
      <c r="J34" s="70" t="s">
        <v>136</v>
      </c>
      <c r="K34" s="60" t="str">
        <f t="shared" si="5"/>
        <v>-</v>
      </c>
      <c r="L34" s="103" t="s">
        <v>136</v>
      </c>
      <c r="M34" s="78" t="s">
        <v>136</v>
      </c>
      <c r="N34" s="78" t="s">
        <v>136</v>
      </c>
      <c r="O34" s="78" t="s">
        <v>136</v>
      </c>
      <c r="P34" s="80" t="s">
        <v>136</v>
      </c>
      <c r="Q34" s="70" t="s">
        <v>136</v>
      </c>
      <c r="R34" s="61" t="str">
        <f t="shared" si="0"/>
        <v>-</v>
      </c>
      <c r="T34" s="54" t="e">
        <f t="shared" si="1"/>
        <v>#VALUE!</v>
      </c>
      <c r="U34" s="54" t="b">
        <f t="shared" si="2"/>
        <v>1</v>
      </c>
      <c r="V34" s="54" t="e">
        <f t="shared" si="3"/>
        <v>#VALUE!</v>
      </c>
      <c r="W34" s="54" t="b">
        <f t="shared" si="4"/>
        <v>1</v>
      </c>
    </row>
    <row r="35" spans="2:23" s="54" customFormat="1" ht="12">
      <c r="B35" s="198"/>
      <c r="C35" s="57"/>
      <c r="D35" s="64" t="s">
        <v>11</v>
      </c>
      <c r="E35" s="77">
        <v>43.7</v>
      </c>
      <c r="F35" s="78">
        <v>252831</v>
      </c>
      <c r="G35" s="79" t="s">
        <v>145</v>
      </c>
      <c r="H35" s="78">
        <v>518594</v>
      </c>
      <c r="I35" s="80">
        <v>2.05</v>
      </c>
      <c r="J35" s="70">
        <v>511112</v>
      </c>
      <c r="K35" s="60">
        <f t="shared" si="5"/>
        <v>1.46</v>
      </c>
      <c r="L35" s="103">
        <v>43.7</v>
      </c>
      <c r="M35" s="78">
        <v>252831</v>
      </c>
      <c r="N35" s="78" t="s">
        <v>145</v>
      </c>
      <c r="O35" s="78">
        <v>481544</v>
      </c>
      <c r="P35" s="80">
        <v>1.9</v>
      </c>
      <c r="Q35" s="70">
        <v>473612</v>
      </c>
      <c r="R35" s="61">
        <f t="shared" si="0"/>
        <v>1.67</v>
      </c>
      <c r="T35" s="54">
        <f t="shared" si="1"/>
        <v>1.46</v>
      </c>
      <c r="U35" s="54" t="b">
        <f t="shared" si="2"/>
        <v>0</v>
      </c>
      <c r="V35" s="54">
        <f t="shared" si="3"/>
        <v>1.67</v>
      </c>
      <c r="W35" s="54" t="b">
        <f t="shared" si="4"/>
        <v>0</v>
      </c>
    </row>
    <row r="36" spans="2:23" s="54" customFormat="1" ht="12">
      <c r="B36" s="198" t="s">
        <v>12</v>
      </c>
      <c r="C36" s="57"/>
      <c r="D36" s="64" t="s">
        <v>13</v>
      </c>
      <c r="E36" s="77">
        <v>43.3</v>
      </c>
      <c r="F36" s="78">
        <v>248823</v>
      </c>
      <c r="G36" s="79">
        <v>6</v>
      </c>
      <c r="H36" s="78">
        <v>682133</v>
      </c>
      <c r="I36" s="80">
        <v>2.74</v>
      </c>
      <c r="J36" s="70">
        <v>637047</v>
      </c>
      <c r="K36" s="60">
        <f t="shared" si="5"/>
        <v>7.08</v>
      </c>
      <c r="L36" s="103">
        <v>43.3</v>
      </c>
      <c r="M36" s="78">
        <v>248823</v>
      </c>
      <c r="N36" s="78">
        <v>6</v>
      </c>
      <c r="O36" s="78">
        <v>434833</v>
      </c>
      <c r="P36" s="80">
        <v>1.75</v>
      </c>
      <c r="Q36" s="70">
        <v>506147</v>
      </c>
      <c r="R36" s="61">
        <f t="shared" si="0"/>
        <v>-14.09</v>
      </c>
      <c r="T36" s="54">
        <f t="shared" si="1"/>
        <v>7.08</v>
      </c>
      <c r="U36" s="54" t="b">
        <f t="shared" si="2"/>
        <v>0</v>
      </c>
      <c r="V36" s="54">
        <f t="shared" si="3"/>
        <v>-14.09</v>
      </c>
      <c r="W36" s="54" t="b">
        <f t="shared" si="4"/>
        <v>0</v>
      </c>
    </row>
    <row r="37" spans="2:23" s="54" customFormat="1" ht="12">
      <c r="B37" s="198"/>
      <c r="C37" s="57"/>
      <c r="D37" s="64" t="s">
        <v>40</v>
      </c>
      <c r="E37" s="77" t="s">
        <v>136</v>
      </c>
      <c r="F37" s="78" t="s">
        <v>136</v>
      </c>
      <c r="G37" s="79" t="s">
        <v>136</v>
      </c>
      <c r="H37" s="78" t="s">
        <v>136</v>
      </c>
      <c r="I37" s="80" t="s">
        <v>136</v>
      </c>
      <c r="J37" s="70" t="s">
        <v>136</v>
      </c>
      <c r="K37" s="60" t="str">
        <f t="shared" si="5"/>
        <v>-</v>
      </c>
      <c r="L37" s="103" t="s">
        <v>136</v>
      </c>
      <c r="M37" s="78" t="s">
        <v>136</v>
      </c>
      <c r="N37" s="78" t="s">
        <v>136</v>
      </c>
      <c r="O37" s="78" t="s">
        <v>136</v>
      </c>
      <c r="P37" s="80" t="s">
        <v>136</v>
      </c>
      <c r="Q37" s="70" t="s">
        <v>136</v>
      </c>
      <c r="R37" s="61" t="str">
        <f t="shared" si="0"/>
        <v>-</v>
      </c>
      <c r="T37" s="54" t="e">
        <f t="shared" si="1"/>
        <v>#VALUE!</v>
      </c>
      <c r="U37" s="54" t="b">
        <f t="shared" si="2"/>
        <v>1</v>
      </c>
      <c r="V37" s="54" t="e">
        <f t="shared" si="3"/>
        <v>#VALUE!</v>
      </c>
      <c r="W37" s="54" t="b">
        <f t="shared" si="4"/>
        <v>1</v>
      </c>
    </row>
    <row r="38" spans="2:23" s="54" customFormat="1" ht="12">
      <c r="B38" s="198"/>
      <c r="C38" s="57"/>
      <c r="D38" s="64" t="s">
        <v>41</v>
      </c>
      <c r="E38" s="77" t="s">
        <v>136</v>
      </c>
      <c r="F38" s="78" t="s">
        <v>136</v>
      </c>
      <c r="G38" s="79" t="s">
        <v>136</v>
      </c>
      <c r="H38" s="78" t="s">
        <v>136</v>
      </c>
      <c r="I38" s="80" t="s">
        <v>136</v>
      </c>
      <c r="J38" s="70" t="s">
        <v>136</v>
      </c>
      <c r="K38" s="60" t="str">
        <f t="shared" si="5"/>
        <v>-</v>
      </c>
      <c r="L38" s="103" t="s">
        <v>136</v>
      </c>
      <c r="M38" s="78" t="s">
        <v>136</v>
      </c>
      <c r="N38" s="78" t="s">
        <v>136</v>
      </c>
      <c r="O38" s="78" t="s">
        <v>136</v>
      </c>
      <c r="P38" s="80" t="s">
        <v>136</v>
      </c>
      <c r="Q38" s="70" t="s">
        <v>136</v>
      </c>
      <c r="R38" s="61" t="str">
        <f t="shared" si="0"/>
        <v>-</v>
      </c>
      <c r="T38" s="54" t="e">
        <f t="shared" si="1"/>
        <v>#VALUE!</v>
      </c>
      <c r="U38" s="54" t="b">
        <f t="shared" si="2"/>
        <v>1</v>
      </c>
      <c r="V38" s="54" t="e">
        <f t="shared" si="3"/>
        <v>#VALUE!</v>
      </c>
      <c r="W38" s="54" t="b">
        <f t="shared" si="4"/>
        <v>1</v>
      </c>
    </row>
    <row r="39" spans="2:23" s="54" customFormat="1" ht="12">
      <c r="B39" s="198"/>
      <c r="C39" s="57"/>
      <c r="D39" s="64" t="s">
        <v>42</v>
      </c>
      <c r="E39" s="77" t="s">
        <v>136</v>
      </c>
      <c r="F39" s="78" t="s">
        <v>136</v>
      </c>
      <c r="G39" s="79" t="s">
        <v>136</v>
      </c>
      <c r="H39" s="78" t="s">
        <v>136</v>
      </c>
      <c r="I39" s="80" t="s">
        <v>136</v>
      </c>
      <c r="J39" s="70" t="s">
        <v>136</v>
      </c>
      <c r="K39" s="60" t="str">
        <f t="shared" si="5"/>
        <v>-</v>
      </c>
      <c r="L39" s="103" t="s">
        <v>136</v>
      </c>
      <c r="M39" s="78" t="s">
        <v>136</v>
      </c>
      <c r="N39" s="78" t="s">
        <v>136</v>
      </c>
      <c r="O39" s="78" t="s">
        <v>136</v>
      </c>
      <c r="P39" s="80" t="s">
        <v>136</v>
      </c>
      <c r="Q39" s="70" t="s">
        <v>136</v>
      </c>
      <c r="R39" s="61" t="str">
        <f t="shared" si="0"/>
        <v>-</v>
      </c>
      <c r="T39" s="54" t="e">
        <f t="shared" si="1"/>
        <v>#VALUE!</v>
      </c>
      <c r="U39" s="54" t="b">
        <f t="shared" si="2"/>
        <v>1</v>
      </c>
      <c r="V39" s="54" t="e">
        <f t="shared" si="3"/>
        <v>#VALUE!</v>
      </c>
      <c r="W39" s="54" t="b">
        <f t="shared" si="4"/>
        <v>1</v>
      </c>
    </row>
    <row r="40" spans="2:23" s="54" customFormat="1" ht="12">
      <c r="B40" s="198"/>
      <c r="C40" s="57"/>
      <c r="D40" s="58" t="s">
        <v>103</v>
      </c>
      <c r="E40" s="77" t="s">
        <v>136</v>
      </c>
      <c r="F40" s="78" t="s">
        <v>136</v>
      </c>
      <c r="G40" s="79" t="s">
        <v>136</v>
      </c>
      <c r="H40" s="78" t="s">
        <v>136</v>
      </c>
      <c r="I40" s="80" t="s">
        <v>136</v>
      </c>
      <c r="J40" s="70" t="s">
        <v>136</v>
      </c>
      <c r="K40" s="60" t="str">
        <f t="shared" si="5"/>
        <v>-</v>
      </c>
      <c r="L40" s="103" t="s">
        <v>136</v>
      </c>
      <c r="M40" s="78" t="s">
        <v>136</v>
      </c>
      <c r="N40" s="78" t="s">
        <v>136</v>
      </c>
      <c r="O40" s="78" t="s">
        <v>136</v>
      </c>
      <c r="P40" s="80" t="s">
        <v>136</v>
      </c>
      <c r="Q40" s="70" t="s">
        <v>136</v>
      </c>
      <c r="R40" s="61" t="str">
        <f t="shared" si="0"/>
        <v>-</v>
      </c>
      <c r="T40" s="54" t="e">
        <f t="shared" si="1"/>
        <v>#VALUE!</v>
      </c>
      <c r="U40" s="54" t="b">
        <f t="shared" si="2"/>
        <v>1</v>
      </c>
      <c r="V40" s="54" t="e">
        <f t="shared" si="3"/>
        <v>#VALUE!</v>
      </c>
      <c r="W40" s="54" t="b">
        <f t="shared" si="4"/>
        <v>1</v>
      </c>
    </row>
    <row r="41" spans="2:23" s="54" customFormat="1" ht="12">
      <c r="B41" s="198"/>
      <c r="C41" s="57"/>
      <c r="D41" s="58" t="s">
        <v>102</v>
      </c>
      <c r="E41" s="77" t="s">
        <v>136</v>
      </c>
      <c r="F41" s="78" t="s">
        <v>136</v>
      </c>
      <c r="G41" s="79" t="s">
        <v>136</v>
      </c>
      <c r="H41" s="78" t="s">
        <v>136</v>
      </c>
      <c r="I41" s="80" t="s">
        <v>136</v>
      </c>
      <c r="J41" s="59" t="s">
        <v>149</v>
      </c>
      <c r="K41" s="60" t="str">
        <f t="shared" si="5"/>
        <v>-</v>
      </c>
      <c r="L41" s="103" t="s">
        <v>136</v>
      </c>
      <c r="M41" s="78" t="s">
        <v>136</v>
      </c>
      <c r="N41" s="78" t="s">
        <v>136</v>
      </c>
      <c r="O41" s="78" t="s">
        <v>136</v>
      </c>
      <c r="P41" s="80" t="s">
        <v>136</v>
      </c>
      <c r="Q41" s="59" t="s">
        <v>149</v>
      </c>
      <c r="R41" s="61" t="str">
        <f t="shared" si="0"/>
        <v>-</v>
      </c>
      <c r="T41" s="54" t="e">
        <f t="shared" si="1"/>
        <v>#VALUE!</v>
      </c>
      <c r="U41" s="54" t="b">
        <f t="shared" si="2"/>
        <v>1</v>
      </c>
      <c r="V41" s="54" t="e">
        <f t="shared" si="3"/>
        <v>#VALUE!</v>
      </c>
      <c r="W41" s="54" t="b">
        <f t="shared" si="4"/>
        <v>1</v>
      </c>
    </row>
    <row r="42" spans="2:23" s="54" customFormat="1" ht="12">
      <c r="B42" s="198"/>
      <c r="C42" s="215" t="s">
        <v>107</v>
      </c>
      <c r="D42" s="219"/>
      <c r="E42" s="81">
        <v>36.7</v>
      </c>
      <c r="F42" s="82">
        <v>269544</v>
      </c>
      <c r="G42" s="83">
        <v>6</v>
      </c>
      <c r="H42" s="82">
        <v>666278</v>
      </c>
      <c r="I42" s="84">
        <v>2.47</v>
      </c>
      <c r="J42" s="85">
        <v>509220</v>
      </c>
      <c r="K42" s="63">
        <f t="shared" si="5"/>
        <v>30.84</v>
      </c>
      <c r="L42" s="104">
        <v>36.7</v>
      </c>
      <c r="M42" s="82">
        <v>269544</v>
      </c>
      <c r="N42" s="82">
        <v>6</v>
      </c>
      <c r="O42" s="82">
        <v>627136</v>
      </c>
      <c r="P42" s="84">
        <v>2.33</v>
      </c>
      <c r="Q42" s="85">
        <v>474818</v>
      </c>
      <c r="R42" s="63">
        <f t="shared" si="0"/>
        <v>32.08</v>
      </c>
      <c r="T42" s="54">
        <f t="shared" si="1"/>
        <v>30.84</v>
      </c>
      <c r="U42" s="54" t="b">
        <f t="shared" si="2"/>
        <v>0</v>
      </c>
      <c r="V42" s="54">
        <f t="shared" si="3"/>
        <v>32.08</v>
      </c>
      <c r="W42" s="54" t="b">
        <f t="shared" si="4"/>
        <v>0</v>
      </c>
    </row>
    <row r="43" spans="2:23" s="54" customFormat="1" ht="12">
      <c r="B43" s="198"/>
      <c r="C43" s="215" t="s">
        <v>83</v>
      </c>
      <c r="D43" s="219"/>
      <c r="E43" s="81" t="s">
        <v>136</v>
      </c>
      <c r="F43" s="82" t="s">
        <v>136</v>
      </c>
      <c r="G43" s="83" t="s">
        <v>136</v>
      </c>
      <c r="H43" s="82" t="s">
        <v>136</v>
      </c>
      <c r="I43" s="84" t="s">
        <v>136</v>
      </c>
      <c r="J43" s="85" t="s">
        <v>149</v>
      </c>
      <c r="K43" s="63" t="str">
        <f t="shared" si="5"/>
        <v>-</v>
      </c>
      <c r="L43" s="104" t="s">
        <v>136</v>
      </c>
      <c r="M43" s="82" t="s">
        <v>136</v>
      </c>
      <c r="N43" s="82" t="s">
        <v>136</v>
      </c>
      <c r="O43" s="82" t="s">
        <v>136</v>
      </c>
      <c r="P43" s="84" t="s">
        <v>136</v>
      </c>
      <c r="Q43" s="85" t="s">
        <v>149</v>
      </c>
      <c r="R43" s="63" t="str">
        <f t="shared" si="0"/>
        <v>-</v>
      </c>
      <c r="T43" s="54" t="e">
        <f t="shared" si="1"/>
        <v>#VALUE!</v>
      </c>
      <c r="U43" s="54" t="b">
        <f t="shared" si="2"/>
        <v>1</v>
      </c>
      <c r="V43" s="54" t="e">
        <f t="shared" si="3"/>
        <v>#VALUE!</v>
      </c>
      <c r="W43" s="54" t="b">
        <f t="shared" si="4"/>
        <v>1</v>
      </c>
    </row>
    <row r="44" spans="2:23" s="54" customFormat="1" ht="12">
      <c r="B44" s="198"/>
      <c r="C44" s="215" t="s">
        <v>84</v>
      </c>
      <c r="D44" s="219"/>
      <c r="E44" s="81" t="s">
        <v>136</v>
      </c>
      <c r="F44" s="82" t="s">
        <v>136</v>
      </c>
      <c r="G44" s="83" t="s">
        <v>136</v>
      </c>
      <c r="H44" s="82" t="s">
        <v>136</v>
      </c>
      <c r="I44" s="84" t="s">
        <v>136</v>
      </c>
      <c r="J44" s="62" t="s">
        <v>150</v>
      </c>
      <c r="K44" s="63" t="str">
        <f t="shared" si="5"/>
        <v>-</v>
      </c>
      <c r="L44" s="104" t="s">
        <v>136</v>
      </c>
      <c r="M44" s="82" t="s">
        <v>136</v>
      </c>
      <c r="N44" s="82" t="s">
        <v>136</v>
      </c>
      <c r="O44" s="82" t="s">
        <v>136</v>
      </c>
      <c r="P44" s="84" t="s">
        <v>136</v>
      </c>
      <c r="Q44" s="62" t="s">
        <v>150</v>
      </c>
      <c r="R44" s="63" t="str">
        <f t="shared" si="0"/>
        <v>-</v>
      </c>
      <c r="T44" s="54" t="e">
        <f t="shared" si="1"/>
        <v>#VALUE!</v>
      </c>
      <c r="U44" s="54" t="b">
        <f t="shared" si="2"/>
        <v>1</v>
      </c>
      <c r="V44" s="54" t="e">
        <f t="shared" si="3"/>
        <v>#VALUE!</v>
      </c>
      <c r="W44" s="54" t="b">
        <f t="shared" si="4"/>
        <v>1</v>
      </c>
    </row>
    <row r="45" spans="2:23" s="54" customFormat="1" ht="12">
      <c r="B45" s="198"/>
      <c r="C45" s="215" t="s">
        <v>85</v>
      </c>
      <c r="D45" s="219"/>
      <c r="E45" s="81" t="s">
        <v>136</v>
      </c>
      <c r="F45" s="82" t="s">
        <v>136</v>
      </c>
      <c r="G45" s="83" t="s">
        <v>136</v>
      </c>
      <c r="H45" s="82" t="s">
        <v>136</v>
      </c>
      <c r="I45" s="84" t="s">
        <v>136</v>
      </c>
      <c r="J45" s="85" t="s">
        <v>152</v>
      </c>
      <c r="K45" s="63" t="str">
        <f t="shared" si="5"/>
        <v>-</v>
      </c>
      <c r="L45" s="104" t="s">
        <v>136</v>
      </c>
      <c r="M45" s="82" t="s">
        <v>136</v>
      </c>
      <c r="N45" s="82" t="s">
        <v>136</v>
      </c>
      <c r="O45" s="82" t="s">
        <v>136</v>
      </c>
      <c r="P45" s="84" t="s">
        <v>136</v>
      </c>
      <c r="Q45" s="85" t="s">
        <v>152</v>
      </c>
      <c r="R45" s="63" t="str">
        <f t="shared" si="0"/>
        <v>-</v>
      </c>
      <c r="T45" s="54" t="e">
        <f t="shared" si="1"/>
        <v>#VALUE!</v>
      </c>
      <c r="U45" s="54" t="b">
        <f t="shared" si="2"/>
        <v>1</v>
      </c>
      <c r="V45" s="54" t="e">
        <f t="shared" si="3"/>
        <v>#VALUE!</v>
      </c>
      <c r="W45" s="54" t="b">
        <f t="shared" si="4"/>
        <v>1</v>
      </c>
    </row>
    <row r="46" spans="2:23" s="54" customFormat="1" ht="12">
      <c r="B46" s="198"/>
      <c r="C46" s="215" t="s">
        <v>86</v>
      </c>
      <c r="D46" s="219"/>
      <c r="E46" s="81">
        <v>33</v>
      </c>
      <c r="F46" s="82">
        <v>198868</v>
      </c>
      <c r="G46" s="83" t="s">
        <v>145</v>
      </c>
      <c r="H46" s="82">
        <v>359495</v>
      </c>
      <c r="I46" s="84">
        <v>1.81</v>
      </c>
      <c r="J46" s="62" t="s">
        <v>151</v>
      </c>
      <c r="K46" s="63" t="str">
        <f t="shared" si="5"/>
        <v>-</v>
      </c>
      <c r="L46" s="104">
        <v>33</v>
      </c>
      <c r="M46" s="82">
        <v>198868</v>
      </c>
      <c r="N46" s="82" t="s">
        <v>145</v>
      </c>
      <c r="O46" s="82">
        <v>342750</v>
      </c>
      <c r="P46" s="84">
        <v>1.72</v>
      </c>
      <c r="Q46" s="62" t="s">
        <v>151</v>
      </c>
      <c r="R46" s="63" t="str">
        <f t="shared" si="0"/>
        <v>-</v>
      </c>
      <c r="T46" s="54" t="e">
        <f t="shared" si="1"/>
        <v>#VALUE!</v>
      </c>
      <c r="U46" s="54" t="b">
        <f t="shared" si="2"/>
        <v>1</v>
      </c>
      <c r="V46" s="54" t="e">
        <f t="shared" si="3"/>
        <v>#VALUE!</v>
      </c>
      <c r="W46" s="54" t="b">
        <f t="shared" si="4"/>
        <v>1</v>
      </c>
    </row>
    <row r="47" spans="2:23" s="54" customFormat="1" ht="12">
      <c r="B47" s="198"/>
      <c r="C47" s="215" t="s">
        <v>87</v>
      </c>
      <c r="D47" s="219"/>
      <c r="E47" s="81" t="s">
        <v>136</v>
      </c>
      <c r="F47" s="82" t="s">
        <v>136</v>
      </c>
      <c r="G47" s="83" t="s">
        <v>136</v>
      </c>
      <c r="H47" s="82" t="s">
        <v>136</v>
      </c>
      <c r="I47" s="84" t="s">
        <v>136</v>
      </c>
      <c r="J47" s="85" t="s">
        <v>164</v>
      </c>
      <c r="K47" s="63" t="str">
        <f t="shared" si="5"/>
        <v>-</v>
      </c>
      <c r="L47" s="104" t="s">
        <v>136</v>
      </c>
      <c r="M47" s="82" t="s">
        <v>136</v>
      </c>
      <c r="N47" s="82" t="s">
        <v>136</v>
      </c>
      <c r="O47" s="82" t="s">
        <v>136</v>
      </c>
      <c r="P47" s="84" t="s">
        <v>136</v>
      </c>
      <c r="Q47" s="85" t="s">
        <v>164</v>
      </c>
      <c r="R47" s="63" t="str">
        <f t="shared" si="0"/>
        <v>-</v>
      </c>
      <c r="T47" s="54" t="e">
        <f t="shared" si="1"/>
        <v>#VALUE!</v>
      </c>
      <c r="U47" s="54" t="b">
        <f t="shared" si="2"/>
        <v>1</v>
      </c>
      <c r="V47" s="54" t="e">
        <f t="shared" si="3"/>
        <v>#VALUE!</v>
      </c>
      <c r="W47" s="54" t="b">
        <f t="shared" si="4"/>
        <v>1</v>
      </c>
    </row>
    <row r="48" spans="2:23" s="54" customFormat="1" ht="12.75" thickBot="1">
      <c r="B48" s="198"/>
      <c r="C48" s="226" t="s">
        <v>88</v>
      </c>
      <c r="D48" s="227"/>
      <c r="E48" s="86">
        <v>33.5</v>
      </c>
      <c r="F48" s="78">
        <v>254851</v>
      </c>
      <c r="G48" s="79">
        <v>4</v>
      </c>
      <c r="H48" s="78">
        <v>728948</v>
      </c>
      <c r="I48" s="80">
        <v>2.86</v>
      </c>
      <c r="J48" s="59" t="s">
        <v>152</v>
      </c>
      <c r="K48" s="60" t="str">
        <f t="shared" si="5"/>
        <v>-</v>
      </c>
      <c r="L48" s="103">
        <v>33.5</v>
      </c>
      <c r="M48" s="78">
        <v>254851</v>
      </c>
      <c r="N48" s="78">
        <v>4</v>
      </c>
      <c r="O48" s="78">
        <v>697640</v>
      </c>
      <c r="P48" s="80">
        <v>2.74</v>
      </c>
      <c r="Q48" s="59" t="s">
        <v>152</v>
      </c>
      <c r="R48" s="61" t="str">
        <f t="shared" si="0"/>
        <v>-</v>
      </c>
      <c r="T48" s="54" t="e">
        <f t="shared" si="1"/>
        <v>#VALUE!</v>
      </c>
      <c r="U48" s="54" t="b">
        <f t="shared" si="2"/>
        <v>1</v>
      </c>
      <c r="V48" s="54" t="e">
        <f t="shared" si="3"/>
        <v>#VALUE!</v>
      </c>
      <c r="W48" s="54" t="b">
        <f t="shared" si="4"/>
        <v>1</v>
      </c>
    </row>
    <row r="49" spans="2:23" s="54" customFormat="1" ht="12">
      <c r="B49" s="197"/>
      <c r="C49" s="202" t="s">
        <v>14</v>
      </c>
      <c r="D49" s="65" t="s">
        <v>15</v>
      </c>
      <c r="E49" s="87">
        <v>39.8</v>
      </c>
      <c r="F49" s="88">
        <v>315385</v>
      </c>
      <c r="G49" s="89">
        <v>12</v>
      </c>
      <c r="H49" s="88">
        <v>863621</v>
      </c>
      <c r="I49" s="90">
        <v>2.74</v>
      </c>
      <c r="J49" s="91">
        <v>897398</v>
      </c>
      <c r="K49" s="66">
        <f t="shared" si="5"/>
        <v>-3.76</v>
      </c>
      <c r="L49" s="105">
        <v>39.8</v>
      </c>
      <c r="M49" s="88">
        <v>315385</v>
      </c>
      <c r="N49" s="88">
        <v>12</v>
      </c>
      <c r="O49" s="88">
        <v>828762</v>
      </c>
      <c r="P49" s="90">
        <v>2.63</v>
      </c>
      <c r="Q49" s="91">
        <v>881346</v>
      </c>
      <c r="R49" s="66">
        <f t="shared" si="0"/>
        <v>-5.97</v>
      </c>
      <c r="T49" s="54">
        <f t="shared" si="1"/>
        <v>-3.76</v>
      </c>
      <c r="U49" s="54" t="b">
        <f t="shared" si="2"/>
        <v>0</v>
      </c>
      <c r="V49" s="54">
        <f t="shared" si="3"/>
        <v>-5.97</v>
      </c>
      <c r="W49" s="54" t="b">
        <f t="shared" si="4"/>
        <v>0</v>
      </c>
    </row>
    <row r="50" spans="2:23" s="54" customFormat="1" ht="12">
      <c r="B50" s="198" t="s">
        <v>16</v>
      </c>
      <c r="C50" s="203"/>
      <c r="D50" s="67" t="s">
        <v>17</v>
      </c>
      <c r="E50" s="81">
        <v>37.7</v>
      </c>
      <c r="F50" s="82">
        <v>282628</v>
      </c>
      <c r="G50" s="83">
        <v>31</v>
      </c>
      <c r="H50" s="82">
        <v>742589</v>
      </c>
      <c r="I50" s="84">
        <v>2.63</v>
      </c>
      <c r="J50" s="85">
        <v>743831</v>
      </c>
      <c r="K50" s="63">
        <f t="shared" si="5"/>
        <v>-0.17</v>
      </c>
      <c r="L50" s="104">
        <v>37.7</v>
      </c>
      <c r="M50" s="82">
        <v>282628</v>
      </c>
      <c r="N50" s="82">
        <v>31</v>
      </c>
      <c r="O50" s="82">
        <v>687703</v>
      </c>
      <c r="P50" s="84">
        <v>2.43</v>
      </c>
      <c r="Q50" s="85">
        <v>694869</v>
      </c>
      <c r="R50" s="63">
        <f t="shared" si="0"/>
        <v>-1.03</v>
      </c>
      <c r="T50" s="54">
        <f t="shared" si="1"/>
        <v>-0.17</v>
      </c>
      <c r="U50" s="54" t="b">
        <f t="shared" si="2"/>
        <v>0</v>
      </c>
      <c r="V50" s="54">
        <f t="shared" si="3"/>
        <v>-1.03</v>
      </c>
      <c r="W50" s="54" t="b">
        <f t="shared" si="4"/>
        <v>0</v>
      </c>
    </row>
    <row r="51" spans="2:23" s="54" customFormat="1" ht="12">
      <c r="B51" s="198"/>
      <c r="C51" s="203" t="s">
        <v>18</v>
      </c>
      <c r="D51" s="67" t="s">
        <v>19</v>
      </c>
      <c r="E51" s="81">
        <v>37.6</v>
      </c>
      <c r="F51" s="82">
        <v>271040</v>
      </c>
      <c r="G51" s="83">
        <v>18</v>
      </c>
      <c r="H51" s="82">
        <v>734494</v>
      </c>
      <c r="I51" s="84">
        <v>2.71</v>
      </c>
      <c r="J51" s="85">
        <v>736174</v>
      </c>
      <c r="K51" s="63">
        <f t="shared" si="5"/>
        <v>-0.23</v>
      </c>
      <c r="L51" s="104">
        <v>37.6</v>
      </c>
      <c r="M51" s="82">
        <v>271040</v>
      </c>
      <c r="N51" s="82">
        <v>18</v>
      </c>
      <c r="O51" s="82">
        <v>687023</v>
      </c>
      <c r="P51" s="84">
        <v>2.53</v>
      </c>
      <c r="Q51" s="85">
        <v>688682</v>
      </c>
      <c r="R51" s="63">
        <f t="shared" si="0"/>
        <v>-0.24</v>
      </c>
      <c r="T51" s="54">
        <f t="shared" si="1"/>
        <v>-0.23</v>
      </c>
      <c r="U51" s="54" t="b">
        <f t="shared" si="2"/>
        <v>0</v>
      </c>
      <c r="V51" s="54">
        <f t="shared" si="3"/>
        <v>-0.24</v>
      </c>
      <c r="W51" s="54" t="b">
        <f t="shared" si="4"/>
        <v>0</v>
      </c>
    </row>
    <row r="52" spans="2:23" s="54" customFormat="1" ht="12">
      <c r="B52" s="198"/>
      <c r="C52" s="203"/>
      <c r="D52" s="67" t="s">
        <v>20</v>
      </c>
      <c r="E52" s="81">
        <v>37.1</v>
      </c>
      <c r="F52" s="82">
        <v>250834</v>
      </c>
      <c r="G52" s="83">
        <v>21</v>
      </c>
      <c r="H52" s="82">
        <v>647904</v>
      </c>
      <c r="I52" s="84">
        <v>2.58</v>
      </c>
      <c r="J52" s="85">
        <v>641216</v>
      </c>
      <c r="K52" s="63">
        <f t="shared" si="5"/>
        <v>1.04</v>
      </c>
      <c r="L52" s="104">
        <v>37.1</v>
      </c>
      <c r="M52" s="82">
        <v>250834</v>
      </c>
      <c r="N52" s="82">
        <v>21</v>
      </c>
      <c r="O52" s="82">
        <v>579617</v>
      </c>
      <c r="P52" s="84">
        <v>2.31</v>
      </c>
      <c r="Q52" s="85">
        <v>603194</v>
      </c>
      <c r="R52" s="63">
        <f t="shared" si="0"/>
        <v>-3.91</v>
      </c>
      <c r="T52" s="54">
        <f t="shared" si="1"/>
        <v>1.04</v>
      </c>
      <c r="U52" s="54" t="b">
        <f t="shared" si="2"/>
        <v>0</v>
      </c>
      <c r="V52" s="54">
        <f t="shared" si="3"/>
        <v>-3.91</v>
      </c>
      <c r="W52" s="54" t="b">
        <f t="shared" si="4"/>
        <v>0</v>
      </c>
    </row>
    <row r="53" spans="2:23" s="54" customFormat="1" ht="12">
      <c r="B53" s="198" t="s">
        <v>21</v>
      </c>
      <c r="C53" s="204" t="s">
        <v>4</v>
      </c>
      <c r="D53" s="67" t="s">
        <v>22</v>
      </c>
      <c r="E53" s="81">
        <v>37.8</v>
      </c>
      <c r="F53" s="82">
        <v>276736</v>
      </c>
      <c r="G53" s="83">
        <v>82</v>
      </c>
      <c r="H53" s="82">
        <v>734276</v>
      </c>
      <c r="I53" s="84">
        <v>2.65</v>
      </c>
      <c r="J53" s="85">
        <v>732544</v>
      </c>
      <c r="K53" s="63">
        <f t="shared" si="5"/>
        <v>0.24</v>
      </c>
      <c r="L53" s="104">
        <v>37.8</v>
      </c>
      <c r="M53" s="82">
        <v>276736</v>
      </c>
      <c r="N53" s="82">
        <v>82</v>
      </c>
      <c r="O53" s="82">
        <v>680516</v>
      </c>
      <c r="P53" s="84">
        <v>2.46</v>
      </c>
      <c r="Q53" s="85">
        <v>691610</v>
      </c>
      <c r="R53" s="63">
        <f t="shared" si="0"/>
        <v>-1.6</v>
      </c>
      <c r="T53" s="54">
        <f t="shared" si="1"/>
        <v>0.24</v>
      </c>
      <c r="U53" s="54" t="b">
        <f t="shared" si="2"/>
        <v>0</v>
      </c>
      <c r="V53" s="54">
        <f t="shared" si="3"/>
        <v>-1.6</v>
      </c>
      <c r="W53" s="54" t="b">
        <f t="shared" si="4"/>
        <v>0</v>
      </c>
    </row>
    <row r="54" spans="2:23" s="54" customFormat="1" ht="12">
      <c r="B54" s="198"/>
      <c r="C54" s="203" t="s">
        <v>23</v>
      </c>
      <c r="D54" s="67" t="s">
        <v>24</v>
      </c>
      <c r="E54" s="81">
        <v>36.7</v>
      </c>
      <c r="F54" s="82">
        <v>243873</v>
      </c>
      <c r="G54" s="83">
        <v>52</v>
      </c>
      <c r="H54" s="82">
        <v>591240</v>
      </c>
      <c r="I54" s="84">
        <v>2.42</v>
      </c>
      <c r="J54" s="85">
        <v>572311</v>
      </c>
      <c r="K54" s="63">
        <f t="shared" si="5"/>
        <v>3.31</v>
      </c>
      <c r="L54" s="104">
        <v>36.7</v>
      </c>
      <c r="M54" s="82">
        <v>243873</v>
      </c>
      <c r="N54" s="82">
        <v>52</v>
      </c>
      <c r="O54" s="82">
        <v>531128</v>
      </c>
      <c r="P54" s="84">
        <v>2.18</v>
      </c>
      <c r="Q54" s="85">
        <v>509586</v>
      </c>
      <c r="R54" s="63">
        <f t="shared" si="0"/>
        <v>4.23</v>
      </c>
      <c r="T54" s="54">
        <f t="shared" si="1"/>
        <v>3.31</v>
      </c>
      <c r="U54" s="54" t="b">
        <f t="shared" si="2"/>
        <v>0</v>
      </c>
      <c r="V54" s="54">
        <f t="shared" si="3"/>
        <v>4.23</v>
      </c>
      <c r="W54" s="54" t="b">
        <f t="shared" si="4"/>
        <v>0</v>
      </c>
    </row>
    <row r="55" spans="2:23" s="54" customFormat="1" ht="12">
      <c r="B55" s="198"/>
      <c r="C55" s="203" t="s">
        <v>25</v>
      </c>
      <c r="D55" s="67" t="s">
        <v>26</v>
      </c>
      <c r="E55" s="81">
        <v>42.2</v>
      </c>
      <c r="F55" s="82">
        <v>257609</v>
      </c>
      <c r="G55" s="83">
        <v>17</v>
      </c>
      <c r="H55" s="82">
        <v>559449</v>
      </c>
      <c r="I55" s="84">
        <v>2.17</v>
      </c>
      <c r="J55" s="85">
        <v>590673</v>
      </c>
      <c r="K55" s="63">
        <f t="shared" si="5"/>
        <v>-5.29</v>
      </c>
      <c r="L55" s="104">
        <v>42.2</v>
      </c>
      <c r="M55" s="82">
        <v>257609</v>
      </c>
      <c r="N55" s="82">
        <v>17</v>
      </c>
      <c r="O55" s="82">
        <v>464077</v>
      </c>
      <c r="P55" s="84">
        <v>1.8</v>
      </c>
      <c r="Q55" s="85">
        <v>527476</v>
      </c>
      <c r="R55" s="63">
        <f t="shared" si="0"/>
        <v>-12.02</v>
      </c>
      <c r="T55" s="54">
        <f t="shared" si="1"/>
        <v>-5.29</v>
      </c>
      <c r="U55" s="54" t="b">
        <f t="shared" si="2"/>
        <v>0</v>
      </c>
      <c r="V55" s="54">
        <f t="shared" si="3"/>
        <v>-12.02</v>
      </c>
      <c r="W55" s="54" t="b">
        <f t="shared" si="4"/>
        <v>0</v>
      </c>
    </row>
    <row r="56" spans="2:23" s="54" customFormat="1" ht="12">
      <c r="B56" s="198" t="s">
        <v>12</v>
      </c>
      <c r="C56" s="203" t="s">
        <v>18</v>
      </c>
      <c r="D56" s="67" t="s">
        <v>27</v>
      </c>
      <c r="E56" s="81">
        <v>52.8</v>
      </c>
      <c r="F56" s="82">
        <v>279942</v>
      </c>
      <c r="G56" s="83" t="s">
        <v>145</v>
      </c>
      <c r="H56" s="82">
        <v>539811</v>
      </c>
      <c r="I56" s="84">
        <v>1.93</v>
      </c>
      <c r="J56" s="85">
        <v>623488</v>
      </c>
      <c r="K56" s="63">
        <f t="shared" si="5"/>
        <v>-13.42</v>
      </c>
      <c r="L56" s="104">
        <v>52.8</v>
      </c>
      <c r="M56" s="82">
        <v>279942</v>
      </c>
      <c r="N56" s="82" t="s">
        <v>145</v>
      </c>
      <c r="O56" s="82">
        <v>292001</v>
      </c>
      <c r="P56" s="84">
        <v>1.04</v>
      </c>
      <c r="Q56" s="85">
        <v>315491</v>
      </c>
      <c r="R56" s="63">
        <f t="shared" si="0"/>
        <v>-7.45</v>
      </c>
      <c r="T56" s="54">
        <f t="shared" si="1"/>
        <v>-13.42</v>
      </c>
      <c r="U56" s="54" t="b">
        <f t="shared" si="2"/>
        <v>0</v>
      </c>
      <c r="V56" s="54">
        <f t="shared" si="3"/>
        <v>-7.45</v>
      </c>
      <c r="W56" s="54" t="b">
        <f t="shared" si="4"/>
        <v>0</v>
      </c>
    </row>
    <row r="57" spans="2:23" s="54" customFormat="1" ht="12">
      <c r="B57" s="198"/>
      <c r="C57" s="203" t="s">
        <v>4</v>
      </c>
      <c r="D57" s="67" t="s">
        <v>22</v>
      </c>
      <c r="E57" s="81">
        <v>38.6</v>
      </c>
      <c r="F57" s="82">
        <v>248619</v>
      </c>
      <c r="G57" s="83">
        <v>72</v>
      </c>
      <c r="H57" s="82">
        <v>581591</v>
      </c>
      <c r="I57" s="84">
        <v>2.34</v>
      </c>
      <c r="J57" s="85">
        <v>579367</v>
      </c>
      <c r="K57" s="63">
        <f t="shared" si="5"/>
        <v>0.38</v>
      </c>
      <c r="L57" s="104">
        <v>38.6</v>
      </c>
      <c r="M57" s="82">
        <v>248619</v>
      </c>
      <c r="N57" s="82">
        <v>72</v>
      </c>
      <c r="O57" s="82">
        <v>505333</v>
      </c>
      <c r="P57" s="84">
        <v>2.03</v>
      </c>
      <c r="Q57" s="85">
        <v>505307</v>
      </c>
      <c r="R57" s="63">
        <f t="shared" si="0"/>
        <v>0.01</v>
      </c>
      <c r="T57" s="54">
        <f t="shared" si="1"/>
        <v>0.38</v>
      </c>
      <c r="U57" s="54" t="b">
        <f t="shared" si="2"/>
        <v>0</v>
      </c>
      <c r="V57" s="54">
        <f t="shared" si="3"/>
        <v>0.01</v>
      </c>
      <c r="W57" s="54" t="b">
        <f t="shared" si="4"/>
        <v>0</v>
      </c>
    </row>
    <row r="58" spans="2:23" s="54" customFormat="1" ht="12.75" thickBot="1">
      <c r="B58" s="196"/>
      <c r="C58" s="228" t="s">
        <v>28</v>
      </c>
      <c r="D58" s="229"/>
      <c r="E58" s="92">
        <v>37.1</v>
      </c>
      <c r="F58" s="93">
        <v>255382</v>
      </c>
      <c r="G58" s="94" t="s">
        <v>145</v>
      </c>
      <c r="H58" s="93">
        <v>683123</v>
      </c>
      <c r="I58" s="95">
        <v>2.67</v>
      </c>
      <c r="J58" s="96">
        <v>467946</v>
      </c>
      <c r="K58" s="68">
        <f t="shared" si="5"/>
        <v>45.98</v>
      </c>
      <c r="L58" s="106">
        <v>37.1</v>
      </c>
      <c r="M58" s="93">
        <v>255382</v>
      </c>
      <c r="N58" s="93" t="s">
        <v>145</v>
      </c>
      <c r="O58" s="93">
        <v>565133</v>
      </c>
      <c r="P58" s="95">
        <v>2.21</v>
      </c>
      <c r="Q58" s="96">
        <v>372299</v>
      </c>
      <c r="R58" s="68">
        <f t="shared" si="0"/>
        <v>51.8</v>
      </c>
      <c r="T58" s="54">
        <f t="shared" si="1"/>
        <v>45.98</v>
      </c>
      <c r="U58" s="54" t="b">
        <f t="shared" si="2"/>
        <v>0</v>
      </c>
      <c r="V58" s="54">
        <f t="shared" si="3"/>
        <v>51.8</v>
      </c>
      <c r="W58" s="54" t="b">
        <f t="shared" si="4"/>
        <v>0</v>
      </c>
    </row>
    <row r="59" spans="2:23" s="54" customFormat="1" ht="12">
      <c r="B59" s="230" t="s">
        <v>123</v>
      </c>
      <c r="C59" s="220" t="s">
        <v>127</v>
      </c>
      <c r="D59" s="221"/>
      <c r="E59" s="87">
        <v>37.8</v>
      </c>
      <c r="F59" s="88">
        <v>269476</v>
      </c>
      <c r="G59" s="89">
        <v>102</v>
      </c>
      <c r="H59" s="88">
        <v>699598</v>
      </c>
      <c r="I59" s="90">
        <v>2.6</v>
      </c>
      <c r="J59" s="91">
        <v>688838</v>
      </c>
      <c r="K59" s="66">
        <f t="shared" si="5"/>
        <v>1.56</v>
      </c>
      <c r="L59" s="105">
        <v>37.8</v>
      </c>
      <c r="M59" s="88">
        <v>269476</v>
      </c>
      <c r="N59" s="88">
        <v>102</v>
      </c>
      <c r="O59" s="88">
        <v>653633</v>
      </c>
      <c r="P59" s="90">
        <v>2.43</v>
      </c>
      <c r="Q59" s="91">
        <v>658079</v>
      </c>
      <c r="R59" s="66">
        <f t="shared" si="0"/>
        <v>-0.68</v>
      </c>
      <c r="T59" s="54">
        <f t="shared" si="1"/>
        <v>1.56</v>
      </c>
      <c r="U59" s="54" t="b">
        <f t="shared" si="2"/>
        <v>0</v>
      </c>
      <c r="V59" s="54">
        <f t="shared" si="3"/>
        <v>-0.68</v>
      </c>
      <c r="W59" s="54" t="b">
        <f t="shared" si="4"/>
        <v>0</v>
      </c>
    </row>
    <row r="60" spans="2:23" s="54" customFormat="1" ht="12">
      <c r="B60" s="231"/>
      <c r="C60" s="222" t="s">
        <v>126</v>
      </c>
      <c r="D60" s="223"/>
      <c r="E60" s="81">
        <v>40.7</v>
      </c>
      <c r="F60" s="82">
        <v>248898</v>
      </c>
      <c r="G60" s="83">
        <v>5</v>
      </c>
      <c r="H60" s="82">
        <v>590198</v>
      </c>
      <c r="I60" s="84">
        <v>2.37</v>
      </c>
      <c r="J60" s="85">
        <v>616947</v>
      </c>
      <c r="K60" s="63">
        <f t="shared" si="5"/>
        <v>-4.34</v>
      </c>
      <c r="L60" s="104">
        <v>40.7</v>
      </c>
      <c r="M60" s="82">
        <v>248898</v>
      </c>
      <c r="N60" s="82">
        <v>5</v>
      </c>
      <c r="O60" s="82">
        <v>434200</v>
      </c>
      <c r="P60" s="84">
        <v>1.74</v>
      </c>
      <c r="Q60" s="85">
        <v>554554</v>
      </c>
      <c r="R60" s="63">
        <f t="shared" si="0"/>
        <v>-21.7</v>
      </c>
      <c r="T60" s="54">
        <f t="shared" si="1"/>
        <v>-4.34</v>
      </c>
      <c r="U60" s="54" t="b">
        <f t="shared" si="2"/>
        <v>0</v>
      </c>
      <c r="V60" s="54">
        <f t="shared" si="3"/>
        <v>-21.7</v>
      </c>
      <c r="W60" s="54" t="b">
        <f t="shared" si="4"/>
        <v>0</v>
      </c>
    </row>
    <row r="61" spans="2:23" s="54" customFormat="1" ht="12">
      <c r="B61" s="231"/>
      <c r="C61" s="222" t="s">
        <v>125</v>
      </c>
      <c r="D61" s="223"/>
      <c r="E61" s="81">
        <v>38.7</v>
      </c>
      <c r="F61" s="82">
        <v>252503</v>
      </c>
      <c r="G61" s="83">
        <v>49</v>
      </c>
      <c r="H61" s="82">
        <v>594724</v>
      </c>
      <c r="I61" s="84">
        <v>2.36</v>
      </c>
      <c r="J61" s="85">
        <v>611404</v>
      </c>
      <c r="K61" s="63">
        <f t="shared" si="5"/>
        <v>-2.73</v>
      </c>
      <c r="L61" s="104">
        <v>38.7</v>
      </c>
      <c r="M61" s="82">
        <v>252503</v>
      </c>
      <c r="N61" s="82">
        <v>49</v>
      </c>
      <c r="O61" s="82">
        <v>499489</v>
      </c>
      <c r="P61" s="84">
        <v>1.98</v>
      </c>
      <c r="Q61" s="85">
        <v>504493</v>
      </c>
      <c r="R61" s="63">
        <f t="shared" si="0"/>
        <v>-0.99</v>
      </c>
      <c r="T61" s="54">
        <f t="shared" si="1"/>
        <v>-2.73</v>
      </c>
      <c r="U61" s="54" t="b">
        <f t="shared" si="2"/>
        <v>0</v>
      </c>
      <c r="V61" s="54">
        <f t="shared" si="3"/>
        <v>-0.99</v>
      </c>
      <c r="W61" s="54" t="b">
        <f t="shared" si="4"/>
        <v>0</v>
      </c>
    </row>
    <row r="62" spans="2:23" s="54" customFormat="1" ht="12.75" thickBot="1">
      <c r="B62" s="232"/>
      <c r="C62" s="224" t="s">
        <v>122</v>
      </c>
      <c r="D62" s="225"/>
      <c r="E62" s="92" t="s">
        <v>136</v>
      </c>
      <c r="F62" s="93" t="s">
        <v>136</v>
      </c>
      <c r="G62" s="94" t="s">
        <v>136</v>
      </c>
      <c r="H62" s="93" t="s">
        <v>136</v>
      </c>
      <c r="I62" s="95" t="s">
        <v>136</v>
      </c>
      <c r="J62" s="96" t="s">
        <v>136</v>
      </c>
      <c r="K62" s="68" t="str">
        <f t="shared" si="5"/>
        <v>-</v>
      </c>
      <c r="L62" s="106" t="s">
        <v>136</v>
      </c>
      <c r="M62" s="93" t="s">
        <v>136</v>
      </c>
      <c r="N62" s="93" t="s">
        <v>136</v>
      </c>
      <c r="O62" s="93" t="s">
        <v>136</v>
      </c>
      <c r="P62" s="95" t="s">
        <v>136</v>
      </c>
      <c r="Q62" s="96" t="s">
        <v>136</v>
      </c>
      <c r="R62" s="68" t="str">
        <f t="shared" si="0"/>
        <v>-</v>
      </c>
      <c r="T62" s="54" t="e">
        <f t="shared" si="1"/>
        <v>#VALUE!</v>
      </c>
      <c r="U62" s="54" t="b">
        <f t="shared" si="2"/>
        <v>1</v>
      </c>
      <c r="V62" s="54" t="e">
        <f t="shared" si="3"/>
        <v>#VALUE!</v>
      </c>
      <c r="W62" s="54" t="b">
        <f t="shared" si="4"/>
        <v>1</v>
      </c>
    </row>
    <row r="63" spans="2:23" s="54" customFormat="1" ht="12">
      <c r="B63" s="197" t="s">
        <v>29</v>
      </c>
      <c r="C63" s="220" t="s">
        <v>30</v>
      </c>
      <c r="D63" s="221"/>
      <c r="E63" s="87" t="s">
        <v>136</v>
      </c>
      <c r="F63" s="88" t="s">
        <v>136</v>
      </c>
      <c r="G63" s="89" t="s">
        <v>136</v>
      </c>
      <c r="H63" s="88" t="s">
        <v>136</v>
      </c>
      <c r="I63" s="90" t="s">
        <v>136</v>
      </c>
      <c r="J63" s="91" t="s">
        <v>136</v>
      </c>
      <c r="K63" s="66" t="str">
        <f t="shared" si="5"/>
        <v>-</v>
      </c>
      <c r="L63" s="105" t="s">
        <v>136</v>
      </c>
      <c r="M63" s="88" t="s">
        <v>136</v>
      </c>
      <c r="N63" s="88" t="s">
        <v>136</v>
      </c>
      <c r="O63" s="88" t="s">
        <v>136</v>
      </c>
      <c r="P63" s="90" t="s">
        <v>136</v>
      </c>
      <c r="Q63" s="91" t="s">
        <v>136</v>
      </c>
      <c r="R63" s="66" t="str">
        <f t="shared" si="0"/>
        <v>-</v>
      </c>
      <c r="T63" s="54" t="e">
        <f t="shared" si="1"/>
        <v>#VALUE!</v>
      </c>
      <c r="U63" s="54" t="b">
        <f t="shared" si="2"/>
        <v>1</v>
      </c>
      <c r="V63" s="54" t="e">
        <f t="shared" si="3"/>
        <v>#VALUE!</v>
      </c>
      <c r="W63" s="54" t="b">
        <f t="shared" si="4"/>
        <v>1</v>
      </c>
    </row>
    <row r="64" spans="2:23" s="54" customFormat="1" ht="12">
      <c r="B64" s="198" t="s">
        <v>31</v>
      </c>
      <c r="C64" s="222" t="s">
        <v>32</v>
      </c>
      <c r="D64" s="223"/>
      <c r="E64" s="81" t="s">
        <v>136</v>
      </c>
      <c r="F64" s="82" t="s">
        <v>136</v>
      </c>
      <c r="G64" s="83" t="s">
        <v>136</v>
      </c>
      <c r="H64" s="82" t="s">
        <v>136</v>
      </c>
      <c r="I64" s="84" t="s">
        <v>136</v>
      </c>
      <c r="J64" s="85" t="s">
        <v>136</v>
      </c>
      <c r="K64" s="63" t="str">
        <f t="shared" si="5"/>
        <v>-</v>
      </c>
      <c r="L64" s="104" t="s">
        <v>136</v>
      </c>
      <c r="M64" s="82" t="s">
        <v>136</v>
      </c>
      <c r="N64" s="82" t="s">
        <v>136</v>
      </c>
      <c r="O64" s="82" t="s">
        <v>136</v>
      </c>
      <c r="P64" s="84" t="s">
        <v>136</v>
      </c>
      <c r="Q64" s="85" t="s">
        <v>136</v>
      </c>
      <c r="R64" s="63" t="str">
        <f t="shared" si="0"/>
        <v>-</v>
      </c>
      <c r="T64" s="54" t="e">
        <f t="shared" si="1"/>
        <v>#VALUE!</v>
      </c>
      <c r="U64" s="54" t="b">
        <f t="shared" si="2"/>
        <v>1</v>
      </c>
      <c r="V64" s="54" t="e">
        <f t="shared" si="3"/>
        <v>#VALUE!</v>
      </c>
      <c r="W64" s="54" t="b">
        <f t="shared" si="4"/>
        <v>1</v>
      </c>
    </row>
    <row r="65" spans="2:23" s="54" customFormat="1" ht="12.75" thickBot="1">
      <c r="B65" s="196" t="s">
        <v>12</v>
      </c>
      <c r="C65" s="224" t="s">
        <v>33</v>
      </c>
      <c r="D65" s="225"/>
      <c r="E65" s="92" t="s">
        <v>136</v>
      </c>
      <c r="F65" s="93" t="s">
        <v>136</v>
      </c>
      <c r="G65" s="94" t="s">
        <v>136</v>
      </c>
      <c r="H65" s="93" t="s">
        <v>136</v>
      </c>
      <c r="I65" s="95" t="s">
        <v>136</v>
      </c>
      <c r="J65" s="96" t="s">
        <v>136</v>
      </c>
      <c r="K65" s="68" t="str">
        <f t="shared" si="5"/>
        <v>-</v>
      </c>
      <c r="L65" s="106" t="s">
        <v>136</v>
      </c>
      <c r="M65" s="93" t="s">
        <v>136</v>
      </c>
      <c r="N65" s="93" t="s">
        <v>136</v>
      </c>
      <c r="O65" s="93" t="s">
        <v>136</v>
      </c>
      <c r="P65" s="95" t="s">
        <v>136</v>
      </c>
      <c r="Q65" s="96" t="s">
        <v>136</v>
      </c>
      <c r="R65" s="68" t="str">
        <f t="shared" si="0"/>
        <v>-</v>
      </c>
      <c r="T65" s="54" t="e">
        <f t="shared" si="1"/>
        <v>#VALUE!</v>
      </c>
      <c r="U65" s="54" t="b">
        <f t="shared" si="2"/>
        <v>1</v>
      </c>
      <c r="V65" s="54" t="e">
        <f t="shared" si="3"/>
        <v>#VALUE!</v>
      </c>
      <c r="W65" s="54" t="b">
        <f t="shared" si="4"/>
        <v>1</v>
      </c>
    </row>
    <row r="66" spans="2:23" s="54" customFormat="1" ht="12.75" thickBot="1">
      <c r="B66" s="199" t="s">
        <v>34</v>
      </c>
      <c r="C66" s="200"/>
      <c r="D66" s="200"/>
      <c r="E66" s="97">
        <v>38.2</v>
      </c>
      <c r="F66" s="98">
        <v>263485</v>
      </c>
      <c r="G66" s="99">
        <v>156</v>
      </c>
      <c r="H66" s="98">
        <v>663150</v>
      </c>
      <c r="I66" s="100">
        <v>2.52</v>
      </c>
      <c r="J66" s="101">
        <v>660659</v>
      </c>
      <c r="K66" s="69">
        <f t="shared" si="5"/>
        <v>0.38</v>
      </c>
      <c r="L66" s="107">
        <v>38.2</v>
      </c>
      <c r="M66" s="98">
        <v>263485</v>
      </c>
      <c r="N66" s="98">
        <v>156</v>
      </c>
      <c r="O66" s="98">
        <v>598183</v>
      </c>
      <c r="P66" s="100">
        <v>2.27</v>
      </c>
      <c r="Q66" s="101">
        <v>603690</v>
      </c>
      <c r="R66" s="69">
        <f t="shared" si="0"/>
        <v>-0.91</v>
      </c>
      <c r="T66" s="54">
        <f t="shared" si="1"/>
        <v>0.38</v>
      </c>
      <c r="U66" s="54" t="b">
        <f t="shared" si="2"/>
        <v>0</v>
      </c>
      <c r="V66" s="54">
        <f t="shared" si="3"/>
        <v>-0.91</v>
      </c>
      <c r="W66" s="54" t="b">
        <f t="shared" si="4"/>
        <v>0</v>
      </c>
    </row>
    <row r="67" spans="1:18" ht="12">
      <c r="A67" s="108"/>
      <c r="B67" s="108"/>
      <c r="C67" s="108"/>
      <c r="D67" s="109"/>
      <c r="E67" s="108"/>
      <c r="F67" s="108"/>
      <c r="G67" s="108"/>
      <c r="H67" s="108"/>
      <c r="I67" s="108"/>
      <c r="J67" s="108"/>
      <c r="K67" s="110"/>
      <c r="L67" s="108"/>
      <c r="M67" s="108"/>
      <c r="N67" s="108"/>
      <c r="O67" s="110"/>
      <c r="P67" s="108"/>
      <c r="Q67" s="108"/>
      <c r="R67" s="108"/>
    </row>
    <row r="68" spans="1:18" ht="12">
      <c r="A68" s="108"/>
      <c r="B68" s="108"/>
      <c r="C68" s="108"/>
      <c r="D68" s="109"/>
      <c r="E68" s="108"/>
      <c r="F68" s="108"/>
      <c r="G68" s="108"/>
      <c r="H68" s="108"/>
      <c r="I68" s="108"/>
      <c r="J68" s="108"/>
      <c r="K68" s="110"/>
      <c r="L68" s="108"/>
      <c r="M68" s="108"/>
      <c r="N68" s="108"/>
      <c r="O68" s="110"/>
      <c r="P68" s="108"/>
      <c r="Q68" s="108"/>
      <c r="R68" s="108"/>
    </row>
    <row r="69" spans="1:18" ht="12">
      <c r="A69" s="108"/>
      <c r="B69" s="108"/>
      <c r="C69" s="108"/>
      <c r="D69" s="109"/>
      <c r="E69" s="108"/>
      <c r="F69" s="108"/>
      <c r="G69" s="108"/>
      <c r="H69" s="108"/>
      <c r="I69" s="108"/>
      <c r="J69" s="108"/>
      <c r="K69" s="110"/>
      <c r="L69" s="108"/>
      <c r="M69" s="108"/>
      <c r="N69" s="108"/>
      <c r="O69" s="110"/>
      <c r="P69" s="108"/>
      <c r="Q69" s="108"/>
      <c r="R69" s="108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162" t="s">
        <v>137</v>
      </c>
      <c r="B1" s="162"/>
      <c r="C1" s="162"/>
      <c r="D1" s="162"/>
      <c r="E1" s="162"/>
      <c r="F1" s="162"/>
      <c r="G1" s="162"/>
      <c r="H1" s="162"/>
      <c r="I1" s="162"/>
      <c r="J1" s="163"/>
      <c r="K1" s="164"/>
      <c r="L1" s="164"/>
      <c r="M1" s="164"/>
      <c r="N1" s="164"/>
      <c r="O1" s="165" t="s">
        <v>163</v>
      </c>
    </row>
    <row r="2" spans="1:15" ht="14.25" thickBot="1">
      <c r="A2" s="250" t="s">
        <v>43</v>
      </c>
      <c r="B2" s="253" t="s">
        <v>44</v>
      </c>
      <c r="C2" s="254"/>
      <c r="D2" s="254"/>
      <c r="E2" s="254"/>
      <c r="F2" s="254"/>
      <c r="G2" s="255"/>
      <c r="H2" s="256"/>
      <c r="I2" s="254" t="s">
        <v>36</v>
      </c>
      <c r="J2" s="254"/>
      <c r="K2" s="254"/>
      <c r="L2" s="254"/>
      <c r="M2" s="254"/>
      <c r="N2" s="255"/>
      <c r="O2" s="256"/>
    </row>
    <row r="3" spans="1:15" ht="13.5">
      <c r="A3" s="251"/>
      <c r="B3" s="31"/>
      <c r="C3" s="32"/>
      <c r="D3" s="32"/>
      <c r="E3" s="32"/>
      <c r="F3" s="32"/>
      <c r="G3" s="257" t="s">
        <v>48</v>
      </c>
      <c r="H3" s="258"/>
      <c r="I3" s="32"/>
      <c r="J3" s="32"/>
      <c r="K3" s="32"/>
      <c r="L3" s="32"/>
      <c r="M3" s="32"/>
      <c r="N3" s="259" t="s">
        <v>48</v>
      </c>
      <c r="O3" s="260"/>
    </row>
    <row r="4" spans="1:15" ht="52.5" customHeight="1" thickBot="1">
      <c r="A4" s="252"/>
      <c r="B4" s="33" t="s">
        <v>78</v>
      </c>
      <c r="C4" s="34" t="s">
        <v>49</v>
      </c>
      <c r="D4" s="34" t="s">
        <v>45</v>
      </c>
      <c r="E4" s="34" t="s">
        <v>50</v>
      </c>
      <c r="F4" s="207" t="s">
        <v>124</v>
      </c>
      <c r="G4" s="35" t="s">
        <v>51</v>
      </c>
      <c r="H4" s="36" t="s">
        <v>52</v>
      </c>
      <c r="I4" s="34" t="s">
        <v>78</v>
      </c>
      <c r="J4" s="34" t="s">
        <v>49</v>
      </c>
      <c r="K4" s="34" t="s">
        <v>45</v>
      </c>
      <c r="L4" s="34" t="s">
        <v>53</v>
      </c>
      <c r="M4" s="207" t="s">
        <v>124</v>
      </c>
      <c r="N4" s="35" t="s">
        <v>54</v>
      </c>
      <c r="O4" s="37" t="s">
        <v>52</v>
      </c>
    </row>
    <row r="5" spans="1:15" ht="13.5">
      <c r="A5" s="38" t="s">
        <v>55</v>
      </c>
      <c r="B5" s="145">
        <v>37.6</v>
      </c>
      <c r="C5" s="117">
        <v>262214</v>
      </c>
      <c r="D5" s="117">
        <v>144</v>
      </c>
      <c r="E5" s="117">
        <v>675537</v>
      </c>
      <c r="F5" s="146">
        <v>2.58</v>
      </c>
      <c r="G5" s="119">
        <v>688446</v>
      </c>
      <c r="H5" s="39">
        <f aca="true" t="shared" si="0" ref="H5:H15">ROUND((E5-G5)/G5*100,2)</f>
        <v>-1.88</v>
      </c>
      <c r="I5" s="114" t="s">
        <v>136</v>
      </c>
      <c r="J5" s="115" t="s">
        <v>136</v>
      </c>
      <c r="K5" s="116">
        <v>144</v>
      </c>
      <c r="L5" s="117">
        <v>578203</v>
      </c>
      <c r="M5" s="118">
        <v>2.21</v>
      </c>
      <c r="N5" s="119">
        <v>600774</v>
      </c>
      <c r="O5" s="40">
        <f aca="true" t="shared" si="1" ref="O5:O15">ROUND((L5-N5)/N5*100,2)</f>
        <v>-3.76</v>
      </c>
    </row>
    <row r="6" spans="1:15" ht="13.5">
      <c r="A6" s="38" t="s">
        <v>56</v>
      </c>
      <c r="B6" s="145">
        <v>37.7</v>
      </c>
      <c r="C6" s="117">
        <v>261042</v>
      </c>
      <c r="D6" s="117">
        <v>142</v>
      </c>
      <c r="E6" s="117">
        <v>670960</v>
      </c>
      <c r="F6" s="146">
        <v>2.5703143555443186</v>
      </c>
      <c r="G6" s="119">
        <v>675537</v>
      </c>
      <c r="H6" s="39">
        <f t="shared" si="0"/>
        <v>-0.68</v>
      </c>
      <c r="I6" s="114" t="s">
        <v>136</v>
      </c>
      <c r="J6" s="115" t="s">
        <v>136</v>
      </c>
      <c r="K6" s="116">
        <v>141</v>
      </c>
      <c r="L6" s="117">
        <v>578235</v>
      </c>
      <c r="M6" s="118">
        <v>2.215103316707656</v>
      </c>
      <c r="N6" s="119">
        <v>578203</v>
      </c>
      <c r="O6" s="40">
        <f t="shared" si="1"/>
        <v>0.01</v>
      </c>
    </row>
    <row r="7" spans="1:15" ht="13.5">
      <c r="A7" s="38" t="s">
        <v>57</v>
      </c>
      <c r="B7" s="145">
        <v>37.7</v>
      </c>
      <c r="C7" s="117">
        <v>260952</v>
      </c>
      <c r="D7" s="117">
        <v>137</v>
      </c>
      <c r="E7" s="117">
        <v>661893</v>
      </c>
      <c r="F7" s="146">
        <v>2.54</v>
      </c>
      <c r="G7" s="119">
        <v>670960</v>
      </c>
      <c r="H7" s="39">
        <f t="shared" si="0"/>
        <v>-1.35</v>
      </c>
      <c r="I7" s="114" t="s">
        <v>136</v>
      </c>
      <c r="J7" s="115" t="s">
        <v>136</v>
      </c>
      <c r="K7" s="116">
        <v>137</v>
      </c>
      <c r="L7" s="117">
        <v>556410</v>
      </c>
      <c r="M7" s="118">
        <v>2.13</v>
      </c>
      <c r="N7" s="119">
        <v>578235</v>
      </c>
      <c r="O7" s="40">
        <f t="shared" si="1"/>
        <v>-3.77</v>
      </c>
    </row>
    <row r="8" spans="1:15" ht="13.5">
      <c r="A8" s="38" t="s">
        <v>58</v>
      </c>
      <c r="B8" s="145">
        <v>37.9</v>
      </c>
      <c r="C8" s="117">
        <v>263398</v>
      </c>
      <c r="D8" s="117">
        <v>131</v>
      </c>
      <c r="E8" s="117">
        <v>630271</v>
      </c>
      <c r="F8" s="146">
        <v>2.39</v>
      </c>
      <c r="G8" s="119">
        <v>661893</v>
      </c>
      <c r="H8" s="39">
        <f t="shared" si="0"/>
        <v>-4.78</v>
      </c>
      <c r="I8" s="114" t="s">
        <v>136</v>
      </c>
      <c r="J8" s="115" t="s">
        <v>136</v>
      </c>
      <c r="K8" s="116">
        <v>130</v>
      </c>
      <c r="L8" s="117">
        <v>535650</v>
      </c>
      <c r="M8" s="118">
        <v>2.03</v>
      </c>
      <c r="N8" s="119">
        <v>556410</v>
      </c>
      <c r="O8" s="40">
        <f t="shared" si="1"/>
        <v>-3.73</v>
      </c>
    </row>
    <row r="9" spans="1:15" ht="13.5">
      <c r="A9" s="38" t="s">
        <v>59</v>
      </c>
      <c r="B9" s="147">
        <v>38</v>
      </c>
      <c r="C9" s="123">
        <v>265776</v>
      </c>
      <c r="D9" s="148">
        <v>140</v>
      </c>
      <c r="E9" s="123">
        <v>629146</v>
      </c>
      <c r="F9" s="149">
        <v>2.37</v>
      </c>
      <c r="G9" s="125">
        <v>630271</v>
      </c>
      <c r="H9" s="41">
        <f t="shared" si="0"/>
        <v>-0.18</v>
      </c>
      <c r="I9" s="120" t="s">
        <v>136</v>
      </c>
      <c r="J9" s="121" t="s">
        <v>136</v>
      </c>
      <c r="K9" s="122">
        <v>138</v>
      </c>
      <c r="L9" s="123">
        <v>548713</v>
      </c>
      <c r="M9" s="124">
        <v>2.06</v>
      </c>
      <c r="N9" s="125">
        <v>535650</v>
      </c>
      <c r="O9" s="40">
        <f t="shared" si="1"/>
        <v>2.44</v>
      </c>
    </row>
    <row r="10" spans="1:15" ht="13.5">
      <c r="A10" s="38" t="s">
        <v>60</v>
      </c>
      <c r="B10" s="145">
        <v>38.3</v>
      </c>
      <c r="C10" s="117">
        <v>265583</v>
      </c>
      <c r="D10" s="117">
        <v>146</v>
      </c>
      <c r="E10" s="117">
        <v>647068</v>
      </c>
      <c r="F10" s="149">
        <v>2.44</v>
      </c>
      <c r="G10" s="125">
        <v>629146</v>
      </c>
      <c r="H10" s="39">
        <f t="shared" si="0"/>
        <v>2.85</v>
      </c>
      <c r="I10" s="120" t="s">
        <v>136</v>
      </c>
      <c r="J10" s="121" t="s">
        <v>136</v>
      </c>
      <c r="K10" s="122">
        <v>145</v>
      </c>
      <c r="L10" s="123">
        <v>571355</v>
      </c>
      <c r="M10" s="124">
        <v>2.15</v>
      </c>
      <c r="N10" s="125">
        <v>548713</v>
      </c>
      <c r="O10" s="40">
        <f t="shared" si="1"/>
        <v>4.13</v>
      </c>
    </row>
    <row r="11" spans="1:15" ht="13.5">
      <c r="A11" s="38" t="s">
        <v>153</v>
      </c>
      <c r="B11" s="145">
        <v>38.1</v>
      </c>
      <c r="C11" s="117">
        <v>264909</v>
      </c>
      <c r="D11" s="117">
        <v>139</v>
      </c>
      <c r="E11" s="117">
        <v>655408</v>
      </c>
      <c r="F11" s="146">
        <v>2.47</v>
      </c>
      <c r="G11" s="119">
        <v>647068</v>
      </c>
      <c r="H11" s="39">
        <f t="shared" si="0"/>
        <v>1.29</v>
      </c>
      <c r="I11" s="114" t="s">
        <v>136</v>
      </c>
      <c r="J11" s="115" t="s">
        <v>136</v>
      </c>
      <c r="K11" s="116">
        <v>139</v>
      </c>
      <c r="L11" s="117">
        <v>583895</v>
      </c>
      <c r="M11" s="118">
        <v>2.2</v>
      </c>
      <c r="N11" s="119">
        <v>571355</v>
      </c>
      <c r="O11" s="40">
        <f t="shared" si="1"/>
        <v>2.19</v>
      </c>
    </row>
    <row r="12" spans="1:15" ht="13.5">
      <c r="A12" s="38" t="s">
        <v>154</v>
      </c>
      <c r="B12" s="150">
        <v>38.5</v>
      </c>
      <c r="C12" s="117">
        <v>265073</v>
      </c>
      <c r="D12" s="117">
        <v>137</v>
      </c>
      <c r="E12" s="117">
        <v>660508</v>
      </c>
      <c r="F12" s="146">
        <v>2.49</v>
      </c>
      <c r="G12" s="119">
        <v>655408</v>
      </c>
      <c r="H12" s="39">
        <f t="shared" si="0"/>
        <v>0.78</v>
      </c>
      <c r="I12" s="205">
        <v>38.5</v>
      </c>
      <c r="J12" s="206">
        <v>265073</v>
      </c>
      <c r="K12" s="126">
        <v>137</v>
      </c>
      <c r="L12" s="117">
        <v>594881</v>
      </c>
      <c r="M12" s="118">
        <v>2.24</v>
      </c>
      <c r="N12" s="119">
        <v>583895</v>
      </c>
      <c r="O12" s="40">
        <f t="shared" si="1"/>
        <v>1.88</v>
      </c>
    </row>
    <row r="13" spans="1:15" ht="14.25" thickBot="1">
      <c r="A13" s="38" t="s">
        <v>155</v>
      </c>
      <c r="B13" s="151">
        <v>38.3</v>
      </c>
      <c r="C13" s="130">
        <v>264762</v>
      </c>
      <c r="D13" s="130">
        <v>148</v>
      </c>
      <c r="E13" s="130">
        <v>660659</v>
      </c>
      <c r="F13" s="152">
        <v>2.5</v>
      </c>
      <c r="G13" s="153">
        <v>660508</v>
      </c>
      <c r="H13" s="43">
        <f t="shared" si="0"/>
        <v>0.02</v>
      </c>
      <c r="I13" s="127">
        <v>38.2</v>
      </c>
      <c r="J13" s="128">
        <v>265471</v>
      </c>
      <c r="K13" s="129">
        <v>145</v>
      </c>
      <c r="L13" s="130">
        <v>603690</v>
      </c>
      <c r="M13" s="131">
        <v>2.27</v>
      </c>
      <c r="N13" s="132">
        <v>594881</v>
      </c>
      <c r="O13" s="44">
        <f t="shared" si="1"/>
        <v>1.48</v>
      </c>
    </row>
    <row r="14" spans="1:15" ht="13.5">
      <c r="A14" s="160" t="s">
        <v>139</v>
      </c>
      <c r="B14" s="154">
        <v>38.2</v>
      </c>
      <c r="C14" s="155">
        <v>263485</v>
      </c>
      <c r="D14" s="136">
        <v>156</v>
      </c>
      <c r="E14" s="136">
        <v>663150</v>
      </c>
      <c r="F14" s="156">
        <v>2.52</v>
      </c>
      <c r="G14" s="138">
        <v>660659</v>
      </c>
      <c r="H14" s="45">
        <f t="shared" si="0"/>
        <v>0.38</v>
      </c>
      <c r="I14" s="133">
        <v>38.2</v>
      </c>
      <c r="J14" s="134">
        <v>263485</v>
      </c>
      <c r="K14" s="135">
        <v>156</v>
      </c>
      <c r="L14" s="136">
        <v>598183</v>
      </c>
      <c r="M14" s="137">
        <v>2.27</v>
      </c>
      <c r="N14" s="138">
        <v>603690</v>
      </c>
      <c r="O14" s="46">
        <f t="shared" si="1"/>
        <v>-0.91</v>
      </c>
    </row>
    <row r="15" spans="1:15" ht="14.25" thickBot="1">
      <c r="A15" s="161" t="s">
        <v>140</v>
      </c>
      <c r="B15" s="157">
        <v>38.3</v>
      </c>
      <c r="C15" s="142">
        <v>264762</v>
      </c>
      <c r="D15" s="158">
        <v>148</v>
      </c>
      <c r="E15" s="142">
        <v>660659</v>
      </c>
      <c r="F15" s="159">
        <v>2.5</v>
      </c>
      <c r="G15" s="144">
        <v>660508</v>
      </c>
      <c r="H15" s="47">
        <f t="shared" si="0"/>
        <v>0.02</v>
      </c>
      <c r="I15" s="139">
        <v>38.2</v>
      </c>
      <c r="J15" s="140">
        <v>265471</v>
      </c>
      <c r="K15" s="141">
        <v>145</v>
      </c>
      <c r="L15" s="142">
        <v>603690</v>
      </c>
      <c r="M15" s="143">
        <v>2.27</v>
      </c>
      <c r="N15" s="144">
        <v>594881</v>
      </c>
      <c r="O15" s="48">
        <f t="shared" si="1"/>
        <v>1.48</v>
      </c>
    </row>
    <row r="16" spans="1:15" ht="14.25" thickBot="1">
      <c r="A16" s="49" t="s">
        <v>61</v>
      </c>
      <c r="B16" s="50">
        <f aca="true" t="shared" si="2" ref="B16:O16">B14-B15</f>
        <v>-0.09999999999999432</v>
      </c>
      <c r="C16" s="51">
        <f t="shared" si="2"/>
        <v>-1277</v>
      </c>
      <c r="D16" s="111">
        <f t="shared" si="2"/>
        <v>8</v>
      </c>
      <c r="E16" s="51">
        <f t="shared" si="2"/>
        <v>2491</v>
      </c>
      <c r="F16" s="42">
        <f t="shared" si="2"/>
        <v>0.020000000000000018</v>
      </c>
      <c r="G16" s="112">
        <f t="shared" si="2"/>
        <v>151</v>
      </c>
      <c r="H16" s="52">
        <f t="shared" si="2"/>
        <v>0.36</v>
      </c>
      <c r="I16" s="53">
        <f t="shared" si="2"/>
        <v>0</v>
      </c>
      <c r="J16" s="113">
        <f t="shared" si="2"/>
        <v>-1986</v>
      </c>
      <c r="K16" s="111">
        <f t="shared" si="2"/>
        <v>11</v>
      </c>
      <c r="L16" s="51">
        <f t="shared" si="2"/>
        <v>-5507</v>
      </c>
      <c r="M16" s="42">
        <f t="shared" si="2"/>
        <v>0</v>
      </c>
      <c r="N16" s="112">
        <f t="shared" si="2"/>
        <v>8809</v>
      </c>
      <c r="O16" s="52">
        <f t="shared" si="2"/>
        <v>-2.39</v>
      </c>
    </row>
    <row r="17" spans="1:15" ht="13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3.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3.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3.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ht="13.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3.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1:15" ht="13.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5" ht="14.25" thickBot="1">
      <c r="A24" s="166"/>
      <c r="B24" s="166"/>
      <c r="C24" s="166"/>
      <c r="D24" s="166"/>
      <c r="E24" s="166"/>
      <c r="F24" s="166"/>
      <c r="G24" s="166"/>
      <c r="H24" s="166"/>
      <c r="I24" s="166"/>
      <c r="J24" s="164"/>
      <c r="K24" s="164"/>
      <c r="L24" s="164"/>
      <c r="M24" s="164"/>
      <c r="N24" s="164"/>
      <c r="O24" s="164"/>
    </row>
    <row r="25" spans="1:15" ht="13.5">
      <c r="A25" s="167"/>
      <c r="B25" s="168"/>
      <c r="C25" s="168"/>
      <c r="D25" s="168"/>
      <c r="E25" s="168"/>
      <c r="F25" s="168"/>
      <c r="G25" s="168"/>
      <c r="H25" s="168"/>
      <c r="I25" s="168"/>
      <c r="J25" s="169"/>
      <c r="K25" s="170"/>
      <c r="L25" s="170"/>
      <c r="M25" s="170"/>
      <c r="N25" s="170"/>
      <c r="O25" s="171"/>
    </row>
    <row r="26" spans="1:15" ht="13.5">
      <c r="A26" s="242" t="s">
        <v>109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4"/>
      <c r="N26" s="244"/>
      <c r="O26" s="245"/>
    </row>
    <row r="27" spans="1:15" ht="13.5">
      <c r="A27" s="246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</row>
    <row r="28" spans="1:15" ht="29.25" customHeight="1">
      <c r="A28" s="247" t="s">
        <v>112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240"/>
      <c r="O28" s="241"/>
    </row>
    <row r="29" spans="1:15" ht="19.5" customHeight="1">
      <c r="A29" s="247" t="s">
        <v>108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240"/>
      <c r="O29" s="241"/>
    </row>
    <row r="30" spans="1:15" ht="25.5" customHeight="1">
      <c r="A30" s="238" t="s">
        <v>113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</row>
    <row r="31" spans="1:15" ht="39" customHeight="1">
      <c r="A31" s="172"/>
      <c r="B31" s="237" t="s">
        <v>111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174"/>
      <c r="O31" s="175"/>
    </row>
    <row r="32" spans="1:15" ht="24.75" customHeight="1">
      <c r="A32" s="172"/>
      <c r="D32" s="195" t="s">
        <v>120</v>
      </c>
      <c r="E32" s="173"/>
      <c r="F32" s="173"/>
      <c r="G32" s="173"/>
      <c r="H32" s="173"/>
      <c r="I32" s="173"/>
      <c r="J32" s="173"/>
      <c r="K32" s="173"/>
      <c r="L32" s="173"/>
      <c r="M32" s="174"/>
      <c r="N32" s="174"/>
      <c r="O32" s="175"/>
    </row>
    <row r="33" spans="1:15" ht="24" customHeight="1">
      <c r="A33" s="172"/>
      <c r="D33" s="195" t="s">
        <v>156</v>
      </c>
      <c r="E33" s="173"/>
      <c r="F33" s="173"/>
      <c r="G33" s="173"/>
      <c r="H33" s="173"/>
      <c r="I33" s="173"/>
      <c r="J33" s="173"/>
      <c r="K33" s="173"/>
      <c r="L33" s="173"/>
      <c r="M33" s="174"/>
      <c r="N33" s="174"/>
      <c r="O33" s="175"/>
    </row>
    <row r="34" spans="1:15" ht="24" customHeight="1">
      <c r="A34" s="172"/>
      <c r="D34" s="195" t="s">
        <v>157</v>
      </c>
      <c r="E34" s="173"/>
      <c r="F34" s="173"/>
      <c r="G34" s="173"/>
      <c r="H34" s="173"/>
      <c r="I34" s="173"/>
      <c r="J34" s="173"/>
      <c r="K34" s="173"/>
      <c r="L34" s="173"/>
      <c r="M34" s="174"/>
      <c r="N34" s="174"/>
      <c r="O34" s="175"/>
    </row>
    <row r="35" spans="1:15" ht="19.5" customHeight="1">
      <c r="A35" s="176"/>
      <c r="D35" s="194" t="s">
        <v>158</v>
      </c>
      <c r="E35" s="177"/>
      <c r="F35" s="177"/>
      <c r="G35" s="177"/>
      <c r="H35" s="177"/>
      <c r="I35" s="177"/>
      <c r="J35" s="177"/>
      <c r="K35" s="178"/>
      <c r="L35" s="178"/>
      <c r="M35" s="178"/>
      <c r="N35" s="178"/>
      <c r="O35" s="179"/>
    </row>
    <row r="36" spans="1:15" ht="27.75" customHeigh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8"/>
      <c r="L36" s="178"/>
      <c r="M36" s="178"/>
      <c r="N36" s="178"/>
      <c r="O36" s="179"/>
    </row>
    <row r="37" spans="1:15" ht="23.25" customHeight="1">
      <c r="A37" s="238" t="s">
        <v>110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0"/>
      <c r="N37" s="240"/>
      <c r="O37" s="241"/>
    </row>
    <row r="38" spans="1:15" ht="13.5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8"/>
      <c r="L38" s="178"/>
      <c r="M38" s="178"/>
      <c r="N38" s="178"/>
      <c r="O38" s="179"/>
    </row>
    <row r="39" spans="1:15" ht="13.5">
      <c r="A39" s="189"/>
      <c r="B39" s="188" t="s">
        <v>62</v>
      </c>
      <c r="C39" s="181"/>
      <c r="D39" s="178"/>
      <c r="E39" s="164"/>
      <c r="F39" s="182"/>
      <c r="H39" s="182" t="s">
        <v>63</v>
      </c>
      <c r="I39" s="178"/>
      <c r="J39" s="178"/>
      <c r="K39" s="178"/>
      <c r="L39" s="178"/>
      <c r="M39" s="178"/>
      <c r="N39" s="178"/>
      <c r="O39" s="179"/>
    </row>
    <row r="40" spans="1:15" ht="13.5">
      <c r="A40" s="189"/>
      <c r="B40" s="188" t="s">
        <v>64</v>
      </c>
      <c r="C40" s="181"/>
      <c r="D40" s="178"/>
      <c r="E40" s="164"/>
      <c r="F40" s="182"/>
      <c r="H40" s="182" t="s">
        <v>65</v>
      </c>
      <c r="I40" s="178"/>
      <c r="J40" s="178"/>
      <c r="K40" s="178"/>
      <c r="L40" s="178"/>
      <c r="M40" s="178"/>
      <c r="N40" s="178"/>
      <c r="O40" s="179"/>
    </row>
    <row r="41" spans="1:15" ht="13.5">
      <c r="A41" s="189"/>
      <c r="B41" s="188" t="s">
        <v>66</v>
      </c>
      <c r="C41" s="181"/>
      <c r="D41" s="178"/>
      <c r="E41" s="164"/>
      <c r="F41" s="182"/>
      <c r="H41" s="182" t="s">
        <v>67</v>
      </c>
      <c r="I41" s="178"/>
      <c r="J41" s="178"/>
      <c r="K41" s="178"/>
      <c r="L41" s="178"/>
      <c r="M41" s="178"/>
      <c r="N41" s="178"/>
      <c r="O41" s="179"/>
    </row>
    <row r="42" spans="1:15" ht="13.5">
      <c r="A42" s="189"/>
      <c r="B42" s="188" t="s">
        <v>68</v>
      </c>
      <c r="C42" s="181"/>
      <c r="D42" s="178"/>
      <c r="E42" s="164"/>
      <c r="F42" s="182"/>
      <c r="H42" s="182" t="s">
        <v>69</v>
      </c>
      <c r="I42" s="178"/>
      <c r="J42" s="178"/>
      <c r="K42" s="178"/>
      <c r="L42" s="178"/>
      <c r="M42" s="178"/>
      <c r="N42" s="178"/>
      <c r="O42" s="179"/>
    </row>
    <row r="43" spans="1:15" ht="13.5">
      <c r="A43" s="189"/>
      <c r="B43" s="188" t="s">
        <v>70</v>
      </c>
      <c r="C43" s="181"/>
      <c r="D43" s="178"/>
      <c r="E43" s="164"/>
      <c r="F43" s="182"/>
      <c r="H43" s="182" t="s">
        <v>71</v>
      </c>
      <c r="I43" s="178"/>
      <c r="J43" s="178"/>
      <c r="K43" s="178"/>
      <c r="L43" s="178"/>
      <c r="M43" s="178"/>
      <c r="N43" s="178"/>
      <c r="O43" s="179"/>
    </row>
    <row r="44" spans="1:15" ht="13.5">
      <c r="A44" s="189"/>
      <c r="B44" s="188" t="s">
        <v>72</v>
      </c>
      <c r="C44" s="181"/>
      <c r="D44" s="178"/>
      <c r="E44" s="164"/>
      <c r="F44" s="182"/>
      <c r="H44" s="182" t="s">
        <v>73</v>
      </c>
      <c r="I44" s="178"/>
      <c r="J44" s="178"/>
      <c r="K44" s="178"/>
      <c r="L44" s="178"/>
      <c r="M44" s="178"/>
      <c r="N44" s="178"/>
      <c r="O44" s="179"/>
    </row>
    <row r="45" spans="1:15" ht="13.5">
      <c r="A45" s="189"/>
      <c r="B45" s="188" t="s">
        <v>74</v>
      </c>
      <c r="C45" s="181"/>
      <c r="D45" s="178"/>
      <c r="E45" s="164"/>
      <c r="F45" s="182"/>
      <c r="H45" s="182" t="s">
        <v>79</v>
      </c>
      <c r="I45" s="178"/>
      <c r="J45" s="178"/>
      <c r="K45" s="178"/>
      <c r="L45" s="178"/>
      <c r="M45" s="178"/>
      <c r="N45" s="178"/>
      <c r="O45" s="179"/>
    </row>
    <row r="46" spans="1:15" ht="13.5">
      <c r="A46" s="189"/>
      <c r="B46" s="188" t="s">
        <v>75</v>
      </c>
      <c r="C46" s="181"/>
      <c r="D46" s="178"/>
      <c r="E46" s="164"/>
      <c r="F46" s="182"/>
      <c r="H46" s="182" t="s">
        <v>80</v>
      </c>
      <c r="I46" s="178"/>
      <c r="J46" s="178"/>
      <c r="K46" s="178"/>
      <c r="L46" s="178"/>
      <c r="M46" s="178"/>
      <c r="N46" s="178"/>
      <c r="O46" s="179"/>
    </row>
    <row r="47" spans="1:15" ht="13.5">
      <c r="A47" s="189"/>
      <c r="B47" s="188" t="s">
        <v>76</v>
      </c>
      <c r="C47" s="181"/>
      <c r="D47" s="178"/>
      <c r="E47" s="164"/>
      <c r="F47" s="182"/>
      <c r="H47" s="182" t="s">
        <v>81</v>
      </c>
      <c r="I47" s="178"/>
      <c r="J47" s="178"/>
      <c r="K47" s="178"/>
      <c r="L47" s="178"/>
      <c r="M47" s="178"/>
      <c r="N47" s="178"/>
      <c r="O47" s="179"/>
    </row>
    <row r="48" spans="1:15" ht="13.5">
      <c r="A48" s="180"/>
      <c r="B48" s="181"/>
      <c r="C48" s="181"/>
      <c r="D48" s="178"/>
      <c r="E48" s="164"/>
      <c r="F48" s="182"/>
      <c r="G48" s="182"/>
      <c r="H48" s="178"/>
      <c r="I48" s="178"/>
      <c r="J48" s="178"/>
      <c r="K48" s="178"/>
      <c r="L48" s="178"/>
      <c r="M48" s="178"/>
      <c r="N48" s="178"/>
      <c r="O48" s="179"/>
    </row>
    <row r="49" spans="1:15" ht="13.5">
      <c r="A49" s="180"/>
      <c r="B49" s="181"/>
      <c r="C49" s="181"/>
      <c r="D49" s="178"/>
      <c r="E49" s="164"/>
      <c r="F49" s="182"/>
      <c r="G49" s="182"/>
      <c r="H49" s="178"/>
      <c r="I49" s="178"/>
      <c r="J49" s="178"/>
      <c r="K49" s="178"/>
      <c r="L49" s="178"/>
      <c r="M49" s="178"/>
      <c r="N49" s="178"/>
      <c r="O49" s="179"/>
    </row>
    <row r="50" spans="1:15" ht="27" customHeight="1">
      <c r="A50" s="233" t="s">
        <v>117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</row>
    <row r="51" spans="1:15" ht="13.5">
      <c r="A51" s="183"/>
      <c r="B51" s="181"/>
      <c r="C51" s="181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9"/>
    </row>
    <row r="52" spans="1:15" ht="21.75" customHeight="1">
      <c r="A52" s="183"/>
      <c r="B52" s="181" t="s">
        <v>118</v>
      </c>
      <c r="C52" s="181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9"/>
    </row>
    <row r="53" spans="1:15" s="192" customFormat="1" ht="68.25" customHeight="1">
      <c r="A53" s="190"/>
      <c r="B53" s="193"/>
      <c r="C53" s="236" t="s">
        <v>159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191"/>
    </row>
    <row r="54" spans="1:15" ht="13.5">
      <c r="A54" s="183"/>
      <c r="B54" s="181"/>
      <c r="C54" s="181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</row>
    <row r="55" spans="1:15" ht="13.5">
      <c r="A55" s="183"/>
      <c r="B55" s="181"/>
      <c r="C55" s="181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9"/>
    </row>
    <row r="56" spans="1:15" ht="13.5">
      <c r="A56" s="183"/>
      <c r="B56" s="181"/>
      <c r="C56" s="181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9"/>
    </row>
    <row r="57" spans="1:15" ht="13.5">
      <c r="A57" s="183"/>
      <c r="B57" s="181"/>
      <c r="C57" s="181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9"/>
    </row>
    <row r="58" spans="1:15" ht="13.5">
      <c r="A58" s="183"/>
      <c r="B58" s="181"/>
      <c r="C58" s="181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9"/>
    </row>
    <row r="59" spans="1:15" ht="14.25" thickBot="1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6"/>
      <c r="L59" s="186"/>
      <c r="M59" s="186"/>
      <c r="N59" s="186"/>
      <c r="O59" s="187"/>
    </row>
  </sheetData>
  <sheetProtection/>
  <mergeCells count="13">
    <mergeCell ref="A50:O50"/>
    <mergeCell ref="C53:N53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2008-11-26T05:51:55Z</cp:lastPrinted>
  <dcterms:created xsi:type="dcterms:W3CDTF">2005-12-21T00:54:05Z</dcterms:created>
  <dcterms:modified xsi:type="dcterms:W3CDTF">2009-01-06T07:38:33Z</dcterms:modified>
  <cp:category/>
  <cp:version/>
  <cp:contentType/>
  <cp:contentStatus/>
</cp:coreProperties>
</file>