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F-SV-V001\spvolume\統計活用課\記録用\2026年度\01 管理・普及班\110_統計情報の電子的提供\040_主要統計指標_廃203203\【統計センターしずおか月次更新用】\３主要統計指標\202608\02_起案用\"/>
    </mc:Choice>
  </mc:AlternateContent>
  <bookViews>
    <workbookView xWindow="3000" yWindow="0" windowWidth="15345" windowHeight="4110" tabRatio="544"/>
  </bookViews>
  <sheets>
    <sheet name="指標" sheetId="1" r:id="rId1"/>
  </sheets>
  <definedNames>
    <definedName name="_xlnm.Print_Area" localSheetId="0">指標!$A$1:$AQ$141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41" i="1" l="1" a="1"/>
  <c r="AA141" i="1" s="1"/>
  <c r="A115" i="1" l="1"/>
  <c r="A114" i="1"/>
  <c r="A113" i="1"/>
  <c r="A112" i="1"/>
  <c r="A111" i="1"/>
  <c r="A110" i="1"/>
  <c r="A109" i="1"/>
  <c r="A108" i="1"/>
  <c r="A107" i="1"/>
  <c r="A106" i="1"/>
  <c r="A105" i="1"/>
  <c r="A103" i="1"/>
  <c r="A102" i="1"/>
  <c r="A101" i="1"/>
  <c r="A100" i="1"/>
  <c r="A99" i="1"/>
  <c r="A98" i="1"/>
  <c r="A97" i="1"/>
  <c r="A96" i="1"/>
  <c r="A95" i="1"/>
  <c r="A94" i="1"/>
  <c r="A93" i="1"/>
  <c r="A91" i="1"/>
  <c r="A90" i="1"/>
  <c r="A89" i="1"/>
  <c r="A88" i="1"/>
  <c r="A87" i="1"/>
  <c r="A86" i="1"/>
  <c r="A85" i="1"/>
  <c r="A84" i="1"/>
  <c r="A83" i="1"/>
  <c r="A82" i="1"/>
  <c r="A81" i="1"/>
  <c r="A79" i="1"/>
  <c r="A78" i="1"/>
  <c r="A77" i="1"/>
  <c r="A76" i="1"/>
  <c r="A75" i="1"/>
  <c r="A74" i="1"/>
  <c r="A73" i="1"/>
  <c r="A72" i="1"/>
  <c r="A71" i="1"/>
  <c r="A70" i="1"/>
  <c r="A69" i="1"/>
  <c r="A67" i="1"/>
  <c r="A66" i="1"/>
  <c r="A65" i="1"/>
  <c r="A64" i="1"/>
  <c r="A63" i="1"/>
  <c r="A62" i="1"/>
  <c r="A61" i="1"/>
  <c r="A60" i="1"/>
  <c r="A59" i="1"/>
  <c r="A58" i="1"/>
  <c r="A57" i="1"/>
  <c r="A55" i="1"/>
  <c r="A54" i="1"/>
  <c r="A53" i="1"/>
  <c r="A52" i="1"/>
  <c r="A51" i="1"/>
  <c r="A50" i="1"/>
  <c r="A49" i="1"/>
  <c r="A48" i="1"/>
  <c r="A47" i="1"/>
  <c r="A46" i="1"/>
  <c r="A45" i="1"/>
  <c r="A43" i="1"/>
  <c r="A42" i="1"/>
  <c r="A41" i="1"/>
  <c r="A40" i="1"/>
  <c r="A39" i="1"/>
  <c r="A38" i="1"/>
  <c r="A37" i="1"/>
  <c r="A36" i="1"/>
  <c r="A35" i="1"/>
  <c r="A34" i="1"/>
  <c r="A33" i="1"/>
  <c r="AH30" i="1"/>
  <c r="AG30" i="1"/>
  <c r="Z30" i="1"/>
  <c r="Y30" i="1"/>
  <c r="U30" i="1"/>
  <c r="AP29" i="1"/>
  <c r="AO29" i="1"/>
  <c r="AN29" i="1"/>
  <c r="AM29" i="1"/>
  <c r="AH29" i="1"/>
  <c r="AG29" i="1"/>
  <c r="Z29" i="1"/>
  <c r="Y29" i="1"/>
  <c r="AP28" i="1"/>
  <c r="AO28" i="1"/>
  <c r="AN28" i="1"/>
  <c r="AM28" i="1"/>
  <c r="AH28" i="1"/>
  <c r="AG28" i="1"/>
  <c r="Z28" i="1"/>
  <c r="Y28" i="1"/>
  <c r="U28" i="1"/>
  <c r="AH27" i="1"/>
  <c r="AG27" i="1"/>
  <c r="Z27" i="1"/>
  <c r="Y27" i="1"/>
  <c r="U27" i="1"/>
</calcChain>
</file>

<file path=xl/sharedStrings.xml><?xml version="1.0" encoding="utf-8"?>
<sst xmlns="http://schemas.openxmlformats.org/spreadsheetml/2006/main" count="471" uniqueCount="88">
  <si>
    <t>年月</t>
    <rPh sb="0" eb="2">
      <t>ネンゲツ</t>
    </rPh>
    <phoneticPr fontId="21"/>
  </si>
  <si>
    <t>銀行勘定
(年数値は12月末)</t>
  </si>
  <si>
    <t>労働時間
指数
(所定外)
5人以上
(製造業)</t>
  </si>
  <si>
    <t>百万円</t>
  </si>
  <si>
    <t>企業倒産</t>
    <rPh sb="0" eb="2">
      <t>キギョウ</t>
    </rPh>
    <rPh sb="2" eb="4">
      <t>トウサン</t>
    </rPh>
    <phoneticPr fontId="20"/>
  </si>
  <si>
    <t>貸出残高</t>
    <rPh sb="0" eb="2">
      <t>カシダシ</t>
    </rPh>
    <rPh sb="2" eb="4">
      <t>ザンダカ</t>
    </rPh>
    <phoneticPr fontId="21"/>
  </si>
  <si>
    <t>％</t>
  </si>
  <si>
    <t>完　 全
失業率
(東海)
原数値
(四半期)</t>
  </si>
  <si>
    <t>季節調整済</t>
  </si>
  <si>
    <t>件数</t>
  </si>
  <si>
    <t>新設住宅
着工戸数</t>
    <rPh sb="0" eb="2">
      <t>シンセツ</t>
    </rPh>
    <rPh sb="8" eb="10">
      <t>コスウ</t>
    </rPh>
    <phoneticPr fontId="21"/>
  </si>
  <si>
    <t>総務省
統計局</t>
    <rPh sb="0" eb="2">
      <t>ソウム</t>
    </rPh>
    <rPh sb="2" eb="3">
      <t>ショウ</t>
    </rPh>
    <rPh sb="4" eb="7">
      <t>トウケイキョク</t>
    </rPh>
    <phoneticPr fontId="20"/>
  </si>
  <si>
    <t>…</t>
  </si>
  <si>
    <t>生産指数</t>
    <rPh sb="0" eb="2">
      <t>セイサン</t>
    </rPh>
    <rPh sb="2" eb="4">
      <t>シスウ</t>
    </rPh>
    <phoneticPr fontId="21"/>
  </si>
  <si>
    <t>総合指数</t>
    <rPh sb="0" eb="2">
      <t>ソウゴウ</t>
    </rPh>
    <rPh sb="2" eb="4">
      <t>シスウ</t>
    </rPh>
    <phoneticPr fontId="20"/>
  </si>
  <si>
    <t>金額</t>
    <rPh sb="0" eb="2">
      <t>キンガク</t>
    </rPh>
    <phoneticPr fontId="20"/>
  </si>
  <si>
    <t>日本銀行静岡支店</t>
    <rPh sb="0" eb="4">
      <t>ニホンギンコウ</t>
    </rPh>
    <rPh sb="4" eb="8">
      <t>シズオカシテン</t>
    </rPh>
    <phoneticPr fontId="20"/>
  </si>
  <si>
    <t>人</t>
    <rPh sb="0" eb="1">
      <t>ニン</t>
    </rPh>
    <phoneticPr fontId="20"/>
  </si>
  <si>
    <t>保証債務残高
(年数値は年度末現在)</t>
  </si>
  <si>
    <t>千人</t>
    <rPh sb="0" eb="2">
      <t>センニン</t>
    </rPh>
    <phoneticPr fontId="20"/>
  </si>
  <si>
    <t>月</t>
    <rPh sb="0" eb="1">
      <t>ツキ</t>
    </rPh>
    <phoneticPr fontId="20"/>
  </si>
  <si>
    <t>静岡労働局</t>
    <rPh sb="0" eb="2">
      <t>シズオカ</t>
    </rPh>
    <rPh sb="2" eb="4">
      <t>ロウドウ</t>
    </rPh>
    <rPh sb="4" eb="5">
      <t>キョク</t>
    </rPh>
    <phoneticPr fontId="20"/>
  </si>
  <si>
    <t>総数</t>
    <rPh sb="0" eb="1">
      <t>フサ</t>
    </rPh>
    <rPh sb="1" eb="2">
      <t>カズ</t>
    </rPh>
    <phoneticPr fontId="20"/>
  </si>
  <si>
    <t>世帯数</t>
    <rPh sb="0" eb="1">
      <t>ヨ</t>
    </rPh>
    <rPh sb="1" eb="2">
      <t>オビ</t>
    </rPh>
    <rPh sb="2" eb="3">
      <t>カズ</t>
    </rPh>
    <phoneticPr fontId="20"/>
  </si>
  <si>
    <t>年</t>
    <rPh sb="0" eb="1">
      <t>ネン</t>
    </rPh>
    <phoneticPr fontId="20"/>
  </si>
  <si>
    <t>県信用保証協会</t>
    <rPh sb="0" eb="1">
      <t>ケン</t>
    </rPh>
    <rPh sb="1" eb="3">
      <t>シンヨウ</t>
    </rPh>
    <rPh sb="3" eb="5">
      <t>ホショウ</t>
    </rPh>
    <rPh sb="5" eb="7">
      <t>キョウカイ</t>
    </rPh>
    <phoneticPr fontId="20"/>
  </si>
  <si>
    <t>一致指数</t>
  </si>
  <si>
    <t xml:space="preserve">戸 </t>
  </si>
  <si>
    <t>清水税関支署</t>
    <rPh sb="0" eb="2">
      <t>シミズ</t>
    </rPh>
    <rPh sb="2" eb="4">
      <t>ゼイカン</t>
    </rPh>
    <rPh sb="4" eb="5">
      <t>シショ</t>
    </rPh>
    <rPh sb="5" eb="6">
      <t>ショ</t>
    </rPh>
    <phoneticPr fontId="20"/>
  </si>
  <si>
    <t>預金残高</t>
    <rPh sb="0" eb="2">
      <t>ヨキン</t>
    </rPh>
    <rPh sb="2" eb="4">
      <t>ザンダカ</t>
    </rPh>
    <phoneticPr fontId="21"/>
  </si>
  <si>
    <t>全</t>
    <rPh sb="0" eb="1">
      <t>ゼン</t>
    </rPh>
    <phoneticPr fontId="20"/>
  </si>
  <si>
    <t>世帯</t>
    <rPh sb="0" eb="2">
      <t>セタイ</t>
    </rPh>
    <phoneticPr fontId="20"/>
  </si>
  <si>
    <t>交通事故
発生件数
(人身事故)</t>
  </si>
  <si>
    <t>億　円</t>
    <rPh sb="0" eb="1">
      <t>オク</t>
    </rPh>
    <rPh sb="2" eb="3">
      <t>エン</t>
    </rPh>
    <phoneticPr fontId="21"/>
  </si>
  <si>
    <t>(各年(10月1日)、各月(月初))</t>
  </si>
  <si>
    <t>県警察本部</t>
    <rPh sb="0" eb="1">
      <t>ケン</t>
    </rPh>
    <rPh sb="1" eb="3">
      <t>ケイサツ</t>
    </rPh>
    <rPh sb="3" eb="5">
      <t>ホンブ</t>
    </rPh>
    <phoneticPr fontId="20"/>
  </si>
  <si>
    <t>県観光
政策課</t>
    <rPh sb="0" eb="1">
      <t>ケン</t>
    </rPh>
    <rPh sb="1" eb="3">
      <t>カンコウ</t>
    </rPh>
    <rPh sb="4" eb="6">
      <t>セイサク</t>
    </rPh>
    <rPh sb="6" eb="7">
      <t>カ</t>
    </rPh>
    <phoneticPr fontId="20"/>
  </si>
  <si>
    <t>雇用保険
受給者
実人員
(年は月平均値)</t>
  </si>
  <si>
    <t>台数</t>
    <rPh sb="0" eb="2">
      <t>ダイスウ</t>
    </rPh>
    <phoneticPr fontId="20"/>
  </si>
  <si>
    <t>件</t>
    <rPh sb="0" eb="1">
      <t>ケン</t>
    </rPh>
    <phoneticPr fontId="20"/>
  </si>
  <si>
    <t>百万円</t>
    <rPh sb="0" eb="3">
      <t>ヒャクマンエン</t>
    </rPh>
    <phoneticPr fontId="20"/>
  </si>
  <si>
    <t>-</t>
  </si>
  <si>
    <t>県住まい
づくり課</t>
    <rPh sb="0" eb="1">
      <t>ケン</t>
    </rPh>
    <rPh sb="1" eb="2">
      <t>ス</t>
    </rPh>
    <rPh sb="8" eb="9">
      <t>カ</t>
    </rPh>
    <phoneticPr fontId="21"/>
  </si>
  <si>
    <t>※</t>
  </si>
  <si>
    <t>資料</t>
    <rPh sb="0" eb="2">
      <t>シリョウ</t>
    </rPh>
    <phoneticPr fontId="21"/>
  </si>
  <si>
    <t>関東
経済産業局</t>
    <rPh sb="0" eb="2">
      <t>カントウ</t>
    </rPh>
    <rPh sb="3" eb="5">
      <t>ケイザイ</t>
    </rPh>
    <rPh sb="5" eb="7">
      <t>サンギョウ</t>
    </rPh>
    <rPh sb="7" eb="8">
      <t>キョク</t>
    </rPh>
    <phoneticPr fontId="20"/>
  </si>
  <si>
    <t>(輸出額)</t>
  </si>
  <si>
    <t>　　　p 速報値、ｒ 訂正数値</t>
  </si>
  <si>
    <t>負債額</t>
    <rPh sb="0" eb="2">
      <t>フサイ</t>
    </rPh>
    <rPh sb="2" eb="3">
      <t>ガク</t>
    </rPh>
    <phoneticPr fontId="20"/>
  </si>
  <si>
    <t>実質賃金
指数
(総額)
5人以上
(製造業)</t>
  </si>
  <si>
    <t>(輸入額)</t>
  </si>
  <si>
    <t>観光施設
入 込 数
主要施設</t>
    <rPh sb="0" eb="2">
      <t>カンコウ</t>
    </rPh>
    <rPh sb="2" eb="4">
      <t>シセツ</t>
    </rPh>
    <rPh sb="5" eb="6">
      <t>イリ</t>
    </rPh>
    <rPh sb="7" eb="8">
      <t>コミ</t>
    </rPh>
    <rPh sb="9" eb="10">
      <t>カズ</t>
    </rPh>
    <rPh sb="12" eb="14">
      <t>シュヨウ</t>
    </rPh>
    <rPh sb="14" eb="16">
      <t>シセツ</t>
    </rPh>
    <phoneticPr fontId="20"/>
  </si>
  <si>
    <t>2020年＝100</t>
  </si>
  <si>
    <t>2020年=100</t>
  </si>
  <si>
    <t>月</t>
    <rPh sb="0" eb="1">
      <t>ゲツ</t>
    </rPh>
    <phoneticPr fontId="20"/>
  </si>
  <si>
    <t>月</t>
    <rPh sb="0" eb="1">
      <t>ガツ</t>
    </rPh>
    <phoneticPr fontId="20"/>
  </si>
  <si>
    <t>月</t>
  </si>
  <si>
    <t>p</t>
  </si>
  <si>
    <t>県統計
活用課</t>
    <rPh sb="0" eb="1">
      <t>ケン</t>
    </rPh>
    <rPh sb="1" eb="2">
      <t>オサム</t>
    </rPh>
    <rPh sb="2" eb="3">
      <t>ケイ</t>
    </rPh>
    <rPh sb="4" eb="6">
      <t>カツヨウ</t>
    </rPh>
    <rPh sb="6" eb="7">
      <t>カ</t>
    </rPh>
    <phoneticPr fontId="21"/>
  </si>
  <si>
    <t>県統計活用課</t>
    <rPh sb="0" eb="1">
      <t>ケン</t>
    </rPh>
    <rPh sb="1" eb="3">
      <t>トウケイ</t>
    </rPh>
    <rPh sb="3" eb="5">
      <t>カツヨウ</t>
    </rPh>
    <rPh sb="5" eb="6">
      <t>カ</t>
    </rPh>
    <phoneticPr fontId="21"/>
  </si>
  <si>
    <t>推計人口(日本人及び外国人)
(注1)</t>
  </si>
  <si>
    <t>景気動向
指   数
(ＣＩ)</t>
  </si>
  <si>
    <t>鉱工業
(注2)</t>
  </si>
  <si>
    <t>大型小売
店販売額
(注3)</t>
  </si>
  <si>
    <t>消 費 者
物価指数
(注4)</t>
  </si>
  <si>
    <t>百万円</t>
    <rPh sb="0" eb="1">
      <t>ヒャク</t>
    </rPh>
    <rPh sb="1" eb="2">
      <t>マン</t>
    </rPh>
    <rPh sb="2" eb="3">
      <t>オクエン</t>
    </rPh>
    <phoneticPr fontId="20"/>
  </si>
  <si>
    <t>r</t>
  </si>
  <si>
    <t>常用雇用
指数
5人以上
(製造業)　　(注7)</t>
    <rPh sb="21" eb="22">
      <t>チュウ</t>
    </rPh>
    <phoneticPr fontId="20"/>
  </si>
  <si>
    <t>清水港通関実績
(注8)</t>
    <rPh sb="0" eb="3">
      <t>シミズコウ</t>
    </rPh>
    <phoneticPr fontId="20"/>
  </si>
  <si>
    <t>新車登録・
販売台数
(注5)</t>
    <rPh sb="0" eb="2">
      <t>シンシャ</t>
    </rPh>
    <rPh sb="6" eb="8">
      <t>ハンバイ</t>
    </rPh>
    <rPh sb="8" eb="9">
      <t>ダイ</t>
    </rPh>
    <rPh sb="12" eb="13">
      <t>チュウ</t>
    </rPh>
    <phoneticPr fontId="20"/>
  </si>
  <si>
    <t>(注1)</t>
    <phoneticPr fontId="20"/>
  </si>
  <si>
    <t>(注2)</t>
    <phoneticPr fontId="20"/>
  </si>
  <si>
    <t>(注3)</t>
    <phoneticPr fontId="20"/>
  </si>
  <si>
    <t>鉱工業生産指数の毎月の数値は季節調整済指数、年次数値は原指数である。</t>
    <phoneticPr fontId="20"/>
  </si>
  <si>
    <t>大型小売店販売額は、毎月関東経済産業局の速報を掲載しているが、確報公表後は確報値に修正。年計は「商業動態統計年報」(経済産業省)の数値に置き換えている。</t>
    <rPh sb="31" eb="33">
      <t>カクホウ</t>
    </rPh>
    <rPh sb="33" eb="35">
      <t>コウヒョウ</t>
    </rPh>
    <rPh sb="35" eb="36">
      <t>ゴ</t>
    </rPh>
    <rPh sb="37" eb="40">
      <t>カクホウチ</t>
    </rPh>
    <rPh sb="41" eb="43">
      <t>シュウセイ</t>
    </rPh>
    <phoneticPr fontId="20"/>
  </si>
  <si>
    <t>(注4)</t>
    <phoneticPr fontId="20"/>
  </si>
  <si>
    <t>(注5)</t>
  </si>
  <si>
    <t>(注6)</t>
  </si>
  <si>
    <t>(注7)</t>
  </si>
  <si>
    <t>(注8)</t>
  </si>
  <si>
    <t>消費者物価指数は2016年4月分から静岡市の消費者物価指数を表示。</t>
    <phoneticPr fontId="20"/>
  </si>
  <si>
    <t>有効求人倍率の季節調整法はセンサス局法Ⅱ(X-12-ARIMA)による。なお、令和7年12月以前の数値は新季節指数により改訂されている。年度計は原数。</t>
    <rPh sb="0" eb="2">
      <t>ユウコウ</t>
    </rPh>
    <rPh sb="2" eb="4">
      <t>キュウジン</t>
    </rPh>
    <rPh sb="4" eb="6">
      <t>バイリツ</t>
    </rPh>
    <rPh sb="7" eb="9">
      <t>キセツ</t>
    </rPh>
    <rPh sb="9" eb="11">
      <t>チョウセイ</t>
    </rPh>
    <rPh sb="11" eb="12">
      <t>ホウ</t>
    </rPh>
    <rPh sb="17" eb="18">
      <t>キョク</t>
    </rPh>
    <rPh sb="18" eb="19">
      <t>ホウ</t>
    </rPh>
    <rPh sb="39" eb="41">
      <t>レイワ</t>
    </rPh>
    <rPh sb="42" eb="43">
      <t>ネン</t>
    </rPh>
    <rPh sb="45" eb="46">
      <t>ガツ</t>
    </rPh>
    <rPh sb="46" eb="48">
      <t>イゼン</t>
    </rPh>
    <rPh sb="49" eb="51">
      <t>スウチ</t>
    </rPh>
    <rPh sb="52" eb="53">
      <t>シン</t>
    </rPh>
    <rPh sb="53" eb="55">
      <t>キセツ</t>
    </rPh>
    <rPh sb="55" eb="57">
      <t>シスウ</t>
    </rPh>
    <rPh sb="60" eb="62">
      <t>カイテイ</t>
    </rPh>
    <rPh sb="68" eb="70">
      <t>ネンド</t>
    </rPh>
    <rPh sb="70" eb="71">
      <t>ケイ</t>
    </rPh>
    <rPh sb="72" eb="73">
      <t>ゲン</t>
    </rPh>
    <rPh sb="73" eb="74">
      <t>カズ</t>
    </rPh>
    <phoneticPr fontId="20"/>
  </si>
  <si>
    <t>常用雇用指数は、2024年1月に実施したベンチマーク更新に伴い、過去に遡って改訂したが、2024年5月分から基準年(2020年＝100)となるように改正した。</t>
    <rPh sb="48" eb="49">
      <t>ネン</t>
    </rPh>
    <rPh sb="50" eb="52">
      <t>ガツブン</t>
    </rPh>
    <rPh sb="74" eb="76">
      <t>カイセイ</t>
    </rPh>
    <phoneticPr fontId="20"/>
  </si>
  <si>
    <t>推計人口のうち、※印は国勢調査に基づく確定値。2020年11月から2025年9月までは令和2年国勢調査の人口等基本集計(確定値)をもとに県統計活用課が再算出したものである。また2025年10月は令和７年国勢調査の速報値で、2025年11月以降は、この速報値をもとに県統計活用課が再算出したものである。なお、令和７年国勢調査の確定値公表後に再計算する。</t>
    <rPh sb="37" eb="38">
      <t>ネン</t>
    </rPh>
    <rPh sb="39" eb="40">
      <t>ガツ</t>
    </rPh>
    <rPh sb="71" eb="73">
      <t>カツヨウ</t>
    </rPh>
    <phoneticPr fontId="20"/>
  </si>
  <si>
    <t>(株)東京商工ﾘｻｰﾁ</t>
    <phoneticPr fontId="20"/>
  </si>
  <si>
    <t>県税務課,全国軽自動車
協会連合会</t>
    <rPh sb="0" eb="1">
      <t>ケン</t>
    </rPh>
    <rPh sb="1" eb="3">
      <t>ゼイム</t>
    </rPh>
    <rPh sb="3" eb="4">
      <t>カ</t>
    </rPh>
    <rPh sb="5" eb="7">
      <t>ゼンコク</t>
    </rPh>
    <rPh sb="7" eb="11">
      <t>ケイジドウシャ</t>
    </rPh>
    <rPh sb="12" eb="14">
      <t>キョウカイ</t>
    </rPh>
    <rPh sb="14" eb="17">
      <t>レンゴウカイ</t>
    </rPh>
    <phoneticPr fontId="20"/>
  </si>
  <si>
    <t>「新車登録・販売台数」は、令和８年３月分まで県税務課から提供される登録台数により「自動車新規登録台数」として作成していたが、
税制改正に伴い、令和８年４月分から項目名及び出典を変更し、2008年1月分(年計は平成20年)まで遡及して修正した。</t>
    <rPh sb="41" eb="44">
      <t>ジドウシャ</t>
    </rPh>
    <rPh sb="44" eb="46">
      <t>シンキ</t>
    </rPh>
    <rPh sb="46" eb="48">
      <t>トウロク</t>
    </rPh>
    <rPh sb="48" eb="50">
      <t>ダイスウ</t>
    </rPh>
    <phoneticPr fontId="20"/>
  </si>
  <si>
    <t>有効求人倍率
(年は年度数値)
(注6)</t>
    <rPh sb="17" eb="18">
      <t>チュウ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</si>
</sst>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7" formatCode="0.0;&quot;△ &quot;0.0"/>
    <numFmt numFmtId="178" formatCode="#,##0.0"/>
    <numFmt numFmtId="179" formatCode="#,##0.0;[Red]\-#,##0.0"/>
    <numFmt numFmtId="180" formatCode="##0.0"/>
    <numFmt numFmtId="181" formatCode="#,##0_);[Red]\(#,##0\)"/>
    <numFmt numFmtId="183" formatCode="#,##0;&quot;▲ &quot;#,##0"/>
    <numFmt numFmtId="188" formatCode="0.0_);[Red]\(0.0\)"/>
    <numFmt numFmtId="189" formatCode="0.00_);[Red]\(0.00\)"/>
  </numFmts>
  <fonts count="24" x14ac:knownFonts="1">
    <font>
      <sz val="11"/>
      <name val="ＭＳ Ｐゴシック"/>
      <family val="3"/>
    </font>
    <font>
      <sz val="11"/>
      <color indexed="8"/>
      <name val="游ゴシック"/>
      <family val="3"/>
    </font>
    <font>
      <sz val="11"/>
      <color indexed="9"/>
      <name val="游ゴシック"/>
      <family val="3"/>
    </font>
    <font>
      <sz val="11"/>
      <color indexed="60"/>
      <name val="游ゴシック"/>
      <family val="3"/>
    </font>
    <font>
      <sz val="18"/>
      <color indexed="54"/>
      <name val="游ゴシック Light"/>
      <family val="3"/>
    </font>
    <font>
      <b/>
      <sz val="11"/>
      <color indexed="9"/>
      <name val="游ゴシック"/>
      <family val="3"/>
    </font>
    <font>
      <sz val="11"/>
      <name val="ＭＳ Ｐゴシック"/>
      <family val="3"/>
    </font>
    <font>
      <sz val="11"/>
      <color indexed="52"/>
      <name val="游ゴシック"/>
      <family val="3"/>
    </font>
    <font>
      <sz val="11"/>
      <color indexed="62"/>
      <name val="游ゴシック"/>
      <family val="3"/>
    </font>
    <font>
      <b/>
      <sz val="11"/>
      <color indexed="63"/>
      <name val="游ゴシック"/>
      <family val="3"/>
    </font>
    <font>
      <sz val="11"/>
      <color indexed="20"/>
      <name val="游ゴシック"/>
      <family val="3"/>
    </font>
    <font>
      <sz val="11"/>
      <name val="ＭＳ Ｐ明朝"/>
      <family val="1"/>
    </font>
    <font>
      <sz val="11"/>
      <color indexed="17"/>
      <name val="游ゴシック"/>
      <family val="3"/>
    </font>
    <font>
      <b/>
      <sz val="15"/>
      <color indexed="54"/>
      <name val="游ゴシック"/>
      <family val="3"/>
    </font>
    <font>
      <b/>
      <sz val="13"/>
      <color indexed="54"/>
      <name val="游ゴシック"/>
      <family val="3"/>
    </font>
    <font>
      <b/>
      <sz val="11"/>
      <color indexed="54"/>
      <name val="游ゴシック"/>
      <family val="3"/>
    </font>
    <font>
      <b/>
      <sz val="11"/>
      <color indexed="52"/>
      <name val="游ゴシック"/>
      <family val="3"/>
    </font>
    <font>
      <i/>
      <sz val="11"/>
      <color indexed="23"/>
      <name val="游ゴシック"/>
      <family val="3"/>
    </font>
    <font>
      <sz val="11"/>
      <color indexed="10"/>
      <name val="游ゴシック"/>
      <family val="3"/>
    </font>
    <font>
      <b/>
      <sz val="11"/>
      <color indexed="8"/>
      <name val="游ゴシック"/>
      <family val="3"/>
    </font>
    <font>
      <u/>
      <sz val="11"/>
      <color indexed="12"/>
      <name val="ＭＳ Ｐゴシック"/>
      <family val="3"/>
    </font>
    <font>
      <sz val="6"/>
      <name val="ＭＳ Ｐゴシック"/>
      <family val="3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/>
    <xf numFmtId="0" fontId="6" fillId="0" borderId="0"/>
    <xf numFmtId="0" fontId="12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185">
    <xf numFmtId="0" fontId="0" fillId="0" borderId="0" xfId="0"/>
    <xf numFmtId="0" fontId="22" fillId="0" borderId="0" xfId="0" applyFont="1" applyFill="1" applyAlignment="1" applyProtection="1">
      <alignment vertical="center"/>
    </xf>
    <xf numFmtId="38" fontId="22" fillId="0" borderId="0" xfId="44" applyFont="1" applyFill="1" applyAlignment="1" applyProtection="1">
      <alignment vertical="center"/>
    </xf>
    <xf numFmtId="0" fontId="22" fillId="0" borderId="12" xfId="0" applyFont="1" applyFill="1" applyBorder="1" applyAlignment="1" applyProtection="1">
      <alignment horizontal="center" vertical="center" wrapText="1"/>
    </xf>
    <xf numFmtId="0" fontId="22" fillId="0" borderId="24" xfId="0" applyFont="1" applyFill="1" applyBorder="1" applyAlignment="1" applyProtection="1">
      <alignment horizontal="center" vertical="center" wrapText="1"/>
    </xf>
    <xf numFmtId="0" fontId="22" fillId="0" borderId="23" xfId="0" applyFont="1" applyFill="1" applyBorder="1" applyAlignment="1" applyProtection="1">
      <alignment horizontal="center" vertical="center"/>
    </xf>
    <xf numFmtId="0" fontId="22" fillId="0" borderId="23" xfId="0" applyFont="1" applyFill="1" applyBorder="1" applyAlignment="1" applyProtection="1">
      <alignment horizontal="center" vertical="center" shrinkToFit="1"/>
    </xf>
    <xf numFmtId="188" fontId="22" fillId="0" borderId="24" xfId="0" applyNumberFormat="1" applyFont="1" applyFill="1" applyBorder="1" applyAlignment="1" applyProtection="1">
      <alignment horizontal="center" vertical="center" shrinkToFit="1"/>
    </xf>
    <xf numFmtId="0" fontId="22" fillId="0" borderId="11" xfId="0" applyFont="1" applyFill="1" applyBorder="1" applyAlignment="1" applyProtection="1">
      <alignment horizontal="center" vertical="center" shrinkToFit="1"/>
    </xf>
    <xf numFmtId="0" fontId="22" fillId="0" borderId="0" xfId="0" applyFont="1" applyFill="1" applyBorder="1" applyAlignment="1" applyProtection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181" fontId="22" fillId="0" borderId="18" xfId="44" applyNumberFormat="1" applyFont="1" applyFill="1" applyBorder="1" applyAlignment="1" applyProtection="1">
      <alignment horizontal="right" vertical="center"/>
    </xf>
    <xf numFmtId="181" fontId="22" fillId="0" borderId="0" xfId="0" applyNumberFormat="1" applyFont="1" applyFill="1" applyBorder="1" applyAlignment="1" applyProtection="1">
      <alignment horizontal="center" vertical="center"/>
    </xf>
    <xf numFmtId="188" fontId="22" fillId="0" borderId="0" xfId="44" applyNumberFormat="1" applyFont="1" applyFill="1" applyBorder="1" applyAlignment="1" applyProtection="1">
      <alignment horizontal="right" vertical="center"/>
    </xf>
    <xf numFmtId="178" fontId="22" fillId="0" borderId="0" xfId="44" applyNumberFormat="1" applyFont="1" applyFill="1" applyBorder="1" applyAlignment="1" applyProtection="1">
      <alignment horizontal="center" vertical="center"/>
    </xf>
    <xf numFmtId="188" fontId="22" fillId="0" borderId="0" xfId="0" applyNumberFormat="1" applyFont="1" applyFill="1" applyBorder="1" applyAlignment="1">
      <alignment horizontal="right" vertical="center"/>
    </xf>
    <xf numFmtId="181" fontId="22" fillId="0" borderId="0" xfId="44" applyNumberFormat="1" applyFont="1" applyFill="1" applyBorder="1" applyAlignment="1" applyProtection="1">
      <alignment horizontal="right" vertical="center"/>
    </xf>
    <xf numFmtId="181" fontId="22" fillId="0" borderId="0" xfId="44" applyNumberFormat="1" applyFont="1" applyFill="1" applyBorder="1" applyAlignment="1" applyProtection="1">
      <alignment horizontal="center" vertical="center"/>
    </xf>
    <xf numFmtId="38" fontId="22" fillId="0" borderId="0" xfId="44" applyFont="1" applyFill="1" applyBorder="1" applyAlignment="1" applyProtection="1">
      <alignment horizontal="center" vertical="center"/>
    </xf>
    <xf numFmtId="179" fontId="22" fillId="0" borderId="0" xfId="44" applyNumberFormat="1" applyFont="1" applyFill="1" applyBorder="1" applyAlignment="1" applyProtection="1">
      <alignment horizontal="center" vertical="center"/>
    </xf>
    <xf numFmtId="38" fontId="22" fillId="0" borderId="0" xfId="44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vertical="center"/>
    </xf>
    <xf numFmtId="181" fontId="22" fillId="0" borderId="0" xfId="0" applyNumberFormat="1" applyFont="1" applyFill="1" applyBorder="1" applyAlignment="1">
      <alignment horizontal="right" vertical="center"/>
    </xf>
    <xf numFmtId="181" fontId="22" fillId="0" borderId="0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18" xfId="0" applyFont="1" applyFill="1" applyBorder="1" applyAlignment="1" applyProtection="1">
      <alignment horizontal="center" vertical="center"/>
    </xf>
    <xf numFmtId="188" fontId="22" fillId="0" borderId="0" xfId="0" applyNumberFormat="1" applyFont="1" applyFill="1" applyBorder="1" applyAlignment="1" applyProtection="1">
      <alignment horizontal="right" vertical="center"/>
    </xf>
    <xf numFmtId="183" fontId="22" fillId="0" borderId="0" xfId="34" applyNumberFormat="1" applyFont="1" applyFill="1" applyBorder="1" applyAlignment="1">
      <alignment vertical="center"/>
    </xf>
    <xf numFmtId="0" fontId="22" fillId="0" borderId="0" xfId="0" applyFont="1" applyFill="1" applyAlignment="1" applyProtection="1">
      <alignment horizontal="center" vertical="center"/>
    </xf>
    <xf numFmtId="0" fontId="23" fillId="0" borderId="11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0" borderId="18" xfId="0" applyFont="1" applyFill="1" applyBorder="1" applyAlignment="1" applyProtection="1">
      <alignment horizontal="center" vertical="center"/>
    </xf>
    <xf numFmtId="181" fontId="23" fillId="0" borderId="18" xfId="44" applyNumberFormat="1" applyFont="1" applyFill="1" applyBorder="1" applyAlignment="1" applyProtection="1">
      <alignment horizontal="right" vertical="center"/>
    </xf>
    <xf numFmtId="181" fontId="23" fillId="0" borderId="0" xfId="44" applyNumberFormat="1" applyFont="1" applyFill="1" applyBorder="1" applyAlignment="1" applyProtection="1">
      <alignment horizontal="right" vertical="center"/>
    </xf>
    <xf numFmtId="188" fontId="23" fillId="0" borderId="0" xfId="0" applyNumberFormat="1" applyFont="1" applyFill="1" applyBorder="1" applyAlignment="1" applyProtection="1">
      <alignment horizontal="right" vertical="center"/>
    </xf>
    <xf numFmtId="188" fontId="23" fillId="0" borderId="0" xfId="44" applyNumberFormat="1" applyFont="1" applyFill="1" applyBorder="1" applyAlignment="1" applyProtection="1">
      <alignment horizontal="right" vertical="center"/>
    </xf>
    <xf numFmtId="181" fontId="23" fillId="0" borderId="18" xfId="0" applyNumberFormat="1" applyFont="1" applyFill="1" applyBorder="1" applyAlignment="1" applyProtection="1">
      <alignment horizontal="right" vertical="center"/>
    </xf>
    <xf numFmtId="181" fontId="23" fillId="0" borderId="18" xfId="0" applyNumberFormat="1" applyFont="1" applyFill="1" applyBorder="1" applyAlignment="1">
      <alignment horizontal="right" vertical="center"/>
    </xf>
    <xf numFmtId="188" fontId="22" fillId="0" borderId="0" xfId="0" applyNumberFormat="1" applyFont="1" applyFill="1" applyAlignment="1" applyProtection="1">
      <alignment vertical="center"/>
    </xf>
    <xf numFmtId="0" fontId="22" fillId="0" borderId="0" xfId="0" applyFont="1" applyFill="1" applyBorder="1" applyAlignment="1" applyProtection="1">
      <alignment vertical="center" wrapText="1"/>
    </xf>
    <xf numFmtId="189" fontId="22" fillId="0" borderId="0" xfId="0" applyNumberFormat="1" applyFont="1" applyFill="1" applyAlignment="1" applyProtection="1">
      <alignment vertical="center"/>
    </xf>
    <xf numFmtId="38" fontId="22" fillId="0" borderId="0" xfId="33" applyNumberFormat="1" applyFont="1" applyFill="1" applyAlignment="1">
      <alignment horizontal="center" vertical="center"/>
    </xf>
    <xf numFmtId="188" fontId="22" fillId="0" borderId="0" xfId="0" applyNumberFormat="1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horizontal="center" vertical="center" wrapText="1"/>
    </xf>
    <xf numFmtId="188" fontId="22" fillId="0" borderId="0" xfId="0" applyNumberFormat="1" applyFont="1" applyFill="1" applyBorder="1" applyAlignment="1" applyProtection="1">
      <alignment vertical="center" wrapText="1"/>
    </xf>
    <xf numFmtId="49" fontId="23" fillId="0" borderId="23" xfId="0" applyNumberFormat="1" applyFont="1" applyFill="1" applyBorder="1" applyAlignment="1" applyProtection="1">
      <alignment horizontal="center" vertical="center" wrapText="1" shrinkToFit="1"/>
    </xf>
    <xf numFmtId="181" fontId="22" fillId="0" borderId="18" xfId="0" applyNumberFormat="1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181" fontId="23" fillId="0" borderId="0" xfId="0" applyNumberFormat="1" applyFont="1" applyFill="1" applyBorder="1" applyAlignment="1">
      <alignment horizontal="right" vertical="center"/>
    </xf>
    <xf numFmtId="181" fontId="23" fillId="0" borderId="0" xfId="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38" fontId="22" fillId="0" borderId="11" xfId="44" applyFont="1" applyFill="1" applyBorder="1" applyAlignment="1" applyProtection="1">
      <alignment horizontal="center" vertical="center"/>
    </xf>
    <xf numFmtId="188" fontId="22" fillId="0" borderId="18" xfId="44" applyNumberFormat="1" applyFont="1" applyFill="1" applyBorder="1" applyAlignment="1" applyProtection="1">
      <alignment horizontal="right" vertical="center"/>
    </xf>
    <xf numFmtId="38" fontId="22" fillId="0" borderId="11" xfId="0" applyNumberFormat="1" applyFont="1" applyFill="1" applyBorder="1" applyAlignment="1">
      <alignment horizontal="center" vertical="center"/>
    </xf>
    <xf numFmtId="188" fontId="22" fillId="0" borderId="18" xfId="0" applyNumberFormat="1" applyFont="1" applyFill="1" applyBorder="1" applyAlignment="1" applyProtection="1">
      <alignment horizontal="right" vertical="center"/>
    </xf>
    <xf numFmtId="188" fontId="23" fillId="0" borderId="18" xfId="0" applyNumberFormat="1" applyFont="1" applyFill="1" applyBorder="1" applyAlignment="1" applyProtection="1">
      <alignment horizontal="right" vertical="center"/>
    </xf>
    <xf numFmtId="38" fontId="23" fillId="0" borderId="11" xfId="0" applyNumberFormat="1" applyFont="1" applyFill="1" applyBorder="1" applyAlignment="1">
      <alignment horizontal="center" vertical="center"/>
    </xf>
    <xf numFmtId="188" fontId="23" fillId="0" borderId="18" xfId="44" applyNumberFormat="1" applyFont="1" applyFill="1" applyBorder="1" applyAlignment="1">
      <alignment horizontal="right" vertical="center" shrinkToFit="1"/>
    </xf>
    <xf numFmtId="177" fontId="22" fillId="0" borderId="11" xfId="44" applyNumberFormat="1" applyFont="1" applyFill="1" applyBorder="1" applyAlignment="1" applyProtection="1">
      <alignment horizontal="center" vertical="center"/>
    </xf>
    <xf numFmtId="188" fontId="23" fillId="0" borderId="18" xfId="44" applyNumberFormat="1" applyFont="1" applyFill="1" applyBorder="1" applyAlignment="1" applyProtection="1">
      <alignment horizontal="right" vertical="center"/>
    </xf>
    <xf numFmtId="181" fontId="22" fillId="0" borderId="22" xfId="44" applyNumberFormat="1" applyFont="1" applyFill="1" applyBorder="1" applyAlignment="1" applyProtection="1">
      <alignment horizontal="right" vertical="center"/>
    </xf>
    <xf numFmtId="181" fontId="23" fillId="0" borderId="22" xfId="0" applyNumberFormat="1" applyFont="1" applyBorder="1" applyAlignment="1">
      <alignment horizontal="right" vertical="center"/>
    </xf>
    <xf numFmtId="181" fontId="23" fillId="0" borderId="22" xfId="44" applyNumberFormat="1" applyFont="1" applyFill="1" applyBorder="1" applyAlignment="1" applyProtection="1">
      <alignment horizontal="right" vertical="center"/>
    </xf>
    <xf numFmtId="181" fontId="23" fillId="0" borderId="22" xfId="44" applyNumberFormat="1" applyFont="1" applyFill="1" applyBorder="1" applyAlignment="1">
      <alignment horizontal="right" vertical="center" shrinkToFit="1"/>
    </xf>
    <xf numFmtId="49" fontId="23" fillId="0" borderId="23" xfId="0" applyNumberFormat="1" applyFont="1" applyFill="1" applyBorder="1" applyAlignment="1" applyProtection="1">
      <alignment horizontal="center" vertical="center" wrapText="1"/>
    </xf>
    <xf numFmtId="181" fontId="22" fillId="0" borderId="11" xfId="0" applyNumberFormat="1" applyFont="1" applyFill="1" applyBorder="1" applyAlignment="1" applyProtection="1">
      <alignment horizontal="center" vertical="center"/>
    </xf>
    <xf numFmtId="181" fontId="22" fillId="0" borderId="18" xfId="0" applyNumberFormat="1" applyFont="1" applyFill="1" applyBorder="1" applyAlignment="1" applyProtection="1">
      <alignment horizontal="right" vertical="center"/>
    </xf>
    <xf numFmtId="181" fontId="22" fillId="0" borderId="11" xfId="44" applyNumberFormat="1" applyFont="1" applyFill="1" applyBorder="1" applyAlignment="1" applyProtection="1">
      <alignment horizontal="center" vertical="center"/>
    </xf>
    <xf numFmtId="181" fontId="22" fillId="0" borderId="11" xfId="0" applyNumberFormat="1" applyFont="1" applyFill="1" applyBorder="1" applyAlignment="1">
      <alignment horizontal="center" vertical="center"/>
    </xf>
    <xf numFmtId="181" fontId="23" fillId="0" borderId="11" xfId="44" applyNumberFormat="1" applyFont="1" applyFill="1" applyBorder="1" applyAlignment="1" applyProtection="1">
      <alignment horizontal="center" vertical="center"/>
    </xf>
    <xf numFmtId="3" fontId="22" fillId="0" borderId="11" xfId="0" applyNumberFormat="1" applyFont="1" applyFill="1" applyBorder="1" applyAlignment="1" applyProtection="1">
      <alignment horizontal="center" vertical="center"/>
    </xf>
    <xf numFmtId="188" fontId="22" fillId="0" borderId="18" xfId="0" applyNumberFormat="1" applyFont="1" applyFill="1" applyBorder="1" applyAlignment="1">
      <alignment horizontal="right" vertical="center"/>
    </xf>
    <xf numFmtId="3" fontId="22" fillId="0" borderId="11" xfId="44" applyNumberFormat="1" applyFont="1" applyFill="1" applyBorder="1" applyAlignment="1" applyProtection="1">
      <alignment horizontal="center" vertical="center"/>
    </xf>
    <xf numFmtId="38" fontId="23" fillId="0" borderId="11" xfId="44" applyFont="1" applyFill="1" applyBorder="1" applyAlignment="1" applyProtection="1">
      <alignment horizontal="center" vertical="center"/>
    </xf>
    <xf numFmtId="178" fontId="22" fillId="0" borderId="11" xfId="44" applyNumberFormat="1" applyFont="1" applyFill="1" applyBorder="1" applyAlignment="1" applyProtection="1">
      <alignment horizontal="center" vertical="center"/>
    </xf>
    <xf numFmtId="180" fontId="22" fillId="0" borderId="11" xfId="0" applyNumberFormat="1" applyFont="1" applyFill="1" applyBorder="1" applyAlignment="1">
      <alignment horizontal="center" vertical="center"/>
    </xf>
    <xf numFmtId="178" fontId="22" fillId="0" borderId="11" xfId="0" applyNumberFormat="1" applyFont="1" applyFill="1" applyBorder="1" applyAlignment="1">
      <alignment horizontal="center" vertical="center"/>
    </xf>
    <xf numFmtId="178" fontId="22" fillId="0" borderId="11" xfId="0" applyNumberFormat="1" applyFont="1" applyFill="1" applyBorder="1" applyAlignment="1" applyProtection="1">
      <alignment horizontal="center" vertical="center"/>
    </xf>
    <xf numFmtId="178" fontId="23" fillId="0" borderId="11" xfId="44" applyNumberFormat="1" applyFont="1" applyFill="1" applyBorder="1" applyAlignment="1" applyProtection="1">
      <alignment horizontal="center" vertical="center"/>
    </xf>
    <xf numFmtId="181" fontId="22" fillId="0" borderId="18" xfId="44" applyNumberFormat="1" applyFont="1" applyFill="1" applyBorder="1" applyAlignment="1" applyProtection="1">
      <alignment horizontal="right" vertical="center" shrinkToFit="1"/>
    </xf>
    <xf numFmtId="181" fontId="23" fillId="0" borderId="11" xfId="0" applyNumberFormat="1" applyFont="1" applyFill="1" applyBorder="1" applyAlignment="1">
      <alignment horizontal="center" vertical="center"/>
    </xf>
    <xf numFmtId="49" fontId="22" fillId="0" borderId="11" xfId="44" applyNumberFormat="1" applyFont="1" applyFill="1" applyBorder="1" applyAlignment="1" applyProtection="1">
      <alignment horizontal="center" vertical="center" shrinkToFit="1"/>
    </xf>
    <xf numFmtId="38" fontId="23" fillId="0" borderId="0" xfId="44" applyFont="1" applyFill="1" applyBorder="1" applyAlignment="1" applyProtection="1">
      <alignment horizontal="center" vertical="center"/>
    </xf>
    <xf numFmtId="188" fontId="22" fillId="0" borderId="22" xfId="44" applyNumberFormat="1" applyFont="1" applyFill="1" applyBorder="1" applyAlignment="1" applyProtection="1">
      <alignment horizontal="right" vertical="center"/>
    </xf>
    <xf numFmtId="188" fontId="23" fillId="0" borderId="22" xfId="44" applyNumberFormat="1" applyFont="1" applyFill="1" applyBorder="1" applyAlignment="1" applyProtection="1">
      <alignment horizontal="right" vertical="center"/>
    </xf>
    <xf numFmtId="188" fontId="23" fillId="0" borderId="22" xfId="0" applyNumberFormat="1" applyFont="1" applyFill="1" applyBorder="1" applyAlignment="1" applyProtection="1">
      <alignment horizontal="right" vertical="center"/>
    </xf>
    <xf numFmtId="177" fontId="22" fillId="0" borderId="0" xfId="44" applyNumberFormat="1" applyFont="1" applyFill="1" applyBorder="1" applyAlignment="1" applyProtection="1">
      <alignment horizontal="center" vertical="center"/>
    </xf>
    <xf numFmtId="179" fontId="22" fillId="0" borderId="11" xfId="44" applyNumberFormat="1" applyFont="1" applyFill="1" applyBorder="1" applyAlignment="1" applyProtection="1">
      <alignment horizontal="center" vertical="center"/>
    </xf>
    <xf numFmtId="179" fontId="23" fillId="0" borderId="11" xfId="44" applyNumberFormat="1" applyFont="1" applyFill="1" applyBorder="1" applyAlignment="1" applyProtection="1">
      <alignment horizontal="center" vertical="center"/>
    </xf>
    <xf numFmtId="181" fontId="22" fillId="0" borderId="11" xfId="44" applyNumberFormat="1" applyFont="1" applyFill="1" applyBorder="1" applyAlignment="1" applyProtection="1">
      <alignment horizontal="right" vertical="center"/>
    </xf>
    <xf numFmtId="181" fontId="23" fillId="0" borderId="11" xfId="44" applyNumberFormat="1" applyFont="1" applyFill="1" applyBorder="1" applyAlignment="1" applyProtection="1">
      <alignment horizontal="right" vertical="center"/>
    </xf>
    <xf numFmtId="181" fontId="23" fillId="0" borderId="11" xfId="0" applyNumberFormat="1" applyFont="1" applyFill="1" applyBorder="1" applyAlignment="1" applyProtection="1">
      <alignment horizontal="right" vertical="center"/>
    </xf>
    <xf numFmtId="181" fontId="22" fillId="0" borderId="0" xfId="44" applyNumberFormat="1" applyFont="1" applyFill="1" applyBorder="1" applyAlignment="1" applyProtection="1">
      <alignment horizontal="right" vertical="center" shrinkToFit="1"/>
    </xf>
    <xf numFmtId="181" fontId="23" fillId="0" borderId="18" xfId="44" applyNumberFormat="1" applyFont="1" applyFill="1" applyBorder="1" applyAlignment="1">
      <alignment horizontal="right" vertical="center"/>
    </xf>
    <xf numFmtId="181" fontId="23" fillId="0" borderId="11" xfId="0" applyNumberFormat="1" applyFont="1" applyFill="1" applyBorder="1" applyAlignment="1" applyProtection="1">
      <alignment horizontal="center" vertical="center"/>
    </xf>
    <xf numFmtId="181" fontId="23" fillId="0" borderId="11" xfId="0" applyNumberFormat="1" applyFont="1" applyFill="1" applyBorder="1" applyAlignment="1">
      <alignment horizontal="right" vertical="center"/>
    </xf>
    <xf numFmtId="181" fontId="23" fillId="0" borderId="22" xfId="0" applyNumberFormat="1" applyFont="1" applyFill="1" applyBorder="1" applyAlignment="1" applyProtection="1">
      <alignment horizontal="right" vertical="center"/>
    </xf>
    <xf numFmtId="181" fontId="23" fillId="0" borderId="22" xfId="0" applyNumberFormat="1" applyFont="1" applyFill="1" applyBorder="1" applyAlignment="1">
      <alignment horizontal="right" vertical="center"/>
    </xf>
    <xf numFmtId="49" fontId="23" fillId="0" borderId="23" xfId="0" applyNumberFormat="1" applyFont="1" applyFill="1" applyBorder="1" applyAlignment="1" applyProtection="1">
      <alignment horizontal="center" vertical="center" shrinkToFit="1"/>
    </xf>
    <xf numFmtId="0" fontId="22" fillId="0" borderId="10" xfId="0" applyFont="1" applyFill="1" applyBorder="1" applyAlignment="1" applyProtection="1">
      <alignment horizontal="center" vertical="center"/>
    </xf>
    <xf numFmtId="181" fontId="22" fillId="0" borderId="17" xfId="44" applyNumberFormat="1" applyFont="1" applyFill="1" applyBorder="1" applyAlignment="1" applyProtection="1">
      <alignment horizontal="right" vertical="center"/>
    </xf>
    <xf numFmtId="0" fontId="23" fillId="0" borderId="12" xfId="0" applyFont="1" applyFill="1" applyBorder="1" applyAlignment="1">
      <alignment horizontal="center" vertical="center"/>
    </xf>
    <xf numFmtId="181" fontId="23" fillId="0" borderId="19" xfId="0" applyNumberFormat="1" applyFont="1" applyFill="1" applyBorder="1" applyAlignment="1">
      <alignment horizontal="right" vertical="center"/>
    </xf>
    <xf numFmtId="189" fontId="22" fillId="0" borderId="18" xfId="44" applyNumberFormat="1" applyFont="1" applyFill="1" applyBorder="1" applyAlignment="1" applyProtection="1">
      <alignment horizontal="right" vertical="center"/>
    </xf>
    <xf numFmtId="189" fontId="22" fillId="0" borderId="18" xfId="0" applyNumberFormat="1" applyFont="1" applyFill="1" applyBorder="1" applyAlignment="1" applyProtection="1">
      <alignment horizontal="right" vertical="center"/>
    </xf>
    <xf numFmtId="189" fontId="23" fillId="0" borderId="18" xfId="44" applyNumberFormat="1" applyFont="1" applyFill="1" applyBorder="1" applyAlignment="1" applyProtection="1">
      <alignment horizontal="right" vertical="center"/>
    </xf>
    <xf numFmtId="0" fontId="23" fillId="0" borderId="12" xfId="0" applyFont="1" applyFill="1" applyBorder="1" applyAlignment="1" applyProtection="1">
      <alignment horizontal="center" vertical="center"/>
    </xf>
    <xf numFmtId="189" fontId="23" fillId="0" borderId="19" xfId="44" applyNumberFormat="1" applyFont="1" applyFill="1" applyBorder="1" applyAlignment="1" applyProtection="1">
      <alignment horizontal="right" vertical="center"/>
    </xf>
    <xf numFmtId="178" fontId="23" fillId="0" borderId="12" xfId="44" applyNumberFormat="1" applyFont="1" applyFill="1" applyBorder="1" applyAlignment="1" applyProtection="1">
      <alignment horizontal="center" vertical="center"/>
    </xf>
    <xf numFmtId="188" fontId="23" fillId="0" borderId="19" xfId="0" applyNumberFormat="1" applyFont="1" applyFill="1" applyBorder="1" applyAlignment="1" applyProtection="1">
      <alignment horizontal="right" vertical="center"/>
    </xf>
    <xf numFmtId="181" fontId="22" fillId="0" borderId="10" xfId="44" applyNumberFormat="1" applyFont="1" applyFill="1" applyBorder="1" applyAlignment="1" applyProtection="1">
      <alignment horizontal="center" vertical="center" shrinkToFit="1"/>
    </xf>
    <xf numFmtId="181" fontId="22" fillId="0" borderId="11" xfId="44" applyNumberFormat="1" applyFont="1" applyFill="1" applyBorder="1" applyAlignment="1" applyProtection="1">
      <alignment horizontal="center" vertical="center" shrinkToFit="1"/>
    </xf>
    <xf numFmtId="181" fontId="23" fillId="0" borderId="12" xfId="44" applyNumberFormat="1" applyFont="1" applyFill="1" applyBorder="1" applyAlignment="1" applyProtection="1">
      <alignment horizontal="center" vertical="center"/>
    </xf>
    <xf numFmtId="181" fontId="23" fillId="0" borderId="19" xfId="44" applyNumberFormat="1" applyFont="1" applyFill="1" applyBorder="1" applyAlignment="1">
      <alignment horizontal="right" vertical="center"/>
    </xf>
    <xf numFmtId="181" fontId="22" fillId="0" borderId="21" xfId="44" applyNumberFormat="1" applyFont="1" applyFill="1" applyBorder="1" applyAlignment="1" applyProtection="1">
      <alignment horizontal="right" vertical="center"/>
    </xf>
    <xf numFmtId="181" fontId="22" fillId="0" borderId="22" xfId="0" applyNumberFormat="1" applyFont="1" applyFill="1" applyBorder="1" applyAlignment="1" applyProtection="1">
      <alignment horizontal="right" vertical="center"/>
    </xf>
    <xf numFmtId="181" fontId="23" fillId="0" borderId="24" xfId="0" applyNumberFormat="1" applyFont="1" applyFill="1" applyBorder="1" applyAlignment="1">
      <alignment horizontal="right" vertical="center"/>
    </xf>
    <xf numFmtId="181" fontId="23" fillId="0" borderId="24" xfId="0" applyNumberFormat="1" applyFont="1" applyFill="1" applyBorder="1" applyAlignment="1" applyProtection="1">
      <alignment horizontal="right" vertical="center"/>
    </xf>
    <xf numFmtId="49" fontId="22" fillId="0" borderId="0" xfId="0" applyNumberFormat="1" applyFont="1" applyFill="1" applyAlignment="1" applyProtection="1">
      <alignment vertical="top"/>
    </xf>
    <xf numFmtId="49" fontId="22" fillId="0" borderId="14" xfId="0" applyNumberFormat="1" applyFont="1" applyFill="1" applyBorder="1" applyAlignment="1">
      <alignment horizontal="left" vertical="top"/>
    </xf>
    <xf numFmtId="49" fontId="22" fillId="0" borderId="14" xfId="0" applyNumberFormat="1" applyFont="1" applyFill="1" applyBorder="1" applyAlignment="1">
      <alignment horizontal="right" vertical="top"/>
    </xf>
    <xf numFmtId="49" fontId="22" fillId="0" borderId="0" xfId="0" applyNumberFormat="1" applyFont="1" applyFill="1" applyAlignment="1">
      <alignment horizontal="left" vertical="top"/>
    </xf>
    <xf numFmtId="49" fontId="22" fillId="0" borderId="0" xfId="0" applyNumberFormat="1" applyFont="1" applyFill="1" applyBorder="1" applyAlignment="1">
      <alignment horizontal="right" vertical="top"/>
    </xf>
    <xf numFmtId="49" fontId="22" fillId="0" borderId="0" xfId="0" applyNumberFormat="1" applyFont="1" applyFill="1" applyAlignment="1" applyProtection="1">
      <alignment horizontal="left" vertical="top"/>
    </xf>
    <xf numFmtId="49" fontId="22" fillId="0" borderId="0" xfId="0" applyNumberFormat="1" applyFont="1" applyFill="1" applyAlignment="1" applyProtection="1">
      <alignment horizontal="center" vertical="top"/>
    </xf>
    <xf numFmtId="49" fontId="23" fillId="0" borderId="0" xfId="0" applyNumberFormat="1" applyFont="1" applyFill="1" applyAlignment="1">
      <alignment horizontal="centerContinuous" vertical="top"/>
    </xf>
    <xf numFmtId="0" fontId="23" fillId="0" borderId="0" xfId="0" applyNumberFormat="1" applyFont="1" applyFill="1" applyAlignment="1">
      <alignment horizontal="left" vertical="top"/>
    </xf>
    <xf numFmtId="49" fontId="22" fillId="0" borderId="0" xfId="0" applyNumberFormat="1" applyFont="1" applyFill="1" applyBorder="1" applyAlignment="1" applyProtection="1">
      <alignment horizontal="left" vertical="top" wrapText="1"/>
    </xf>
    <xf numFmtId="49" fontId="22" fillId="0" borderId="14" xfId="0" applyNumberFormat="1" applyFont="1" applyFill="1" applyBorder="1" applyAlignment="1">
      <alignment horizontal="left" vertical="top" wrapText="1"/>
    </xf>
    <xf numFmtId="49" fontId="22" fillId="0" borderId="14" xfId="0" applyNumberFormat="1" applyFont="1" applyFill="1" applyBorder="1" applyAlignment="1">
      <alignment horizontal="left" vertical="top"/>
    </xf>
    <xf numFmtId="49" fontId="22" fillId="0" borderId="0" xfId="0" applyNumberFormat="1" applyFont="1" applyFill="1" applyBorder="1" applyAlignment="1">
      <alignment horizontal="left" vertical="top"/>
    </xf>
    <xf numFmtId="49" fontId="22" fillId="0" borderId="0" xfId="0" applyNumberFormat="1" applyFont="1" applyFill="1" applyAlignment="1">
      <alignment horizontal="left" vertical="top"/>
    </xf>
    <xf numFmtId="49" fontId="22" fillId="0" borderId="0" xfId="0" applyNumberFormat="1" applyFont="1" applyFill="1" applyAlignment="1" applyProtection="1">
      <alignment horizontal="left" vertical="top"/>
    </xf>
    <xf numFmtId="49" fontId="23" fillId="0" borderId="0" xfId="0" applyNumberFormat="1" applyFont="1" applyFill="1" applyAlignment="1">
      <alignment horizontal="left" vertical="top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4" xfId="0" applyFont="1" applyFill="1" applyBorder="1" applyAlignment="1" applyProtection="1">
      <alignment horizontal="center" vertical="center"/>
    </xf>
    <xf numFmtId="0" fontId="22" fillId="0" borderId="17" xfId="0" applyFont="1" applyFill="1" applyBorder="1" applyAlignment="1" applyProtection="1">
      <alignment horizontal="center" vertical="center"/>
    </xf>
    <xf numFmtId="0" fontId="22" fillId="0" borderId="12" xfId="0" applyFont="1" applyFill="1" applyBorder="1" applyAlignment="1" applyProtection="1">
      <alignment horizontal="center" vertical="center"/>
    </xf>
    <xf numFmtId="0" fontId="22" fillId="0" borderId="15" xfId="0" applyFont="1" applyFill="1" applyBorder="1" applyAlignment="1" applyProtection="1">
      <alignment horizontal="center" vertical="center"/>
    </xf>
    <xf numFmtId="0" fontId="22" fillId="0" borderId="19" xfId="0" applyFont="1" applyFill="1" applyBorder="1" applyAlignment="1" applyProtection="1">
      <alignment horizontal="center" vertical="center"/>
    </xf>
    <xf numFmtId="0" fontId="22" fillId="0" borderId="17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2" fillId="0" borderId="19" xfId="0" applyFont="1" applyFill="1" applyBorder="1" applyAlignment="1" applyProtection="1">
      <alignment horizontal="center" vertical="center" wrapText="1"/>
    </xf>
    <xf numFmtId="0" fontId="22" fillId="0" borderId="21" xfId="0" applyFont="1" applyFill="1" applyBorder="1" applyAlignment="1" applyProtection="1">
      <alignment horizontal="center" vertical="center" wrapText="1"/>
    </xf>
    <xf numFmtId="0" fontId="22" fillId="0" borderId="22" xfId="0" applyFont="1" applyFill="1" applyBorder="1" applyAlignment="1" applyProtection="1">
      <alignment horizontal="center" vertical="center" wrapText="1"/>
    </xf>
    <xf numFmtId="0" fontId="22" fillId="0" borderId="24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2" fillId="0" borderId="18" xfId="0" applyFont="1" applyFill="1" applyBorder="1" applyAlignment="1" applyProtection="1">
      <alignment horizontal="center" vertical="center" wrapText="1"/>
    </xf>
    <xf numFmtId="49" fontId="23" fillId="0" borderId="13" xfId="0" applyNumberFormat="1" applyFont="1" applyFill="1" applyBorder="1" applyAlignment="1" applyProtection="1">
      <alignment horizontal="center" vertical="center"/>
    </xf>
    <xf numFmtId="49" fontId="23" fillId="0" borderId="20" xfId="0" applyNumberFormat="1" applyFont="1" applyFill="1" applyBorder="1" applyAlignment="1" applyProtection="1">
      <alignment horizontal="center" vertical="center"/>
    </xf>
    <xf numFmtId="0" fontId="22" fillId="0" borderId="11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22" fillId="0" borderId="18" xfId="0" applyFont="1" applyFill="1" applyBorder="1" applyAlignment="1" applyProtection="1">
      <alignment horizontal="center" vertical="center"/>
    </xf>
    <xf numFmtId="0" fontId="23" fillId="0" borderId="11" xfId="0" applyFont="1" applyFill="1" applyBorder="1" applyAlignment="1">
      <alignment vertical="center"/>
    </xf>
    <xf numFmtId="0" fontId="23" fillId="0" borderId="18" xfId="0" applyFont="1" applyFill="1" applyBorder="1" applyAlignment="1">
      <alignment vertical="center"/>
    </xf>
    <xf numFmtId="188" fontId="22" fillId="0" borderId="21" xfId="0" applyNumberFormat="1" applyFont="1" applyFill="1" applyBorder="1" applyAlignment="1" applyProtection="1">
      <alignment horizontal="center" vertical="center" wrapText="1"/>
    </xf>
    <xf numFmtId="188" fontId="22" fillId="0" borderId="22" xfId="0" applyNumberFormat="1" applyFont="1" applyFill="1" applyBorder="1" applyAlignment="1" applyProtection="1">
      <alignment horizontal="center" vertical="center" wrapText="1"/>
    </xf>
    <xf numFmtId="188" fontId="22" fillId="0" borderId="24" xfId="0" applyNumberFormat="1" applyFont="1" applyFill="1" applyBorder="1" applyAlignment="1" applyProtection="1">
      <alignment horizontal="center" vertical="center" wrapText="1"/>
    </xf>
    <xf numFmtId="0" fontId="22" fillId="0" borderId="13" xfId="0" applyFont="1" applyFill="1" applyBorder="1" applyAlignment="1" applyProtection="1">
      <alignment horizontal="center" vertical="center" shrinkToFit="1"/>
    </xf>
    <xf numFmtId="0" fontId="22" fillId="0" borderId="16" xfId="0" applyFont="1" applyFill="1" applyBorder="1" applyAlignment="1" applyProtection="1">
      <alignment horizontal="center" vertical="center" shrinkToFit="1"/>
    </xf>
    <xf numFmtId="0" fontId="23" fillId="0" borderId="16" xfId="0" applyFont="1" applyFill="1" applyBorder="1" applyAlignment="1">
      <alignment horizontal="center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0" fontId="22" fillId="0" borderId="20" xfId="0" applyFont="1" applyFill="1" applyBorder="1" applyAlignment="1" applyProtection="1">
      <alignment horizontal="center" vertical="center" shrinkToFit="1"/>
    </xf>
    <xf numFmtId="49" fontId="23" fillId="0" borderId="16" xfId="0" applyNumberFormat="1" applyFont="1" applyFill="1" applyBorder="1" applyAlignment="1" applyProtection="1">
      <alignment horizontal="center" vertical="center"/>
    </xf>
    <xf numFmtId="49" fontId="23" fillId="0" borderId="13" xfId="0" applyNumberFormat="1" applyFont="1" applyFill="1" applyBorder="1" applyAlignment="1" applyProtection="1">
      <alignment horizontal="center" vertical="center" wrapText="1"/>
    </xf>
    <xf numFmtId="49" fontId="23" fillId="0" borderId="20" xfId="0" applyNumberFormat="1" applyFont="1" applyFill="1" applyBorder="1" applyAlignment="1" applyProtection="1">
      <alignment horizontal="center" vertical="center" wrapText="1"/>
    </xf>
    <xf numFmtId="49" fontId="23" fillId="0" borderId="13" xfId="0" applyNumberFormat="1" applyFont="1" applyFill="1" applyBorder="1" applyAlignment="1" applyProtection="1">
      <alignment horizontal="center" vertical="center" wrapText="1" shrinkToFit="1"/>
    </xf>
    <xf numFmtId="49" fontId="23" fillId="0" borderId="20" xfId="0" applyNumberFormat="1" applyFont="1" applyFill="1" applyBorder="1" applyAlignment="1" applyProtection="1">
      <alignment horizontal="center" vertical="center" wrapText="1" shrinkToFit="1"/>
    </xf>
    <xf numFmtId="49" fontId="23" fillId="0" borderId="13" xfId="0" applyNumberFormat="1" applyFont="1" applyFill="1" applyBorder="1" applyAlignment="1" applyProtection="1">
      <alignment horizontal="center" vertical="center" shrinkToFit="1"/>
    </xf>
    <xf numFmtId="49" fontId="23" fillId="0" borderId="16" xfId="0" applyNumberFormat="1" applyFont="1" applyFill="1" applyBorder="1" applyAlignment="1" applyProtection="1">
      <alignment horizontal="center" vertical="center" shrinkToFit="1"/>
    </xf>
    <xf numFmtId="49" fontId="23" fillId="0" borderId="20" xfId="0" applyNumberFormat="1" applyFont="1" applyFill="1" applyBorder="1" applyAlignment="1" applyProtection="1">
      <alignment horizontal="center" vertical="center" shrinkToFit="1"/>
    </xf>
    <xf numFmtId="0" fontId="22" fillId="0" borderId="13" xfId="0" applyFont="1" applyFill="1" applyBorder="1" applyAlignment="1" applyProtection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 applyProtection="1">
      <alignment horizontal="center" vertical="center" wrapText="1"/>
    </xf>
    <xf numFmtId="0" fontId="23" fillId="0" borderId="20" xfId="0" applyFont="1" applyFill="1" applyBorder="1" applyAlignment="1">
      <alignment vertical="center" shrinkToFit="1"/>
    </xf>
    <xf numFmtId="0" fontId="23" fillId="0" borderId="16" xfId="0" applyFont="1" applyFill="1" applyBorder="1" applyAlignment="1">
      <alignment vertical="center" shrinkToFit="1"/>
    </xf>
    <xf numFmtId="0" fontId="22" fillId="0" borderId="14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shrinkToFit="1"/>
    </xf>
    <xf numFmtId="0" fontId="22" fillId="0" borderId="15" xfId="0" applyFont="1" applyFill="1" applyBorder="1" applyAlignment="1" applyProtection="1">
      <alignment horizontal="center" vertical="center" shrinkToFit="1"/>
    </xf>
    <xf numFmtId="0" fontId="23" fillId="0" borderId="20" xfId="0" applyFont="1" applyFill="1" applyBorder="1" applyAlignment="1">
      <alignment vertical="center"/>
    </xf>
    <xf numFmtId="0" fontId="23" fillId="0" borderId="16" xfId="0" applyFont="1" applyFill="1" applyBorder="1" applyAlignment="1">
      <alignment vertical="center" wrapText="1"/>
    </xf>
    <xf numFmtId="0" fontId="22" fillId="0" borderId="13" xfId="0" applyFont="1" applyFill="1" applyBorder="1" applyAlignment="1" applyProtection="1">
      <alignment horizontal="center" vertical="center"/>
    </xf>
    <xf numFmtId="0" fontId="22" fillId="0" borderId="20" xfId="0" applyFont="1" applyFill="1" applyBorder="1" applyAlignment="1" applyProtection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人口" xfId="33"/>
    <cellStyle name="標準_発表時配付資料(H17.2.22)" xfId="34"/>
    <cellStyle name="良い" xfId="35" builtinId="26" customBuiltin="1"/>
  </cellStyles>
  <dxfs count="13">
    <dxf>
      <fill>
        <patternFill patternType="solid">
          <bgColor rgb="FFFFC000"/>
        </patternFill>
      </fill>
      <border>
        <left/>
        <right/>
        <top/>
        <bottom/>
      </border>
    </dxf>
    <dxf>
      <fill>
        <patternFill patternType="solid">
          <bgColor rgb="FF92D050"/>
        </patternFill>
      </fill>
      <border>
        <left/>
        <right/>
        <top/>
        <bottom/>
      </border>
    </dxf>
    <dxf>
      <fill>
        <patternFill patternType="solid">
          <fgColor theme="0"/>
          <bgColor rgb="FF00B0F0"/>
        </patternFill>
      </fill>
      <border>
        <left/>
        <right/>
        <top/>
        <bottom/>
      </border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 patternType="solid">
          <fgColor theme="0"/>
          <bgColor rgb="FF00B0F0"/>
        </patternFill>
      </fill>
      <border>
        <left/>
        <right/>
        <top/>
        <bottom/>
      </border>
    </dxf>
    <dxf>
      <fill>
        <patternFill patternType="solid">
          <bgColor rgb="FFFFC000"/>
        </patternFill>
      </fill>
      <border>
        <left/>
        <right/>
        <top/>
        <bottom/>
      </border>
    </dxf>
    <dxf>
      <fill>
        <patternFill patternType="solid">
          <bgColor rgb="FFFFC000"/>
        </patternFill>
      </fill>
      <border>
        <left/>
        <right/>
        <top/>
        <bottom/>
      </border>
    </dxf>
    <dxf>
      <fill>
        <patternFill patternType="solid">
          <bgColor rgb="FF92D050"/>
        </patternFill>
      </fill>
      <border>
        <left/>
        <right/>
        <top/>
        <bottom/>
      </border>
    </dxf>
    <dxf>
      <fill>
        <patternFill patternType="solid">
          <fgColor theme="0"/>
          <bgColor rgb="FF00B0F0"/>
        </pattern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50"/>
  <sheetViews>
    <sheetView tabSelected="1" view="pageBreakPreview" zoomScale="80" zoomScaleNormal="90" zoomScaleSheetLayoutView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D4"/>
    </sheetView>
  </sheetViews>
  <sheetFormatPr defaultColWidth="9" defaultRowHeight="12" x14ac:dyDescent="0.15"/>
  <cols>
    <col min="1" max="1" width="5.125" style="30" customWidth="1"/>
    <col min="2" max="4" width="3.625" style="30" bestFit="1" customWidth="1"/>
    <col min="5" max="5" width="2.625" style="30" customWidth="1"/>
    <col min="6" max="6" width="12.75" style="1" customWidth="1"/>
    <col min="7" max="7" width="2.625" style="30" customWidth="1"/>
    <col min="8" max="8" width="12.75" style="1" customWidth="1"/>
    <col min="9" max="9" width="2.625" style="30" customWidth="1"/>
    <col min="10" max="10" width="7.75" style="40" customWidth="1"/>
    <col min="11" max="11" width="2.625" style="30" customWidth="1"/>
    <col min="12" max="12" width="7.75" style="40" customWidth="1"/>
    <col min="13" max="13" width="10.625" style="1" customWidth="1"/>
    <col min="14" max="14" width="2.625" style="30" customWidth="1"/>
    <col min="15" max="15" width="10.625" style="1" customWidth="1"/>
    <col min="16" max="16" width="2.625" style="30" customWidth="1"/>
    <col min="17" max="17" width="7.75" style="40" customWidth="1"/>
    <col min="18" max="18" width="2.625" style="30" customWidth="1"/>
    <col min="19" max="19" width="10.625" style="1" customWidth="1"/>
    <col min="20" max="20" width="2.625" style="30" customWidth="1"/>
    <col min="21" max="21" width="7.75" style="1" bestFit="1" customWidth="1"/>
    <col min="22" max="22" width="2.625" style="30" customWidth="1"/>
    <col min="23" max="23" width="7.75" style="42" customWidth="1"/>
    <col min="24" max="24" width="2.625" style="30" customWidth="1"/>
    <col min="25" max="25" width="12.625" style="1" customWidth="1"/>
    <col min="26" max="26" width="8.625" style="40" customWidth="1"/>
    <col min="27" max="27" width="2.625" style="30" customWidth="1"/>
    <col min="28" max="28" width="7.75" style="40" customWidth="1"/>
    <col min="29" max="29" width="2.625" style="30" customWidth="1"/>
    <col min="30" max="30" width="7.75" style="40" customWidth="1"/>
    <col min="31" max="31" width="2.625" style="30" customWidth="1"/>
    <col min="32" max="32" width="7.75" style="40" customWidth="1"/>
    <col min="33" max="33" width="6.5" style="1" customWidth="1"/>
    <col min="34" max="34" width="10.625" style="1" customWidth="1"/>
    <col min="35" max="35" width="2.625" style="30" customWidth="1"/>
    <col min="36" max="36" width="12.625" style="1" customWidth="1"/>
    <col min="37" max="37" width="2.625" style="30" customWidth="1"/>
    <col min="38" max="39" width="12.625" style="1" customWidth="1"/>
    <col min="40" max="40" width="10.625" style="1" customWidth="1"/>
    <col min="41" max="42" width="12.625" style="1" customWidth="1"/>
    <col min="43" max="43" width="10.625" style="1" customWidth="1"/>
    <col min="44" max="44" width="9" style="1" bestFit="1"/>
    <col min="45" max="45" width="14.125" style="2" customWidth="1"/>
    <col min="46" max="46" width="10" style="2" bestFit="1" customWidth="1"/>
    <col min="47" max="47" width="9" style="1" bestFit="1"/>
    <col min="48" max="16384" width="9" style="1"/>
  </cols>
  <sheetData>
    <row r="1" spans="1:43" ht="29.25" customHeight="1" x14ac:dyDescent="0.15">
      <c r="A1" s="136" t="s">
        <v>0</v>
      </c>
      <c r="B1" s="137"/>
      <c r="C1" s="137"/>
      <c r="D1" s="138"/>
      <c r="E1" s="136" t="s">
        <v>60</v>
      </c>
      <c r="F1" s="178"/>
      <c r="G1" s="178"/>
      <c r="H1" s="178"/>
      <c r="I1" s="136" t="s">
        <v>61</v>
      </c>
      <c r="J1" s="142"/>
      <c r="K1" s="136" t="s">
        <v>62</v>
      </c>
      <c r="L1" s="142"/>
      <c r="M1" s="145" t="s">
        <v>10</v>
      </c>
      <c r="N1" s="136" t="s">
        <v>63</v>
      </c>
      <c r="O1" s="142"/>
      <c r="P1" s="136" t="s">
        <v>64</v>
      </c>
      <c r="Q1" s="142"/>
      <c r="R1" s="136" t="s">
        <v>69</v>
      </c>
      <c r="S1" s="142"/>
      <c r="T1" s="136" t="s">
        <v>51</v>
      </c>
      <c r="U1" s="142"/>
      <c r="V1" s="136" t="s">
        <v>87</v>
      </c>
      <c r="W1" s="142"/>
      <c r="X1" s="136" t="s">
        <v>37</v>
      </c>
      <c r="Y1" s="142"/>
      <c r="Z1" s="157" t="s">
        <v>7</v>
      </c>
      <c r="AA1" s="136" t="s">
        <v>49</v>
      </c>
      <c r="AB1" s="142"/>
      <c r="AC1" s="136" t="s">
        <v>2</v>
      </c>
      <c r="AD1" s="142"/>
      <c r="AE1" s="136" t="s">
        <v>67</v>
      </c>
      <c r="AF1" s="142"/>
      <c r="AG1" s="136" t="s">
        <v>4</v>
      </c>
      <c r="AH1" s="142"/>
      <c r="AI1" s="136" t="s">
        <v>68</v>
      </c>
      <c r="AJ1" s="137"/>
      <c r="AK1" s="137"/>
      <c r="AL1" s="138"/>
      <c r="AM1" s="136" t="s">
        <v>1</v>
      </c>
      <c r="AN1" s="138"/>
      <c r="AO1" s="136" t="s">
        <v>18</v>
      </c>
      <c r="AP1" s="142"/>
      <c r="AQ1" s="145" t="s">
        <v>32</v>
      </c>
    </row>
    <row r="2" spans="1:43" ht="27.75" customHeight="1" x14ac:dyDescent="0.15">
      <c r="A2" s="152"/>
      <c r="B2" s="153"/>
      <c r="C2" s="153"/>
      <c r="D2" s="154"/>
      <c r="E2" s="179" t="s">
        <v>34</v>
      </c>
      <c r="F2" s="180"/>
      <c r="G2" s="180"/>
      <c r="H2" s="180"/>
      <c r="I2" s="143"/>
      <c r="J2" s="144"/>
      <c r="K2" s="155"/>
      <c r="L2" s="156"/>
      <c r="M2" s="146"/>
      <c r="N2" s="148"/>
      <c r="O2" s="149"/>
      <c r="P2" s="148"/>
      <c r="Q2" s="149"/>
      <c r="R2" s="148"/>
      <c r="S2" s="149"/>
      <c r="T2" s="148"/>
      <c r="U2" s="149"/>
      <c r="V2" s="148"/>
      <c r="W2" s="149"/>
      <c r="X2" s="148"/>
      <c r="Y2" s="149"/>
      <c r="Z2" s="158"/>
      <c r="AA2" s="148"/>
      <c r="AB2" s="149"/>
      <c r="AC2" s="148"/>
      <c r="AD2" s="149"/>
      <c r="AE2" s="148"/>
      <c r="AF2" s="149"/>
      <c r="AG2" s="143"/>
      <c r="AH2" s="144"/>
      <c r="AI2" s="139"/>
      <c r="AJ2" s="140"/>
      <c r="AK2" s="140"/>
      <c r="AL2" s="141"/>
      <c r="AM2" s="139"/>
      <c r="AN2" s="141"/>
      <c r="AO2" s="143"/>
      <c r="AP2" s="144"/>
      <c r="AQ2" s="146"/>
    </row>
    <row r="3" spans="1:43" ht="20.25" customHeight="1" x14ac:dyDescent="0.15">
      <c r="A3" s="152"/>
      <c r="B3" s="153"/>
      <c r="C3" s="153"/>
      <c r="D3" s="154"/>
      <c r="E3" s="173" t="s">
        <v>22</v>
      </c>
      <c r="F3" s="181"/>
      <c r="G3" s="173" t="s">
        <v>23</v>
      </c>
      <c r="H3" s="182"/>
      <c r="I3" s="183" t="s">
        <v>26</v>
      </c>
      <c r="J3" s="184"/>
      <c r="K3" s="173" t="s">
        <v>13</v>
      </c>
      <c r="L3" s="174"/>
      <c r="M3" s="146"/>
      <c r="N3" s="143"/>
      <c r="O3" s="144"/>
      <c r="P3" s="173" t="s">
        <v>14</v>
      </c>
      <c r="Q3" s="175"/>
      <c r="R3" s="143"/>
      <c r="S3" s="144"/>
      <c r="T3" s="143"/>
      <c r="U3" s="144"/>
      <c r="V3" s="143"/>
      <c r="W3" s="144"/>
      <c r="X3" s="143"/>
      <c r="Y3" s="144"/>
      <c r="Z3" s="159"/>
      <c r="AA3" s="143"/>
      <c r="AB3" s="144"/>
      <c r="AC3" s="143"/>
      <c r="AD3" s="144"/>
      <c r="AE3" s="143"/>
      <c r="AF3" s="144"/>
      <c r="AG3" s="3" t="s">
        <v>9</v>
      </c>
      <c r="AH3" s="4" t="s">
        <v>48</v>
      </c>
      <c r="AI3" s="139" t="s">
        <v>46</v>
      </c>
      <c r="AJ3" s="141"/>
      <c r="AK3" s="139" t="s">
        <v>50</v>
      </c>
      <c r="AL3" s="141"/>
      <c r="AM3" s="5" t="s">
        <v>29</v>
      </c>
      <c r="AN3" s="5" t="s">
        <v>5</v>
      </c>
      <c r="AO3" s="4" t="s">
        <v>9</v>
      </c>
      <c r="AP3" s="4" t="s">
        <v>15</v>
      </c>
      <c r="AQ3" s="147"/>
    </row>
    <row r="4" spans="1:43" ht="19.5" customHeight="1" x14ac:dyDescent="0.15">
      <c r="A4" s="139"/>
      <c r="B4" s="140"/>
      <c r="C4" s="140"/>
      <c r="D4" s="141"/>
      <c r="E4" s="160" t="s">
        <v>17</v>
      </c>
      <c r="F4" s="176"/>
      <c r="G4" s="160" t="s">
        <v>31</v>
      </c>
      <c r="H4" s="177"/>
      <c r="I4" s="160" t="s">
        <v>52</v>
      </c>
      <c r="J4" s="164"/>
      <c r="K4" s="160" t="s">
        <v>53</v>
      </c>
      <c r="L4" s="164"/>
      <c r="M4" s="6" t="s">
        <v>27</v>
      </c>
      <c r="N4" s="160" t="s">
        <v>65</v>
      </c>
      <c r="O4" s="164"/>
      <c r="P4" s="160" t="s">
        <v>52</v>
      </c>
      <c r="Q4" s="164"/>
      <c r="R4" s="160" t="s">
        <v>38</v>
      </c>
      <c r="S4" s="164"/>
      <c r="T4" s="160" t="s">
        <v>19</v>
      </c>
      <c r="U4" s="164"/>
      <c r="V4" s="160" t="s">
        <v>8</v>
      </c>
      <c r="W4" s="164"/>
      <c r="X4" s="161" t="s">
        <v>17</v>
      </c>
      <c r="Y4" s="164"/>
      <c r="Z4" s="7" t="s">
        <v>6</v>
      </c>
      <c r="AA4" s="160" t="s">
        <v>52</v>
      </c>
      <c r="AB4" s="161"/>
      <c r="AC4" s="160" t="s">
        <v>52</v>
      </c>
      <c r="AD4" s="164"/>
      <c r="AE4" s="161" t="s">
        <v>52</v>
      </c>
      <c r="AF4" s="164"/>
      <c r="AG4" s="6" t="s">
        <v>39</v>
      </c>
      <c r="AH4" s="6" t="s">
        <v>40</v>
      </c>
      <c r="AI4" s="160" t="s">
        <v>40</v>
      </c>
      <c r="AJ4" s="161"/>
      <c r="AK4" s="162"/>
      <c r="AL4" s="163"/>
      <c r="AM4" s="160" t="s">
        <v>33</v>
      </c>
      <c r="AN4" s="164"/>
      <c r="AO4" s="6" t="s">
        <v>39</v>
      </c>
      <c r="AP4" s="6" t="s">
        <v>3</v>
      </c>
      <c r="AQ4" s="6" t="s">
        <v>39</v>
      </c>
    </row>
    <row r="5" spans="1:43" ht="18" hidden="1" customHeight="1" x14ac:dyDescent="0.15">
      <c r="A5" s="8">
        <v>1999</v>
      </c>
      <c r="B5" s="9" t="s">
        <v>24</v>
      </c>
      <c r="C5" s="9" t="s">
        <v>30</v>
      </c>
      <c r="D5" s="10" t="s">
        <v>20</v>
      </c>
      <c r="E5" s="101"/>
      <c r="F5" s="102">
        <v>3760574</v>
      </c>
      <c r="G5" s="17"/>
      <c r="H5" s="16">
        <v>1271671</v>
      </c>
      <c r="I5" s="53"/>
      <c r="J5" s="54" t="s">
        <v>41</v>
      </c>
      <c r="K5" s="53"/>
      <c r="L5" s="54" t="s">
        <v>12</v>
      </c>
      <c r="M5" s="62">
        <v>38007</v>
      </c>
      <c r="N5" s="67"/>
      <c r="O5" s="68">
        <v>397458</v>
      </c>
      <c r="P5" s="72"/>
      <c r="Q5" s="54">
        <v>105.3</v>
      </c>
      <c r="R5" s="76"/>
      <c r="S5" s="68">
        <v>221929</v>
      </c>
      <c r="T5" s="67"/>
      <c r="U5" s="81">
        <v>5134</v>
      </c>
      <c r="V5" s="83"/>
      <c r="W5" s="105">
        <v>0.68</v>
      </c>
      <c r="X5" s="18"/>
      <c r="Y5" s="11">
        <v>31629</v>
      </c>
      <c r="Z5" s="85">
        <v>3.9</v>
      </c>
      <c r="AA5" s="76"/>
      <c r="AB5" s="13" t="s">
        <v>12</v>
      </c>
      <c r="AC5" s="76"/>
      <c r="AD5" s="54" t="s">
        <v>12</v>
      </c>
      <c r="AE5" s="14"/>
      <c r="AF5" s="54" t="s">
        <v>12</v>
      </c>
      <c r="AG5" s="91">
        <v>320</v>
      </c>
      <c r="AH5" s="116">
        <v>177275</v>
      </c>
      <c r="AI5" s="69"/>
      <c r="AJ5" s="54" t="s">
        <v>12</v>
      </c>
      <c r="AK5" s="112"/>
      <c r="AL5" s="54" t="s">
        <v>12</v>
      </c>
      <c r="AM5" s="91">
        <v>104155</v>
      </c>
      <c r="AN5" s="116">
        <v>75423</v>
      </c>
      <c r="AO5" s="116">
        <v>231733</v>
      </c>
      <c r="AP5" s="11">
        <v>1990849</v>
      </c>
      <c r="AQ5" s="62">
        <v>35215</v>
      </c>
    </row>
    <row r="6" spans="1:43" ht="18" hidden="1" customHeight="1" x14ac:dyDescent="0.15">
      <c r="A6" s="8">
        <v>2000</v>
      </c>
      <c r="B6" s="9" t="s">
        <v>24</v>
      </c>
      <c r="C6" s="9" t="s">
        <v>30</v>
      </c>
      <c r="D6" s="10" t="s">
        <v>20</v>
      </c>
      <c r="E6" s="24" t="s">
        <v>43</v>
      </c>
      <c r="F6" s="11">
        <v>3767393</v>
      </c>
      <c r="G6" s="12" t="s">
        <v>43</v>
      </c>
      <c r="H6" s="16">
        <v>1280984</v>
      </c>
      <c r="I6" s="53"/>
      <c r="J6" s="54" t="s">
        <v>41</v>
      </c>
      <c r="K6" s="53"/>
      <c r="L6" s="54" t="s">
        <v>12</v>
      </c>
      <c r="M6" s="62">
        <v>39458</v>
      </c>
      <c r="N6" s="67"/>
      <c r="O6" s="68">
        <v>393709</v>
      </c>
      <c r="P6" s="72"/>
      <c r="Q6" s="54">
        <v>99.2</v>
      </c>
      <c r="R6" s="76"/>
      <c r="S6" s="68">
        <v>224795</v>
      </c>
      <c r="T6" s="67"/>
      <c r="U6" s="81">
        <v>4571</v>
      </c>
      <c r="V6" s="83"/>
      <c r="W6" s="105">
        <v>0.83</v>
      </c>
      <c r="X6" s="18"/>
      <c r="Y6" s="11">
        <v>31376</v>
      </c>
      <c r="Z6" s="85">
        <v>3.7</v>
      </c>
      <c r="AA6" s="76"/>
      <c r="AB6" s="13" t="s">
        <v>12</v>
      </c>
      <c r="AC6" s="76"/>
      <c r="AD6" s="54" t="s">
        <v>12</v>
      </c>
      <c r="AE6" s="14"/>
      <c r="AF6" s="54" t="s">
        <v>12</v>
      </c>
      <c r="AG6" s="91">
        <v>375</v>
      </c>
      <c r="AH6" s="62">
        <v>154108</v>
      </c>
      <c r="AI6" s="69"/>
      <c r="AJ6" s="94">
        <v>1743427</v>
      </c>
      <c r="AK6" s="113"/>
      <c r="AL6" s="11">
        <v>490698</v>
      </c>
      <c r="AM6" s="91">
        <v>105689</v>
      </c>
      <c r="AN6" s="62">
        <v>76095</v>
      </c>
      <c r="AO6" s="62">
        <v>226080</v>
      </c>
      <c r="AP6" s="11">
        <v>1951062</v>
      </c>
      <c r="AQ6" s="62">
        <v>39030</v>
      </c>
    </row>
    <row r="7" spans="1:43" ht="18" hidden="1" customHeight="1" x14ac:dyDescent="0.15">
      <c r="A7" s="8">
        <v>2001</v>
      </c>
      <c r="B7" s="9" t="s">
        <v>24</v>
      </c>
      <c r="C7" s="9" t="s">
        <v>30</v>
      </c>
      <c r="D7" s="10" t="s">
        <v>20</v>
      </c>
      <c r="E7" s="24"/>
      <c r="F7" s="11">
        <v>3779991</v>
      </c>
      <c r="G7" s="17"/>
      <c r="H7" s="16">
        <v>1302348</v>
      </c>
      <c r="I7" s="53"/>
      <c r="J7" s="54" t="s">
        <v>41</v>
      </c>
      <c r="K7" s="53"/>
      <c r="L7" s="54" t="s">
        <v>12</v>
      </c>
      <c r="M7" s="62">
        <v>36436</v>
      </c>
      <c r="N7" s="67"/>
      <c r="O7" s="68">
        <v>412802</v>
      </c>
      <c r="P7" s="72"/>
      <c r="Q7" s="54">
        <v>98.3</v>
      </c>
      <c r="R7" s="76"/>
      <c r="S7" s="68">
        <v>221496</v>
      </c>
      <c r="T7" s="67"/>
      <c r="U7" s="81">
        <v>4413</v>
      </c>
      <c r="V7" s="83"/>
      <c r="W7" s="105">
        <v>0.88</v>
      </c>
      <c r="X7" s="18"/>
      <c r="Y7" s="11">
        <v>30812</v>
      </c>
      <c r="Z7" s="85">
        <v>4.0999999999999996</v>
      </c>
      <c r="AA7" s="76"/>
      <c r="AB7" s="13" t="s">
        <v>12</v>
      </c>
      <c r="AC7" s="76"/>
      <c r="AD7" s="54" t="s">
        <v>12</v>
      </c>
      <c r="AE7" s="14"/>
      <c r="AF7" s="54" t="s">
        <v>12</v>
      </c>
      <c r="AG7" s="91">
        <v>393</v>
      </c>
      <c r="AH7" s="62">
        <v>162557</v>
      </c>
      <c r="AI7" s="69"/>
      <c r="AJ7" s="94">
        <v>1690325</v>
      </c>
      <c r="AK7" s="113"/>
      <c r="AL7" s="11">
        <v>511580</v>
      </c>
      <c r="AM7" s="91">
        <v>106239</v>
      </c>
      <c r="AN7" s="62">
        <v>77578</v>
      </c>
      <c r="AO7" s="117">
        <v>219622</v>
      </c>
      <c r="AP7" s="11">
        <v>1847238</v>
      </c>
      <c r="AQ7" s="62">
        <v>42374</v>
      </c>
    </row>
    <row r="8" spans="1:43" ht="18" hidden="1" customHeight="1" x14ac:dyDescent="0.15">
      <c r="A8" s="8">
        <v>2002</v>
      </c>
      <c r="B8" s="9" t="s">
        <v>24</v>
      </c>
      <c r="C8" s="9" t="s">
        <v>30</v>
      </c>
      <c r="D8" s="10" t="s">
        <v>20</v>
      </c>
      <c r="E8" s="24"/>
      <c r="F8" s="11">
        <v>3784231</v>
      </c>
      <c r="G8" s="17"/>
      <c r="H8" s="16">
        <v>1320670</v>
      </c>
      <c r="I8" s="53"/>
      <c r="J8" s="54" t="s">
        <v>41</v>
      </c>
      <c r="K8" s="53"/>
      <c r="L8" s="54" t="s">
        <v>12</v>
      </c>
      <c r="M8" s="62">
        <v>34843</v>
      </c>
      <c r="N8" s="67"/>
      <c r="O8" s="68">
        <v>407484</v>
      </c>
      <c r="P8" s="72"/>
      <c r="Q8" s="73">
        <v>97.2</v>
      </c>
      <c r="R8" s="77"/>
      <c r="S8" s="68">
        <v>217449</v>
      </c>
      <c r="T8" s="67"/>
      <c r="U8" s="81">
        <v>4537</v>
      </c>
      <c r="V8" s="83"/>
      <c r="W8" s="105">
        <v>0.77</v>
      </c>
      <c r="X8" s="18"/>
      <c r="Y8" s="11">
        <v>30558</v>
      </c>
      <c r="Z8" s="85">
        <v>4.0999999999999996</v>
      </c>
      <c r="AA8" s="76"/>
      <c r="AB8" s="13" t="s">
        <v>12</v>
      </c>
      <c r="AC8" s="76"/>
      <c r="AD8" s="54" t="s">
        <v>12</v>
      </c>
      <c r="AE8" s="14"/>
      <c r="AF8" s="54" t="s">
        <v>12</v>
      </c>
      <c r="AG8" s="91">
        <v>348</v>
      </c>
      <c r="AH8" s="62">
        <v>191200</v>
      </c>
      <c r="AI8" s="69"/>
      <c r="AJ8" s="94">
        <v>1783116</v>
      </c>
      <c r="AK8" s="113"/>
      <c r="AL8" s="11">
        <v>534811</v>
      </c>
      <c r="AM8" s="91">
        <v>104579</v>
      </c>
      <c r="AN8" s="62">
        <v>74190</v>
      </c>
      <c r="AO8" s="117">
        <v>210888</v>
      </c>
      <c r="AP8" s="11">
        <v>1751803</v>
      </c>
      <c r="AQ8" s="62">
        <v>41082</v>
      </c>
    </row>
    <row r="9" spans="1:43" ht="18" hidden="1" customHeight="1" x14ac:dyDescent="0.15">
      <c r="A9" s="8">
        <v>2003</v>
      </c>
      <c r="B9" s="9" t="s">
        <v>24</v>
      </c>
      <c r="C9" s="9" t="s">
        <v>30</v>
      </c>
      <c r="D9" s="10" t="s">
        <v>20</v>
      </c>
      <c r="E9" s="24"/>
      <c r="F9" s="11">
        <v>3789929</v>
      </c>
      <c r="G9" s="17"/>
      <c r="H9" s="16">
        <v>1338835</v>
      </c>
      <c r="I9" s="53"/>
      <c r="J9" s="54" t="s">
        <v>41</v>
      </c>
      <c r="K9" s="53"/>
      <c r="L9" s="54" t="s">
        <v>12</v>
      </c>
      <c r="M9" s="62">
        <v>34684</v>
      </c>
      <c r="N9" s="67"/>
      <c r="O9" s="68">
        <v>417439</v>
      </c>
      <c r="P9" s="72"/>
      <c r="Q9" s="73">
        <v>97</v>
      </c>
      <c r="R9" s="77"/>
      <c r="S9" s="68">
        <v>213411</v>
      </c>
      <c r="T9" s="67"/>
      <c r="U9" s="81">
        <v>4378</v>
      </c>
      <c r="V9" s="83"/>
      <c r="W9" s="105">
        <v>0.88</v>
      </c>
      <c r="X9" s="18"/>
      <c r="Y9" s="11">
        <v>25145</v>
      </c>
      <c r="Z9" s="85">
        <v>4</v>
      </c>
      <c r="AA9" s="76"/>
      <c r="AB9" s="13" t="s">
        <v>12</v>
      </c>
      <c r="AC9" s="76"/>
      <c r="AD9" s="54" t="s">
        <v>12</v>
      </c>
      <c r="AE9" s="14"/>
      <c r="AF9" s="54" t="s">
        <v>12</v>
      </c>
      <c r="AG9" s="91">
        <v>338</v>
      </c>
      <c r="AH9" s="62">
        <v>118448</v>
      </c>
      <c r="AI9" s="69"/>
      <c r="AJ9" s="94">
        <v>1805204</v>
      </c>
      <c r="AK9" s="113"/>
      <c r="AL9" s="11">
        <v>551379</v>
      </c>
      <c r="AM9" s="91">
        <v>105096</v>
      </c>
      <c r="AN9" s="62">
        <v>72875</v>
      </c>
      <c r="AO9" s="117">
        <v>198439</v>
      </c>
      <c r="AP9" s="11">
        <v>1673796</v>
      </c>
      <c r="AQ9" s="62">
        <v>41242</v>
      </c>
    </row>
    <row r="10" spans="1:43" ht="18" hidden="1" customHeight="1" x14ac:dyDescent="0.15">
      <c r="A10" s="8">
        <v>2004</v>
      </c>
      <c r="B10" s="9" t="s">
        <v>24</v>
      </c>
      <c r="C10" s="9" t="s">
        <v>30</v>
      </c>
      <c r="D10" s="10" t="s">
        <v>20</v>
      </c>
      <c r="E10" s="24"/>
      <c r="F10" s="11">
        <v>3790914</v>
      </c>
      <c r="G10" s="17"/>
      <c r="H10" s="16">
        <v>1358093</v>
      </c>
      <c r="I10" s="53"/>
      <c r="J10" s="54" t="s">
        <v>41</v>
      </c>
      <c r="K10" s="53"/>
      <c r="L10" s="54" t="s">
        <v>12</v>
      </c>
      <c r="M10" s="62">
        <v>34412</v>
      </c>
      <c r="N10" s="67"/>
      <c r="O10" s="68">
        <v>415074</v>
      </c>
      <c r="P10" s="72"/>
      <c r="Q10" s="73">
        <v>96.6</v>
      </c>
      <c r="R10" s="77"/>
      <c r="S10" s="68">
        <v>218652</v>
      </c>
      <c r="T10" s="67"/>
      <c r="U10" s="81">
        <v>4112</v>
      </c>
      <c r="V10" s="83"/>
      <c r="W10" s="105">
        <v>1.04</v>
      </c>
      <c r="X10" s="18"/>
      <c r="Y10" s="11">
        <v>19594</v>
      </c>
      <c r="Z10" s="85">
        <v>3.5</v>
      </c>
      <c r="AA10" s="76"/>
      <c r="AB10" s="13" t="s">
        <v>12</v>
      </c>
      <c r="AC10" s="76"/>
      <c r="AD10" s="54" t="s">
        <v>12</v>
      </c>
      <c r="AE10" s="14"/>
      <c r="AF10" s="54" t="s">
        <v>12</v>
      </c>
      <c r="AG10" s="91">
        <v>288</v>
      </c>
      <c r="AH10" s="62">
        <v>136253</v>
      </c>
      <c r="AI10" s="69"/>
      <c r="AJ10" s="94">
        <v>2010838</v>
      </c>
      <c r="AK10" s="113"/>
      <c r="AL10" s="11">
        <v>608456</v>
      </c>
      <c r="AM10" s="91">
        <v>106251</v>
      </c>
      <c r="AN10" s="62">
        <v>74439</v>
      </c>
      <c r="AO10" s="117">
        <v>190365</v>
      </c>
      <c r="AP10" s="11">
        <v>1566196</v>
      </c>
      <c r="AQ10" s="62">
        <v>41649</v>
      </c>
    </row>
    <row r="11" spans="1:43" ht="18" hidden="1" customHeight="1" x14ac:dyDescent="0.15">
      <c r="A11" s="8">
        <v>2005</v>
      </c>
      <c r="B11" s="9" t="s">
        <v>24</v>
      </c>
      <c r="C11" s="9" t="s">
        <v>30</v>
      </c>
      <c r="D11" s="10" t="s">
        <v>20</v>
      </c>
      <c r="E11" s="24" t="s">
        <v>43</v>
      </c>
      <c r="F11" s="11">
        <v>3792377</v>
      </c>
      <c r="G11" s="12" t="s">
        <v>43</v>
      </c>
      <c r="H11" s="16">
        <v>1353578</v>
      </c>
      <c r="I11" s="53"/>
      <c r="J11" s="54" t="s">
        <v>41</v>
      </c>
      <c r="K11" s="53"/>
      <c r="L11" s="54" t="s">
        <v>12</v>
      </c>
      <c r="M11" s="63">
        <v>35827</v>
      </c>
      <c r="N11" s="67"/>
      <c r="O11" s="68">
        <v>417200</v>
      </c>
      <c r="P11" s="72"/>
      <c r="Q11" s="73">
        <v>96.1</v>
      </c>
      <c r="R11" s="77"/>
      <c r="S11" s="68">
        <v>220516</v>
      </c>
      <c r="T11" s="67"/>
      <c r="U11" s="81">
        <v>4219</v>
      </c>
      <c r="V11" s="83"/>
      <c r="W11" s="105">
        <v>1.1400000000000001</v>
      </c>
      <c r="X11" s="18"/>
      <c r="Y11" s="11">
        <v>17036</v>
      </c>
      <c r="Z11" s="85">
        <v>3.2</v>
      </c>
      <c r="AA11" s="76"/>
      <c r="AB11" s="13" t="s">
        <v>12</v>
      </c>
      <c r="AC11" s="76"/>
      <c r="AD11" s="54" t="s">
        <v>12</v>
      </c>
      <c r="AE11" s="14"/>
      <c r="AF11" s="54" t="s">
        <v>12</v>
      </c>
      <c r="AG11" s="91">
        <v>257</v>
      </c>
      <c r="AH11" s="62">
        <v>71702</v>
      </c>
      <c r="AI11" s="69"/>
      <c r="AJ11" s="94">
        <v>2140441</v>
      </c>
      <c r="AK11" s="113"/>
      <c r="AL11" s="11">
        <v>671809</v>
      </c>
      <c r="AM11" s="91">
        <v>106787</v>
      </c>
      <c r="AN11" s="62">
        <v>76775</v>
      </c>
      <c r="AO11" s="117">
        <v>180887</v>
      </c>
      <c r="AP11" s="11">
        <v>1448156</v>
      </c>
      <c r="AQ11" s="62">
        <v>40967</v>
      </c>
    </row>
    <row r="12" spans="1:43" ht="18" hidden="1" customHeight="1" x14ac:dyDescent="0.15">
      <c r="A12" s="8">
        <v>2006</v>
      </c>
      <c r="B12" s="9" t="s">
        <v>24</v>
      </c>
      <c r="C12" s="9" t="s">
        <v>30</v>
      </c>
      <c r="D12" s="10" t="s">
        <v>20</v>
      </c>
      <c r="E12" s="24"/>
      <c r="F12" s="11">
        <v>3795023</v>
      </c>
      <c r="G12" s="17"/>
      <c r="H12" s="16">
        <v>1369799</v>
      </c>
      <c r="I12" s="53"/>
      <c r="J12" s="54" t="s">
        <v>41</v>
      </c>
      <c r="K12" s="53"/>
      <c r="L12" s="54" t="s">
        <v>12</v>
      </c>
      <c r="M12" s="63">
        <v>38686</v>
      </c>
      <c r="N12" s="67"/>
      <c r="O12" s="68">
        <v>406220</v>
      </c>
      <c r="P12" s="72"/>
      <c r="Q12" s="73">
        <v>95.6</v>
      </c>
      <c r="R12" s="77"/>
      <c r="S12" s="68">
        <v>217338</v>
      </c>
      <c r="T12" s="67"/>
      <c r="U12" s="81">
        <v>4605</v>
      </c>
      <c r="V12" s="83"/>
      <c r="W12" s="105">
        <v>1.25</v>
      </c>
      <c r="X12" s="18"/>
      <c r="Y12" s="11">
        <v>15759</v>
      </c>
      <c r="Z12" s="85">
        <v>3</v>
      </c>
      <c r="AA12" s="76"/>
      <c r="AB12" s="13">
        <v>102.7</v>
      </c>
      <c r="AC12" s="60"/>
      <c r="AD12" s="54">
        <v>123.7</v>
      </c>
      <c r="AE12" s="88"/>
      <c r="AF12" s="54">
        <v>115.2</v>
      </c>
      <c r="AG12" s="91">
        <v>287</v>
      </c>
      <c r="AH12" s="62">
        <v>91784</v>
      </c>
      <c r="AI12" s="69"/>
      <c r="AJ12" s="94">
        <v>2254702</v>
      </c>
      <c r="AK12" s="113"/>
      <c r="AL12" s="11">
        <v>789855</v>
      </c>
      <c r="AM12" s="91">
        <v>109044</v>
      </c>
      <c r="AN12" s="62">
        <v>79656</v>
      </c>
      <c r="AO12" s="62">
        <v>185929</v>
      </c>
      <c r="AP12" s="11">
        <v>1467421</v>
      </c>
      <c r="AQ12" s="62">
        <v>39491</v>
      </c>
    </row>
    <row r="13" spans="1:43" ht="18" hidden="1" customHeight="1" x14ac:dyDescent="0.15">
      <c r="A13" s="8">
        <v>2007</v>
      </c>
      <c r="B13" s="9" t="s">
        <v>24</v>
      </c>
      <c r="C13" s="9" t="s">
        <v>30</v>
      </c>
      <c r="D13" s="10" t="s">
        <v>20</v>
      </c>
      <c r="E13" s="24"/>
      <c r="F13" s="11">
        <v>3796029</v>
      </c>
      <c r="G13" s="17"/>
      <c r="H13" s="16">
        <v>1389739</v>
      </c>
      <c r="I13" s="53"/>
      <c r="J13" s="54" t="s">
        <v>41</v>
      </c>
      <c r="K13" s="53"/>
      <c r="L13" s="54" t="s">
        <v>12</v>
      </c>
      <c r="M13" s="63">
        <v>37233</v>
      </c>
      <c r="N13" s="67"/>
      <c r="O13" s="68">
        <v>401309</v>
      </c>
      <c r="P13" s="72"/>
      <c r="Q13" s="73">
        <v>95.8</v>
      </c>
      <c r="R13" s="77"/>
      <c r="S13" s="68">
        <v>206779</v>
      </c>
      <c r="T13" s="67"/>
      <c r="U13" s="81">
        <v>4642</v>
      </c>
      <c r="V13" s="83"/>
      <c r="W13" s="105">
        <v>1.21</v>
      </c>
      <c r="X13" s="18"/>
      <c r="Y13" s="11">
        <v>14904</v>
      </c>
      <c r="Z13" s="85">
        <v>2.7</v>
      </c>
      <c r="AA13" s="76"/>
      <c r="AB13" s="13">
        <v>101.3</v>
      </c>
      <c r="AC13" s="60"/>
      <c r="AD13" s="54">
        <v>121.6</v>
      </c>
      <c r="AE13" s="88"/>
      <c r="AF13" s="54">
        <v>117</v>
      </c>
      <c r="AG13" s="91">
        <v>279</v>
      </c>
      <c r="AH13" s="62">
        <v>169465</v>
      </c>
      <c r="AI13" s="69"/>
      <c r="AJ13" s="94">
        <v>2302364</v>
      </c>
      <c r="AK13" s="113"/>
      <c r="AL13" s="11">
        <v>872631</v>
      </c>
      <c r="AM13" s="91">
        <v>110743</v>
      </c>
      <c r="AN13" s="62">
        <v>82204</v>
      </c>
      <c r="AO13" s="62">
        <v>185975</v>
      </c>
      <c r="AP13" s="11">
        <v>1449836</v>
      </c>
      <c r="AQ13" s="62">
        <v>38682</v>
      </c>
    </row>
    <row r="14" spans="1:43" ht="18" hidden="1" customHeight="1" x14ac:dyDescent="0.15">
      <c r="A14" s="8">
        <v>2008</v>
      </c>
      <c r="B14" s="9" t="s">
        <v>24</v>
      </c>
      <c r="C14" s="9" t="s">
        <v>30</v>
      </c>
      <c r="D14" s="10" t="s">
        <v>20</v>
      </c>
      <c r="E14" s="24"/>
      <c r="F14" s="11">
        <v>3792896</v>
      </c>
      <c r="G14" s="17"/>
      <c r="H14" s="16">
        <v>1406218</v>
      </c>
      <c r="I14" s="53"/>
      <c r="J14" s="54" t="s">
        <v>41</v>
      </c>
      <c r="K14" s="53"/>
      <c r="L14" s="54">
        <v>117.1</v>
      </c>
      <c r="M14" s="63">
        <v>36210</v>
      </c>
      <c r="N14" s="67"/>
      <c r="O14" s="68">
        <v>405772</v>
      </c>
      <c r="P14" s="72"/>
      <c r="Q14" s="73">
        <v>97.3</v>
      </c>
      <c r="R14" s="77"/>
      <c r="S14" s="68">
        <v>198187</v>
      </c>
      <c r="T14" s="67"/>
      <c r="U14" s="11">
        <v>22206</v>
      </c>
      <c r="V14" s="53"/>
      <c r="W14" s="105">
        <v>1.05</v>
      </c>
      <c r="X14" s="18"/>
      <c r="Y14" s="11">
        <v>16846</v>
      </c>
      <c r="Z14" s="85">
        <v>2.9</v>
      </c>
      <c r="AA14" s="76"/>
      <c r="AB14" s="13">
        <v>100.5</v>
      </c>
      <c r="AC14" s="60"/>
      <c r="AD14" s="54">
        <v>99.2</v>
      </c>
      <c r="AE14" s="88"/>
      <c r="AF14" s="54">
        <v>109.2</v>
      </c>
      <c r="AG14" s="91">
        <v>302</v>
      </c>
      <c r="AH14" s="62">
        <v>78363</v>
      </c>
      <c r="AI14" s="69"/>
      <c r="AJ14" s="94">
        <v>1952719</v>
      </c>
      <c r="AK14" s="113"/>
      <c r="AL14" s="11">
        <v>857013</v>
      </c>
      <c r="AM14" s="91">
        <v>112856</v>
      </c>
      <c r="AN14" s="62">
        <v>84367</v>
      </c>
      <c r="AO14" s="62">
        <v>185216</v>
      </c>
      <c r="AP14" s="11">
        <v>1657333</v>
      </c>
      <c r="AQ14" s="62">
        <v>36748</v>
      </c>
    </row>
    <row r="15" spans="1:43" ht="18" hidden="1" customHeight="1" x14ac:dyDescent="0.15">
      <c r="A15" s="8">
        <v>2009</v>
      </c>
      <c r="B15" s="9" t="s">
        <v>24</v>
      </c>
      <c r="C15" s="9" t="s">
        <v>30</v>
      </c>
      <c r="D15" s="10" t="s">
        <v>20</v>
      </c>
      <c r="E15" s="24"/>
      <c r="F15" s="11">
        <v>3782596</v>
      </c>
      <c r="G15" s="17"/>
      <c r="H15" s="16">
        <v>1415040</v>
      </c>
      <c r="I15" s="53"/>
      <c r="J15" s="54" t="s">
        <v>41</v>
      </c>
      <c r="K15" s="53"/>
      <c r="L15" s="54">
        <v>89.5</v>
      </c>
      <c r="M15" s="63">
        <v>26946</v>
      </c>
      <c r="N15" s="67"/>
      <c r="O15" s="68">
        <v>380765</v>
      </c>
      <c r="P15" s="72"/>
      <c r="Q15" s="73">
        <v>97.2</v>
      </c>
      <c r="R15" s="77"/>
      <c r="S15" s="68">
        <v>177398</v>
      </c>
      <c r="T15" s="67"/>
      <c r="U15" s="11">
        <v>5088</v>
      </c>
      <c r="V15" s="53"/>
      <c r="W15" s="105">
        <v>0.43</v>
      </c>
      <c r="X15" s="18"/>
      <c r="Y15" s="11">
        <v>28759</v>
      </c>
      <c r="Z15" s="85">
        <v>4.5999999999999996</v>
      </c>
      <c r="AA15" s="76"/>
      <c r="AB15" s="13">
        <v>93.1</v>
      </c>
      <c r="AC15" s="60"/>
      <c r="AD15" s="54">
        <v>68.3</v>
      </c>
      <c r="AE15" s="88"/>
      <c r="AF15" s="54">
        <v>100.4</v>
      </c>
      <c r="AG15" s="91">
        <v>309</v>
      </c>
      <c r="AH15" s="62">
        <v>177321</v>
      </c>
      <c r="AI15" s="69"/>
      <c r="AJ15" s="94">
        <v>1197692</v>
      </c>
      <c r="AK15" s="113"/>
      <c r="AL15" s="11">
        <v>578284</v>
      </c>
      <c r="AM15" s="91">
        <v>115069</v>
      </c>
      <c r="AN15" s="62">
        <v>86675</v>
      </c>
      <c r="AO15" s="117">
        <v>191362</v>
      </c>
      <c r="AP15" s="11">
        <v>1814274</v>
      </c>
      <c r="AQ15" s="62">
        <v>35878</v>
      </c>
    </row>
    <row r="16" spans="1:43" ht="18" hidden="1" customHeight="1" x14ac:dyDescent="0.15">
      <c r="A16" s="8">
        <v>2010</v>
      </c>
      <c r="B16" s="9" t="s">
        <v>24</v>
      </c>
      <c r="C16" s="9" t="s">
        <v>30</v>
      </c>
      <c r="D16" s="10" t="s">
        <v>20</v>
      </c>
      <c r="E16" s="24" t="s">
        <v>43</v>
      </c>
      <c r="F16" s="11">
        <v>3765007</v>
      </c>
      <c r="G16" s="12" t="s">
        <v>43</v>
      </c>
      <c r="H16" s="16">
        <v>1399140</v>
      </c>
      <c r="I16" s="53"/>
      <c r="J16" s="54" t="s">
        <v>41</v>
      </c>
      <c r="K16" s="53"/>
      <c r="L16" s="54">
        <v>100</v>
      </c>
      <c r="M16" s="63">
        <v>25314</v>
      </c>
      <c r="N16" s="69"/>
      <c r="O16" s="11">
        <v>402278</v>
      </c>
      <c r="P16" s="53"/>
      <c r="Q16" s="73">
        <v>96.1</v>
      </c>
      <c r="R16" s="77"/>
      <c r="S16" s="11">
        <v>191494</v>
      </c>
      <c r="T16" s="69"/>
      <c r="U16" s="54" t="s">
        <v>12</v>
      </c>
      <c r="V16" s="53"/>
      <c r="W16" s="105">
        <v>0.48</v>
      </c>
      <c r="X16" s="18"/>
      <c r="Y16" s="11">
        <v>19632</v>
      </c>
      <c r="Z16" s="85">
        <v>4.0999999999999996</v>
      </c>
      <c r="AA16" s="76"/>
      <c r="AB16" s="13">
        <v>100</v>
      </c>
      <c r="AC16" s="89"/>
      <c r="AD16" s="54">
        <v>100</v>
      </c>
      <c r="AE16" s="19"/>
      <c r="AF16" s="54">
        <v>100</v>
      </c>
      <c r="AG16" s="91">
        <v>288</v>
      </c>
      <c r="AH16" s="62">
        <v>69346</v>
      </c>
      <c r="AI16" s="69"/>
      <c r="AJ16" s="16">
        <v>1454865</v>
      </c>
      <c r="AK16" s="69"/>
      <c r="AL16" s="11">
        <v>669078</v>
      </c>
      <c r="AM16" s="91">
        <v>115797</v>
      </c>
      <c r="AN16" s="62">
        <v>86241</v>
      </c>
      <c r="AO16" s="62">
        <v>192970</v>
      </c>
      <c r="AP16" s="11">
        <v>1842647</v>
      </c>
      <c r="AQ16" s="62">
        <v>36751</v>
      </c>
    </row>
    <row r="17" spans="1:46" ht="18" hidden="1" customHeight="1" x14ac:dyDescent="0.15">
      <c r="A17" s="8">
        <v>2011</v>
      </c>
      <c r="B17" s="9" t="s">
        <v>24</v>
      </c>
      <c r="C17" s="9" t="s">
        <v>30</v>
      </c>
      <c r="D17" s="10" t="s">
        <v>20</v>
      </c>
      <c r="E17" s="24"/>
      <c r="F17" s="11">
        <v>3751546</v>
      </c>
      <c r="G17" s="17"/>
      <c r="H17" s="16">
        <v>1406926</v>
      </c>
      <c r="I17" s="53"/>
      <c r="J17" s="54" t="s">
        <v>41</v>
      </c>
      <c r="K17" s="53"/>
      <c r="L17" s="54">
        <v>96.1</v>
      </c>
      <c r="M17" s="63">
        <v>25023</v>
      </c>
      <c r="N17" s="69"/>
      <c r="O17" s="11">
        <v>435409</v>
      </c>
      <c r="P17" s="53"/>
      <c r="Q17" s="73">
        <v>96</v>
      </c>
      <c r="R17" s="77"/>
      <c r="S17" s="11">
        <v>159390</v>
      </c>
      <c r="T17" s="69"/>
      <c r="U17" s="54" t="s">
        <v>12</v>
      </c>
      <c r="V17" s="53"/>
      <c r="W17" s="105">
        <v>0.61</v>
      </c>
      <c r="X17" s="18"/>
      <c r="Y17" s="11">
        <v>18145</v>
      </c>
      <c r="Z17" s="85">
        <v>3.7</v>
      </c>
      <c r="AA17" s="76"/>
      <c r="AB17" s="13">
        <v>100.8</v>
      </c>
      <c r="AC17" s="89"/>
      <c r="AD17" s="54">
        <v>83.2</v>
      </c>
      <c r="AE17" s="19"/>
      <c r="AF17" s="54">
        <v>102.5</v>
      </c>
      <c r="AG17" s="91">
        <v>309</v>
      </c>
      <c r="AH17" s="62">
        <v>100387</v>
      </c>
      <c r="AI17" s="69"/>
      <c r="AJ17" s="16">
        <v>1506108</v>
      </c>
      <c r="AK17" s="69"/>
      <c r="AL17" s="11">
        <v>730771</v>
      </c>
      <c r="AM17" s="91">
        <v>119406</v>
      </c>
      <c r="AN17" s="62">
        <v>86974</v>
      </c>
      <c r="AO17" s="62">
        <v>194252</v>
      </c>
      <c r="AP17" s="11">
        <v>1857802</v>
      </c>
      <c r="AQ17" s="62">
        <v>37238</v>
      </c>
    </row>
    <row r="18" spans="1:46" ht="18" hidden="1" customHeight="1" x14ac:dyDescent="0.15">
      <c r="A18" s="8">
        <v>2012</v>
      </c>
      <c r="B18" s="9" t="s">
        <v>24</v>
      </c>
      <c r="C18" s="9" t="s">
        <v>30</v>
      </c>
      <c r="D18" s="10" t="s">
        <v>20</v>
      </c>
      <c r="E18" s="24"/>
      <c r="F18" s="11">
        <v>3739249</v>
      </c>
      <c r="G18" s="17"/>
      <c r="H18" s="16">
        <v>1415015</v>
      </c>
      <c r="I18" s="53"/>
      <c r="J18" s="54" t="s">
        <v>41</v>
      </c>
      <c r="K18" s="53"/>
      <c r="L18" s="54">
        <v>97.4</v>
      </c>
      <c r="M18" s="63">
        <v>24722</v>
      </c>
      <c r="N18" s="69"/>
      <c r="O18" s="11">
        <v>440744</v>
      </c>
      <c r="P18" s="53"/>
      <c r="Q18" s="73">
        <v>96.3</v>
      </c>
      <c r="R18" s="77"/>
      <c r="S18" s="11">
        <v>210346</v>
      </c>
      <c r="T18" s="69"/>
      <c r="U18" s="54" t="s">
        <v>12</v>
      </c>
      <c r="V18" s="53"/>
      <c r="W18" s="105">
        <v>0.78</v>
      </c>
      <c r="X18" s="18"/>
      <c r="Y18" s="11">
        <v>17017</v>
      </c>
      <c r="Z18" s="85">
        <v>3.5</v>
      </c>
      <c r="AA18" s="76"/>
      <c r="AB18" s="13">
        <v>101.9</v>
      </c>
      <c r="AC18" s="89"/>
      <c r="AD18" s="54">
        <v>82.9</v>
      </c>
      <c r="AE18" s="19"/>
      <c r="AF18" s="54">
        <v>103.3</v>
      </c>
      <c r="AG18" s="91">
        <v>339</v>
      </c>
      <c r="AH18" s="62">
        <v>65383</v>
      </c>
      <c r="AI18" s="69"/>
      <c r="AJ18" s="16">
        <v>1617095</v>
      </c>
      <c r="AK18" s="69"/>
      <c r="AL18" s="11">
        <v>752976</v>
      </c>
      <c r="AM18" s="91">
        <v>123300</v>
      </c>
      <c r="AN18" s="62">
        <v>89368</v>
      </c>
      <c r="AO18" s="62">
        <v>187223</v>
      </c>
      <c r="AP18" s="11">
        <v>1720245</v>
      </c>
      <c r="AQ18" s="62">
        <v>36946</v>
      </c>
      <c r="AR18" s="2"/>
    </row>
    <row r="19" spans="1:46" ht="18" hidden="1" customHeight="1" x14ac:dyDescent="0.15">
      <c r="A19" s="8">
        <v>2013</v>
      </c>
      <c r="B19" s="9" t="s">
        <v>24</v>
      </c>
      <c r="C19" s="9" t="s">
        <v>30</v>
      </c>
      <c r="D19" s="10" t="s">
        <v>20</v>
      </c>
      <c r="E19" s="24"/>
      <c r="F19" s="11">
        <v>3729878</v>
      </c>
      <c r="G19" s="17"/>
      <c r="H19" s="16">
        <v>1422907</v>
      </c>
      <c r="I19" s="53"/>
      <c r="J19" s="54" t="s">
        <v>41</v>
      </c>
      <c r="K19" s="53"/>
      <c r="L19" s="54">
        <v>94.858333333333306</v>
      </c>
      <c r="M19" s="63">
        <v>28002</v>
      </c>
      <c r="N19" s="69"/>
      <c r="O19" s="11">
        <v>437243</v>
      </c>
      <c r="P19" s="53"/>
      <c r="Q19" s="73">
        <v>96.5</v>
      </c>
      <c r="R19" s="77"/>
      <c r="S19" s="11">
        <v>204289</v>
      </c>
      <c r="T19" s="69"/>
      <c r="U19" s="11">
        <v>4811</v>
      </c>
      <c r="V19" s="53"/>
      <c r="W19" s="105">
        <v>0.84</v>
      </c>
      <c r="X19" s="18"/>
      <c r="Y19" s="11">
        <v>16350</v>
      </c>
      <c r="Z19" s="85">
        <v>3.3</v>
      </c>
      <c r="AA19" s="76"/>
      <c r="AB19" s="13">
        <v>103.1</v>
      </c>
      <c r="AC19" s="89"/>
      <c r="AD19" s="54">
        <v>86</v>
      </c>
      <c r="AE19" s="19"/>
      <c r="AF19" s="54">
        <v>102.1</v>
      </c>
      <c r="AG19" s="91">
        <v>360</v>
      </c>
      <c r="AH19" s="62">
        <v>77286</v>
      </c>
      <c r="AI19" s="69"/>
      <c r="AJ19" s="16">
        <v>1719154</v>
      </c>
      <c r="AK19" s="69"/>
      <c r="AL19" s="11">
        <v>847542</v>
      </c>
      <c r="AM19" s="91">
        <v>128191</v>
      </c>
      <c r="AN19" s="62">
        <v>92709</v>
      </c>
      <c r="AO19" s="62">
        <v>177039</v>
      </c>
      <c r="AP19" s="11">
        <v>1559615</v>
      </c>
      <c r="AQ19" s="62">
        <v>35224</v>
      </c>
      <c r="AR19" s="2"/>
    </row>
    <row r="20" spans="1:46" s="21" customFormat="1" ht="18" hidden="1" customHeight="1" x14ac:dyDescent="0.15">
      <c r="A20" s="8">
        <v>2014</v>
      </c>
      <c r="B20" s="9" t="s">
        <v>24</v>
      </c>
      <c r="C20" s="9" t="s">
        <v>30</v>
      </c>
      <c r="D20" s="10" t="s">
        <v>20</v>
      </c>
      <c r="E20" s="24"/>
      <c r="F20" s="11">
        <v>3714610</v>
      </c>
      <c r="G20" s="17"/>
      <c r="H20" s="16">
        <v>1434022</v>
      </c>
      <c r="I20" s="53"/>
      <c r="J20" s="54" t="s">
        <v>41</v>
      </c>
      <c r="K20" s="53"/>
      <c r="L20" s="54">
        <v>105.3</v>
      </c>
      <c r="M20" s="63">
        <v>24497</v>
      </c>
      <c r="N20" s="69"/>
      <c r="O20" s="11">
        <v>438793</v>
      </c>
      <c r="P20" s="53"/>
      <c r="Q20" s="73">
        <v>99.2</v>
      </c>
      <c r="R20" s="77"/>
      <c r="S20" s="11">
        <v>206080</v>
      </c>
      <c r="T20" s="69"/>
      <c r="U20" s="54" t="s">
        <v>12</v>
      </c>
      <c r="V20" s="53"/>
      <c r="W20" s="105">
        <v>1.0691666666666699</v>
      </c>
      <c r="X20" s="18"/>
      <c r="Y20" s="11">
        <v>14555</v>
      </c>
      <c r="Z20" s="85">
        <v>2.8</v>
      </c>
      <c r="AA20" s="76"/>
      <c r="AB20" s="13">
        <v>99.5</v>
      </c>
      <c r="AC20" s="89"/>
      <c r="AD20" s="54">
        <v>93.9</v>
      </c>
      <c r="AE20" s="19"/>
      <c r="AF20" s="54">
        <v>100</v>
      </c>
      <c r="AG20" s="91">
        <v>309</v>
      </c>
      <c r="AH20" s="62">
        <v>47783</v>
      </c>
      <c r="AI20" s="69"/>
      <c r="AJ20" s="16">
        <v>1782299</v>
      </c>
      <c r="AK20" s="69"/>
      <c r="AL20" s="11">
        <v>956168</v>
      </c>
      <c r="AM20" s="91">
        <v>131191</v>
      </c>
      <c r="AN20" s="62">
        <v>96393</v>
      </c>
      <c r="AO20" s="62">
        <v>164765</v>
      </c>
      <c r="AP20" s="11">
        <v>1379708</v>
      </c>
      <c r="AQ20" s="62">
        <v>33499</v>
      </c>
      <c r="AR20" s="20"/>
      <c r="AS20" s="20"/>
      <c r="AT20" s="20"/>
    </row>
    <row r="21" spans="1:46" s="21" customFormat="1" ht="18" hidden="1" customHeight="1" x14ac:dyDescent="0.15">
      <c r="A21" s="8">
        <v>2015</v>
      </c>
      <c r="B21" s="9" t="s">
        <v>24</v>
      </c>
      <c r="C21" s="9" t="s">
        <v>30</v>
      </c>
      <c r="D21" s="10" t="s">
        <v>20</v>
      </c>
      <c r="E21" s="24" t="s">
        <v>43</v>
      </c>
      <c r="F21" s="48">
        <v>3700305</v>
      </c>
      <c r="G21" s="23" t="s">
        <v>43</v>
      </c>
      <c r="H21" s="22">
        <v>1429600</v>
      </c>
      <c r="I21" s="53"/>
      <c r="J21" s="54" t="s">
        <v>41</v>
      </c>
      <c r="K21" s="53"/>
      <c r="L21" s="54">
        <v>100</v>
      </c>
      <c r="M21" s="63">
        <v>24052</v>
      </c>
      <c r="N21" s="69"/>
      <c r="O21" s="11">
        <v>425101</v>
      </c>
      <c r="P21" s="53"/>
      <c r="Q21" s="73">
        <v>98.9</v>
      </c>
      <c r="R21" s="77"/>
      <c r="S21" s="11">
        <v>188773</v>
      </c>
      <c r="T21" s="69"/>
      <c r="U21" s="54" t="s">
        <v>12</v>
      </c>
      <c r="V21" s="53"/>
      <c r="W21" s="105" t="s">
        <v>41</v>
      </c>
      <c r="X21" s="18"/>
      <c r="Y21" s="11">
        <v>13392</v>
      </c>
      <c r="Z21" s="85">
        <v>2.6</v>
      </c>
      <c r="AA21" s="76"/>
      <c r="AB21" s="13" t="s">
        <v>12</v>
      </c>
      <c r="AC21" s="89"/>
      <c r="AD21" s="54" t="s">
        <v>12</v>
      </c>
      <c r="AE21" s="19"/>
      <c r="AF21" s="54" t="s">
        <v>12</v>
      </c>
      <c r="AG21" s="91">
        <v>262</v>
      </c>
      <c r="AH21" s="62">
        <v>48559</v>
      </c>
      <c r="AI21" s="69"/>
      <c r="AJ21" s="16">
        <v>1810183</v>
      </c>
      <c r="AK21" s="69"/>
      <c r="AL21" s="11">
        <v>958575</v>
      </c>
      <c r="AM21" s="91">
        <v>134312</v>
      </c>
      <c r="AN21" s="62">
        <v>99597</v>
      </c>
      <c r="AO21" s="62">
        <v>149944</v>
      </c>
      <c r="AP21" s="11">
        <v>1206475</v>
      </c>
      <c r="AQ21" s="62">
        <v>32491</v>
      </c>
      <c r="AR21" s="20"/>
      <c r="AS21" s="20"/>
      <c r="AT21" s="20"/>
    </row>
    <row r="22" spans="1:46" s="21" customFormat="1" ht="18" hidden="1" customHeight="1" x14ac:dyDescent="0.15">
      <c r="A22" s="8">
        <v>2016</v>
      </c>
      <c r="B22" s="9" t="s">
        <v>24</v>
      </c>
      <c r="C22" s="9" t="s">
        <v>30</v>
      </c>
      <c r="D22" s="10" t="s">
        <v>20</v>
      </c>
      <c r="E22" s="24"/>
      <c r="F22" s="11">
        <v>3686945</v>
      </c>
      <c r="G22" s="17"/>
      <c r="H22" s="16">
        <v>1443934</v>
      </c>
      <c r="I22" s="53"/>
      <c r="J22" s="54" t="s">
        <v>41</v>
      </c>
      <c r="K22" s="53"/>
      <c r="L22" s="54">
        <v>96.9</v>
      </c>
      <c r="M22" s="63">
        <v>24951</v>
      </c>
      <c r="N22" s="69"/>
      <c r="O22" s="11">
        <v>415101</v>
      </c>
      <c r="P22" s="74"/>
      <c r="Q22" s="54">
        <v>98.5</v>
      </c>
      <c r="R22" s="76"/>
      <c r="S22" s="11">
        <v>185615</v>
      </c>
      <c r="T22" s="69"/>
      <c r="U22" s="54" t="s">
        <v>12</v>
      </c>
      <c r="V22" s="53"/>
      <c r="W22" s="105" t="s">
        <v>41</v>
      </c>
      <c r="X22" s="18"/>
      <c r="Y22" s="11">
        <v>11648</v>
      </c>
      <c r="Z22" s="85">
        <v>2.5</v>
      </c>
      <c r="AA22" s="76"/>
      <c r="AB22" s="13">
        <v>105.3</v>
      </c>
      <c r="AC22" s="76"/>
      <c r="AD22" s="54">
        <v>150</v>
      </c>
      <c r="AE22" s="14"/>
      <c r="AF22" s="54">
        <v>100.5</v>
      </c>
      <c r="AG22" s="91">
        <v>293</v>
      </c>
      <c r="AH22" s="62">
        <v>46840</v>
      </c>
      <c r="AI22" s="69"/>
      <c r="AJ22" s="16">
        <v>1747586</v>
      </c>
      <c r="AK22" s="69"/>
      <c r="AL22" s="11">
        <v>861232</v>
      </c>
      <c r="AM22" s="91">
        <v>144512</v>
      </c>
      <c r="AN22" s="62">
        <v>100986</v>
      </c>
      <c r="AO22" s="62">
        <v>133256</v>
      </c>
      <c r="AP22" s="11">
        <v>1036313</v>
      </c>
      <c r="AQ22" s="62">
        <v>31518</v>
      </c>
      <c r="AS22" s="20"/>
      <c r="AT22" s="20"/>
    </row>
    <row r="23" spans="1:46" s="21" customFormat="1" ht="18" hidden="1" customHeight="1" x14ac:dyDescent="0.15">
      <c r="A23" s="8">
        <v>2017</v>
      </c>
      <c r="B23" s="9" t="s">
        <v>24</v>
      </c>
      <c r="C23" s="9" t="s">
        <v>30</v>
      </c>
      <c r="D23" s="10" t="s">
        <v>20</v>
      </c>
      <c r="E23" s="24"/>
      <c r="F23" s="11">
        <v>3673401</v>
      </c>
      <c r="G23" s="17"/>
      <c r="H23" s="16">
        <v>1457629</v>
      </c>
      <c r="I23" s="53"/>
      <c r="J23" s="54" t="s">
        <v>41</v>
      </c>
      <c r="K23" s="53"/>
      <c r="L23" s="54">
        <v>103.5</v>
      </c>
      <c r="M23" s="63">
        <v>23377</v>
      </c>
      <c r="N23" s="69"/>
      <c r="O23" s="11">
        <v>412614</v>
      </c>
      <c r="P23" s="74"/>
      <c r="Q23" s="54">
        <v>98.9</v>
      </c>
      <c r="R23" s="76"/>
      <c r="S23" s="11">
        <v>195009</v>
      </c>
      <c r="T23" s="69"/>
      <c r="U23" s="54" t="s">
        <v>12</v>
      </c>
      <c r="V23" s="53"/>
      <c r="W23" s="105">
        <v>1.58</v>
      </c>
      <c r="X23" s="18"/>
      <c r="Y23" s="11">
        <v>10592</v>
      </c>
      <c r="Z23" s="85">
        <v>2.4</v>
      </c>
      <c r="AA23" s="76"/>
      <c r="AB23" s="13">
        <v>105.9</v>
      </c>
      <c r="AC23" s="76"/>
      <c r="AD23" s="54">
        <v>150.9</v>
      </c>
      <c r="AE23" s="14"/>
      <c r="AF23" s="54">
        <v>102.1</v>
      </c>
      <c r="AG23" s="91">
        <v>259</v>
      </c>
      <c r="AH23" s="62">
        <v>48209</v>
      </c>
      <c r="AI23" s="69"/>
      <c r="AJ23" s="16">
        <v>1852953</v>
      </c>
      <c r="AK23" s="69"/>
      <c r="AL23" s="11">
        <v>947839</v>
      </c>
      <c r="AM23" s="91">
        <v>148512</v>
      </c>
      <c r="AN23" s="62">
        <v>102994</v>
      </c>
      <c r="AO23" s="62">
        <v>118693</v>
      </c>
      <c r="AP23" s="11">
        <v>895976</v>
      </c>
      <c r="AQ23" s="62">
        <v>30244</v>
      </c>
      <c r="AS23" s="20"/>
      <c r="AT23" s="20"/>
    </row>
    <row r="24" spans="1:46" s="21" customFormat="1" ht="18" hidden="1" customHeight="1" x14ac:dyDescent="0.15">
      <c r="A24" s="8">
        <v>2018</v>
      </c>
      <c r="B24" s="9" t="s">
        <v>24</v>
      </c>
      <c r="C24" s="9" t="s">
        <v>30</v>
      </c>
      <c r="D24" s="10" t="s">
        <v>20</v>
      </c>
      <c r="E24" s="24"/>
      <c r="F24" s="11">
        <v>3656487</v>
      </c>
      <c r="G24" s="17"/>
      <c r="H24" s="16">
        <v>1470980</v>
      </c>
      <c r="I24" s="53"/>
      <c r="J24" s="54" t="s">
        <v>41</v>
      </c>
      <c r="K24" s="53"/>
      <c r="L24" s="54">
        <v>104.2</v>
      </c>
      <c r="M24" s="63">
        <v>23405</v>
      </c>
      <c r="N24" s="69"/>
      <c r="O24" s="11">
        <v>410625</v>
      </c>
      <c r="P24" s="74"/>
      <c r="Q24" s="54">
        <v>100</v>
      </c>
      <c r="R24" s="76"/>
      <c r="S24" s="11">
        <v>197238</v>
      </c>
      <c r="T24" s="69"/>
      <c r="U24" s="11">
        <v>4635</v>
      </c>
      <c r="V24" s="53"/>
      <c r="W24" s="105">
        <v>1.6800000000000002</v>
      </c>
      <c r="X24" s="18"/>
      <c r="Y24" s="11">
        <v>10262</v>
      </c>
      <c r="Z24" s="85">
        <v>1.8</v>
      </c>
      <c r="AA24" s="76"/>
      <c r="AB24" s="13">
        <v>103.6</v>
      </c>
      <c r="AC24" s="76"/>
      <c r="AD24" s="54">
        <v>142</v>
      </c>
      <c r="AE24" s="14"/>
      <c r="AF24" s="54">
        <v>102.1</v>
      </c>
      <c r="AG24" s="91">
        <v>231</v>
      </c>
      <c r="AH24" s="62">
        <v>32048</v>
      </c>
      <c r="AI24" s="69"/>
      <c r="AJ24" s="16">
        <v>1882852</v>
      </c>
      <c r="AK24" s="69"/>
      <c r="AL24" s="11">
        <v>1055045</v>
      </c>
      <c r="AM24" s="91">
        <v>146155</v>
      </c>
      <c r="AN24" s="62">
        <v>100156</v>
      </c>
      <c r="AO24" s="62">
        <v>105044</v>
      </c>
      <c r="AP24" s="11">
        <v>783798</v>
      </c>
      <c r="AQ24" s="62">
        <v>28402</v>
      </c>
      <c r="AS24" s="20"/>
      <c r="AT24" s="20"/>
    </row>
    <row r="25" spans="1:46" s="26" customFormat="1" ht="18" customHeight="1" x14ac:dyDescent="0.15">
      <c r="A25" s="24">
        <v>2019</v>
      </c>
      <c r="B25" s="9" t="s">
        <v>24</v>
      </c>
      <c r="C25" s="9" t="s">
        <v>30</v>
      </c>
      <c r="D25" s="10" t="s">
        <v>20</v>
      </c>
      <c r="E25" s="49"/>
      <c r="F25" s="11">
        <v>3639226</v>
      </c>
      <c r="G25" s="17"/>
      <c r="H25" s="16">
        <v>1486113</v>
      </c>
      <c r="I25" s="53"/>
      <c r="J25" s="54" t="s">
        <v>41</v>
      </c>
      <c r="K25" s="60"/>
      <c r="L25" s="54">
        <v>111.4</v>
      </c>
      <c r="M25" s="63">
        <v>22198</v>
      </c>
      <c r="N25" s="67"/>
      <c r="O25" s="11">
        <v>405053</v>
      </c>
      <c r="P25" s="72"/>
      <c r="Q25" s="54">
        <v>100.1</v>
      </c>
      <c r="R25" s="76"/>
      <c r="S25" s="11">
        <v>196477</v>
      </c>
      <c r="T25" s="67"/>
      <c r="U25" s="11">
        <v>4746</v>
      </c>
      <c r="V25" s="53"/>
      <c r="W25" s="105">
        <v>1.48</v>
      </c>
      <c r="X25" s="18"/>
      <c r="Y25" s="11">
        <v>10803.5</v>
      </c>
      <c r="Z25" s="85">
        <v>1.9</v>
      </c>
      <c r="AA25" s="76"/>
      <c r="AB25" s="13">
        <v>104.1</v>
      </c>
      <c r="AC25" s="76"/>
      <c r="AD25" s="54">
        <v>127.3</v>
      </c>
      <c r="AE25" s="88"/>
      <c r="AF25" s="54">
        <v>101.3</v>
      </c>
      <c r="AG25" s="91">
        <v>198</v>
      </c>
      <c r="AH25" s="62">
        <v>67489</v>
      </c>
      <c r="AI25" s="69"/>
      <c r="AJ25" s="16">
        <v>1823906</v>
      </c>
      <c r="AK25" s="69"/>
      <c r="AL25" s="11">
        <v>1022045</v>
      </c>
      <c r="AM25" s="91">
        <v>148545</v>
      </c>
      <c r="AN25" s="62">
        <v>97814</v>
      </c>
      <c r="AO25" s="62">
        <v>93083</v>
      </c>
      <c r="AP25" s="11">
        <v>710170</v>
      </c>
      <c r="AQ25" s="62">
        <v>25102</v>
      </c>
      <c r="AS25" s="2"/>
      <c r="AT25" s="2"/>
    </row>
    <row r="26" spans="1:46" s="26" customFormat="1" ht="15.75" customHeight="1" x14ac:dyDescent="0.15">
      <c r="A26" s="24">
        <v>2020</v>
      </c>
      <c r="B26" s="9" t="s">
        <v>24</v>
      </c>
      <c r="C26" s="9" t="s">
        <v>30</v>
      </c>
      <c r="D26" s="10" t="s">
        <v>20</v>
      </c>
      <c r="E26" s="49" t="s">
        <v>43</v>
      </c>
      <c r="F26" s="48">
        <v>3633202</v>
      </c>
      <c r="G26" s="23" t="s">
        <v>43</v>
      </c>
      <c r="H26" s="22">
        <v>1483472</v>
      </c>
      <c r="I26" s="55"/>
      <c r="J26" s="54" t="s">
        <v>41</v>
      </c>
      <c r="K26" s="60"/>
      <c r="L26" s="54">
        <v>100</v>
      </c>
      <c r="M26" s="63">
        <v>20397</v>
      </c>
      <c r="N26" s="69"/>
      <c r="O26" s="11">
        <v>428710</v>
      </c>
      <c r="P26" s="53"/>
      <c r="Q26" s="73">
        <v>100</v>
      </c>
      <c r="R26" s="78"/>
      <c r="S26" s="11">
        <v>176640</v>
      </c>
      <c r="T26" s="69"/>
      <c r="U26" s="11">
        <v>3442</v>
      </c>
      <c r="V26" s="53"/>
      <c r="W26" s="105">
        <v>0.97</v>
      </c>
      <c r="X26" s="18"/>
      <c r="Y26" s="11">
        <v>14009</v>
      </c>
      <c r="Z26" s="85">
        <v>2.3250000000000002</v>
      </c>
      <c r="AA26" s="89"/>
      <c r="AB26" s="15">
        <v>100</v>
      </c>
      <c r="AC26" s="89"/>
      <c r="AD26" s="54">
        <v>100</v>
      </c>
      <c r="AE26" s="9"/>
      <c r="AF26" s="54">
        <v>100</v>
      </c>
      <c r="AG26" s="91">
        <v>203</v>
      </c>
      <c r="AH26" s="62">
        <v>30406</v>
      </c>
      <c r="AI26" s="69"/>
      <c r="AJ26" s="16">
        <v>1668437</v>
      </c>
      <c r="AK26" s="69"/>
      <c r="AL26" s="11">
        <v>918357</v>
      </c>
      <c r="AM26" s="91">
        <v>163057</v>
      </c>
      <c r="AN26" s="62">
        <v>104699</v>
      </c>
      <c r="AO26" s="62">
        <v>124212</v>
      </c>
      <c r="AP26" s="11">
        <v>1395179</v>
      </c>
      <c r="AQ26" s="62">
        <v>20667</v>
      </c>
      <c r="AS26" s="2"/>
      <c r="AT26" s="2"/>
    </row>
    <row r="27" spans="1:46" s="26" customFormat="1" ht="15.75" customHeight="1" x14ac:dyDescent="0.15">
      <c r="A27" s="24">
        <v>2021</v>
      </c>
      <c r="B27" s="9" t="s">
        <v>24</v>
      </c>
      <c r="C27" s="9" t="s">
        <v>30</v>
      </c>
      <c r="D27" s="10" t="s">
        <v>20</v>
      </c>
      <c r="E27" s="49"/>
      <c r="F27" s="48">
        <v>3606480</v>
      </c>
      <c r="G27" s="23"/>
      <c r="H27" s="22">
        <v>1492291</v>
      </c>
      <c r="I27" s="55"/>
      <c r="J27" s="54" t="s">
        <v>41</v>
      </c>
      <c r="K27" s="60"/>
      <c r="L27" s="54">
        <v>100.2</v>
      </c>
      <c r="M27" s="63">
        <v>21271</v>
      </c>
      <c r="N27" s="69"/>
      <c r="O27" s="11">
        <v>435251</v>
      </c>
      <c r="P27" s="53"/>
      <c r="Q27" s="73">
        <v>99.1</v>
      </c>
      <c r="R27" s="78"/>
      <c r="S27" s="11">
        <v>170795</v>
      </c>
      <c r="T27" s="69"/>
      <c r="U27" s="11">
        <f>SUM(U68:U79)</f>
        <v>3652</v>
      </c>
      <c r="V27" s="53"/>
      <c r="W27" s="105">
        <v>1.1499999999999999</v>
      </c>
      <c r="X27" s="18"/>
      <c r="Y27" s="11">
        <f>SUM(Y68:Y79)/12</f>
        <v>12454.333333333334</v>
      </c>
      <c r="Z27" s="85">
        <f>SUM(Z68:Z79)/4</f>
        <v>2.4</v>
      </c>
      <c r="AA27" s="89"/>
      <c r="AB27" s="15">
        <v>102.8</v>
      </c>
      <c r="AC27" s="89"/>
      <c r="AD27" s="54">
        <v>108.8</v>
      </c>
      <c r="AE27" s="9"/>
      <c r="AF27" s="54">
        <v>98</v>
      </c>
      <c r="AG27" s="91">
        <f>SUM(AG68:AG79)</f>
        <v>180</v>
      </c>
      <c r="AH27" s="62">
        <f>SUM(AH68:AH79)</f>
        <v>56182</v>
      </c>
      <c r="AI27" s="69"/>
      <c r="AJ27" s="16">
        <v>2029830.334</v>
      </c>
      <c r="AK27" s="69"/>
      <c r="AL27" s="11">
        <v>1085042</v>
      </c>
      <c r="AM27" s="91">
        <v>167782</v>
      </c>
      <c r="AN27" s="62">
        <v>101782</v>
      </c>
      <c r="AO27" s="62">
        <v>121010</v>
      </c>
      <c r="AP27" s="11">
        <v>1365806</v>
      </c>
      <c r="AQ27" s="62">
        <v>19382</v>
      </c>
      <c r="AS27" s="2"/>
      <c r="AT27" s="2"/>
    </row>
    <row r="28" spans="1:46" s="26" customFormat="1" ht="15.75" customHeight="1" x14ac:dyDescent="0.15">
      <c r="A28" s="24">
        <v>2022</v>
      </c>
      <c r="B28" s="9" t="s">
        <v>24</v>
      </c>
      <c r="C28" s="9" t="s">
        <v>30</v>
      </c>
      <c r="D28" s="10" t="s">
        <v>20</v>
      </c>
      <c r="E28" s="49"/>
      <c r="F28" s="48">
        <v>3582194</v>
      </c>
      <c r="G28" s="23"/>
      <c r="H28" s="22">
        <v>1504685</v>
      </c>
      <c r="I28" s="55"/>
      <c r="J28" s="54" t="s">
        <v>41</v>
      </c>
      <c r="K28" s="60"/>
      <c r="L28" s="54">
        <v>100.4</v>
      </c>
      <c r="M28" s="63">
        <v>19776</v>
      </c>
      <c r="N28" s="69"/>
      <c r="O28" s="11">
        <v>441211</v>
      </c>
      <c r="P28" s="53"/>
      <c r="Q28" s="73">
        <v>101.7</v>
      </c>
      <c r="R28" s="78"/>
      <c r="S28" s="11">
        <v>162401</v>
      </c>
      <c r="T28" s="69"/>
      <c r="U28" s="11">
        <f>SUM(U80:U91)</f>
        <v>4358</v>
      </c>
      <c r="V28" s="53"/>
      <c r="W28" s="105">
        <v>1.29</v>
      </c>
      <c r="X28" s="18"/>
      <c r="Y28" s="11">
        <f>SUM(Y80:Y91)/12</f>
        <v>11097.666666666666</v>
      </c>
      <c r="Z28" s="85">
        <f>SUM(Z80:Z91)/4</f>
        <v>2.1</v>
      </c>
      <c r="AA28" s="89"/>
      <c r="AB28" s="15">
        <v>105.3</v>
      </c>
      <c r="AC28" s="89"/>
      <c r="AD28" s="54">
        <v>118.1</v>
      </c>
      <c r="AE28" s="9"/>
      <c r="AF28" s="54">
        <v>100.9</v>
      </c>
      <c r="AG28" s="91">
        <f>SUM(AG80:AG91)</f>
        <v>167</v>
      </c>
      <c r="AH28" s="62">
        <f>SUM(AH80:AH91)</f>
        <v>36891</v>
      </c>
      <c r="AI28" s="69"/>
      <c r="AJ28" s="16">
        <v>2249511</v>
      </c>
      <c r="AK28" s="69"/>
      <c r="AL28" s="11">
        <v>1448837</v>
      </c>
      <c r="AM28" s="91">
        <f>AM91</f>
        <v>169625</v>
      </c>
      <c r="AN28" s="62">
        <f>AN91</f>
        <v>101235</v>
      </c>
      <c r="AO28" s="62">
        <f>AO94</f>
        <v>120375</v>
      </c>
      <c r="AP28" s="11">
        <f>AP94</f>
        <v>1366018</v>
      </c>
      <c r="AQ28" s="62">
        <v>18678</v>
      </c>
      <c r="AS28" s="2"/>
      <c r="AT28" s="2"/>
    </row>
    <row r="29" spans="1:46" s="26" customFormat="1" ht="15.75" customHeight="1" x14ac:dyDescent="0.15">
      <c r="A29" s="24">
        <v>2023</v>
      </c>
      <c r="B29" s="9" t="s">
        <v>24</v>
      </c>
      <c r="C29" s="9" t="s">
        <v>30</v>
      </c>
      <c r="D29" s="10" t="s">
        <v>20</v>
      </c>
      <c r="E29" s="49"/>
      <c r="F29" s="48">
        <v>3553518</v>
      </c>
      <c r="G29" s="23"/>
      <c r="H29" s="22">
        <v>1514312</v>
      </c>
      <c r="I29" s="55"/>
      <c r="J29" s="54" t="s">
        <v>41</v>
      </c>
      <c r="K29" s="58"/>
      <c r="L29" s="54">
        <v>99.3</v>
      </c>
      <c r="M29" s="63">
        <v>19415</v>
      </c>
      <c r="N29" s="69"/>
      <c r="O29" s="11">
        <v>450758</v>
      </c>
      <c r="P29" s="53"/>
      <c r="Q29" s="73">
        <v>104.9</v>
      </c>
      <c r="R29" s="78"/>
      <c r="S29" s="11">
        <v>177782</v>
      </c>
      <c r="T29" s="69"/>
      <c r="U29" s="11">
        <v>4967</v>
      </c>
      <c r="V29" s="53"/>
      <c r="W29" s="105">
        <v>1.21</v>
      </c>
      <c r="X29" s="18"/>
      <c r="Y29" s="11">
        <f>SUM(Y92:Y103)/12</f>
        <v>11593.666666666666</v>
      </c>
      <c r="Z29" s="85">
        <f>SUM(Z92:Z103)/4</f>
        <v>2.0750000000000002</v>
      </c>
      <c r="AA29" s="89"/>
      <c r="AB29" s="15">
        <v>103.7</v>
      </c>
      <c r="AC29" s="89"/>
      <c r="AD29" s="54">
        <v>122.9</v>
      </c>
      <c r="AE29" s="9"/>
      <c r="AF29" s="54">
        <v>101.6</v>
      </c>
      <c r="AG29" s="91">
        <f>SUM(AG92:AG103)</f>
        <v>236</v>
      </c>
      <c r="AH29" s="62">
        <f>SUM(AH92:AH103)</f>
        <v>47915</v>
      </c>
      <c r="AI29" s="69"/>
      <c r="AJ29" s="16">
        <v>2234847</v>
      </c>
      <c r="AK29" s="69"/>
      <c r="AL29" s="11">
        <v>1395711</v>
      </c>
      <c r="AM29" s="91">
        <f>AM103</f>
        <v>168028</v>
      </c>
      <c r="AN29" s="62">
        <f>AN103</f>
        <v>100316</v>
      </c>
      <c r="AO29" s="62">
        <f>AO106</f>
        <v>105205</v>
      </c>
      <c r="AP29" s="11">
        <f>AP106</f>
        <v>1154534</v>
      </c>
      <c r="AQ29" s="62">
        <v>18662</v>
      </c>
      <c r="AS29" s="2"/>
      <c r="AT29" s="2"/>
    </row>
    <row r="30" spans="1:46" s="26" customFormat="1" ht="15.75" customHeight="1" x14ac:dyDescent="0.15">
      <c r="A30" s="24">
        <v>2024</v>
      </c>
      <c r="B30" s="9" t="s">
        <v>24</v>
      </c>
      <c r="C30" s="9" t="s">
        <v>30</v>
      </c>
      <c r="D30" s="10" t="s">
        <v>20</v>
      </c>
      <c r="E30" s="49"/>
      <c r="F30" s="48">
        <v>3524160</v>
      </c>
      <c r="G30" s="23"/>
      <c r="H30" s="22">
        <v>1526665</v>
      </c>
      <c r="I30" s="55"/>
      <c r="J30" s="54" t="s">
        <v>41</v>
      </c>
      <c r="K30" s="58"/>
      <c r="L30" s="54">
        <v>96.7</v>
      </c>
      <c r="M30" s="63">
        <v>18845</v>
      </c>
      <c r="N30" s="69"/>
      <c r="O30" s="11">
        <v>463635</v>
      </c>
      <c r="P30" s="53"/>
      <c r="Q30" s="73">
        <v>107.8</v>
      </c>
      <c r="R30" s="78"/>
      <c r="S30" s="11">
        <v>163605</v>
      </c>
      <c r="T30" s="69"/>
      <c r="U30" s="11">
        <f>SUM(U104:U115)</f>
        <v>4684</v>
      </c>
      <c r="V30" s="53"/>
      <c r="W30" s="105">
        <v>1.1100000000000001</v>
      </c>
      <c r="X30" s="18"/>
      <c r="Y30" s="11">
        <f>SUM(Y104:Y115)/12</f>
        <v>12283</v>
      </c>
      <c r="Z30" s="85">
        <f>SUM(Z104:Z115)/4</f>
        <v>2.15</v>
      </c>
      <c r="AA30" s="89"/>
      <c r="AB30" s="15">
        <v>103.7</v>
      </c>
      <c r="AC30" s="89"/>
      <c r="AD30" s="54">
        <v>122.4</v>
      </c>
      <c r="AE30" s="9"/>
      <c r="AF30" s="54">
        <v>99.4</v>
      </c>
      <c r="AG30" s="91">
        <f>SUM(AG104:AG115)</f>
        <v>217</v>
      </c>
      <c r="AH30" s="62">
        <f>SUM(AH104:AH115)</f>
        <v>41411</v>
      </c>
      <c r="AI30" s="69"/>
      <c r="AJ30" s="16">
        <v>2156606</v>
      </c>
      <c r="AK30" s="69"/>
      <c r="AL30" s="11">
        <v>1357937</v>
      </c>
      <c r="AM30" s="91">
        <v>171095</v>
      </c>
      <c r="AN30" s="62">
        <v>100254</v>
      </c>
      <c r="AO30" s="62">
        <v>101317</v>
      </c>
      <c r="AP30" s="11">
        <v>1052802</v>
      </c>
      <c r="AQ30" s="62">
        <v>17441</v>
      </c>
      <c r="AS30" s="2"/>
      <c r="AT30" s="2"/>
    </row>
    <row r="31" spans="1:46" s="26" customFormat="1" ht="15.75" customHeight="1" x14ac:dyDescent="0.15">
      <c r="A31" s="24">
        <v>2025</v>
      </c>
      <c r="B31" s="9" t="s">
        <v>24</v>
      </c>
      <c r="C31" s="9" t="s">
        <v>30</v>
      </c>
      <c r="D31" s="10" t="s">
        <v>20</v>
      </c>
      <c r="E31" s="49"/>
      <c r="F31" s="48">
        <v>3491925</v>
      </c>
      <c r="G31" s="23"/>
      <c r="H31" s="22">
        <v>1536490</v>
      </c>
      <c r="I31" s="55"/>
      <c r="J31" s="54" t="s">
        <v>41</v>
      </c>
      <c r="K31" s="58"/>
      <c r="L31" s="54">
        <v>95.4</v>
      </c>
      <c r="M31" s="63">
        <v>18070</v>
      </c>
      <c r="N31" s="69"/>
      <c r="O31" s="11">
        <v>479607</v>
      </c>
      <c r="P31" s="53"/>
      <c r="Q31" s="73">
        <v>111.4</v>
      </c>
      <c r="R31" s="78"/>
      <c r="S31" s="11">
        <v>172184</v>
      </c>
      <c r="T31" s="69"/>
      <c r="U31" s="11">
        <v>4872</v>
      </c>
      <c r="V31" s="53"/>
      <c r="W31" s="105">
        <v>1.07</v>
      </c>
      <c r="X31" s="18"/>
      <c r="Y31" s="11">
        <v>13121</v>
      </c>
      <c r="Z31" s="85">
        <v>2.2000000000000002</v>
      </c>
      <c r="AA31" s="89"/>
      <c r="AB31" s="15">
        <v>100.4</v>
      </c>
      <c r="AC31" s="89"/>
      <c r="AD31" s="54">
        <v>107.5</v>
      </c>
      <c r="AE31" s="9"/>
      <c r="AF31" s="54">
        <v>96.3</v>
      </c>
      <c r="AG31" s="91">
        <v>243</v>
      </c>
      <c r="AH31" s="62">
        <v>32630</v>
      </c>
      <c r="AI31" s="69"/>
      <c r="AJ31" s="16">
        <v>2165595</v>
      </c>
      <c r="AK31" s="69"/>
      <c r="AL31" s="11">
        <v>1372621</v>
      </c>
      <c r="AM31" s="91">
        <v>173308</v>
      </c>
      <c r="AN31" s="62">
        <v>101784</v>
      </c>
      <c r="AO31" s="98">
        <v>99667</v>
      </c>
      <c r="AP31" s="38">
        <v>1012805</v>
      </c>
      <c r="AQ31" s="62">
        <v>16511</v>
      </c>
      <c r="AS31" s="2"/>
      <c r="AT31" s="2"/>
    </row>
    <row r="32" spans="1:46" s="21" customFormat="1" ht="15.75" customHeight="1" x14ac:dyDescent="0.15">
      <c r="A32" s="24">
        <v>2018</v>
      </c>
      <c r="B32" s="9" t="s">
        <v>24</v>
      </c>
      <c r="C32" s="9">
        <v>1</v>
      </c>
      <c r="D32" s="27" t="s">
        <v>20</v>
      </c>
      <c r="E32" s="24"/>
      <c r="F32" s="48">
        <v>3670474</v>
      </c>
      <c r="G32" s="23"/>
      <c r="H32" s="22">
        <v>1459025</v>
      </c>
      <c r="I32" s="55"/>
      <c r="J32" s="56">
        <v>109.2</v>
      </c>
      <c r="K32" s="24"/>
      <c r="L32" s="54">
        <v>100.9</v>
      </c>
      <c r="M32" s="62">
        <v>2369</v>
      </c>
      <c r="N32" s="69"/>
      <c r="O32" s="11">
        <v>36380</v>
      </c>
      <c r="P32" s="53"/>
      <c r="Q32" s="56">
        <v>99.6</v>
      </c>
      <c r="R32" s="79"/>
      <c r="S32" s="11">
        <v>16400</v>
      </c>
      <c r="T32" s="69"/>
      <c r="U32" s="11">
        <v>287</v>
      </c>
      <c r="V32" s="53"/>
      <c r="W32" s="105">
        <v>1.63</v>
      </c>
      <c r="X32" s="18"/>
      <c r="Y32" s="11">
        <v>10153</v>
      </c>
      <c r="Z32" s="85"/>
      <c r="AA32" s="89"/>
      <c r="AB32" s="28">
        <v>84.5</v>
      </c>
      <c r="AC32" s="79"/>
      <c r="AD32" s="56">
        <v>81.3</v>
      </c>
      <c r="AE32" s="9"/>
      <c r="AF32" s="54">
        <v>100.9</v>
      </c>
      <c r="AG32" s="91">
        <v>18</v>
      </c>
      <c r="AH32" s="62">
        <v>2369</v>
      </c>
      <c r="AI32" s="69"/>
      <c r="AJ32" s="16">
        <v>138359.26</v>
      </c>
      <c r="AK32" s="69"/>
      <c r="AL32" s="11">
        <v>86088.29</v>
      </c>
      <c r="AM32" s="91">
        <v>147344</v>
      </c>
      <c r="AN32" s="62">
        <v>101369</v>
      </c>
      <c r="AO32" s="62">
        <v>121063</v>
      </c>
      <c r="AP32" s="11">
        <v>915094</v>
      </c>
      <c r="AQ32" s="62">
        <v>2245</v>
      </c>
      <c r="AS32" s="29"/>
      <c r="AT32" s="29"/>
    </row>
    <row r="33" spans="1:46" s="21" customFormat="1" ht="15.75" customHeight="1" x14ac:dyDescent="0.15">
      <c r="A33" s="24">
        <f t="shared" ref="A33:A43" si="0">A32</f>
        <v>2018</v>
      </c>
      <c r="B33" s="9" t="s">
        <v>24</v>
      </c>
      <c r="C33" s="9">
        <v>2</v>
      </c>
      <c r="D33" s="27" t="s">
        <v>20</v>
      </c>
      <c r="E33" s="24"/>
      <c r="F33" s="48">
        <v>3668633</v>
      </c>
      <c r="G33" s="23"/>
      <c r="H33" s="22">
        <v>1459531</v>
      </c>
      <c r="I33" s="55"/>
      <c r="J33" s="56">
        <v>110.4</v>
      </c>
      <c r="K33" s="24"/>
      <c r="L33" s="54">
        <v>101</v>
      </c>
      <c r="M33" s="62">
        <v>1742</v>
      </c>
      <c r="N33" s="67"/>
      <c r="O33" s="11">
        <v>30823</v>
      </c>
      <c r="P33" s="53"/>
      <c r="Q33" s="56">
        <v>100.2</v>
      </c>
      <c r="R33" s="79"/>
      <c r="S33" s="11">
        <v>19162</v>
      </c>
      <c r="T33" s="69"/>
      <c r="U33" s="11">
        <v>263</v>
      </c>
      <c r="V33" s="53"/>
      <c r="W33" s="105">
        <v>1.65</v>
      </c>
      <c r="X33" s="18"/>
      <c r="Y33" s="11">
        <v>9629</v>
      </c>
      <c r="Z33" s="85"/>
      <c r="AA33" s="89"/>
      <c r="AB33" s="28">
        <v>80.3</v>
      </c>
      <c r="AC33" s="79"/>
      <c r="AD33" s="56">
        <v>92.6</v>
      </c>
      <c r="AE33" s="9"/>
      <c r="AF33" s="54">
        <v>100.8</v>
      </c>
      <c r="AG33" s="91">
        <v>22</v>
      </c>
      <c r="AH33" s="62">
        <v>2688</v>
      </c>
      <c r="AI33" s="69"/>
      <c r="AJ33" s="16">
        <v>146883.38500000001</v>
      </c>
      <c r="AK33" s="69"/>
      <c r="AL33" s="11">
        <v>81912.293000000005</v>
      </c>
      <c r="AM33" s="91">
        <v>147245</v>
      </c>
      <c r="AN33" s="62">
        <v>101184</v>
      </c>
      <c r="AO33" s="62">
        <v>120062</v>
      </c>
      <c r="AP33" s="11">
        <v>905691</v>
      </c>
      <c r="AQ33" s="62">
        <v>2118</v>
      </c>
      <c r="AS33" s="29"/>
      <c r="AT33" s="29"/>
    </row>
    <row r="34" spans="1:46" s="21" customFormat="1" ht="15.75" customHeight="1" x14ac:dyDescent="0.15">
      <c r="A34" s="24">
        <f t="shared" si="0"/>
        <v>2018</v>
      </c>
      <c r="B34" s="9" t="s">
        <v>24</v>
      </c>
      <c r="C34" s="9">
        <v>3</v>
      </c>
      <c r="D34" s="27" t="s">
        <v>20</v>
      </c>
      <c r="E34" s="24"/>
      <c r="F34" s="48">
        <v>3666457</v>
      </c>
      <c r="G34" s="23"/>
      <c r="H34" s="22">
        <v>1459753</v>
      </c>
      <c r="I34" s="55"/>
      <c r="J34" s="56">
        <v>108.9</v>
      </c>
      <c r="K34" s="24"/>
      <c r="L34" s="54">
        <v>101.3</v>
      </c>
      <c r="M34" s="62">
        <v>1483</v>
      </c>
      <c r="N34" s="70"/>
      <c r="O34" s="11">
        <v>33308</v>
      </c>
      <c r="P34" s="53"/>
      <c r="Q34" s="56">
        <v>100</v>
      </c>
      <c r="R34" s="79"/>
      <c r="S34" s="11">
        <v>25122</v>
      </c>
      <c r="T34" s="69"/>
      <c r="U34" s="11">
        <v>512</v>
      </c>
      <c r="V34" s="55"/>
      <c r="W34" s="105">
        <v>1.64</v>
      </c>
      <c r="X34" s="18"/>
      <c r="Y34" s="11">
        <v>9460</v>
      </c>
      <c r="Z34" s="85">
        <v>1.9</v>
      </c>
      <c r="AA34" s="89"/>
      <c r="AB34" s="28">
        <v>83</v>
      </c>
      <c r="AC34" s="79"/>
      <c r="AD34" s="56">
        <v>91.5</v>
      </c>
      <c r="AE34" s="9"/>
      <c r="AF34" s="54">
        <v>99.1</v>
      </c>
      <c r="AG34" s="91">
        <v>26</v>
      </c>
      <c r="AH34" s="62">
        <v>3065</v>
      </c>
      <c r="AI34" s="69"/>
      <c r="AJ34" s="16">
        <v>165786.87899999999</v>
      </c>
      <c r="AK34" s="69"/>
      <c r="AL34" s="11">
        <v>74916.035000000003</v>
      </c>
      <c r="AM34" s="91">
        <v>147982</v>
      </c>
      <c r="AN34" s="62">
        <v>101891</v>
      </c>
      <c r="AO34" s="62">
        <v>118693</v>
      </c>
      <c r="AP34" s="11">
        <v>895976</v>
      </c>
      <c r="AQ34" s="62">
        <v>2530</v>
      </c>
      <c r="AS34" s="29"/>
      <c r="AT34" s="29"/>
    </row>
    <row r="35" spans="1:46" s="21" customFormat="1" ht="15.75" customHeight="1" x14ac:dyDescent="0.15">
      <c r="A35" s="24">
        <f t="shared" si="0"/>
        <v>2018</v>
      </c>
      <c r="B35" s="9" t="s">
        <v>24</v>
      </c>
      <c r="C35" s="9">
        <v>4</v>
      </c>
      <c r="D35" s="27" t="s">
        <v>20</v>
      </c>
      <c r="E35" s="24"/>
      <c r="F35" s="48">
        <v>3658696</v>
      </c>
      <c r="G35" s="23"/>
      <c r="H35" s="22">
        <v>1461670</v>
      </c>
      <c r="I35" s="55"/>
      <c r="J35" s="56">
        <v>110.8</v>
      </c>
      <c r="K35" s="24"/>
      <c r="L35" s="54">
        <v>102.2</v>
      </c>
      <c r="M35" s="62">
        <v>2015</v>
      </c>
      <c r="N35" s="69"/>
      <c r="O35" s="11">
        <v>32240</v>
      </c>
      <c r="P35" s="53"/>
      <c r="Q35" s="56">
        <v>99.9</v>
      </c>
      <c r="R35" s="79"/>
      <c r="S35" s="11">
        <v>12981</v>
      </c>
      <c r="T35" s="69"/>
      <c r="U35" s="11">
        <v>515</v>
      </c>
      <c r="V35" s="53"/>
      <c r="W35" s="105">
        <v>1.6800000000000002</v>
      </c>
      <c r="X35" s="18"/>
      <c r="Y35" s="11">
        <v>9236</v>
      </c>
      <c r="Z35" s="85"/>
      <c r="AA35" s="89"/>
      <c r="AB35" s="28">
        <v>81.8</v>
      </c>
      <c r="AC35" s="79"/>
      <c r="AD35" s="56">
        <v>92</v>
      </c>
      <c r="AE35" s="9"/>
      <c r="AF35" s="54">
        <v>100.4</v>
      </c>
      <c r="AG35" s="91">
        <v>12</v>
      </c>
      <c r="AH35" s="62">
        <v>2113</v>
      </c>
      <c r="AI35" s="69"/>
      <c r="AJ35" s="16">
        <v>158845.33100000001</v>
      </c>
      <c r="AK35" s="69"/>
      <c r="AL35" s="11">
        <v>89970.716</v>
      </c>
      <c r="AM35" s="91">
        <v>147941</v>
      </c>
      <c r="AN35" s="62">
        <v>100802</v>
      </c>
      <c r="AO35" s="62">
        <v>117641</v>
      </c>
      <c r="AP35" s="11">
        <v>885756</v>
      </c>
      <c r="AQ35" s="62">
        <v>2277</v>
      </c>
      <c r="AS35" s="29"/>
      <c r="AT35" s="29"/>
    </row>
    <row r="36" spans="1:46" s="21" customFormat="1" ht="15.75" customHeight="1" x14ac:dyDescent="0.15">
      <c r="A36" s="24">
        <f t="shared" si="0"/>
        <v>2018</v>
      </c>
      <c r="B36" s="9" t="s">
        <v>24</v>
      </c>
      <c r="C36" s="9">
        <v>5</v>
      </c>
      <c r="D36" s="27" t="s">
        <v>20</v>
      </c>
      <c r="E36" s="24"/>
      <c r="F36" s="48">
        <v>3659058</v>
      </c>
      <c r="G36" s="23"/>
      <c r="H36" s="22">
        <v>1465987</v>
      </c>
      <c r="I36" s="55"/>
      <c r="J36" s="56">
        <v>112.2</v>
      </c>
      <c r="K36" s="24"/>
      <c r="L36" s="54">
        <v>102.9</v>
      </c>
      <c r="M36" s="62">
        <v>2108</v>
      </c>
      <c r="N36" s="69"/>
      <c r="O36" s="11">
        <v>32970</v>
      </c>
      <c r="P36" s="53"/>
      <c r="Q36" s="56">
        <v>100</v>
      </c>
      <c r="R36" s="79"/>
      <c r="S36" s="11">
        <v>13477</v>
      </c>
      <c r="T36" s="69"/>
      <c r="U36" s="11">
        <v>536</v>
      </c>
      <c r="V36" s="55"/>
      <c r="W36" s="105">
        <v>1.7</v>
      </c>
      <c r="X36" s="18"/>
      <c r="Y36" s="11">
        <v>10839</v>
      </c>
      <c r="Z36" s="85"/>
      <c r="AA36" s="89"/>
      <c r="AB36" s="28">
        <v>80.8</v>
      </c>
      <c r="AC36" s="79"/>
      <c r="AD36" s="56">
        <v>85.8</v>
      </c>
      <c r="AE36" s="9"/>
      <c r="AF36" s="54">
        <v>102.5</v>
      </c>
      <c r="AG36" s="91">
        <v>24</v>
      </c>
      <c r="AH36" s="62">
        <v>3066</v>
      </c>
      <c r="AI36" s="69"/>
      <c r="AJ36" s="16">
        <v>130600.98699999999</v>
      </c>
      <c r="AK36" s="69"/>
      <c r="AL36" s="11">
        <v>93108.729000000007</v>
      </c>
      <c r="AM36" s="91">
        <v>148155</v>
      </c>
      <c r="AN36" s="62">
        <v>100492</v>
      </c>
      <c r="AO36" s="62">
        <v>116628</v>
      </c>
      <c r="AP36" s="11">
        <v>874635</v>
      </c>
      <c r="AQ36" s="62">
        <v>2288</v>
      </c>
      <c r="AS36" s="29"/>
      <c r="AT36" s="29"/>
    </row>
    <row r="37" spans="1:46" s="21" customFormat="1" ht="15.75" customHeight="1" x14ac:dyDescent="0.15">
      <c r="A37" s="24">
        <f t="shared" si="0"/>
        <v>2018</v>
      </c>
      <c r="B37" s="9" t="s">
        <v>24</v>
      </c>
      <c r="C37" s="9">
        <v>6</v>
      </c>
      <c r="D37" s="27" t="s">
        <v>20</v>
      </c>
      <c r="E37" s="24"/>
      <c r="F37" s="48">
        <v>3659018</v>
      </c>
      <c r="G37" s="23"/>
      <c r="H37" s="22">
        <v>1467650</v>
      </c>
      <c r="I37" s="55"/>
      <c r="J37" s="56">
        <v>113.8</v>
      </c>
      <c r="K37" s="24"/>
      <c r="L37" s="54">
        <v>103.9</v>
      </c>
      <c r="M37" s="62">
        <v>1489</v>
      </c>
      <c r="N37" s="69"/>
      <c r="O37" s="11">
        <v>33375</v>
      </c>
      <c r="P37" s="53"/>
      <c r="Q37" s="56">
        <v>99.8</v>
      </c>
      <c r="R37" s="79"/>
      <c r="S37" s="11">
        <v>16989</v>
      </c>
      <c r="T37" s="69"/>
      <c r="U37" s="11">
        <v>302</v>
      </c>
      <c r="V37" s="55"/>
      <c r="W37" s="105">
        <v>1.72</v>
      </c>
      <c r="X37" s="18"/>
      <c r="Y37" s="11">
        <v>10513</v>
      </c>
      <c r="Z37" s="85">
        <v>1.8</v>
      </c>
      <c r="AA37" s="89"/>
      <c r="AB37" s="28">
        <v>121.5</v>
      </c>
      <c r="AC37" s="79"/>
      <c r="AD37" s="56">
        <v>91.5</v>
      </c>
      <c r="AE37" s="9"/>
      <c r="AF37" s="54">
        <v>102.4</v>
      </c>
      <c r="AG37" s="91">
        <v>27</v>
      </c>
      <c r="AH37" s="62">
        <v>5345</v>
      </c>
      <c r="AI37" s="69"/>
      <c r="AJ37" s="16">
        <v>168270.459</v>
      </c>
      <c r="AK37" s="69"/>
      <c r="AL37" s="11">
        <v>83916.433000000005</v>
      </c>
      <c r="AM37" s="91">
        <v>149105</v>
      </c>
      <c r="AN37" s="62">
        <v>101015</v>
      </c>
      <c r="AO37" s="62">
        <v>115533</v>
      </c>
      <c r="AP37" s="11">
        <v>864320</v>
      </c>
      <c r="AQ37" s="62">
        <v>2270</v>
      </c>
      <c r="AS37" s="29"/>
      <c r="AT37" s="29"/>
    </row>
    <row r="38" spans="1:46" s="21" customFormat="1" ht="15.75" customHeight="1" x14ac:dyDescent="0.15">
      <c r="A38" s="24">
        <f t="shared" si="0"/>
        <v>2018</v>
      </c>
      <c r="B38" s="9" t="s">
        <v>24</v>
      </c>
      <c r="C38" s="9">
        <v>7</v>
      </c>
      <c r="D38" s="27" t="s">
        <v>20</v>
      </c>
      <c r="E38" s="24"/>
      <c r="F38" s="48">
        <v>3658444</v>
      </c>
      <c r="G38" s="23"/>
      <c r="H38" s="22">
        <v>1468386</v>
      </c>
      <c r="I38" s="55"/>
      <c r="J38" s="56">
        <v>113</v>
      </c>
      <c r="K38" s="24"/>
      <c r="L38" s="54">
        <v>104.2</v>
      </c>
      <c r="M38" s="62">
        <v>2309</v>
      </c>
      <c r="N38" s="69"/>
      <c r="O38" s="11">
        <v>35213</v>
      </c>
      <c r="P38" s="53"/>
      <c r="Q38" s="56">
        <v>99.9</v>
      </c>
      <c r="R38" s="79"/>
      <c r="S38" s="11">
        <v>15854</v>
      </c>
      <c r="T38" s="69"/>
      <c r="U38" s="11">
        <v>287</v>
      </c>
      <c r="V38" s="53"/>
      <c r="W38" s="105">
        <v>1.71</v>
      </c>
      <c r="X38" s="18"/>
      <c r="Y38" s="11">
        <v>10974</v>
      </c>
      <c r="Z38" s="85"/>
      <c r="AA38" s="89"/>
      <c r="AB38" s="28">
        <v>140.30000000000001</v>
      </c>
      <c r="AC38" s="79"/>
      <c r="AD38" s="56">
        <v>94.9</v>
      </c>
      <c r="AE38" s="9"/>
      <c r="AF38" s="54">
        <v>102.4</v>
      </c>
      <c r="AG38" s="91">
        <v>16</v>
      </c>
      <c r="AH38" s="62">
        <v>2099</v>
      </c>
      <c r="AI38" s="69"/>
      <c r="AJ38" s="16">
        <v>158266.37400000001</v>
      </c>
      <c r="AK38" s="69"/>
      <c r="AL38" s="11">
        <v>90923.407000000007</v>
      </c>
      <c r="AM38" s="91">
        <v>147816</v>
      </c>
      <c r="AN38" s="62">
        <v>100025</v>
      </c>
      <c r="AO38" s="62">
        <v>114584</v>
      </c>
      <c r="AP38" s="11">
        <v>854322</v>
      </c>
      <c r="AQ38" s="62">
        <v>2460</v>
      </c>
      <c r="AS38" s="29"/>
      <c r="AT38" s="29"/>
    </row>
    <row r="39" spans="1:46" s="21" customFormat="1" ht="15.75" customHeight="1" x14ac:dyDescent="0.15">
      <c r="A39" s="24">
        <f t="shared" si="0"/>
        <v>2018</v>
      </c>
      <c r="B39" s="9" t="s">
        <v>24</v>
      </c>
      <c r="C39" s="9">
        <v>8</v>
      </c>
      <c r="D39" s="27" t="s">
        <v>20</v>
      </c>
      <c r="E39" s="24"/>
      <c r="F39" s="48">
        <v>3658657</v>
      </c>
      <c r="G39" s="23"/>
      <c r="H39" s="22">
        <v>1469804</v>
      </c>
      <c r="I39" s="55"/>
      <c r="J39" s="56">
        <v>112.7</v>
      </c>
      <c r="K39" s="24"/>
      <c r="L39" s="54">
        <v>104.7</v>
      </c>
      <c r="M39" s="62">
        <v>2152</v>
      </c>
      <c r="N39" s="69"/>
      <c r="O39" s="11">
        <v>33855</v>
      </c>
      <c r="P39" s="53"/>
      <c r="Q39" s="56">
        <v>100.2</v>
      </c>
      <c r="R39" s="79"/>
      <c r="S39" s="11">
        <v>13144</v>
      </c>
      <c r="T39" s="69"/>
      <c r="U39" s="11">
        <v>531</v>
      </c>
      <c r="V39" s="55"/>
      <c r="W39" s="105">
        <v>1.7</v>
      </c>
      <c r="X39" s="18"/>
      <c r="Y39" s="11">
        <v>11407</v>
      </c>
      <c r="Z39" s="85"/>
      <c r="AA39" s="89"/>
      <c r="AB39" s="28">
        <v>82.9</v>
      </c>
      <c r="AC39" s="79"/>
      <c r="AD39" s="56">
        <v>88.6</v>
      </c>
      <c r="AE39" s="9"/>
      <c r="AF39" s="54">
        <v>101.9</v>
      </c>
      <c r="AG39" s="91">
        <v>22</v>
      </c>
      <c r="AH39" s="62">
        <v>2327</v>
      </c>
      <c r="AI39" s="69"/>
      <c r="AJ39" s="16">
        <v>150201.82199999999</v>
      </c>
      <c r="AK39" s="69"/>
      <c r="AL39" s="11">
        <v>85308.134000000005</v>
      </c>
      <c r="AM39" s="91">
        <v>147776</v>
      </c>
      <c r="AN39" s="62">
        <v>99748</v>
      </c>
      <c r="AO39" s="62">
        <v>113759</v>
      </c>
      <c r="AP39" s="11">
        <v>846347</v>
      </c>
      <c r="AQ39" s="62">
        <v>2441</v>
      </c>
      <c r="AS39" s="29"/>
      <c r="AT39" s="29"/>
    </row>
    <row r="40" spans="1:46" s="21" customFormat="1" ht="15.75" customHeight="1" x14ac:dyDescent="0.15">
      <c r="A40" s="24">
        <f t="shared" si="0"/>
        <v>2018</v>
      </c>
      <c r="B40" s="9" t="s">
        <v>24</v>
      </c>
      <c r="C40" s="9">
        <v>9</v>
      </c>
      <c r="D40" s="27" t="s">
        <v>20</v>
      </c>
      <c r="E40" s="24"/>
      <c r="F40" s="48">
        <v>3657967</v>
      </c>
      <c r="G40" s="23"/>
      <c r="H40" s="22">
        <v>1470837</v>
      </c>
      <c r="I40" s="55"/>
      <c r="J40" s="56">
        <v>110.6</v>
      </c>
      <c r="K40" s="24"/>
      <c r="L40" s="54">
        <v>106.7</v>
      </c>
      <c r="M40" s="62">
        <v>1908</v>
      </c>
      <c r="N40" s="69"/>
      <c r="O40" s="11">
        <v>32358</v>
      </c>
      <c r="P40" s="53"/>
      <c r="Q40" s="56">
        <v>100.4</v>
      </c>
      <c r="R40" s="79"/>
      <c r="S40" s="11">
        <v>18100</v>
      </c>
      <c r="T40" s="69"/>
      <c r="U40" s="11">
        <v>354</v>
      </c>
      <c r="V40" s="53"/>
      <c r="W40" s="105">
        <v>1.69</v>
      </c>
      <c r="X40" s="18"/>
      <c r="Y40" s="11">
        <v>10605</v>
      </c>
      <c r="Z40" s="85">
        <v>1.9</v>
      </c>
      <c r="AA40" s="89"/>
      <c r="AB40" s="28">
        <v>79.900000000000006</v>
      </c>
      <c r="AC40" s="79"/>
      <c r="AD40" s="56">
        <v>93.8</v>
      </c>
      <c r="AE40" s="9"/>
      <c r="AF40" s="54">
        <v>101.8</v>
      </c>
      <c r="AG40" s="91">
        <v>10</v>
      </c>
      <c r="AH40" s="62">
        <v>662</v>
      </c>
      <c r="AI40" s="69"/>
      <c r="AJ40" s="16">
        <v>165698.66200000001</v>
      </c>
      <c r="AK40" s="69"/>
      <c r="AL40" s="11">
        <v>81006.705000000002</v>
      </c>
      <c r="AM40" s="91">
        <v>145442</v>
      </c>
      <c r="AN40" s="62">
        <v>100202</v>
      </c>
      <c r="AO40" s="62">
        <v>112763</v>
      </c>
      <c r="AP40" s="11">
        <v>836964</v>
      </c>
      <c r="AQ40" s="62">
        <v>2197</v>
      </c>
      <c r="AS40" s="29"/>
      <c r="AT40" s="29"/>
    </row>
    <row r="41" spans="1:46" s="21" customFormat="1" ht="15.75" customHeight="1" x14ac:dyDescent="0.15">
      <c r="A41" s="24">
        <f t="shared" si="0"/>
        <v>2018</v>
      </c>
      <c r="B41" s="9" t="s">
        <v>24</v>
      </c>
      <c r="C41" s="9">
        <v>10</v>
      </c>
      <c r="D41" s="27" t="s">
        <v>20</v>
      </c>
      <c r="E41" s="24"/>
      <c r="F41" s="48">
        <v>3656487</v>
      </c>
      <c r="G41" s="23"/>
      <c r="H41" s="22">
        <v>1470980</v>
      </c>
      <c r="I41" s="55"/>
      <c r="J41" s="56">
        <v>112.4</v>
      </c>
      <c r="K41" s="24"/>
      <c r="L41" s="54">
        <v>107.3</v>
      </c>
      <c r="M41" s="62">
        <v>2059</v>
      </c>
      <c r="N41" s="69"/>
      <c r="O41" s="11">
        <v>33408</v>
      </c>
      <c r="P41" s="53"/>
      <c r="Q41" s="56">
        <v>100.6</v>
      </c>
      <c r="R41" s="79"/>
      <c r="S41" s="11">
        <v>15378</v>
      </c>
      <c r="T41" s="69"/>
      <c r="U41" s="11">
        <v>372</v>
      </c>
      <c r="V41" s="53"/>
      <c r="W41" s="105">
        <v>1.66</v>
      </c>
      <c r="X41" s="18"/>
      <c r="Y41" s="11">
        <v>10885</v>
      </c>
      <c r="Z41" s="85"/>
      <c r="AA41" s="89"/>
      <c r="AB41" s="28">
        <v>79.8</v>
      </c>
      <c r="AC41" s="79"/>
      <c r="AD41" s="56">
        <v>96.6</v>
      </c>
      <c r="AE41" s="9"/>
      <c r="AF41" s="54">
        <v>101.9</v>
      </c>
      <c r="AG41" s="91">
        <v>20</v>
      </c>
      <c r="AH41" s="62">
        <v>3587</v>
      </c>
      <c r="AI41" s="69"/>
      <c r="AJ41" s="16">
        <v>162814.79199999999</v>
      </c>
      <c r="AK41" s="69"/>
      <c r="AL41" s="11">
        <v>97243.926000000007</v>
      </c>
      <c r="AM41" s="91">
        <v>144635</v>
      </c>
      <c r="AN41" s="62">
        <v>99154</v>
      </c>
      <c r="AO41" s="62">
        <v>111782</v>
      </c>
      <c r="AP41" s="11">
        <v>826712</v>
      </c>
      <c r="AQ41" s="62">
        <v>2555</v>
      </c>
      <c r="AS41" s="29"/>
      <c r="AT41" s="29"/>
    </row>
    <row r="42" spans="1:46" s="21" customFormat="1" ht="15.75" customHeight="1" x14ac:dyDescent="0.15">
      <c r="A42" s="24">
        <f t="shared" si="0"/>
        <v>2018</v>
      </c>
      <c r="B42" s="9" t="s">
        <v>24</v>
      </c>
      <c r="C42" s="9">
        <v>11</v>
      </c>
      <c r="D42" s="27" t="s">
        <v>20</v>
      </c>
      <c r="E42" s="24"/>
      <c r="F42" s="48">
        <v>3656279</v>
      </c>
      <c r="G42" s="23"/>
      <c r="H42" s="22">
        <v>1472305</v>
      </c>
      <c r="I42" s="55"/>
      <c r="J42" s="56">
        <v>111.6</v>
      </c>
      <c r="K42" s="24"/>
      <c r="L42" s="54">
        <v>107.2</v>
      </c>
      <c r="M42" s="62">
        <v>1950</v>
      </c>
      <c r="N42" s="70"/>
      <c r="O42" s="11">
        <v>33595</v>
      </c>
      <c r="P42" s="53"/>
      <c r="Q42" s="56">
        <v>100.2</v>
      </c>
      <c r="R42" s="79"/>
      <c r="S42" s="11">
        <v>16126</v>
      </c>
      <c r="T42" s="69"/>
      <c r="U42" s="11">
        <v>393</v>
      </c>
      <c r="V42" s="55"/>
      <c r="W42" s="105">
        <v>1.67</v>
      </c>
      <c r="X42" s="18"/>
      <c r="Y42" s="11">
        <v>10196</v>
      </c>
      <c r="Z42" s="85"/>
      <c r="AA42" s="89"/>
      <c r="AB42" s="28">
        <v>85.3</v>
      </c>
      <c r="AC42" s="79"/>
      <c r="AD42" s="56">
        <v>101.7</v>
      </c>
      <c r="AE42" s="9"/>
      <c r="AF42" s="54">
        <v>101.9</v>
      </c>
      <c r="AG42" s="91">
        <v>17</v>
      </c>
      <c r="AH42" s="62">
        <v>2238</v>
      </c>
      <c r="AI42" s="69"/>
      <c r="AJ42" s="16">
        <v>152664.95699999999</v>
      </c>
      <c r="AK42" s="69"/>
      <c r="AL42" s="11">
        <v>92954.005000000005</v>
      </c>
      <c r="AM42" s="91">
        <v>145426</v>
      </c>
      <c r="AN42" s="62">
        <v>99185</v>
      </c>
      <c r="AO42" s="62">
        <v>110738</v>
      </c>
      <c r="AP42" s="11">
        <v>817862</v>
      </c>
      <c r="AQ42" s="62">
        <v>2440</v>
      </c>
      <c r="AS42" s="29"/>
      <c r="AT42" s="29"/>
    </row>
    <row r="43" spans="1:46" s="21" customFormat="1" ht="15.75" customHeight="1" x14ac:dyDescent="0.15">
      <c r="A43" s="24">
        <f t="shared" si="0"/>
        <v>2018</v>
      </c>
      <c r="B43" s="9" t="s">
        <v>24</v>
      </c>
      <c r="C43" s="9">
        <v>12</v>
      </c>
      <c r="D43" s="27" t="s">
        <v>20</v>
      </c>
      <c r="E43" s="24"/>
      <c r="F43" s="48">
        <v>3655587</v>
      </c>
      <c r="G43" s="23"/>
      <c r="H43" s="22">
        <v>1473261</v>
      </c>
      <c r="I43" s="55"/>
      <c r="J43" s="56">
        <v>113</v>
      </c>
      <c r="K43" s="24"/>
      <c r="L43" s="54">
        <v>106.5</v>
      </c>
      <c r="M43" s="62">
        <v>1821</v>
      </c>
      <c r="N43" s="69"/>
      <c r="O43" s="11">
        <v>43100</v>
      </c>
      <c r="P43" s="53"/>
      <c r="Q43" s="56">
        <v>99.8</v>
      </c>
      <c r="R43" s="79"/>
      <c r="S43" s="11">
        <v>14505</v>
      </c>
      <c r="T43" s="69"/>
      <c r="U43" s="11">
        <v>283</v>
      </c>
      <c r="V43" s="55"/>
      <c r="W43" s="105">
        <v>1.67</v>
      </c>
      <c r="X43" s="18"/>
      <c r="Y43" s="11">
        <v>9577</v>
      </c>
      <c r="Z43" s="85">
        <v>1.6</v>
      </c>
      <c r="AA43" s="89"/>
      <c r="AB43" s="28">
        <v>182.1</v>
      </c>
      <c r="AC43" s="79"/>
      <c r="AD43" s="56">
        <v>94.3</v>
      </c>
      <c r="AE43" s="9"/>
      <c r="AF43" s="54">
        <v>102</v>
      </c>
      <c r="AG43" s="91">
        <v>17</v>
      </c>
      <c r="AH43" s="62">
        <v>2489</v>
      </c>
      <c r="AI43" s="69"/>
      <c r="AJ43" s="16">
        <v>184458.60800000001</v>
      </c>
      <c r="AK43" s="69"/>
      <c r="AL43" s="11">
        <v>97696.692999999999</v>
      </c>
      <c r="AM43" s="91">
        <v>146155</v>
      </c>
      <c r="AN43" s="62">
        <v>100156</v>
      </c>
      <c r="AO43" s="62">
        <v>109159</v>
      </c>
      <c r="AP43" s="11">
        <v>809429</v>
      </c>
      <c r="AQ43" s="62">
        <v>2581</v>
      </c>
      <c r="AS43" s="29"/>
      <c r="AT43" s="29"/>
    </row>
    <row r="44" spans="1:46" s="21" customFormat="1" ht="15.75" customHeight="1" x14ac:dyDescent="0.15">
      <c r="A44" s="24">
        <v>2019</v>
      </c>
      <c r="B44" s="9" t="s">
        <v>24</v>
      </c>
      <c r="C44" s="9">
        <v>1</v>
      </c>
      <c r="D44" s="27" t="s">
        <v>20</v>
      </c>
      <c r="E44" s="24"/>
      <c r="F44" s="48">
        <v>3653988</v>
      </c>
      <c r="G44" s="23"/>
      <c r="H44" s="22">
        <v>1473329</v>
      </c>
      <c r="I44" s="55"/>
      <c r="J44" s="56">
        <v>111</v>
      </c>
      <c r="K44" s="24"/>
      <c r="L44" s="54">
        <v>104</v>
      </c>
      <c r="M44" s="62">
        <v>1897</v>
      </c>
      <c r="N44" s="69"/>
      <c r="O44" s="11">
        <v>34284</v>
      </c>
      <c r="P44" s="53"/>
      <c r="Q44" s="56">
        <v>99.9</v>
      </c>
      <c r="R44" s="79"/>
      <c r="S44" s="11">
        <v>16889</v>
      </c>
      <c r="T44" s="69"/>
      <c r="U44" s="11">
        <v>305</v>
      </c>
      <c r="V44" s="55"/>
      <c r="W44" s="105">
        <v>1.69</v>
      </c>
      <c r="X44" s="18"/>
      <c r="Y44" s="11">
        <v>9922</v>
      </c>
      <c r="Z44" s="85"/>
      <c r="AA44" s="89"/>
      <c r="AB44" s="28">
        <v>82.3</v>
      </c>
      <c r="AC44" s="79"/>
      <c r="AD44" s="56">
        <v>89.2</v>
      </c>
      <c r="AE44" s="9"/>
      <c r="AF44" s="54">
        <v>101.9</v>
      </c>
      <c r="AG44" s="91">
        <v>15</v>
      </c>
      <c r="AH44" s="62">
        <v>1235</v>
      </c>
      <c r="AI44" s="69"/>
      <c r="AJ44" s="16">
        <v>123668.204</v>
      </c>
      <c r="AK44" s="69"/>
      <c r="AL44" s="11">
        <v>99924.142000000007</v>
      </c>
      <c r="AM44" s="91">
        <v>145933</v>
      </c>
      <c r="AN44" s="62">
        <v>99216</v>
      </c>
      <c r="AO44" s="62">
        <v>107865</v>
      </c>
      <c r="AP44" s="11">
        <v>799965</v>
      </c>
      <c r="AQ44" s="62">
        <v>2041</v>
      </c>
      <c r="AS44" s="29"/>
      <c r="AT44" s="29"/>
    </row>
    <row r="45" spans="1:46" s="21" customFormat="1" ht="15.75" customHeight="1" x14ac:dyDescent="0.15">
      <c r="A45" s="24">
        <f t="shared" ref="A45:A55" si="1">A44</f>
        <v>2019</v>
      </c>
      <c r="B45" s="9" t="s">
        <v>24</v>
      </c>
      <c r="C45" s="9">
        <v>2</v>
      </c>
      <c r="D45" s="27" t="s">
        <v>20</v>
      </c>
      <c r="E45" s="24"/>
      <c r="F45" s="48">
        <v>3651912</v>
      </c>
      <c r="G45" s="23"/>
      <c r="H45" s="22">
        <v>1473301</v>
      </c>
      <c r="I45" s="55"/>
      <c r="J45" s="56">
        <v>110.5</v>
      </c>
      <c r="K45" s="24"/>
      <c r="L45" s="54">
        <v>101.8</v>
      </c>
      <c r="M45" s="62">
        <v>1603</v>
      </c>
      <c r="N45" s="69"/>
      <c r="O45" s="11">
        <v>29545</v>
      </c>
      <c r="P45" s="53"/>
      <c r="Q45" s="56">
        <v>99.9</v>
      </c>
      <c r="R45" s="79"/>
      <c r="S45" s="11">
        <v>19168</v>
      </c>
      <c r="T45" s="69"/>
      <c r="U45" s="11">
        <v>278</v>
      </c>
      <c r="V45" s="55"/>
      <c r="W45" s="105">
        <v>1.6800000000000002</v>
      </c>
      <c r="X45" s="18"/>
      <c r="Y45" s="11">
        <v>9522</v>
      </c>
      <c r="Z45" s="85"/>
      <c r="AA45" s="89"/>
      <c r="AB45" s="28">
        <v>79.5</v>
      </c>
      <c r="AC45" s="79"/>
      <c r="AD45" s="56">
        <v>89.2</v>
      </c>
      <c r="AE45" s="9"/>
      <c r="AF45" s="54">
        <v>101.6</v>
      </c>
      <c r="AG45" s="91">
        <v>12</v>
      </c>
      <c r="AH45" s="62">
        <v>1495</v>
      </c>
      <c r="AI45" s="69"/>
      <c r="AJ45" s="16">
        <v>155295.60999999999</v>
      </c>
      <c r="AK45" s="69"/>
      <c r="AL45" s="11">
        <v>74175.165999999997</v>
      </c>
      <c r="AM45" s="91">
        <v>145965</v>
      </c>
      <c r="AN45" s="62">
        <v>99097</v>
      </c>
      <c r="AO45" s="62">
        <v>106638</v>
      </c>
      <c r="AP45" s="11">
        <v>792182</v>
      </c>
      <c r="AQ45" s="62">
        <v>1992</v>
      </c>
      <c r="AS45" s="29"/>
      <c r="AT45" s="29"/>
    </row>
    <row r="46" spans="1:46" s="21" customFormat="1" ht="15.75" customHeight="1" x14ac:dyDescent="0.15">
      <c r="A46" s="24">
        <f t="shared" si="1"/>
        <v>2019</v>
      </c>
      <c r="B46" s="9" t="s">
        <v>24</v>
      </c>
      <c r="C46" s="9">
        <v>3</v>
      </c>
      <c r="D46" s="27" t="s">
        <v>20</v>
      </c>
      <c r="E46" s="24"/>
      <c r="F46" s="48">
        <v>3649894</v>
      </c>
      <c r="G46" s="23"/>
      <c r="H46" s="22">
        <v>1473629</v>
      </c>
      <c r="I46" s="55"/>
      <c r="J46" s="56">
        <v>111.4</v>
      </c>
      <c r="K46" s="24"/>
      <c r="L46" s="54">
        <v>102.7</v>
      </c>
      <c r="M46" s="62">
        <v>1642</v>
      </c>
      <c r="N46" s="70"/>
      <c r="O46" s="11">
        <v>34502</v>
      </c>
      <c r="P46" s="53"/>
      <c r="Q46" s="56">
        <v>100.1</v>
      </c>
      <c r="R46" s="79"/>
      <c r="S46" s="11">
        <v>24075</v>
      </c>
      <c r="T46" s="69"/>
      <c r="U46" s="11">
        <v>480</v>
      </c>
      <c r="V46" s="53"/>
      <c r="W46" s="105">
        <v>1.65</v>
      </c>
      <c r="X46" s="18"/>
      <c r="Y46" s="11">
        <v>9466</v>
      </c>
      <c r="Z46" s="85">
        <v>1.7</v>
      </c>
      <c r="AA46" s="89"/>
      <c r="AB46" s="28">
        <v>79.5</v>
      </c>
      <c r="AC46" s="79"/>
      <c r="AD46" s="56">
        <v>85.8</v>
      </c>
      <c r="AE46" s="9"/>
      <c r="AF46" s="54">
        <v>100.7</v>
      </c>
      <c r="AG46" s="91">
        <v>12</v>
      </c>
      <c r="AH46" s="62">
        <v>4320</v>
      </c>
      <c r="AI46" s="69"/>
      <c r="AJ46" s="16">
        <v>174236.74100000001</v>
      </c>
      <c r="AK46" s="69"/>
      <c r="AL46" s="11">
        <v>86647.876000000004</v>
      </c>
      <c r="AM46" s="91">
        <v>145965</v>
      </c>
      <c r="AN46" s="62">
        <v>99673</v>
      </c>
      <c r="AO46" s="62">
        <v>105044</v>
      </c>
      <c r="AP46" s="11">
        <v>783798</v>
      </c>
      <c r="AQ46" s="62">
        <v>2228</v>
      </c>
      <c r="AS46" s="20"/>
      <c r="AT46" s="20"/>
    </row>
    <row r="47" spans="1:46" s="21" customFormat="1" ht="15.75" customHeight="1" x14ac:dyDescent="0.15">
      <c r="A47" s="24">
        <f t="shared" si="1"/>
        <v>2019</v>
      </c>
      <c r="B47" s="9" t="s">
        <v>24</v>
      </c>
      <c r="C47" s="9">
        <v>4</v>
      </c>
      <c r="D47" s="27" t="s">
        <v>20</v>
      </c>
      <c r="E47" s="24"/>
      <c r="F47" s="48">
        <v>3641988</v>
      </c>
      <c r="G47" s="23"/>
      <c r="H47" s="22">
        <v>1475841</v>
      </c>
      <c r="I47" s="55"/>
      <c r="J47" s="56">
        <v>111.7</v>
      </c>
      <c r="K47" s="24"/>
      <c r="L47" s="54">
        <v>102.7</v>
      </c>
      <c r="M47" s="62">
        <v>1855</v>
      </c>
      <c r="N47" s="69"/>
      <c r="O47" s="11">
        <v>31906</v>
      </c>
      <c r="P47" s="53"/>
      <c r="Q47" s="56">
        <v>100.3</v>
      </c>
      <c r="R47" s="79"/>
      <c r="S47" s="11">
        <v>13816</v>
      </c>
      <c r="T47" s="69"/>
      <c r="U47" s="11">
        <v>557</v>
      </c>
      <c r="V47" s="53"/>
      <c r="W47" s="105">
        <v>1.62</v>
      </c>
      <c r="X47" s="18"/>
      <c r="Y47" s="11">
        <v>9725</v>
      </c>
      <c r="Z47" s="85"/>
      <c r="AA47" s="89"/>
      <c r="AB47" s="28">
        <v>81.3</v>
      </c>
      <c r="AC47" s="79"/>
      <c r="AD47" s="56">
        <v>85.2</v>
      </c>
      <c r="AE47" s="9"/>
      <c r="AF47" s="54">
        <v>101.7</v>
      </c>
      <c r="AG47" s="91">
        <v>17</v>
      </c>
      <c r="AH47" s="62">
        <v>2572</v>
      </c>
      <c r="AI47" s="69"/>
      <c r="AJ47" s="16">
        <v>148470.86600000001</v>
      </c>
      <c r="AK47" s="69"/>
      <c r="AL47" s="11">
        <v>98141.86</v>
      </c>
      <c r="AM47" s="91">
        <v>146718</v>
      </c>
      <c r="AN47" s="62">
        <v>97750</v>
      </c>
      <c r="AO47" s="62">
        <v>103775</v>
      </c>
      <c r="AP47" s="11">
        <v>775629</v>
      </c>
      <c r="AQ47" s="62">
        <v>2160</v>
      </c>
      <c r="AS47" s="20"/>
      <c r="AT47" s="20"/>
    </row>
    <row r="48" spans="1:46" s="21" customFormat="1" ht="15.75" customHeight="1" x14ac:dyDescent="0.15">
      <c r="A48" s="24">
        <f t="shared" si="1"/>
        <v>2019</v>
      </c>
      <c r="B48" s="9" t="s">
        <v>24</v>
      </c>
      <c r="C48" s="9">
        <v>5</v>
      </c>
      <c r="D48" s="27" t="s">
        <v>20</v>
      </c>
      <c r="E48" s="24"/>
      <c r="F48" s="48">
        <v>3643578</v>
      </c>
      <c r="G48" s="23"/>
      <c r="H48" s="22">
        <v>1480989</v>
      </c>
      <c r="I48" s="55"/>
      <c r="J48" s="56">
        <v>112.3</v>
      </c>
      <c r="K48" s="24"/>
      <c r="L48" s="54">
        <v>102.5</v>
      </c>
      <c r="M48" s="62">
        <v>2110</v>
      </c>
      <c r="N48" s="69"/>
      <c r="O48" s="11">
        <v>32493</v>
      </c>
      <c r="P48" s="53"/>
      <c r="Q48" s="56">
        <v>100.1</v>
      </c>
      <c r="R48" s="79"/>
      <c r="S48" s="11">
        <v>14607</v>
      </c>
      <c r="T48" s="69"/>
      <c r="U48" s="11">
        <v>651</v>
      </c>
      <c r="V48" s="55"/>
      <c r="W48" s="105">
        <v>1.59</v>
      </c>
      <c r="X48" s="18"/>
      <c r="Y48" s="11">
        <v>10787</v>
      </c>
      <c r="Z48" s="85"/>
      <c r="AA48" s="89"/>
      <c r="AB48" s="28">
        <v>79.099999999999994</v>
      </c>
      <c r="AC48" s="79"/>
      <c r="AD48" s="56">
        <v>84.1</v>
      </c>
      <c r="AE48" s="9"/>
      <c r="AF48" s="54">
        <v>102.1</v>
      </c>
      <c r="AG48" s="91">
        <v>17</v>
      </c>
      <c r="AH48" s="62">
        <v>1847</v>
      </c>
      <c r="AI48" s="69"/>
      <c r="AJ48" s="16">
        <v>129735.679</v>
      </c>
      <c r="AK48" s="69"/>
      <c r="AL48" s="11">
        <v>91104.134999999995</v>
      </c>
      <c r="AM48" s="91">
        <v>146606</v>
      </c>
      <c r="AN48" s="62">
        <v>97306</v>
      </c>
      <c r="AO48" s="62">
        <v>102659</v>
      </c>
      <c r="AP48" s="11">
        <v>767273</v>
      </c>
      <c r="AQ48" s="62">
        <v>2011</v>
      </c>
      <c r="AS48" s="20"/>
      <c r="AT48" s="20"/>
    </row>
    <row r="49" spans="1:46" s="21" customFormat="1" ht="15.75" customHeight="1" x14ac:dyDescent="0.15">
      <c r="A49" s="24">
        <f t="shared" si="1"/>
        <v>2019</v>
      </c>
      <c r="B49" s="9" t="s">
        <v>24</v>
      </c>
      <c r="C49" s="9">
        <v>6</v>
      </c>
      <c r="D49" s="27" t="s">
        <v>20</v>
      </c>
      <c r="E49" s="24"/>
      <c r="F49" s="48">
        <v>3643057</v>
      </c>
      <c r="G49" s="23"/>
      <c r="H49" s="22">
        <v>1482210</v>
      </c>
      <c r="I49" s="55"/>
      <c r="J49" s="56">
        <v>110.2</v>
      </c>
      <c r="K49" s="24"/>
      <c r="L49" s="54">
        <v>99.8</v>
      </c>
      <c r="M49" s="62">
        <v>2349</v>
      </c>
      <c r="N49" s="69"/>
      <c r="O49" s="11">
        <v>33195</v>
      </c>
      <c r="P49" s="53"/>
      <c r="Q49" s="56">
        <v>99.9</v>
      </c>
      <c r="R49" s="79"/>
      <c r="S49" s="11">
        <v>17002</v>
      </c>
      <c r="T49" s="69"/>
      <c r="U49" s="11">
        <v>327</v>
      </c>
      <c r="V49" s="55"/>
      <c r="W49" s="105">
        <v>1.59</v>
      </c>
      <c r="X49" s="18"/>
      <c r="Y49" s="11">
        <v>10637</v>
      </c>
      <c r="Z49" s="85">
        <v>1.9</v>
      </c>
      <c r="AA49" s="89"/>
      <c r="AB49" s="28">
        <v>121.7</v>
      </c>
      <c r="AC49" s="79"/>
      <c r="AD49" s="56">
        <v>78.400000000000006</v>
      </c>
      <c r="AE49" s="9"/>
      <c r="AF49" s="54">
        <v>102.3</v>
      </c>
      <c r="AG49" s="91">
        <v>14</v>
      </c>
      <c r="AH49" s="62">
        <v>3193</v>
      </c>
      <c r="AI49" s="67"/>
      <c r="AJ49" s="16">
        <v>155323.959</v>
      </c>
      <c r="AK49" s="69"/>
      <c r="AL49" s="11">
        <v>83535.717000000004</v>
      </c>
      <c r="AM49" s="91">
        <v>147424</v>
      </c>
      <c r="AN49" s="62">
        <v>97894</v>
      </c>
      <c r="AO49" s="62">
        <v>101570</v>
      </c>
      <c r="AP49" s="11">
        <v>759807</v>
      </c>
      <c r="AQ49" s="62">
        <v>1923</v>
      </c>
      <c r="AS49" s="20"/>
      <c r="AT49" s="20"/>
    </row>
    <row r="50" spans="1:46" s="21" customFormat="1" ht="15.75" customHeight="1" x14ac:dyDescent="0.15">
      <c r="A50" s="24">
        <f t="shared" si="1"/>
        <v>2019</v>
      </c>
      <c r="B50" s="9" t="s">
        <v>24</v>
      </c>
      <c r="C50" s="9">
        <v>7</v>
      </c>
      <c r="D50" s="27" t="s">
        <v>20</v>
      </c>
      <c r="E50" s="24"/>
      <c r="F50" s="48">
        <v>3641827</v>
      </c>
      <c r="G50" s="23"/>
      <c r="H50" s="22">
        <v>1483006</v>
      </c>
      <c r="I50" s="55"/>
      <c r="J50" s="56">
        <v>109.3</v>
      </c>
      <c r="K50" s="24"/>
      <c r="L50" s="54">
        <v>101.1</v>
      </c>
      <c r="M50" s="62">
        <v>1821</v>
      </c>
      <c r="N50" s="69"/>
      <c r="O50" s="11">
        <v>33415</v>
      </c>
      <c r="P50" s="53"/>
      <c r="Q50" s="56">
        <v>99.9</v>
      </c>
      <c r="R50" s="79"/>
      <c r="S50" s="11">
        <v>17360</v>
      </c>
      <c r="T50" s="69"/>
      <c r="U50" s="11">
        <v>304</v>
      </c>
      <c r="V50" s="55"/>
      <c r="W50" s="105">
        <v>1.5699999999999998</v>
      </c>
      <c r="X50" s="18"/>
      <c r="Y50" s="11">
        <v>11426</v>
      </c>
      <c r="Z50" s="85"/>
      <c r="AA50" s="89"/>
      <c r="AB50" s="28">
        <v>140.5</v>
      </c>
      <c r="AC50" s="79"/>
      <c r="AD50" s="56">
        <v>81.3</v>
      </c>
      <c r="AE50" s="9"/>
      <c r="AF50" s="54">
        <v>101.3</v>
      </c>
      <c r="AG50" s="91">
        <v>29</v>
      </c>
      <c r="AH50" s="62">
        <v>3911</v>
      </c>
      <c r="AI50" s="69"/>
      <c r="AJ50" s="16">
        <v>184141.092</v>
      </c>
      <c r="AK50" s="69"/>
      <c r="AL50" s="11">
        <v>83201.913</v>
      </c>
      <c r="AM50" s="91">
        <v>146134</v>
      </c>
      <c r="AN50" s="62">
        <v>97640</v>
      </c>
      <c r="AO50" s="62">
        <v>100468</v>
      </c>
      <c r="AP50" s="11">
        <v>752540</v>
      </c>
      <c r="AQ50" s="62">
        <v>2034</v>
      </c>
      <c r="AS50" s="20"/>
      <c r="AT50" s="20"/>
    </row>
    <row r="51" spans="1:46" s="21" customFormat="1" ht="15.75" customHeight="1" x14ac:dyDescent="0.15">
      <c r="A51" s="24">
        <f t="shared" si="1"/>
        <v>2019</v>
      </c>
      <c r="B51" s="9" t="s">
        <v>24</v>
      </c>
      <c r="C51" s="9">
        <v>8</v>
      </c>
      <c r="D51" s="27" t="s">
        <v>20</v>
      </c>
      <c r="E51" s="24"/>
      <c r="F51" s="48">
        <v>3642013</v>
      </c>
      <c r="G51" s="23"/>
      <c r="H51" s="22">
        <v>1484671</v>
      </c>
      <c r="I51" s="55"/>
      <c r="J51" s="56">
        <v>108.1</v>
      </c>
      <c r="K51" s="24"/>
      <c r="L51" s="54">
        <v>98.6</v>
      </c>
      <c r="M51" s="62">
        <v>2013</v>
      </c>
      <c r="N51" s="69"/>
      <c r="O51" s="11">
        <v>34021</v>
      </c>
      <c r="P51" s="53"/>
      <c r="Q51" s="56">
        <v>100</v>
      </c>
      <c r="R51" s="79"/>
      <c r="S51" s="11">
        <v>14304</v>
      </c>
      <c r="T51" s="69"/>
      <c r="U51" s="11">
        <v>514</v>
      </c>
      <c r="V51" s="53"/>
      <c r="W51" s="105">
        <v>1.56</v>
      </c>
      <c r="X51" s="18"/>
      <c r="Y51" s="11">
        <v>11366</v>
      </c>
      <c r="Z51" s="85"/>
      <c r="AA51" s="89"/>
      <c r="AB51" s="28">
        <v>87.6</v>
      </c>
      <c r="AC51" s="79"/>
      <c r="AD51" s="56">
        <v>80.099999999999994</v>
      </c>
      <c r="AE51" s="9"/>
      <c r="AF51" s="54">
        <v>101.4</v>
      </c>
      <c r="AG51" s="91">
        <v>12</v>
      </c>
      <c r="AH51" s="62">
        <v>1458</v>
      </c>
      <c r="AI51" s="69"/>
      <c r="AJ51" s="16">
        <v>140247.783</v>
      </c>
      <c r="AK51" s="69"/>
      <c r="AL51" s="11">
        <v>79261.805999999997</v>
      </c>
      <c r="AM51" s="91">
        <v>146611</v>
      </c>
      <c r="AN51" s="62">
        <v>97614</v>
      </c>
      <c r="AO51" s="62">
        <v>99413</v>
      </c>
      <c r="AP51" s="11">
        <v>745309</v>
      </c>
      <c r="AQ51" s="62">
        <v>2110</v>
      </c>
      <c r="AS51" s="20"/>
      <c r="AT51" s="20"/>
    </row>
    <row r="52" spans="1:46" s="21" customFormat="1" ht="15.75" customHeight="1" x14ac:dyDescent="0.15">
      <c r="A52" s="24">
        <f t="shared" si="1"/>
        <v>2019</v>
      </c>
      <c r="B52" s="9" t="s">
        <v>24</v>
      </c>
      <c r="C52" s="9">
        <v>9</v>
      </c>
      <c r="D52" s="27" t="s">
        <v>20</v>
      </c>
      <c r="E52" s="24"/>
      <c r="F52" s="48">
        <v>3640443</v>
      </c>
      <c r="G52" s="23"/>
      <c r="H52" s="22">
        <v>1485366</v>
      </c>
      <c r="I52" s="55"/>
      <c r="J52" s="56">
        <v>112.2</v>
      </c>
      <c r="K52" s="24"/>
      <c r="L52" s="54">
        <v>99.7</v>
      </c>
      <c r="M52" s="62">
        <v>1536</v>
      </c>
      <c r="N52" s="69"/>
      <c r="O52" s="11">
        <v>35248</v>
      </c>
      <c r="P52" s="53"/>
      <c r="Q52" s="56">
        <v>100</v>
      </c>
      <c r="R52" s="79"/>
      <c r="S52" s="11">
        <v>20376</v>
      </c>
      <c r="T52" s="69"/>
      <c r="U52" s="11">
        <v>371</v>
      </c>
      <c r="V52" s="55"/>
      <c r="W52" s="105">
        <v>1.53</v>
      </c>
      <c r="X52" s="18"/>
      <c r="Y52" s="11">
        <v>11529</v>
      </c>
      <c r="Z52" s="85">
        <v>2.1</v>
      </c>
      <c r="AA52" s="89"/>
      <c r="AB52" s="28">
        <v>79.2</v>
      </c>
      <c r="AC52" s="79"/>
      <c r="AD52" s="56">
        <v>79.5</v>
      </c>
      <c r="AE52" s="9"/>
      <c r="AF52" s="54">
        <v>100.8</v>
      </c>
      <c r="AG52" s="91">
        <v>20</v>
      </c>
      <c r="AH52" s="62">
        <v>1542</v>
      </c>
      <c r="AI52" s="69"/>
      <c r="AJ52" s="16">
        <v>142096.17499999999</v>
      </c>
      <c r="AK52" s="69"/>
      <c r="AL52" s="11">
        <v>80400.964999999997</v>
      </c>
      <c r="AM52" s="91">
        <v>145886</v>
      </c>
      <c r="AN52" s="62">
        <v>97827</v>
      </c>
      <c r="AO52" s="62">
        <v>98412</v>
      </c>
      <c r="AP52" s="11">
        <v>739114</v>
      </c>
      <c r="AQ52" s="62">
        <v>1934</v>
      </c>
      <c r="AS52" s="20"/>
      <c r="AT52" s="20"/>
    </row>
    <row r="53" spans="1:46" s="21" customFormat="1" ht="15.75" customHeight="1" x14ac:dyDescent="0.15">
      <c r="A53" s="24">
        <f t="shared" si="1"/>
        <v>2019</v>
      </c>
      <c r="B53" s="9" t="s">
        <v>24</v>
      </c>
      <c r="C53" s="9">
        <v>10</v>
      </c>
      <c r="D53" s="27" t="s">
        <v>20</v>
      </c>
      <c r="E53" s="24"/>
      <c r="F53" s="48">
        <v>3639226</v>
      </c>
      <c r="G53" s="23"/>
      <c r="H53" s="22">
        <v>1486113</v>
      </c>
      <c r="I53" s="55"/>
      <c r="J53" s="56">
        <v>107.9</v>
      </c>
      <c r="K53" s="24"/>
      <c r="L53" s="54">
        <v>99</v>
      </c>
      <c r="M53" s="62">
        <v>1951</v>
      </c>
      <c r="N53" s="69"/>
      <c r="O53" s="11">
        <v>31310</v>
      </c>
      <c r="P53" s="53"/>
      <c r="Q53" s="56">
        <v>100.4</v>
      </c>
      <c r="R53" s="79"/>
      <c r="S53" s="11">
        <v>11892</v>
      </c>
      <c r="T53" s="69"/>
      <c r="U53" s="11">
        <v>313</v>
      </c>
      <c r="V53" s="53"/>
      <c r="W53" s="105">
        <v>1.51</v>
      </c>
      <c r="X53" s="18"/>
      <c r="Y53" s="11">
        <v>11551</v>
      </c>
      <c r="Z53" s="85"/>
      <c r="AA53" s="89"/>
      <c r="AB53" s="28">
        <v>79.2</v>
      </c>
      <c r="AC53" s="79"/>
      <c r="AD53" s="56">
        <v>81.3</v>
      </c>
      <c r="AE53" s="9"/>
      <c r="AF53" s="54">
        <v>100.7</v>
      </c>
      <c r="AG53" s="91">
        <v>15</v>
      </c>
      <c r="AH53" s="62">
        <v>1722</v>
      </c>
      <c r="AI53" s="69"/>
      <c r="AJ53" s="16">
        <v>164123.19399999999</v>
      </c>
      <c r="AK53" s="69"/>
      <c r="AL53" s="11">
        <v>83424.870999999999</v>
      </c>
      <c r="AM53" s="91">
        <v>146033</v>
      </c>
      <c r="AN53" s="62">
        <v>97028</v>
      </c>
      <c r="AO53" s="62">
        <v>97433</v>
      </c>
      <c r="AP53" s="11">
        <v>732806</v>
      </c>
      <c r="AQ53" s="62">
        <v>2197</v>
      </c>
      <c r="AS53" s="20"/>
      <c r="AT53" s="20"/>
    </row>
    <row r="54" spans="1:46" s="21" customFormat="1" ht="15.75" customHeight="1" x14ac:dyDescent="0.15">
      <c r="A54" s="24">
        <f t="shared" si="1"/>
        <v>2019</v>
      </c>
      <c r="B54" s="9" t="s">
        <v>24</v>
      </c>
      <c r="C54" s="9">
        <v>11</v>
      </c>
      <c r="D54" s="27" t="s">
        <v>20</v>
      </c>
      <c r="E54" s="24"/>
      <c r="F54" s="48">
        <v>3638814</v>
      </c>
      <c r="G54" s="23"/>
      <c r="H54" s="22">
        <v>1487247</v>
      </c>
      <c r="I54" s="55"/>
      <c r="J54" s="56">
        <v>109.2</v>
      </c>
      <c r="K54" s="24"/>
      <c r="L54" s="54">
        <v>101</v>
      </c>
      <c r="M54" s="62">
        <v>1539</v>
      </c>
      <c r="N54" s="69"/>
      <c r="O54" s="11">
        <v>33275</v>
      </c>
      <c r="P54" s="53"/>
      <c r="Q54" s="56">
        <v>100.6</v>
      </c>
      <c r="R54" s="79"/>
      <c r="S54" s="11">
        <v>13952</v>
      </c>
      <c r="T54" s="69"/>
      <c r="U54" s="11">
        <v>382</v>
      </c>
      <c r="V54" s="53"/>
      <c r="W54" s="105">
        <v>1.47</v>
      </c>
      <c r="X54" s="18"/>
      <c r="Y54" s="11">
        <v>10895</v>
      </c>
      <c r="Z54" s="85"/>
      <c r="AA54" s="89"/>
      <c r="AB54" s="28">
        <v>90.4</v>
      </c>
      <c r="AC54" s="79"/>
      <c r="AD54" s="56">
        <v>83.5</v>
      </c>
      <c r="AE54" s="9"/>
      <c r="AF54" s="54">
        <v>101</v>
      </c>
      <c r="AG54" s="91">
        <v>23</v>
      </c>
      <c r="AH54" s="62">
        <v>2905</v>
      </c>
      <c r="AI54" s="69"/>
      <c r="AJ54" s="16">
        <v>147702.19699999999</v>
      </c>
      <c r="AK54" s="69"/>
      <c r="AL54" s="11">
        <v>87373.754000000001</v>
      </c>
      <c r="AM54" s="91">
        <v>146611</v>
      </c>
      <c r="AN54" s="62">
        <v>97253</v>
      </c>
      <c r="AO54" s="62">
        <v>96838</v>
      </c>
      <c r="AP54" s="11">
        <v>729050</v>
      </c>
      <c r="AQ54" s="62">
        <v>2143</v>
      </c>
      <c r="AS54" s="20"/>
      <c r="AT54" s="20"/>
    </row>
    <row r="55" spans="1:46" s="21" customFormat="1" ht="15.75" customHeight="1" x14ac:dyDescent="0.15">
      <c r="A55" s="24">
        <f t="shared" si="1"/>
        <v>2019</v>
      </c>
      <c r="B55" s="9" t="s">
        <v>24</v>
      </c>
      <c r="C55" s="9">
        <v>12</v>
      </c>
      <c r="D55" s="27" t="s">
        <v>20</v>
      </c>
      <c r="E55" s="24"/>
      <c r="F55" s="48">
        <v>3637998</v>
      </c>
      <c r="G55" s="23"/>
      <c r="H55" s="22">
        <v>1487984</v>
      </c>
      <c r="I55" s="55"/>
      <c r="J55" s="56">
        <v>106.2</v>
      </c>
      <c r="K55" s="24"/>
      <c r="L55" s="54">
        <v>97.8</v>
      </c>
      <c r="M55" s="62">
        <v>1882</v>
      </c>
      <c r="N55" s="69"/>
      <c r="O55" s="11">
        <v>41861</v>
      </c>
      <c r="P55" s="53"/>
      <c r="Q55" s="56">
        <v>100.5</v>
      </c>
      <c r="R55" s="79"/>
      <c r="S55" s="11">
        <v>13036</v>
      </c>
      <c r="T55" s="69"/>
      <c r="U55" s="11">
        <v>264</v>
      </c>
      <c r="V55" s="55"/>
      <c r="W55" s="105">
        <v>1.46</v>
      </c>
      <c r="X55" s="18"/>
      <c r="Y55" s="11">
        <v>10675</v>
      </c>
      <c r="Z55" s="85">
        <v>1.9</v>
      </c>
      <c r="AA55" s="89"/>
      <c r="AB55" s="28">
        <v>186.9</v>
      </c>
      <c r="AC55" s="79"/>
      <c r="AD55" s="56">
        <v>82.4</v>
      </c>
      <c r="AE55" s="9"/>
      <c r="AF55" s="54">
        <v>100.2</v>
      </c>
      <c r="AG55" s="91">
        <v>12</v>
      </c>
      <c r="AH55" s="62">
        <v>41289</v>
      </c>
      <c r="AI55" s="69"/>
      <c r="AJ55" s="16">
        <v>158864.486</v>
      </c>
      <c r="AK55" s="69"/>
      <c r="AL55" s="11">
        <v>74852.376000000004</v>
      </c>
      <c r="AM55" s="91">
        <v>148545</v>
      </c>
      <c r="AN55" s="62">
        <v>97814</v>
      </c>
      <c r="AO55" s="62">
        <v>95881</v>
      </c>
      <c r="AP55" s="11">
        <v>725313</v>
      </c>
      <c r="AQ55" s="62">
        <v>2329</v>
      </c>
      <c r="AS55" s="20"/>
      <c r="AT55" s="20"/>
    </row>
    <row r="56" spans="1:46" s="21" customFormat="1" ht="15.75" customHeight="1" x14ac:dyDescent="0.15">
      <c r="A56" s="24">
        <v>2020</v>
      </c>
      <c r="B56" s="9" t="s">
        <v>24</v>
      </c>
      <c r="C56" s="9">
        <v>1</v>
      </c>
      <c r="D56" s="27" t="s">
        <v>20</v>
      </c>
      <c r="E56" s="24"/>
      <c r="F56" s="48">
        <v>3636011</v>
      </c>
      <c r="G56" s="23"/>
      <c r="H56" s="22">
        <v>1487851</v>
      </c>
      <c r="I56" s="55"/>
      <c r="J56" s="56">
        <v>106.9</v>
      </c>
      <c r="K56" s="55"/>
      <c r="L56" s="54">
        <v>108.2</v>
      </c>
      <c r="M56" s="62">
        <v>1792</v>
      </c>
      <c r="N56" s="69"/>
      <c r="O56" s="11">
        <v>33831</v>
      </c>
      <c r="P56" s="53"/>
      <c r="Q56" s="56">
        <v>100.5</v>
      </c>
      <c r="R56" s="79"/>
      <c r="S56" s="11">
        <v>14829</v>
      </c>
      <c r="T56" s="69"/>
      <c r="U56" s="11">
        <v>313</v>
      </c>
      <c r="V56" s="55"/>
      <c r="W56" s="105">
        <v>1.38</v>
      </c>
      <c r="X56" s="18"/>
      <c r="Y56" s="11">
        <v>10717</v>
      </c>
      <c r="Z56" s="85"/>
      <c r="AA56" s="89"/>
      <c r="AB56" s="28">
        <v>82.3</v>
      </c>
      <c r="AC56" s="79"/>
      <c r="AD56" s="56">
        <v>70.5</v>
      </c>
      <c r="AE56" s="9"/>
      <c r="AF56" s="54">
        <v>100.4</v>
      </c>
      <c r="AG56" s="91">
        <v>18</v>
      </c>
      <c r="AH56" s="62">
        <v>5945</v>
      </c>
      <c r="AI56" s="69"/>
      <c r="AJ56" s="16">
        <v>129825.68</v>
      </c>
      <c r="AK56" s="69"/>
      <c r="AL56" s="11">
        <v>87674</v>
      </c>
      <c r="AM56" s="91">
        <v>147318</v>
      </c>
      <c r="AN56" s="62">
        <v>98416</v>
      </c>
      <c r="AO56" s="62">
        <v>94994</v>
      </c>
      <c r="AP56" s="11">
        <v>718541</v>
      </c>
      <c r="AQ56" s="62">
        <v>1892</v>
      </c>
      <c r="AS56" s="20"/>
      <c r="AT56" s="20"/>
    </row>
    <row r="57" spans="1:46" s="21" customFormat="1" ht="15.75" customHeight="1" x14ac:dyDescent="0.15">
      <c r="A57" s="24">
        <f t="shared" ref="A57:A67" si="2">A56</f>
        <v>2020</v>
      </c>
      <c r="B57" s="9" t="s">
        <v>24</v>
      </c>
      <c r="C57" s="9">
        <v>2</v>
      </c>
      <c r="D57" s="27" t="s">
        <v>20</v>
      </c>
      <c r="E57" s="24"/>
      <c r="F57" s="48">
        <v>3633899</v>
      </c>
      <c r="G57" s="23"/>
      <c r="H57" s="22">
        <v>1487914</v>
      </c>
      <c r="I57" s="55"/>
      <c r="J57" s="56">
        <v>104.1</v>
      </c>
      <c r="K57" s="55"/>
      <c r="L57" s="54">
        <v>105.5</v>
      </c>
      <c r="M57" s="62">
        <v>1391</v>
      </c>
      <c r="N57" s="69"/>
      <c r="O57" s="11">
        <v>30869</v>
      </c>
      <c r="P57" s="53"/>
      <c r="Q57" s="56">
        <v>100.2</v>
      </c>
      <c r="R57" s="79"/>
      <c r="S57" s="11">
        <v>17151</v>
      </c>
      <c r="T57" s="69"/>
      <c r="U57" s="11">
        <v>301</v>
      </c>
      <c r="V57" s="55"/>
      <c r="W57" s="105">
        <v>1.28</v>
      </c>
      <c r="X57" s="18"/>
      <c r="Y57" s="11">
        <v>10142</v>
      </c>
      <c r="Z57" s="85"/>
      <c r="AA57" s="89"/>
      <c r="AB57" s="28">
        <v>76.8</v>
      </c>
      <c r="AC57" s="79"/>
      <c r="AD57" s="56">
        <v>79.5</v>
      </c>
      <c r="AE57" s="9"/>
      <c r="AF57" s="54">
        <v>100.5</v>
      </c>
      <c r="AG57" s="91">
        <v>11</v>
      </c>
      <c r="AH57" s="62">
        <v>1448</v>
      </c>
      <c r="AI57" s="69"/>
      <c r="AJ57" s="16">
        <v>150637.41399999999</v>
      </c>
      <c r="AK57" s="69"/>
      <c r="AL57" s="11">
        <v>63589</v>
      </c>
      <c r="AM57" s="91">
        <v>148072</v>
      </c>
      <c r="AN57" s="62">
        <v>98582</v>
      </c>
      <c r="AO57" s="62">
        <v>94163</v>
      </c>
      <c r="AP57" s="11">
        <v>713176</v>
      </c>
      <c r="AQ57" s="62">
        <v>1771</v>
      </c>
      <c r="AS57" s="20"/>
      <c r="AT57" s="20"/>
    </row>
    <row r="58" spans="1:46" s="21" customFormat="1" ht="15.75" customHeight="1" x14ac:dyDescent="0.15">
      <c r="A58" s="24">
        <f t="shared" si="2"/>
        <v>2020</v>
      </c>
      <c r="B58" s="9" t="s">
        <v>24</v>
      </c>
      <c r="C58" s="9">
        <v>3</v>
      </c>
      <c r="D58" s="27" t="s">
        <v>20</v>
      </c>
      <c r="E58" s="24"/>
      <c r="F58" s="48">
        <v>3631658</v>
      </c>
      <c r="G58" s="23"/>
      <c r="H58" s="22">
        <v>1488309</v>
      </c>
      <c r="I58" s="55"/>
      <c r="J58" s="56">
        <v>104.5</v>
      </c>
      <c r="K58" s="55"/>
      <c r="L58" s="54">
        <v>106.7</v>
      </c>
      <c r="M58" s="62">
        <v>1624</v>
      </c>
      <c r="N58" s="70"/>
      <c r="O58" s="11">
        <v>35463</v>
      </c>
      <c r="P58" s="53"/>
      <c r="Q58" s="56">
        <v>100.1</v>
      </c>
      <c r="R58" s="79"/>
      <c r="S58" s="11">
        <v>22109</v>
      </c>
      <c r="T58" s="69"/>
      <c r="U58" s="11">
        <v>345</v>
      </c>
      <c r="V58" s="53"/>
      <c r="W58" s="105">
        <v>1.21</v>
      </c>
      <c r="X58" s="18"/>
      <c r="Y58" s="11">
        <v>10192</v>
      </c>
      <c r="Z58" s="85">
        <v>1.9</v>
      </c>
      <c r="AA58" s="89"/>
      <c r="AB58" s="28">
        <v>78.400000000000006</v>
      </c>
      <c r="AC58" s="79"/>
      <c r="AD58" s="56">
        <v>79.5</v>
      </c>
      <c r="AE58" s="9"/>
      <c r="AF58" s="54">
        <v>99.5</v>
      </c>
      <c r="AG58" s="91">
        <v>18</v>
      </c>
      <c r="AH58" s="62">
        <v>2270</v>
      </c>
      <c r="AI58" s="69"/>
      <c r="AJ58" s="16">
        <v>154116</v>
      </c>
      <c r="AK58" s="69"/>
      <c r="AL58" s="11">
        <v>85104</v>
      </c>
      <c r="AM58" s="91">
        <v>148402</v>
      </c>
      <c r="AN58" s="62">
        <v>98752</v>
      </c>
      <c r="AO58" s="62">
        <v>93083</v>
      </c>
      <c r="AP58" s="11">
        <v>710170</v>
      </c>
      <c r="AQ58" s="62">
        <v>1818</v>
      </c>
      <c r="AS58" s="20"/>
      <c r="AT58" s="20"/>
    </row>
    <row r="59" spans="1:46" s="21" customFormat="1" ht="15.75" customHeight="1" x14ac:dyDescent="0.15">
      <c r="A59" s="24">
        <f t="shared" si="2"/>
        <v>2020</v>
      </c>
      <c r="B59" s="9" t="s">
        <v>24</v>
      </c>
      <c r="C59" s="9">
        <v>4</v>
      </c>
      <c r="D59" s="27" t="s">
        <v>20</v>
      </c>
      <c r="E59" s="24"/>
      <c r="F59" s="48">
        <v>3624878</v>
      </c>
      <c r="G59" s="23"/>
      <c r="H59" s="22">
        <v>1491796</v>
      </c>
      <c r="I59" s="55"/>
      <c r="J59" s="56">
        <v>94.7</v>
      </c>
      <c r="K59" s="55"/>
      <c r="L59" s="54">
        <v>89.8</v>
      </c>
      <c r="M59" s="62">
        <v>1774</v>
      </c>
      <c r="N59" s="69"/>
      <c r="O59" s="11">
        <v>31454</v>
      </c>
      <c r="P59" s="53"/>
      <c r="Q59" s="56">
        <v>100.2</v>
      </c>
      <c r="R59" s="79"/>
      <c r="S59" s="11">
        <v>10417</v>
      </c>
      <c r="T59" s="69"/>
      <c r="U59" s="11">
        <v>131</v>
      </c>
      <c r="V59" s="55"/>
      <c r="W59" s="105">
        <v>1.17</v>
      </c>
      <c r="X59" s="18"/>
      <c r="Y59" s="11">
        <v>9880</v>
      </c>
      <c r="Z59" s="85"/>
      <c r="AA59" s="89"/>
      <c r="AB59" s="28">
        <v>78</v>
      </c>
      <c r="AC59" s="79"/>
      <c r="AD59" s="56">
        <v>62.5</v>
      </c>
      <c r="AE59" s="9"/>
      <c r="AF59" s="54">
        <v>101.6</v>
      </c>
      <c r="AG59" s="91">
        <v>24</v>
      </c>
      <c r="AH59" s="62">
        <v>7493</v>
      </c>
      <c r="AI59" s="69"/>
      <c r="AJ59" s="16">
        <v>131822</v>
      </c>
      <c r="AK59" s="69"/>
      <c r="AL59" s="11">
        <v>83952</v>
      </c>
      <c r="AM59" s="91">
        <v>150422</v>
      </c>
      <c r="AN59" s="62">
        <v>99855</v>
      </c>
      <c r="AO59" s="62">
        <v>94022</v>
      </c>
      <c r="AP59" s="11">
        <v>747684</v>
      </c>
      <c r="AQ59" s="62">
        <v>1372</v>
      </c>
      <c r="AS59" s="20"/>
      <c r="AT59" s="20"/>
    </row>
    <row r="60" spans="1:46" s="21" customFormat="1" ht="15.75" customHeight="1" x14ac:dyDescent="0.15">
      <c r="A60" s="24">
        <f t="shared" si="2"/>
        <v>2020</v>
      </c>
      <c r="B60" s="9" t="s">
        <v>24</v>
      </c>
      <c r="C60" s="9">
        <v>5</v>
      </c>
      <c r="D60" s="27" t="s">
        <v>20</v>
      </c>
      <c r="E60" s="24"/>
      <c r="F60" s="48">
        <v>3626506</v>
      </c>
      <c r="G60" s="23"/>
      <c r="H60" s="22">
        <v>1496930</v>
      </c>
      <c r="I60" s="55"/>
      <c r="J60" s="56">
        <v>90.4</v>
      </c>
      <c r="K60" s="55"/>
      <c r="L60" s="54">
        <v>85.7</v>
      </c>
      <c r="M60" s="62">
        <v>1541</v>
      </c>
      <c r="N60" s="69"/>
      <c r="O60" s="11">
        <v>34484</v>
      </c>
      <c r="P60" s="53"/>
      <c r="Q60" s="56">
        <v>100.2</v>
      </c>
      <c r="R60" s="79"/>
      <c r="S60" s="11">
        <v>8156</v>
      </c>
      <c r="T60" s="69"/>
      <c r="U60" s="11">
        <v>21</v>
      </c>
      <c r="V60" s="53"/>
      <c r="W60" s="105">
        <v>1.05</v>
      </c>
      <c r="X60" s="18"/>
      <c r="Y60" s="11">
        <v>11648</v>
      </c>
      <c r="Z60" s="85"/>
      <c r="AA60" s="89"/>
      <c r="AB60" s="28">
        <v>72.900000000000006</v>
      </c>
      <c r="AC60" s="79"/>
      <c r="AD60" s="56">
        <v>38.6</v>
      </c>
      <c r="AE60" s="9"/>
      <c r="AF60" s="54">
        <v>101.7</v>
      </c>
      <c r="AG60" s="91">
        <v>11</v>
      </c>
      <c r="AH60" s="62">
        <v>1669</v>
      </c>
      <c r="AI60" s="69"/>
      <c r="AJ60" s="16">
        <v>94791</v>
      </c>
      <c r="AK60" s="69"/>
      <c r="AL60" s="11">
        <v>72740</v>
      </c>
      <c r="AM60" s="91">
        <v>157216</v>
      </c>
      <c r="AN60" s="62">
        <v>103334</v>
      </c>
      <c r="AO60" s="62">
        <v>98900</v>
      </c>
      <c r="AP60" s="11">
        <v>888778</v>
      </c>
      <c r="AQ60" s="62">
        <v>1278</v>
      </c>
      <c r="AS60" s="20"/>
      <c r="AT60" s="20"/>
    </row>
    <row r="61" spans="1:46" s="21" customFormat="1" ht="15.75" customHeight="1" x14ac:dyDescent="0.15">
      <c r="A61" s="24">
        <f t="shared" si="2"/>
        <v>2020</v>
      </c>
      <c r="B61" s="9" t="s">
        <v>24</v>
      </c>
      <c r="C61" s="9">
        <v>6</v>
      </c>
      <c r="D61" s="27" t="s">
        <v>20</v>
      </c>
      <c r="E61" s="24"/>
      <c r="F61" s="48">
        <v>3625131</v>
      </c>
      <c r="G61" s="23"/>
      <c r="H61" s="22">
        <v>1497163</v>
      </c>
      <c r="I61" s="55"/>
      <c r="J61" s="56">
        <v>95</v>
      </c>
      <c r="K61" s="55"/>
      <c r="L61" s="54">
        <v>89.6</v>
      </c>
      <c r="M61" s="62">
        <v>1790</v>
      </c>
      <c r="N61" s="69"/>
      <c r="O61" s="11">
        <v>36061</v>
      </c>
      <c r="P61" s="53"/>
      <c r="Q61" s="56">
        <v>100.1</v>
      </c>
      <c r="R61" s="79"/>
      <c r="S61" s="11">
        <v>12848</v>
      </c>
      <c r="T61" s="69"/>
      <c r="U61" s="11">
        <v>234</v>
      </c>
      <c r="V61" s="55"/>
      <c r="W61" s="105">
        <v>0.98</v>
      </c>
      <c r="X61" s="18"/>
      <c r="Y61" s="11">
        <v>14183</v>
      </c>
      <c r="Z61" s="85">
        <v>2.1</v>
      </c>
      <c r="AA61" s="89"/>
      <c r="AB61" s="28">
        <v>120.5</v>
      </c>
      <c r="AC61" s="79"/>
      <c r="AD61" s="56">
        <v>48.3</v>
      </c>
      <c r="AE61" s="9"/>
      <c r="AF61" s="54">
        <v>101</v>
      </c>
      <c r="AG61" s="91">
        <v>32</v>
      </c>
      <c r="AH61" s="62">
        <v>2398</v>
      </c>
      <c r="AI61" s="69"/>
      <c r="AJ61" s="16">
        <v>103743</v>
      </c>
      <c r="AK61" s="69"/>
      <c r="AL61" s="11">
        <v>70992</v>
      </c>
      <c r="AM61" s="91">
        <v>159721</v>
      </c>
      <c r="AN61" s="62">
        <v>104375</v>
      </c>
      <c r="AO61" s="62">
        <v>106195</v>
      </c>
      <c r="AP61" s="11">
        <v>1040641</v>
      </c>
      <c r="AQ61" s="62">
        <v>1644</v>
      </c>
      <c r="AS61" s="20"/>
      <c r="AT61" s="20"/>
    </row>
    <row r="62" spans="1:46" s="21" customFormat="1" ht="15.75" customHeight="1" x14ac:dyDescent="0.15">
      <c r="A62" s="24">
        <f t="shared" si="2"/>
        <v>2020</v>
      </c>
      <c r="B62" s="9" t="s">
        <v>24</v>
      </c>
      <c r="C62" s="9">
        <v>7</v>
      </c>
      <c r="D62" s="27" t="s">
        <v>20</v>
      </c>
      <c r="E62" s="24"/>
      <c r="F62" s="48">
        <v>3623611</v>
      </c>
      <c r="G62" s="23"/>
      <c r="H62" s="22">
        <v>1497807</v>
      </c>
      <c r="I62" s="55"/>
      <c r="J62" s="56">
        <v>95.9</v>
      </c>
      <c r="K62" s="55"/>
      <c r="L62" s="54">
        <v>97.3</v>
      </c>
      <c r="M62" s="62">
        <v>1902</v>
      </c>
      <c r="N62" s="69"/>
      <c r="O62" s="11">
        <v>36427</v>
      </c>
      <c r="P62" s="53"/>
      <c r="Q62" s="56">
        <v>100.2</v>
      </c>
      <c r="R62" s="79"/>
      <c r="S62" s="11">
        <v>14920</v>
      </c>
      <c r="T62" s="69"/>
      <c r="U62" s="11">
        <v>223</v>
      </c>
      <c r="V62" s="58"/>
      <c r="W62" s="105">
        <v>0.91</v>
      </c>
      <c r="X62" s="18"/>
      <c r="Y62" s="11">
        <v>16199</v>
      </c>
      <c r="Z62" s="85"/>
      <c r="AA62" s="89"/>
      <c r="AB62" s="28">
        <v>126.8</v>
      </c>
      <c r="AC62" s="79"/>
      <c r="AD62" s="56">
        <v>53.4</v>
      </c>
      <c r="AE62" s="9"/>
      <c r="AF62" s="54">
        <v>100.8</v>
      </c>
      <c r="AG62" s="91">
        <v>16</v>
      </c>
      <c r="AH62" s="62">
        <v>1732</v>
      </c>
      <c r="AI62" s="69"/>
      <c r="AJ62" s="16">
        <v>115899</v>
      </c>
      <c r="AK62" s="69"/>
      <c r="AL62" s="11">
        <v>69651</v>
      </c>
      <c r="AM62" s="91">
        <v>158412</v>
      </c>
      <c r="AN62" s="62">
        <v>104804</v>
      </c>
      <c r="AO62" s="62">
        <v>113179</v>
      </c>
      <c r="AP62" s="11">
        <v>1165588</v>
      </c>
      <c r="AQ62" s="62">
        <v>1773</v>
      </c>
      <c r="AS62" s="20"/>
      <c r="AT62" s="20"/>
    </row>
    <row r="63" spans="1:46" s="21" customFormat="1" ht="15.75" customHeight="1" x14ac:dyDescent="0.15">
      <c r="A63" s="24">
        <f t="shared" si="2"/>
        <v>2020</v>
      </c>
      <c r="B63" s="9" t="s">
        <v>24</v>
      </c>
      <c r="C63" s="9">
        <v>8</v>
      </c>
      <c r="D63" s="27" t="s">
        <v>20</v>
      </c>
      <c r="E63" s="24"/>
      <c r="F63" s="48">
        <v>3622761</v>
      </c>
      <c r="G63" s="23"/>
      <c r="H63" s="22">
        <v>1498759</v>
      </c>
      <c r="I63" s="55"/>
      <c r="J63" s="56">
        <v>100.4</v>
      </c>
      <c r="K63" s="55"/>
      <c r="L63" s="54">
        <v>101.8</v>
      </c>
      <c r="M63" s="62">
        <v>1606</v>
      </c>
      <c r="N63" s="70"/>
      <c r="O63" s="11">
        <v>38012</v>
      </c>
      <c r="P63" s="53"/>
      <c r="Q63" s="56">
        <v>100.3</v>
      </c>
      <c r="R63" s="79"/>
      <c r="S63" s="11">
        <v>12354</v>
      </c>
      <c r="T63" s="69"/>
      <c r="U63" s="11">
        <v>389</v>
      </c>
      <c r="V63" s="55"/>
      <c r="W63" s="105">
        <v>0.88</v>
      </c>
      <c r="X63" s="18"/>
      <c r="Y63" s="11">
        <v>16852</v>
      </c>
      <c r="Z63" s="85"/>
      <c r="AA63" s="89"/>
      <c r="AB63" s="28">
        <v>78.599999999999994</v>
      </c>
      <c r="AC63" s="79"/>
      <c r="AD63" s="56">
        <v>56.3</v>
      </c>
      <c r="AE63" s="9"/>
      <c r="AF63" s="54">
        <v>99.1</v>
      </c>
      <c r="AG63" s="91">
        <v>14</v>
      </c>
      <c r="AH63" s="62">
        <v>1907</v>
      </c>
      <c r="AI63" s="69"/>
      <c r="AJ63" s="16">
        <v>116399</v>
      </c>
      <c r="AK63" s="69"/>
      <c r="AL63" s="11">
        <v>67279</v>
      </c>
      <c r="AM63" s="91">
        <v>160018</v>
      </c>
      <c r="AN63" s="62">
        <v>104614</v>
      </c>
      <c r="AO63" s="62">
        <v>116529</v>
      </c>
      <c r="AP63" s="11">
        <v>1230230</v>
      </c>
      <c r="AQ63" s="62">
        <v>1680</v>
      </c>
      <c r="AS63" s="20"/>
      <c r="AT63" s="20"/>
    </row>
    <row r="64" spans="1:46" ht="15.75" customHeight="1" x14ac:dyDescent="0.15">
      <c r="A64" s="24">
        <f t="shared" si="2"/>
        <v>2020</v>
      </c>
      <c r="B64" s="9" t="s">
        <v>24</v>
      </c>
      <c r="C64" s="9">
        <v>9</v>
      </c>
      <c r="D64" s="27" t="s">
        <v>20</v>
      </c>
      <c r="E64" s="24"/>
      <c r="F64" s="48">
        <v>3620714</v>
      </c>
      <c r="G64" s="23"/>
      <c r="H64" s="22">
        <v>1498816</v>
      </c>
      <c r="I64" s="55"/>
      <c r="J64" s="56">
        <v>101.6</v>
      </c>
      <c r="K64" s="55"/>
      <c r="L64" s="54">
        <v>103.3</v>
      </c>
      <c r="M64" s="62">
        <v>1773</v>
      </c>
      <c r="N64" s="69"/>
      <c r="O64" s="11">
        <v>34892</v>
      </c>
      <c r="P64" s="53"/>
      <c r="Q64" s="54">
        <v>100</v>
      </c>
      <c r="R64" s="76"/>
      <c r="S64" s="11">
        <v>17859</v>
      </c>
      <c r="T64" s="69"/>
      <c r="U64" s="11">
        <v>342</v>
      </c>
      <c r="V64" s="55"/>
      <c r="W64" s="105">
        <v>0.9</v>
      </c>
      <c r="X64" s="18"/>
      <c r="Y64" s="11">
        <v>16694</v>
      </c>
      <c r="Z64" s="85">
        <v>2.8</v>
      </c>
      <c r="AA64" s="89"/>
      <c r="AB64" s="13">
        <v>79.400000000000006</v>
      </c>
      <c r="AC64" s="76"/>
      <c r="AD64" s="56">
        <v>65.900000000000006</v>
      </c>
      <c r="AE64" s="9"/>
      <c r="AF64" s="54">
        <v>99.2</v>
      </c>
      <c r="AG64" s="91">
        <v>13</v>
      </c>
      <c r="AH64" s="62">
        <v>1136</v>
      </c>
      <c r="AI64" s="69"/>
      <c r="AJ64" s="16">
        <v>184503</v>
      </c>
      <c r="AK64" s="69"/>
      <c r="AL64" s="11">
        <v>69613</v>
      </c>
      <c r="AM64" s="91">
        <v>160575</v>
      </c>
      <c r="AN64" s="62">
        <v>104552</v>
      </c>
      <c r="AO64" s="62">
        <v>117972</v>
      </c>
      <c r="AP64" s="11">
        <v>1259084</v>
      </c>
      <c r="AQ64" s="62">
        <v>1732</v>
      </c>
    </row>
    <row r="65" spans="1:43" ht="15.75" customHeight="1" x14ac:dyDescent="0.15">
      <c r="A65" s="24">
        <f t="shared" si="2"/>
        <v>2020</v>
      </c>
      <c r="B65" s="9" t="s">
        <v>24</v>
      </c>
      <c r="C65" s="9">
        <v>10</v>
      </c>
      <c r="D65" s="27" t="s">
        <v>20</v>
      </c>
      <c r="E65" s="24" t="s">
        <v>43</v>
      </c>
      <c r="F65" s="48">
        <v>3633202</v>
      </c>
      <c r="G65" s="12" t="s">
        <v>43</v>
      </c>
      <c r="H65" s="22">
        <v>1483472</v>
      </c>
      <c r="I65" s="55"/>
      <c r="J65" s="56">
        <v>102.8</v>
      </c>
      <c r="K65" s="55"/>
      <c r="L65" s="54">
        <v>103.7</v>
      </c>
      <c r="M65" s="62">
        <v>1661</v>
      </c>
      <c r="N65" s="70"/>
      <c r="O65" s="11">
        <v>36121</v>
      </c>
      <c r="P65" s="53"/>
      <c r="Q65" s="54">
        <v>100</v>
      </c>
      <c r="R65" s="76"/>
      <c r="S65" s="11">
        <v>15417</v>
      </c>
      <c r="T65" s="69"/>
      <c r="U65" s="11">
        <v>396</v>
      </c>
      <c r="V65" s="53"/>
      <c r="W65" s="105">
        <v>0.92</v>
      </c>
      <c r="X65" s="18"/>
      <c r="Y65" s="11">
        <v>15937</v>
      </c>
      <c r="Z65" s="85"/>
      <c r="AA65" s="89"/>
      <c r="AB65" s="13">
        <v>77.400000000000006</v>
      </c>
      <c r="AC65" s="76"/>
      <c r="AD65" s="56">
        <v>69.3</v>
      </c>
      <c r="AE65" s="9"/>
      <c r="AF65" s="54">
        <v>100.2</v>
      </c>
      <c r="AG65" s="91">
        <v>11</v>
      </c>
      <c r="AH65" s="62">
        <v>809</v>
      </c>
      <c r="AI65" s="69"/>
      <c r="AJ65" s="16">
        <v>158785</v>
      </c>
      <c r="AK65" s="69"/>
      <c r="AL65" s="11">
        <v>85675</v>
      </c>
      <c r="AM65" s="91">
        <v>160653</v>
      </c>
      <c r="AN65" s="62">
        <v>104486</v>
      </c>
      <c r="AO65" s="62">
        <v>118799</v>
      </c>
      <c r="AP65" s="11">
        <v>1278039</v>
      </c>
      <c r="AQ65" s="62">
        <v>1931</v>
      </c>
    </row>
    <row r="66" spans="1:43" ht="15.75" customHeight="1" x14ac:dyDescent="0.15">
      <c r="A66" s="24">
        <f t="shared" si="2"/>
        <v>2020</v>
      </c>
      <c r="B66" s="9" t="s">
        <v>24</v>
      </c>
      <c r="C66" s="9">
        <v>11</v>
      </c>
      <c r="D66" s="27" t="s">
        <v>20</v>
      </c>
      <c r="E66" s="24"/>
      <c r="F66" s="48">
        <v>3631483</v>
      </c>
      <c r="G66" s="23"/>
      <c r="H66" s="22">
        <v>1483717</v>
      </c>
      <c r="I66" s="55"/>
      <c r="J66" s="56">
        <v>101.9</v>
      </c>
      <c r="K66" s="55"/>
      <c r="L66" s="54">
        <v>104.3</v>
      </c>
      <c r="M66" s="62">
        <v>1763</v>
      </c>
      <c r="N66" s="70"/>
      <c r="O66" s="11">
        <v>36055</v>
      </c>
      <c r="P66" s="53"/>
      <c r="Q66" s="54">
        <v>99.4</v>
      </c>
      <c r="R66" s="76"/>
      <c r="S66" s="11">
        <v>15563</v>
      </c>
      <c r="T66" s="69"/>
      <c r="U66" s="11">
        <v>476</v>
      </c>
      <c r="V66" s="55"/>
      <c r="W66" s="105">
        <v>0.94</v>
      </c>
      <c r="X66" s="18"/>
      <c r="Y66" s="11">
        <v>14632</v>
      </c>
      <c r="Z66" s="85"/>
      <c r="AA66" s="89"/>
      <c r="AB66" s="13">
        <v>86</v>
      </c>
      <c r="AC66" s="76"/>
      <c r="AD66" s="54">
        <v>79</v>
      </c>
      <c r="AE66" s="9"/>
      <c r="AF66" s="54">
        <v>98.4</v>
      </c>
      <c r="AG66" s="91">
        <v>16</v>
      </c>
      <c r="AH66" s="62">
        <v>1657</v>
      </c>
      <c r="AI66" s="69"/>
      <c r="AJ66" s="16">
        <v>155292</v>
      </c>
      <c r="AK66" s="69"/>
      <c r="AL66" s="11">
        <v>83310</v>
      </c>
      <c r="AM66" s="91">
        <v>161573</v>
      </c>
      <c r="AN66" s="62">
        <v>104270</v>
      </c>
      <c r="AO66" s="62">
        <v>119358</v>
      </c>
      <c r="AP66" s="11">
        <v>1290483</v>
      </c>
      <c r="AQ66" s="62">
        <v>1856</v>
      </c>
    </row>
    <row r="67" spans="1:43" ht="15.75" customHeight="1" x14ac:dyDescent="0.15">
      <c r="A67" s="24">
        <f t="shared" si="2"/>
        <v>2020</v>
      </c>
      <c r="B67" s="9" t="s">
        <v>24</v>
      </c>
      <c r="C67" s="9">
        <v>12</v>
      </c>
      <c r="D67" s="27" t="s">
        <v>20</v>
      </c>
      <c r="E67" s="24"/>
      <c r="F67" s="48">
        <v>3629801</v>
      </c>
      <c r="G67" s="23"/>
      <c r="H67" s="22">
        <v>1483959</v>
      </c>
      <c r="I67" s="55"/>
      <c r="J67" s="56">
        <v>101.8</v>
      </c>
      <c r="K67" s="55"/>
      <c r="L67" s="54">
        <v>103.7</v>
      </c>
      <c r="M67" s="62">
        <v>1780</v>
      </c>
      <c r="N67" s="70"/>
      <c r="O67" s="11">
        <v>45040</v>
      </c>
      <c r="P67" s="53"/>
      <c r="Q67" s="54">
        <v>98.9</v>
      </c>
      <c r="R67" s="76"/>
      <c r="S67" s="11">
        <v>15017</v>
      </c>
      <c r="T67" s="69"/>
      <c r="U67" s="11">
        <v>271</v>
      </c>
      <c r="V67" s="24"/>
      <c r="W67" s="105">
        <v>0.95</v>
      </c>
      <c r="X67" s="18"/>
      <c r="Y67" s="11">
        <v>13707</v>
      </c>
      <c r="Z67" s="85">
        <v>2.5</v>
      </c>
      <c r="AA67" s="89"/>
      <c r="AB67" s="13">
        <v>183.9</v>
      </c>
      <c r="AC67" s="76"/>
      <c r="AD67" s="54">
        <v>75</v>
      </c>
      <c r="AE67" s="9"/>
      <c r="AF67" s="54">
        <v>97.9</v>
      </c>
      <c r="AG67" s="91">
        <v>19</v>
      </c>
      <c r="AH67" s="62">
        <v>1942</v>
      </c>
      <c r="AI67" s="69"/>
      <c r="AJ67" s="16">
        <v>172623</v>
      </c>
      <c r="AK67" s="69"/>
      <c r="AL67" s="11">
        <v>78778</v>
      </c>
      <c r="AM67" s="91">
        <v>163057</v>
      </c>
      <c r="AN67" s="62">
        <v>104699</v>
      </c>
      <c r="AO67" s="62">
        <v>120703</v>
      </c>
      <c r="AP67" s="11">
        <v>1317332</v>
      </c>
      <c r="AQ67" s="62">
        <v>1920</v>
      </c>
    </row>
    <row r="68" spans="1:43" ht="15.75" customHeight="1" x14ac:dyDescent="0.15">
      <c r="A68" s="24">
        <v>2021</v>
      </c>
      <c r="B68" s="9" t="s">
        <v>24</v>
      </c>
      <c r="C68" s="9">
        <v>1</v>
      </c>
      <c r="D68" s="27" t="s">
        <v>20</v>
      </c>
      <c r="E68" s="24"/>
      <c r="F68" s="48">
        <v>3628018</v>
      </c>
      <c r="G68" s="23"/>
      <c r="H68" s="22">
        <v>1484223</v>
      </c>
      <c r="I68" s="55"/>
      <c r="J68" s="56">
        <v>101.8</v>
      </c>
      <c r="K68" s="55"/>
      <c r="L68" s="54">
        <v>103.7</v>
      </c>
      <c r="M68" s="62">
        <v>1665</v>
      </c>
      <c r="N68" s="70"/>
      <c r="O68" s="11">
        <v>37068</v>
      </c>
      <c r="P68" s="53"/>
      <c r="Q68" s="54">
        <v>99.5</v>
      </c>
      <c r="R68" s="76"/>
      <c r="S68" s="11">
        <v>15863</v>
      </c>
      <c r="T68" s="69"/>
      <c r="U68" s="11">
        <v>206</v>
      </c>
      <c r="V68" s="53"/>
      <c r="W68" s="105">
        <v>0.99</v>
      </c>
      <c r="X68" s="18"/>
      <c r="Y68" s="11">
        <v>13345</v>
      </c>
      <c r="Z68" s="85"/>
      <c r="AA68" s="89"/>
      <c r="AB68" s="13">
        <v>84.1</v>
      </c>
      <c r="AC68" s="76"/>
      <c r="AD68" s="54">
        <v>103.4</v>
      </c>
      <c r="AE68" s="9"/>
      <c r="AF68" s="54">
        <v>96.8</v>
      </c>
      <c r="AG68" s="91">
        <v>15</v>
      </c>
      <c r="AH68" s="62">
        <v>14979</v>
      </c>
      <c r="AI68" s="69"/>
      <c r="AJ68" s="16">
        <v>140565</v>
      </c>
      <c r="AK68" s="69"/>
      <c r="AL68" s="11">
        <v>78607</v>
      </c>
      <c r="AM68" s="91">
        <v>163450</v>
      </c>
      <c r="AN68" s="62">
        <v>104192</v>
      </c>
      <c r="AO68" s="62">
        <v>121510</v>
      </c>
      <c r="AP68" s="11">
        <v>1325929</v>
      </c>
      <c r="AQ68" s="62">
        <v>1542</v>
      </c>
    </row>
    <row r="69" spans="1:43" ht="15.75" customHeight="1" x14ac:dyDescent="0.15">
      <c r="A69" s="24">
        <f t="shared" ref="A69:A79" si="3">A68</f>
        <v>2021</v>
      </c>
      <c r="B69" s="9" t="s">
        <v>24</v>
      </c>
      <c r="C69" s="9">
        <v>2</v>
      </c>
      <c r="D69" s="27" t="s">
        <v>20</v>
      </c>
      <c r="E69" s="24"/>
      <c r="F69" s="48">
        <v>3625868</v>
      </c>
      <c r="G69" s="23"/>
      <c r="H69" s="22">
        <v>1484726</v>
      </c>
      <c r="I69" s="55"/>
      <c r="J69" s="56">
        <v>101.1</v>
      </c>
      <c r="K69" s="55"/>
      <c r="L69" s="54">
        <v>98</v>
      </c>
      <c r="M69" s="62">
        <v>1625</v>
      </c>
      <c r="N69" s="70"/>
      <c r="O69" s="11">
        <v>32781</v>
      </c>
      <c r="P69" s="53"/>
      <c r="Q69" s="54">
        <v>99.2</v>
      </c>
      <c r="R69" s="76"/>
      <c r="S69" s="11">
        <v>17464</v>
      </c>
      <c r="T69" s="69"/>
      <c r="U69" s="11">
        <v>290</v>
      </c>
      <c r="V69" s="53"/>
      <c r="W69" s="105">
        <v>1.01</v>
      </c>
      <c r="X69" s="18"/>
      <c r="Y69" s="11">
        <v>12505</v>
      </c>
      <c r="Z69" s="85"/>
      <c r="AA69" s="89"/>
      <c r="AB69" s="13">
        <v>82.3</v>
      </c>
      <c r="AC69" s="76"/>
      <c r="AD69" s="56">
        <v>116.6</v>
      </c>
      <c r="AE69" s="9"/>
      <c r="AF69" s="54">
        <v>96.8</v>
      </c>
      <c r="AG69" s="91">
        <v>13</v>
      </c>
      <c r="AH69" s="62">
        <v>3149</v>
      </c>
      <c r="AI69" s="69"/>
      <c r="AJ69" s="16">
        <v>159716</v>
      </c>
      <c r="AK69" s="69"/>
      <c r="AL69" s="11">
        <v>76423</v>
      </c>
      <c r="AM69" s="91">
        <v>164943</v>
      </c>
      <c r="AN69" s="62">
        <v>104189</v>
      </c>
      <c r="AO69" s="62">
        <v>122661</v>
      </c>
      <c r="AP69" s="11">
        <v>1350587</v>
      </c>
      <c r="AQ69" s="62">
        <v>1467</v>
      </c>
    </row>
    <row r="70" spans="1:43" ht="15.75" customHeight="1" x14ac:dyDescent="0.15">
      <c r="A70" s="24">
        <f t="shared" si="3"/>
        <v>2021</v>
      </c>
      <c r="B70" s="9" t="s">
        <v>24</v>
      </c>
      <c r="C70" s="9">
        <v>3</v>
      </c>
      <c r="D70" s="27" t="s">
        <v>20</v>
      </c>
      <c r="E70" s="24"/>
      <c r="F70" s="48">
        <v>3623695</v>
      </c>
      <c r="G70" s="23"/>
      <c r="H70" s="22">
        <v>1485123</v>
      </c>
      <c r="I70" s="55"/>
      <c r="J70" s="56">
        <v>105.5</v>
      </c>
      <c r="K70" s="55"/>
      <c r="L70" s="54">
        <v>104.4</v>
      </c>
      <c r="M70" s="62">
        <v>1648</v>
      </c>
      <c r="N70" s="70"/>
      <c r="O70" s="11">
        <v>36080</v>
      </c>
      <c r="P70" s="53"/>
      <c r="Q70" s="54">
        <v>99.3</v>
      </c>
      <c r="R70" s="76"/>
      <c r="S70" s="11">
        <v>23643</v>
      </c>
      <c r="T70" s="69"/>
      <c r="U70" s="11">
        <v>377</v>
      </c>
      <c r="V70" s="53"/>
      <c r="W70" s="105">
        <v>1.02</v>
      </c>
      <c r="X70" s="18"/>
      <c r="Y70" s="11">
        <v>12526</v>
      </c>
      <c r="Z70" s="85">
        <v>2.5</v>
      </c>
      <c r="AA70" s="89"/>
      <c r="AB70" s="13">
        <v>90.6</v>
      </c>
      <c r="AC70" s="76"/>
      <c r="AD70" s="56">
        <v>117.4</v>
      </c>
      <c r="AE70" s="9"/>
      <c r="AF70" s="54">
        <v>96.6</v>
      </c>
      <c r="AG70" s="91">
        <v>18</v>
      </c>
      <c r="AH70" s="62">
        <v>2844</v>
      </c>
      <c r="AI70" s="69"/>
      <c r="AJ70" s="16">
        <v>181818</v>
      </c>
      <c r="AK70" s="69"/>
      <c r="AL70" s="11">
        <v>101327</v>
      </c>
      <c r="AM70" s="91">
        <v>164673</v>
      </c>
      <c r="AN70" s="62">
        <v>103331</v>
      </c>
      <c r="AO70" s="62">
        <v>124212</v>
      </c>
      <c r="AP70" s="11">
        <v>1395179</v>
      </c>
      <c r="AQ70" s="62">
        <v>1708</v>
      </c>
    </row>
    <row r="71" spans="1:43" ht="15.75" customHeight="1" x14ac:dyDescent="0.15">
      <c r="A71" s="24">
        <f t="shared" si="3"/>
        <v>2021</v>
      </c>
      <c r="B71" s="9" t="s">
        <v>24</v>
      </c>
      <c r="C71" s="9">
        <v>4</v>
      </c>
      <c r="D71" s="27" t="s">
        <v>20</v>
      </c>
      <c r="E71" s="24"/>
      <c r="F71" s="48">
        <v>3616439</v>
      </c>
      <c r="G71" s="23"/>
      <c r="H71" s="22">
        <v>1488296</v>
      </c>
      <c r="I71" s="55"/>
      <c r="J71" s="56">
        <v>107.3</v>
      </c>
      <c r="K71" s="55"/>
      <c r="L71" s="54">
        <v>112.1</v>
      </c>
      <c r="M71" s="62">
        <v>1931</v>
      </c>
      <c r="N71" s="69"/>
      <c r="O71" s="11">
        <v>34190</v>
      </c>
      <c r="P71" s="53"/>
      <c r="Q71" s="54">
        <v>98.4</v>
      </c>
      <c r="R71" s="76"/>
      <c r="S71" s="11">
        <v>13534</v>
      </c>
      <c r="T71" s="69"/>
      <c r="U71" s="11">
        <v>413</v>
      </c>
      <c r="V71" s="53"/>
      <c r="W71" s="105">
        <v>1.04</v>
      </c>
      <c r="X71" s="18"/>
      <c r="Y71" s="11">
        <v>12153</v>
      </c>
      <c r="Z71" s="85"/>
      <c r="AA71" s="89"/>
      <c r="AB71" s="13">
        <v>86.8</v>
      </c>
      <c r="AC71" s="76"/>
      <c r="AD71" s="54">
        <v>120</v>
      </c>
      <c r="AE71" s="9"/>
      <c r="AF71" s="54">
        <v>98.8</v>
      </c>
      <c r="AG71" s="91">
        <v>18</v>
      </c>
      <c r="AH71" s="62">
        <v>3029</v>
      </c>
      <c r="AI71" s="69"/>
      <c r="AJ71" s="16">
        <v>168659</v>
      </c>
      <c r="AK71" s="69"/>
      <c r="AL71" s="11">
        <v>97322</v>
      </c>
      <c r="AM71" s="91">
        <v>165497</v>
      </c>
      <c r="AN71" s="62">
        <v>102977</v>
      </c>
      <c r="AO71" s="62">
        <v>125230</v>
      </c>
      <c r="AP71" s="11">
        <v>1425617</v>
      </c>
      <c r="AQ71" s="62">
        <v>1612</v>
      </c>
    </row>
    <row r="72" spans="1:43" ht="15.75" customHeight="1" x14ac:dyDescent="0.15">
      <c r="A72" s="24">
        <f t="shared" si="3"/>
        <v>2021</v>
      </c>
      <c r="B72" s="9" t="s">
        <v>24</v>
      </c>
      <c r="C72" s="9">
        <v>5</v>
      </c>
      <c r="D72" s="27" t="s">
        <v>20</v>
      </c>
      <c r="E72" s="24"/>
      <c r="F72" s="48">
        <v>3615267</v>
      </c>
      <c r="G72" s="23"/>
      <c r="H72" s="22">
        <v>1491516</v>
      </c>
      <c r="I72" s="55"/>
      <c r="J72" s="56">
        <v>104.4</v>
      </c>
      <c r="K72" s="55"/>
      <c r="L72" s="54">
        <v>103.6</v>
      </c>
      <c r="M72" s="62">
        <v>1775</v>
      </c>
      <c r="N72" s="70"/>
      <c r="O72" s="11">
        <v>36003</v>
      </c>
      <c r="P72" s="53"/>
      <c r="Q72" s="54">
        <v>98.7</v>
      </c>
      <c r="R72" s="76"/>
      <c r="S72" s="11">
        <v>11772</v>
      </c>
      <c r="T72" s="69"/>
      <c r="U72" s="11">
        <v>430</v>
      </c>
      <c r="V72" s="58"/>
      <c r="W72" s="105">
        <v>1.08</v>
      </c>
      <c r="X72" s="18"/>
      <c r="Y72" s="11">
        <v>12079</v>
      </c>
      <c r="Z72" s="85"/>
      <c r="AA72" s="89"/>
      <c r="AB72" s="13">
        <v>82</v>
      </c>
      <c r="AC72" s="76"/>
      <c r="AD72" s="56">
        <v>101.7</v>
      </c>
      <c r="AE72" s="9"/>
      <c r="AF72" s="54">
        <v>100</v>
      </c>
      <c r="AG72" s="91">
        <v>15</v>
      </c>
      <c r="AH72" s="62">
        <v>2492</v>
      </c>
      <c r="AI72" s="69"/>
      <c r="AJ72" s="16">
        <v>165842</v>
      </c>
      <c r="AK72" s="69"/>
      <c r="AL72" s="11">
        <v>89948</v>
      </c>
      <c r="AM72" s="91">
        <v>165743</v>
      </c>
      <c r="AN72" s="62">
        <v>102766</v>
      </c>
      <c r="AO72" s="62">
        <v>124820</v>
      </c>
      <c r="AP72" s="11">
        <v>1421749</v>
      </c>
      <c r="AQ72" s="62">
        <v>1508</v>
      </c>
    </row>
    <row r="73" spans="1:43" ht="15.75" customHeight="1" x14ac:dyDescent="0.15">
      <c r="A73" s="24">
        <f t="shared" si="3"/>
        <v>2021</v>
      </c>
      <c r="B73" s="9" t="s">
        <v>24</v>
      </c>
      <c r="C73" s="9">
        <v>6</v>
      </c>
      <c r="D73" s="27" t="s">
        <v>20</v>
      </c>
      <c r="E73" s="24"/>
      <c r="F73" s="48">
        <v>3613412</v>
      </c>
      <c r="G73" s="23"/>
      <c r="H73" s="22">
        <v>1491721</v>
      </c>
      <c r="I73" s="55"/>
      <c r="J73" s="56">
        <v>106.1</v>
      </c>
      <c r="K73" s="55"/>
      <c r="L73" s="54">
        <v>103.4</v>
      </c>
      <c r="M73" s="62">
        <v>1831</v>
      </c>
      <c r="N73" s="70"/>
      <c r="O73" s="11">
        <v>35773</v>
      </c>
      <c r="P73" s="53"/>
      <c r="Q73" s="54">
        <v>99</v>
      </c>
      <c r="R73" s="76"/>
      <c r="S73" s="11">
        <v>13570</v>
      </c>
      <c r="T73" s="69"/>
      <c r="U73" s="11">
        <v>217</v>
      </c>
      <c r="V73" s="58"/>
      <c r="W73" s="105">
        <v>1.1100000000000001</v>
      </c>
      <c r="X73" s="18"/>
      <c r="Y73" s="11">
        <v>12876</v>
      </c>
      <c r="Z73" s="85">
        <v>2.6</v>
      </c>
      <c r="AA73" s="89"/>
      <c r="AB73" s="13">
        <v>124.4</v>
      </c>
      <c r="AC73" s="76"/>
      <c r="AD73" s="56">
        <v>106.1</v>
      </c>
      <c r="AE73" s="9"/>
      <c r="AF73" s="54">
        <v>99.6</v>
      </c>
      <c r="AG73" s="91">
        <v>13</v>
      </c>
      <c r="AH73" s="62">
        <v>1544</v>
      </c>
      <c r="AI73" s="69"/>
      <c r="AJ73" s="16">
        <v>186396</v>
      </c>
      <c r="AK73" s="69"/>
      <c r="AL73" s="11">
        <v>94128</v>
      </c>
      <c r="AM73" s="91">
        <v>167759</v>
      </c>
      <c r="AN73" s="62">
        <v>102416</v>
      </c>
      <c r="AO73" s="62">
        <v>124048</v>
      </c>
      <c r="AP73" s="11">
        <v>1414543</v>
      </c>
      <c r="AQ73" s="62">
        <v>1590</v>
      </c>
    </row>
    <row r="74" spans="1:43" ht="15.75" customHeight="1" x14ac:dyDescent="0.15">
      <c r="A74" s="24">
        <f t="shared" si="3"/>
        <v>2021</v>
      </c>
      <c r="B74" s="9" t="s">
        <v>24</v>
      </c>
      <c r="C74" s="9">
        <v>7</v>
      </c>
      <c r="D74" s="27" t="s">
        <v>20</v>
      </c>
      <c r="E74" s="24"/>
      <c r="F74" s="48">
        <v>3611676</v>
      </c>
      <c r="G74" s="23"/>
      <c r="H74" s="22">
        <v>1491981</v>
      </c>
      <c r="I74" s="55"/>
      <c r="J74" s="56">
        <v>104.7</v>
      </c>
      <c r="K74" s="55"/>
      <c r="L74" s="54">
        <v>99.9</v>
      </c>
      <c r="M74" s="62">
        <v>1632</v>
      </c>
      <c r="N74" s="69"/>
      <c r="O74" s="11">
        <v>36878</v>
      </c>
      <c r="P74" s="53"/>
      <c r="Q74" s="54">
        <v>99</v>
      </c>
      <c r="R74" s="76"/>
      <c r="S74" s="11">
        <v>14819</v>
      </c>
      <c r="T74" s="69"/>
      <c r="U74" s="11">
        <v>251</v>
      </c>
      <c r="V74" s="24"/>
      <c r="W74" s="105">
        <v>1.1599999999999999</v>
      </c>
      <c r="X74" s="18"/>
      <c r="Y74" s="11">
        <v>13183</v>
      </c>
      <c r="Z74" s="85"/>
      <c r="AA74" s="89"/>
      <c r="AB74" s="13">
        <v>146.19999999999999</v>
      </c>
      <c r="AC74" s="76"/>
      <c r="AD74" s="56">
        <v>110.5</v>
      </c>
      <c r="AE74" s="9"/>
      <c r="AF74" s="54">
        <v>98.7</v>
      </c>
      <c r="AG74" s="91">
        <v>13</v>
      </c>
      <c r="AH74" s="62">
        <v>1263</v>
      </c>
      <c r="AI74" s="69"/>
      <c r="AJ74" s="16">
        <v>180285</v>
      </c>
      <c r="AK74" s="69"/>
      <c r="AL74" s="11">
        <v>96804</v>
      </c>
      <c r="AM74" s="91">
        <v>167274</v>
      </c>
      <c r="AN74" s="62">
        <v>102248</v>
      </c>
      <c r="AO74" s="62">
        <v>123277</v>
      </c>
      <c r="AP74" s="11">
        <v>1406350</v>
      </c>
      <c r="AQ74" s="62">
        <v>1605</v>
      </c>
    </row>
    <row r="75" spans="1:43" ht="15.75" customHeight="1" x14ac:dyDescent="0.15">
      <c r="A75" s="24">
        <f t="shared" si="3"/>
        <v>2021</v>
      </c>
      <c r="B75" s="9" t="s">
        <v>24</v>
      </c>
      <c r="C75" s="9">
        <v>8</v>
      </c>
      <c r="D75" s="27" t="s">
        <v>20</v>
      </c>
      <c r="E75" s="24"/>
      <c r="F75" s="48">
        <v>3610258</v>
      </c>
      <c r="G75" s="23"/>
      <c r="H75" s="22">
        <v>1492379</v>
      </c>
      <c r="I75" s="55"/>
      <c r="J75" s="56">
        <v>102.6</v>
      </c>
      <c r="K75" s="55"/>
      <c r="L75" s="54">
        <v>97.4</v>
      </c>
      <c r="M75" s="62">
        <v>1793</v>
      </c>
      <c r="N75" s="69"/>
      <c r="O75" s="11">
        <v>35700</v>
      </c>
      <c r="P75" s="53"/>
      <c r="Q75" s="54">
        <v>99.1</v>
      </c>
      <c r="R75" s="76"/>
      <c r="S75" s="11">
        <v>12099</v>
      </c>
      <c r="T75" s="69"/>
      <c r="U75" s="11">
        <v>267</v>
      </c>
      <c r="V75" s="24"/>
      <c r="W75" s="105">
        <v>1.19</v>
      </c>
      <c r="X75" s="18"/>
      <c r="Y75" s="11">
        <v>13112</v>
      </c>
      <c r="Z75" s="85"/>
      <c r="AA75" s="89"/>
      <c r="AB75" s="13">
        <v>85.7</v>
      </c>
      <c r="AC75" s="76"/>
      <c r="AD75" s="56">
        <v>102.6</v>
      </c>
      <c r="AE75" s="9"/>
      <c r="AF75" s="54">
        <v>97.5</v>
      </c>
      <c r="AG75" s="91">
        <v>8</v>
      </c>
      <c r="AH75" s="62">
        <v>835</v>
      </c>
      <c r="AI75" s="69"/>
      <c r="AJ75" s="16">
        <v>161831</v>
      </c>
      <c r="AK75" s="69"/>
      <c r="AL75" s="11">
        <v>86149</v>
      </c>
      <c r="AM75" s="91">
        <v>167952</v>
      </c>
      <c r="AN75" s="62">
        <v>101824</v>
      </c>
      <c r="AO75" s="62">
        <v>122800</v>
      </c>
      <c r="AP75" s="11">
        <v>1398465</v>
      </c>
      <c r="AQ75" s="62">
        <v>1561</v>
      </c>
    </row>
    <row r="76" spans="1:43" ht="15.75" customHeight="1" x14ac:dyDescent="0.15">
      <c r="A76" s="24">
        <f t="shared" si="3"/>
        <v>2021</v>
      </c>
      <c r="B76" s="9" t="s">
        <v>24</v>
      </c>
      <c r="C76" s="9">
        <v>9</v>
      </c>
      <c r="D76" s="27" t="s">
        <v>20</v>
      </c>
      <c r="E76" s="24"/>
      <c r="F76" s="48">
        <v>3608450</v>
      </c>
      <c r="G76" s="23"/>
      <c r="H76" s="22">
        <v>1492557</v>
      </c>
      <c r="I76" s="55"/>
      <c r="J76" s="56">
        <v>101.1</v>
      </c>
      <c r="K76" s="55"/>
      <c r="L76" s="54">
        <v>89.7</v>
      </c>
      <c r="M76" s="62">
        <v>1641</v>
      </c>
      <c r="N76" s="70"/>
      <c r="O76" s="11">
        <v>33616</v>
      </c>
      <c r="P76" s="53"/>
      <c r="Q76" s="54">
        <v>99.5</v>
      </c>
      <c r="R76" s="76"/>
      <c r="S76" s="11">
        <v>11478</v>
      </c>
      <c r="T76" s="69"/>
      <c r="U76" s="11">
        <v>89</v>
      </c>
      <c r="V76" s="53"/>
      <c r="W76" s="105">
        <v>1.19</v>
      </c>
      <c r="X76" s="18"/>
      <c r="Y76" s="11">
        <v>12737</v>
      </c>
      <c r="Z76" s="85">
        <v>2.2999999999999998</v>
      </c>
      <c r="AA76" s="89"/>
      <c r="AB76" s="13">
        <v>83.2</v>
      </c>
      <c r="AC76" s="76"/>
      <c r="AD76" s="56">
        <v>100.7</v>
      </c>
      <c r="AE76" s="9"/>
      <c r="AF76" s="54">
        <v>97.9</v>
      </c>
      <c r="AG76" s="91">
        <v>15</v>
      </c>
      <c r="AH76" s="62">
        <v>1037</v>
      </c>
      <c r="AI76" s="69"/>
      <c r="AJ76" s="16">
        <v>182808</v>
      </c>
      <c r="AK76" s="69"/>
      <c r="AL76" s="11">
        <v>90978</v>
      </c>
      <c r="AM76" s="91">
        <v>167893</v>
      </c>
      <c r="AN76" s="62">
        <v>101768</v>
      </c>
      <c r="AO76" s="62">
        <v>122286</v>
      </c>
      <c r="AP76" s="11">
        <v>1392633</v>
      </c>
      <c r="AQ76" s="62">
        <v>1383</v>
      </c>
    </row>
    <row r="77" spans="1:43" ht="15.75" customHeight="1" x14ac:dyDescent="0.15">
      <c r="A77" s="24">
        <f t="shared" si="3"/>
        <v>2021</v>
      </c>
      <c r="B77" s="9" t="s">
        <v>24</v>
      </c>
      <c r="C77" s="9">
        <v>10</v>
      </c>
      <c r="D77" s="27" t="s">
        <v>20</v>
      </c>
      <c r="E77" s="24"/>
      <c r="F77" s="48">
        <v>3606480</v>
      </c>
      <c r="G77" s="23"/>
      <c r="H77" s="22">
        <v>1492291</v>
      </c>
      <c r="I77" s="55"/>
      <c r="J77" s="56">
        <v>104.2</v>
      </c>
      <c r="K77" s="55"/>
      <c r="L77" s="54">
        <v>94.2</v>
      </c>
      <c r="M77" s="62">
        <v>2079</v>
      </c>
      <c r="N77" s="70"/>
      <c r="O77" s="11">
        <v>35832</v>
      </c>
      <c r="P77" s="53"/>
      <c r="Q77" s="54">
        <v>99.4</v>
      </c>
      <c r="R77" s="76"/>
      <c r="S77" s="11">
        <v>10196</v>
      </c>
      <c r="T77" s="69"/>
      <c r="U77" s="11">
        <v>390</v>
      </c>
      <c r="V77" s="53"/>
      <c r="W77" s="105">
        <v>1.1599999999999999</v>
      </c>
      <c r="X77" s="18"/>
      <c r="Y77" s="11">
        <v>12261</v>
      </c>
      <c r="Z77" s="85"/>
      <c r="AA77" s="89"/>
      <c r="AB77" s="13">
        <v>82.5</v>
      </c>
      <c r="AC77" s="76"/>
      <c r="AD77" s="56">
        <v>102.6</v>
      </c>
      <c r="AE77" s="9"/>
      <c r="AF77" s="54">
        <v>98.4</v>
      </c>
      <c r="AG77" s="91">
        <v>20</v>
      </c>
      <c r="AH77" s="62">
        <v>22541</v>
      </c>
      <c r="AI77" s="69"/>
      <c r="AJ77" s="16">
        <v>164313</v>
      </c>
      <c r="AK77" s="69"/>
      <c r="AL77" s="11">
        <v>86301</v>
      </c>
      <c r="AM77" s="91">
        <v>166955</v>
      </c>
      <c r="AN77" s="62">
        <v>101267</v>
      </c>
      <c r="AO77" s="62">
        <v>122107</v>
      </c>
      <c r="AP77" s="11">
        <v>1387245</v>
      </c>
      <c r="AQ77" s="62">
        <v>1712</v>
      </c>
    </row>
    <row r="78" spans="1:43" ht="15.75" customHeight="1" x14ac:dyDescent="0.15">
      <c r="A78" s="24">
        <f t="shared" si="3"/>
        <v>2021</v>
      </c>
      <c r="B78" s="9" t="s">
        <v>24</v>
      </c>
      <c r="C78" s="9">
        <v>11</v>
      </c>
      <c r="D78" s="27" t="s">
        <v>20</v>
      </c>
      <c r="E78" s="24"/>
      <c r="F78" s="48">
        <v>3604556</v>
      </c>
      <c r="G78" s="23"/>
      <c r="H78" s="22">
        <v>1492001</v>
      </c>
      <c r="I78" s="55"/>
      <c r="J78" s="56">
        <v>106.3</v>
      </c>
      <c r="K78" s="55"/>
      <c r="L78" s="54">
        <v>99.8</v>
      </c>
      <c r="M78" s="62">
        <v>1939</v>
      </c>
      <c r="N78" s="70"/>
      <c r="O78" s="11">
        <v>36081</v>
      </c>
      <c r="P78" s="53"/>
      <c r="Q78" s="54">
        <v>99.4</v>
      </c>
      <c r="R78" s="76"/>
      <c r="S78" s="11">
        <v>13125</v>
      </c>
      <c r="T78" s="69"/>
      <c r="U78" s="11">
        <v>413</v>
      </c>
      <c r="V78" s="24"/>
      <c r="W78" s="105">
        <v>1.1499999999999999</v>
      </c>
      <c r="X78" s="18"/>
      <c r="Y78" s="11">
        <v>11479</v>
      </c>
      <c r="Z78" s="85"/>
      <c r="AA78" s="89"/>
      <c r="AB78" s="13">
        <v>85.4</v>
      </c>
      <c r="AC78" s="76"/>
      <c r="AD78" s="56">
        <v>107.8</v>
      </c>
      <c r="AE78" s="9"/>
      <c r="AF78" s="54">
        <v>97.5</v>
      </c>
      <c r="AG78" s="91">
        <v>19</v>
      </c>
      <c r="AH78" s="62">
        <v>1191</v>
      </c>
      <c r="AI78" s="69"/>
      <c r="AJ78" s="16">
        <v>166782</v>
      </c>
      <c r="AK78" s="69"/>
      <c r="AL78" s="11">
        <v>86827</v>
      </c>
      <c r="AM78" s="91">
        <v>167445</v>
      </c>
      <c r="AN78" s="62">
        <v>101360</v>
      </c>
      <c r="AO78" s="62">
        <v>121915</v>
      </c>
      <c r="AP78" s="11">
        <v>1381716</v>
      </c>
      <c r="AQ78" s="62">
        <v>1749</v>
      </c>
    </row>
    <row r="79" spans="1:43" ht="15.75" customHeight="1" x14ac:dyDescent="0.15">
      <c r="A79" s="24">
        <f t="shared" si="3"/>
        <v>2021</v>
      </c>
      <c r="B79" s="9" t="s">
        <v>24</v>
      </c>
      <c r="C79" s="9">
        <v>12</v>
      </c>
      <c r="D79" s="27" t="s">
        <v>20</v>
      </c>
      <c r="E79" s="24"/>
      <c r="F79" s="48">
        <v>3602840</v>
      </c>
      <c r="G79" s="23"/>
      <c r="H79" s="22">
        <v>1492079</v>
      </c>
      <c r="I79" s="55"/>
      <c r="J79" s="56">
        <v>105.4</v>
      </c>
      <c r="K79" s="55"/>
      <c r="L79" s="54">
        <v>95.4</v>
      </c>
      <c r="M79" s="62">
        <v>1712</v>
      </c>
      <c r="N79" s="70"/>
      <c r="O79" s="11">
        <v>45250</v>
      </c>
      <c r="P79" s="53"/>
      <c r="Q79" s="54">
        <v>99.2</v>
      </c>
      <c r="R79" s="76"/>
      <c r="S79" s="11">
        <v>13232</v>
      </c>
      <c r="T79" s="69"/>
      <c r="U79" s="11">
        <v>309</v>
      </c>
      <c r="V79" s="24"/>
      <c r="W79" s="105">
        <v>1.1499999999999999</v>
      </c>
      <c r="X79" s="18"/>
      <c r="Y79" s="11">
        <v>11196</v>
      </c>
      <c r="Z79" s="85">
        <v>2.2000000000000002</v>
      </c>
      <c r="AA79" s="89"/>
      <c r="AB79" s="13">
        <v>200.7</v>
      </c>
      <c r="AC79" s="76"/>
      <c r="AD79" s="56">
        <v>116.6</v>
      </c>
      <c r="AE79" s="9"/>
      <c r="AF79" s="54">
        <v>97.3</v>
      </c>
      <c r="AG79" s="91">
        <v>13</v>
      </c>
      <c r="AH79" s="62">
        <v>1278</v>
      </c>
      <c r="AI79" s="69"/>
      <c r="AJ79" s="16">
        <v>170817</v>
      </c>
      <c r="AK79" s="69"/>
      <c r="AL79" s="11">
        <v>100229</v>
      </c>
      <c r="AM79" s="91">
        <v>167782</v>
      </c>
      <c r="AN79" s="62">
        <v>101782</v>
      </c>
      <c r="AO79" s="62">
        <v>121711</v>
      </c>
      <c r="AP79" s="11">
        <v>1379971</v>
      </c>
      <c r="AQ79" s="62">
        <v>1945</v>
      </c>
    </row>
    <row r="80" spans="1:43" ht="15.75" customHeight="1" x14ac:dyDescent="0.15">
      <c r="A80" s="24">
        <v>2022</v>
      </c>
      <c r="B80" s="9" t="s">
        <v>24</v>
      </c>
      <c r="C80" s="9">
        <v>1</v>
      </c>
      <c r="D80" s="27" t="s">
        <v>20</v>
      </c>
      <c r="E80" s="24"/>
      <c r="F80" s="48">
        <v>3600055</v>
      </c>
      <c r="G80" s="23"/>
      <c r="H80" s="22">
        <v>1491250</v>
      </c>
      <c r="I80" s="55"/>
      <c r="J80" s="57">
        <v>105.1</v>
      </c>
      <c r="K80" s="55"/>
      <c r="L80" s="54">
        <v>95.3</v>
      </c>
      <c r="M80" s="62">
        <v>1301</v>
      </c>
      <c r="N80" s="70"/>
      <c r="O80" s="11">
        <v>37462</v>
      </c>
      <c r="P80" s="53"/>
      <c r="Q80" s="54">
        <v>99.6</v>
      </c>
      <c r="R80" s="76"/>
      <c r="S80" s="11">
        <v>13427</v>
      </c>
      <c r="T80" s="69"/>
      <c r="U80" s="11">
        <v>272</v>
      </c>
      <c r="V80" s="53"/>
      <c r="W80" s="105">
        <v>1.17</v>
      </c>
      <c r="X80" s="18"/>
      <c r="Y80" s="11">
        <v>11015</v>
      </c>
      <c r="Z80" s="85"/>
      <c r="AA80" s="89"/>
      <c r="AB80" s="13">
        <v>88.3</v>
      </c>
      <c r="AC80" s="76"/>
      <c r="AD80" s="54">
        <v>114</v>
      </c>
      <c r="AE80" s="9"/>
      <c r="AF80" s="54">
        <v>100.5</v>
      </c>
      <c r="AG80" s="91">
        <v>8</v>
      </c>
      <c r="AH80" s="62">
        <v>1799</v>
      </c>
      <c r="AI80" s="69"/>
      <c r="AJ80" s="16">
        <v>137467</v>
      </c>
      <c r="AK80" s="69"/>
      <c r="AL80" s="11">
        <v>97544</v>
      </c>
      <c r="AM80" s="91">
        <v>166707</v>
      </c>
      <c r="AN80" s="62">
        <v>101186</v>
      </c>
      <c r="AO80" s="62">
        <v>121545</v>
      </c>
      <c r="AP80" s="11">
        <v>1374096</v>
      </c>
      <c r="AQ80" s="62">
        <v>1559</v>
      </c>
    </row>
    <row r="81" spans="1:43" ht="15.75" customHeight="1" x14ac:dyDescent="0.15">
      <c r="A81" s="24">
        <f t="shared" ref="A81:A91" si="4">A80</f>
        <v>2022</v>
      </c>
      <c r="B81" s="9" t="s">
        <v>24</v>
      </c>
      <c r="C81" s="9">
        <v>2</v>
      </c>
      <c r="D81" s="27" t="s">
        <v>20</v>
      </c>
      <c r="E81" s="24"/>
      <c r="F81" s="48">
        <v>3596643</v>
      </c>
      <c r="G81" s="23"/>
      <c r="H81" s="22">
        <v>1490555</v>
      </c>
      <c r="I81" s="55"/>
      <c r="J81" s="57">
        <v>106.8</v>
      </c>
      <c r="K81" s="55"/>
      <c r="L81" s="54">
        <v>96.2</v>
      </c>
      <c r="M81" s="62">
        <v>1551</v>
      </c>
      <c r="N81" s="70"/>
      <c r="O81" s="11">
        <v>33242</v>
      </c>
      <c r="P81" s="53"/>
      <c r="Q81" s="54">
        <v>99.9</v>
      </c>
      <c r="R81" s="76"/>
      <c r="S81" s="11">
        <v>14514</v>
      </c>
      <c r="T81" s="69"/>
      <c r="U81" s="11">
        <v>197</v>
      </c>
      <c r="V81" s="58"/>
      <c r="W81" s="105">
        <v>1.21</v>
      </c>
      <c r="X81" s="18"/>
      <c r="Y81" s="11">
        <v>10541</v>
      </c>
      <c r="Z81" s="85"/>
      <c r="AA81" s="89"/>
      <c r="AB81" s="13">
        <v>85.1</v>
      </c>
      <c r="AC81" s="76"/>
      <c r="AD81" s="56">
        <v>125.4</v>
      </c>
      <c r="AE81" s="9"/>
      <c r="AF81" s="54">
        <v>100.4</v>
      </c>
      <c r="AG81" s="91">
        <v>7</v>
      </c>
      <c r="AH81" s="62">
        <v>746</v>
      </c>
      <c r="AI81" s="69"/>
      <c r="AJ81" s="16">
        <v>158030</v>
      </c>
      <c r="AK81" s="69"/>
      <c r="AL81" s="11">
        <v>94396</v>
      </c>
      <c r="AM81" s="91">
        <v>167993</v>
      </c>
      <c r="AN81" s="62">
        <v>101087</v>
      </c>
      <c r="AO81" s="62">
        <v>121366</v>
      </c>
      <c r="AP81" s="11">
        <v>1369005</v>
      </c>
      <c r="AQ81" s="62">
        <v>1259</v>
      </c>
    </row>
    <row r="82" spans="1:43" ht="15.75" customHeight="1" x14ac:dyDescent="0.15">
      <c r="A82" s="24">
        <f t="shared" si="4"/>
        <v>2022</v>
      </c>
      <c r="B82" s="9" t="s">
        <v>24</v>
      </c>
      <c r="C82" s="9">
        <v>3</v>
      </c>
      <c r="D82" s="27" t="s">
        <v>20</v>
      </c>
      <c r="E82" s="24"/>
      <c r="F82" s="48">
        <v>3593524</v>
      </c>
      <c r="G82" s="23"/>
      <c r="H82" s="22">
        <v>1490325</v>
      </c>
      <c r="I82" s="55"/>
      <c r="J82" s="57">
        <v>108.9</v>
      </c>
      <c r="K82" s="55"/>
      <c r="L82" s="54">
        <v>99.1</v>
      </c>
      <c r="M82" s="62">
        <v>1731</v>
      </c>
      <c r="N82" s="70"/>
      <c r="O82" s="11">
        <v>36241</v>
      </c>
      <c r="P82" s="53"/>
      <c r="Q82" s="54">
        <v>100.4</v>
      </c>
      <c r="R82" s="76"/>
      <c r="S82" s="11">
        <v>19592</v>
      </c>
      <c r="T82" s="69"/>
      <c r="U82" s="11">
        <v>411</v>
      </c>
      <c r="V82" s="58"/>
      <c r="W82" s="105">
        <v>1.24</v>
      </c>
      <c r="X82" s="18"/>
      <c r="Y82" s="11">
        <v>10594</v>
      </c>
      <c r="Z82" s="85">
        <v>1.9</v>
      </c>
      <c r="AA82" s="89"/>
      <c r="AB82" s="13">
        <v>87.5</v>
      </c>
      <c r="AC82" s="76"/>
      <c r="AD82" s="56">
        <v>123.7</v>
      </c>
      <c r="AE82" s="9"/>
      <c r="AF82" s="54">
        <v>100.3</v>
      </c>
      <c r="AG82" s="91">
        <v>16</v>
      </c>
      <c r="AH82" s="62">
        <v>1507</v>
      </c>
      <c r="AI82" s="69"/>
      <c r="AJ82" s="16">
        <v>199508</v>
      </c>
      <c r="AK82" s="69"/>
      <c r="AL82" s="11">
        <v>103852</v>
      </c>
      <c r="AM82" s="91">
        <v>166867</v>
      </c>
      <c r="AN82" s="62">
        <v>100329</v>
      </c>
      <c r="AO82" s="62">
        <v>121010</v>
      </c>
      <c r="AP82" s="11">
        <v>1365806</v>
      </c>
      <c r="AQ82" s="62">
        <v>1472</v>
      </c>
    </row>
    <row r="83" spans="1:43" ht="15.75" customHeight="1" x14ac:dyDescent="0.15">
      <c r="A83" s="24">
        <f t="shared" si="4"/>
        <v>2022</v>
      </c>
      <c r="B83" s="9" t="s">
        <v>24</v>
      </c>
      <c r="C83" s="9">
        <v>4</v>
      </c>
      <c r="D83" s="27" t="s">
        <v>20</v>
      </c>
      <c r="E83" s="24"/>
      <c r="F83" s="48">
        <v>3586493</v>
      </c>
      <c r="G83" s="23"/>
      <c r="H83" s="22">
        <v>1493547</v>
      </c>
      <c r="I83" s="55"/>
      <c r="J83" s="57">
        <v>112.3</v>
      </c>
      <c r="K83" s="55"/>
      <c r="L83" s="54">
        <v>100.3</v>
      </c>
      <c r="M83" s="62">
        <v>1706</v>
      </c>
      <c r="N83" s="70"/>
      <c r="O83" s="11">
        <v>34602</v>
      </c>
      <c r="P83" s="53"/>
      <c r="Q83" s="54">
        <v>100.7</v>
      </c>
      <c r="R83" s="76"/>
      <c r="S83" s="11">
        <v>11132</v>
      </c>
      <c r="T83" s="69"/>
      <c r="U83" s="11">
        <v>432</v>
      </c>
      <c r="V83" s="24"/>
      <c r="W83" s="105">
        <v>1.27</v>
      </c>
      <c r="X83" s="18"/>
      <c r="Y83" s="11">
        <v>10011</v>
      </c>
      <c r="Z83" s="85"/>
      <c r="AA83" s="89"/>
      <c r="AB83" s="13">
        <v>86.7</v>
      </c>
      <c r="AC83" s="76"/>
      <c r="AD83" s="56">
        <v>120.2</v>
      </c>
      <c r="AE83" s="9"/>
      <c r="AF83" s="54">
        <v>101.7</v>
      </c>
      <c r="AG83" s="91">
        <v>19</v>
      </c>
      <c r="AH83" s="62">
        <v>5953</v>
      </c>
      <c r="AI83" s="69"/>
      <c r="AJ83" s="16">
        <v>185260</v>
      </c>
      <c r="AK83" s="69"/>
      <c r="AL83" s="11">
        <v>133875</v>
      </c>
      <c r="AM83" s="91">
        <v>168441</v>
      </c>
      <c r="AN83" s="62">
        <v>100540</v>
      </c>
      <c r="AO83" s="62">
        <v>121026</v>
      </c>
      <c r="AP83" s="11">
        <v>1365282</v>
      </c>
      <c r="AQ83" s="62">
        <v>1456</v>
      </c>
    </row>
    <row r="84" spans="1:43" ht="15.75" customHeight="1" x14ac:dyDescent="0.15">
      <c r="A84" s="24">
        <f t="shared" si="4"/>
        <v>2022</v>
      </c>
      <c r="B84" s="9" t="s">
        <v>24</v>
      </c>
      <c r="C84" s="9">
        <v>5</v>
      </c>
      <c r="D84" s="27" t="s">
        <v>20</v>
      </c>
      <c r="E84" s="24"/>
      <c r="F84" s="48">
        <v>3586682</v>
      </c>
      <c r="G84" s="23"/>
      <c r="H84" s="22">
        <v>1498213</v>
      </c>
      <c r="I84" s="55"/>
      <c r="J84" s="57">
        <v>108.6</v>
      </c>
      <c r="K84" s="55"/>
      <c r="L84" s="54">
        <v>94.2</v>
      </c>
      <c r="M84" s="62">
        <v>1587</v>
      </c>
      <c r="N84" s="70"/>
      <c r="O84" s="11">
        <v>36474</v>
      </c>
      <c r="P84" s="53"/>
      <c r="Q84" s="54">
        <v>101.2</v>
      </c>
      <c r="R84" s="76"/>
      <c r="S84" s="11">
        <v>9989</v>
      </c>
      <c r="T84" s="69"/>
      <c r="U84" s="11">
        <v>548</v>
      </c>
      <c r="V84" s="24"/>
      <c r="W84" s="105">
        <v>1.28</v>
      </c>
      <c r="X84" s="18"/>
      <c r="Y84" s="11">
        <v>10377</v>
      </c>
      <c r="Z84" s="85"/>
      <c r="AA84" s="89"/>
      <c r="AB84" s="13">
        <v>84.5</v>
      </c>
      <c r="AC84" s="76"/>
      <c r="AD84" s="56">
        <v>106.1</v>
      </c>
      <c r="AE84" s="9"/>
      <c r="AF84" s="54">
        <v>101.5</v>
      </c>
      <c r="AG84" s="91">
        <v>18</v>
      </c>
      <c r="AH84" s="62">
        <v>1875</v>
      </c>
      <c r="AI84" s="69"/>
      <c r="AJ84" s="16">
        <v>159155</v>
      </c>
      <c r="AK84" s="69"/>
      <c r="AL84" s="11">
        <v>117956</v>
      </c>
      <c r="AM84" s="91">
        <v>167733</v>
      </c>
      <c r="AN84" s="62">
        <v>100507</v>
      </c>
      <c r="AO84" s="62">
        <v>120957</v>
      </c>
      <c r="AP84" s="11">
        <v>1374810</v>
      </c>
      <c r="AQ84" s="62">
        <v>1472</v>
      </c>
    </row>
    <row r="85" spans="1:43" ht="15.75" customHeight="1" x14ac:dyDescent="0.15">
      <c r="A85" s="24">
        <f t="shared" si="4"/>
        <v>2022</v>
      </c>
      <c r="B85" s="9" t="s">
        <v>24</v>
      </c>
      <c r="C85" s="9">
        <v>6</v>
      </c>
      <c r="D85" s="27" t="s">
        <v>20</v>
      </c>
      <c r="E85" s="24"/>
      <c r="F85" s="48">
        <v>3587320</v>
      </c>
      <c r="G85" s="23"/>
      <c r="H85" s="22">
        <v>1501332</v>
      </c>
      <c r="I85" s="55"/>
      <c r="J85" s="57">
        <v>111.1</v>
      </c>
      <c r="K85" s="55"/>
      <c r="L85" s="54">
        <v>100</v>
      </c>
      <c r="M85" s="62">
        <v>1748</v>
      </c>
      <c r="N85" s="70"/>
      <c r="O85" s="11">
        <v>35381</v>
      </c>
      <c r="P85" s="53"/>
      <c r="Q85" s="54">
        <v>101.1</v>
      </c>
      <c r="R85" s="76"/>
      <c r="S85" s="11">
        <v>12261</v>
      </c>
      <c r="T85" s="69"/>
      <c r="U85" s="11">
        <v>265</v>
      </c>
      <c r="V85" s="58"/>
      <c r="W85" s="105">
        <v>1.29</v>
      </c>
      <c r="X85" s="18"/>
      <c r="Y85" s="11">
        <v>11498</v>
      </c>
      <c r="Z85" s="85">
        <v>2.5</v>
      </c>
      <c r="AA85" s="89"/>
      <c r="AB85" s="13">
        <v>135.5</v>
      </c>
      <c r="AC85" s="76"/>
      <c r="AD85" s="56">
        <v>108.8</v>
      </c>
      <c r="AE85" s="9"/>
      <c r="AF85" s="54">
        <v>101.3</v>
      </c>
      <c r="AG85" s="91">
        <v>15</v>
      </c>
      <c r="AH85" s="62">
        <v>1935</v>
      </c>
      <c r="AI85" s="67"/>
      <c r="AJ85" s="16">
        <v>189728</v>
      </c>
      <c r="AK85" s="69"/>
      <c r="AL85" s="11">
        <v>128643</v>
      </c>
      <c r="AM85" s="91">
        <v>169991</v>
      </c>
      <c r="AN85" s="62">
        <v>100762</v>
      </c>
      <c r="AO85" s="62">
        <v>120888</v>
      </c>
      <c r="AP85" s="11">
        <v>1381311</v>
      </c>
      <c r="AQ85" s="62">
        <v>1570</v>
      </c>
    </row>
    <row r="86" spans="1:43" ht="15.75" customHeight="1" x14ac:dyDescent="0.15">
      <c r="A86" s="24">
        <f t="shared" si="4"/>
        <v>2022</v>
      </c>
      <c r="B86" s="9" t="s">
        <v>24</v>
      </c>
      <c r="C86" s="9">
        <v>7</v>
      </c>
      <c r="D86" s="27" t="s">
        <v>20</v>
      </c>
      <c r="E86" s="24"/>
      <c r="F86" s="48">
        <v>3587212</v>
      </c>
      <c r="G86" s="23"/>
      <c r="H86" s="22">
        <v>1503099</v>
      </c>
      <c r="I86" s="55"/>
      <c r="J86" s="57">
        <v>111.8</v>
      </c>
      <c r="K86" s="55"/>
      <c r="L86" s="54">
        <v>101.9</v>
      </c>
      <c r="M86" s="62">
        <v>1852</v>
      </c>
      <c r="N86" s="67"/>
      <c r="O86" s="11">
        <v>37045</v>
      </c>
      <c r="P86" s="53"/>
      <c r="Q86" s="54">
        <v>101.8</v>
      </c>
      <c r="R86" s="76"/>
      <c r="S86" s="11">
        <v>12857</v>
      </c>
      <c r="T86" s="69"/>
      <c r="U86" s="11">
        <v>289</v>
      </c>
      <c r="V86" s="24"/>
      <c r="W86" s="105">
        <v>1.31</v>
      </c>
      <c r="X86" s="9"/>
      <c r="Y86" s="11">
        <v>11952</v>
      </c>
      <c r="Z86" s="85"/>
      <c r="AA86" s="89"/>
      <c r="AB86" s="13">
        <v>153.1</v>
      </c>
      <c r="AC86" s="76"/>
      <c r="AD86" s="56">
        <v>116.7</v>
      </c>
      <c r="AE86" s="9"/>
      <c r="AF86" s="54">
        <v>101.3</v>
      </c>
      <c r="AG86" s="91">
        <v>5</v>
      </c>
      <c r="AH86" s="62">
        <v>175</v>
      </c>
      <c r="AI86" s="67"/>
      <c r="AJ86" s="16">
        <v>201770</v>
      </c>
      <c r="AK86" s="69"/>
      <c r="AL86" s="11">
        <v>111720</v>
      </c>
      <c r="AM86" s="91">
        <v>168782</v>
      </c>
      <c r="AN86" s="62">
        <v>100853</v>
      </c>
      <c r="AO86" s="62">
        <v>120868</v>
      </c>
      <c r="AP86" s="11">
        <v>1384524</v>
      </c>
      <c r="AQ86" s="62">
        <v>1604</v>
      </c>
    </row>
    <row r="87" spans="1:43" ht="15.75" customHeight="1" x14ac:dyDescent="0.15">
      <c r="A87" s="24">
        <f t="shared" si="4"/>
        <v>2022</v>
      </c>
      <c r="B87" s="9" t="s">
        <v>24</v>
      </c>
      <c r="C87" s="9">
        <v>8</v>
      </c>
      <c r="D87" s="27" t="s">
        <v>20</v>
      </c>
      <c r="E87" s="24"/>
      <c r="F87" s="48">
        <v>3586224</v>
      </c>
      <c r="G87" s="23"/>
      <c r="H87" s="22">
        <v>1504144</v>
      </c>
      <c r="I87" s="55"/>
      <c r="J87" s="57">
        <v>113.1</v>
      </c>
      <c r="K87" s="55"/>
      <c r="L87" s="54">
        <v>101.9</v>
      </c>
      <c r="M87" s="62">
        <v>1730</v>
      </c>
      <c r="N87" s="67"/>
      <c r="O87" s="11">
        <v>36445</v>
      </c>
      <c r="P87" s="53"/>
      <c r="Q87" s="54">
        <v>102.3</v>
      </c>
      <c r="R87" s="76"/>
      <c r="S87" s="11">
        <v>10844</v>
      </c>
      <c r="T87" s="69"/>
      <c r="U87" s="11">
        <v>482</v>
      </c>
      <c r="V87" s="58"/>
      <c r="W87" s="105">
        <v>1.32</v>
      </c>
      <c r="X87" s="9"/>
      <c r="Y87" s="11">
        <v>12557</v>
      </c>
      <c r="Z87" s="85"/>
      <c r="AA87" s="89"/>
      <c r="AB87" s="13">
        <v>86.2</v>
      </c>
      <c r="AC87" s="76"/>
      <c r="AD87" s="56">
        <v>110.5</v>
      </c>
      <c r="AE87" s="9"/>
      <c r="AF87" s="54">
        <v>101.1</v>
      </c>
      <c r="AG87" s="91">
        <v>9</v>
      </c>
      <c r="AH87" s="62">
        <v>2080</v>
      </c>
      <c r="AI87" s="69"/>
      <c r="AJ87" s="16">
        <v>182747</v>
      </c>
      <c r="AK87" s="69"/>
      <c r="AL87" s="11">
        <v>122234</v>
      </c>
      <c r="AM87" s="91">
        <v>168537</v>
      </c>
      <c r="AN87" s="62">
        <v>100866</v>
      </c>
      <c r="AO87" s="62">
        <v>120859</v>
      </c>
      <c r="AP87" s="11">
        <v>1383972</v>
      </c>
      <c r="AQ87" s="62">
        <v>1511</v>
      </c>
    </row>
    <row r="88" spans="1:43" ht="15.75" customHeight="1" x14ac:dyDescent="0.15">
      <c r="A88" s="24">
        <f t="shared" si="4"/>
        <v>2022</v>
      </c>
      <c r="B88" s="9" t="s">
        <v>24</v>
      </c>
      <c r="C88" s="9">
        <v>9</v>
      </c>
      <c r="D88" s="27" t="s">
        <v>20</v>
      </c>
      <c r="E88" s="24"/>
      <c r="F88" s="48">
        <v>3584495</v>
      </c>
      <c r="G88" s="23"/>
      <c r="H88" s="22">
        <v>1504564</v>
      </c>
      <c r="I88" s="55"/>
      <c r="J88" s="57">
        <v>114.4</v>
      </c>
      <c r="K88" s="55"/>
      <c r="L88" s="54">
        <v>104.8</v>
      </c>
      <c r="M88" s="62">
        <v>1566</v>
      </c>
      <c r="N88" s="67"/>
      <c r="O88" s="11">
        <v>34582</v>
      </c>
      <c r="P88" s="53"/>
      <c r="Q88" s="54">
        <v>102.8</v>
      </c>
      <c r="R88" s="76"/>
      <c r="S88" s="11">
        <v>14214</v>
      </c>
      <c r="T88" s="69"/>
      <c r="U88" s="11">
        <v>301</v>
      </c>
      <c r="V88" s="24"/>
      <c r="W88" s="105">
        <v>1.33</v>
      </c>
      <c r="X88" s="9"/>
      <c r="Y88" s="11">
        <v>11986</v>
      </c>
      <c r="Z88" s="85">
        <v>2.1</v>
      </c>
      <c r="AA88" s="89"/>
      <c r="AB88" s="13">
        <v>82.5</v>
      </c>
      <c r="AC88" s="76"/>
      <c r="AD88" s="56">
        <v>121.9</v>
      </c>
      <c r="AE88" s="9"/>
      <c r="AF88" s="54">
        <v>100.9</v>
      </c>
      <c r="AG88" s="91">
        <v>16</v>
      </c>
      <c r="AH88" s="62">
        <v>1240</v>
      </c>
      <c r="AI88" s="69"/>
      <c r="AJ88" s="16">
        <v>186212</v>
      </c>
      <c r="AK88" s="69"/>
      <c r="AL88" s="11">
        <v>124153</v>
      </c>
      <c r="AM88" s="91">
        <v>167571</v>
      </c>
      <c r="AN88" s="62">
        <v>100881</v>
      </c>
      <c r="AO88" s="62">
        <v>120864</v>
      </c>
      <c r="AP88" s="11">
        <v>1384127</v>
      </c>
      <c r="AQ88" s="62">
        <v>1622</v>
      </c>
    </row>
    <row r="89" spans="1:43" ht="15.75" customHeight="1" x14ac:dyDescent="0.15">
      <c r="A89" s="24">
        <f t="shared" si="4"/>
        <v>2022</v>
      </c>
      <c r="B89" s="9" t="s">
        <v>24</v>
      </c>
      <c r="C89" s="9">
        <v>10</v>
      </c>
      <c r="D89" s="27" t="s">
        <v>20</v>
      </c>
      <c r="E89" s="24"/>
      <c r="F89" s="48">
        <v>3582194</v>
      </c>
      <c r="G89" s="23"/>
      <c r="H89" s="22">
        <v>1504685</v>
      </c>
      <c r="I89" s="55"/>
      <c r="J89" s="57">
        <v>115.5</v>
      </c>
      <c r="K89" s="55"/>
      <c r="L89" s="54">
        <v>104.7</v>
      </c>
      <c r="M89" s="62">
        <v>1641</v>
      </c>
      <c r="N89" s="70"/>
      <c r="O89" s="11">
        <v>36788</v>
      </c>
      <c r="P89" s="53"/>
      <c r="Q89" s="54">
        <v>103.5</v>
      </c>
      <c r="R89" s="76"/>
      <c r="S89" s="11">
        <v>13865</v>
      </c>
      <c r="T89" s="69"/>
      <c r="U89" s="11">
        <v>442</v>
      </c>
      <c r="V89" s="53"/>
      <c r="W89" s="105">
        <v>1.32</v>
      </c>
      <c r="X89" s="9"/>
      <c r="Y89" s="11">
        <v>11260</v>
      </c>
      <c r="Z89" s="85"/>
      <c r="AA89" s="89"/>
      <c r="AB89" s="13">
        <v>82.9</v>
      </c>
      <c r="AC89" s="76"/>
      <c r="AD89" s="56">
        <v>123.7</v>
      </c>
      <c r="AE89" s="9"/>
      <c r="AF89" s="54">
        <v>100.6</v>
      </c>
      <c r="AG89" s="91">
        <v>22</v>
      </c>
      <c r="AH89" s="62">
        <v>2613</v>
      </c>
      <c r="AI89" s="69"/>
      <c r="AJ89" s="16">
        <v>217709</v>
      </c>
      <c r="AK89" s="69"/>
      <c r="AL89" s="11">
        <v>138453</v>
      </c>
      <c r="AM89" s="91">
        <v>168512</v>
      </c>
      <c r="AN89" s="62">
        <v>100736</v>
      </c>
      <c r="AO89" s="62">
        <v>120903</v>
      </c>
      <c r="AP89" s="11">
        <v>1380904</v>
      </c>
      <c r="AQ89" s="62">
        <v>1669</v>
      </c>
    </row>
    <row r="90" spans="1:43" ht="15.75" customHeight="1" x14ac:dyDescent="0.15">
      <c r="A90" s="24">
        <f t="shared" si="4"/>
        <v>2022</v>
      </c>
      <c r="B90" s="9" t="s">
        <v>24</v>
      </c>
      <c r="C90" s="9">
        <v>11</v>
      </c>
      <c r="D90" s="27" t="s">
        <v>20</v>
      </c>
      <c r="E90" s="24"/>
      <c r="F90" s="48">
        <v>3580442</v>
      </c>
      <c r="G90" s="23"/>
      <c r="H90" s="22">
        <v>1505157</v>
      </c>
      <c r="I90" s="55"/>
      <c r="J90" s="57">
        <v>114.4</v>
      </c>
      <c r="K90" s="55"/>
      <c r="L90" s="54">
        <v>102.4</v>
      </c>
      <c r="M90" s="62">
        <v>1685</v>
      </c>
      <c r="N90" s="70"/>
      <c r="O90" s="11">
        <v>36357</v>
      </c>
      <c r="P90" s="53"/>
      <c r="Q90" s="54">
        <v>103.7</v>
      </c>
      <c r="R90" s="76"/>
      <c r="S90" s="11">
        <v>15155</v>
      </c>
      <c r="T90" s="69"/>
      <c r="U90" s="11">
        <v>403</v>
      </c>
      <c r="V90" s="58"/>
      <c r="W90" s="105">
        <v>1.33</v>
      </c>
      <c r="X90" s="18"/>
      <c r="Y90" s="11">
        <v>10827</v>
      </c>
      <c r="Z90" s="85"/>
      <c r="AA90" s="89"/>
      <c r="AB90" s="13">
        <v>83.8</v>
      </c>
      <c r="AC90" s="76"/>
      <c r="AD90" s="56">
        <v>121.1</v>
      </c>
      <c r="AE90" s="9"/>
      <c r="AF90" s="54">
        <v>100.2</v>
      </c>
      <c r="AG90" s="91">
        <v>14</v>
      </c>
      <c r="AH90" s="62">
        <v>14158</v>
      </c>
      <c r="AI90" s="67"/>
      <c r="AJ90" s="16">
        <v>212964</v>
      </c>
      <c r="AK90" s="69"/>
      <c r="AL90" s="11">
        <v>133409</v>
      </c>
      <c r="AM90" s="91">
        <v>169754</v>
      </c>
      <c r="AN90" s="62">
        <v>101048</v>
      </c>
      <c r="AO90" s="62">
        <v>120733</v>
      </c>
      <c r="AP90" s="11">
        <v>1375419</v>
      </c>
      <c r="AQ90" s="62">
        <v>1738</v>
      </c>
    </row>
    <row r="91" spans="1:43" ht="15.75" customHeight="1" x14ac:dyDescent="0.15">
      <c r="A91" s="24">
        <f t="shared" si="4"/>
        <v>2022</v>
      </c>
      <c r="B91" s="9" t="s">
        <v>24</v>
      </c>
      <c r="C91" s="9">
        <v>12</v>
      </c>
      <c r="D91" s="27" t="s">
        <v>20</v>
      </c>
      <c r="E91" s="24"/>
      <c r="F91" s="48">
        <v>3578761</v>
      </c>
      <c r="G91" s="23"/>
      <c r="H91" s="22">
        <v>1505554</v>
      </c>
      <c r="I91" s="55"/>
      <c r="J91" s="57">
        <v>116.3</v>
      </c>
      <c r="K91" s="55"/>
      <c r="L91" s="54">
        <v>104.8</v>
      </c>
      <c r="M91" s="62">
        <v>1678</v>
      </c>
      <c r="N91" s="67"/>
      <c r="O91" s="11">
        <v>46593</v>
      </c>
      <c r="P91" s="53"/>
      <c r="Q91" s="54">
        <v>103.8</v>
      </c>
      <c r="R91" s="76"/>
      <c r="S91" s="11">
        <v>14551</v>
      </c>
      <c r="T91" s="69"/>
      <c r="U91" s="11">
        <v>316</v>
      </c>
      <c r="V91" s="58"/>
      <c r="W91" s="105">
        <v>1.31</v>
      </c>
      <c r="X91" s="9"/>
      <c r="Y91" s="11">
        <v>10554</v>
      </c>
      <c r="Z91" s="85">
        <v>1.9</v>
      </c>
      <c r="AA91" s="89"/>
      <c r="AB91" s="13">
        <v>205.1</v>
      </c>
      <c r="AC91" s="76"/>
      <c r="AD91" s="56">
        <v>124.6</v>
      </c>
      <c r="AE91" s="9"/>
      <c r="AF91" s="54">
        <v>100.5</v>
      </c>
      <c r="AG91" s="91">
        <v>18</v>
      </c>
      <c r="AH91" s="62">
        <v>2810</v>
      </c>
      <c r="AI91" s="67"/>
      <c r="AJ91" s="16">
        <v>218963</v>
      </c>
      <c r="AK91" s="69"/>
      <c r="AL91" s="11">
        <v>142602</v>
      </c>
      <c r="AM91" s="91">
        <v>169625</v>
      </c>
      <c r="AN91" s="62">
        <v>101235</v>
      </c>
      <c r="AO91" s="62">
        <v>120866</v>
      </c>
      <c r="AP91" s="11">
        <v>1378517</v>
      </c>
      <c r="AQ91" s="62">
        <v>1746</v>
      </c>
    </row>
    <row r="92" spans="1:43" ht="15.75" customHeight="1" x14ac:dyDescent="0.15">
      <c r="A92" s="24">
        <v>2023</v>
      </c>
      <c r="B92" s="9" t="s">
        <v>24</v>
      </c>
      <c r="C92" s="9">
        <v>1</v>
      </c>
      <c r="D92" s="27" t="s">
        <v>20</v>
      </c>
      <c r="E92" s="24"/>
      <c r="F92" s="48">
        <v>3575454</v>
      </c>
      <c r="G92" s="23"/>
      <c r="H92" s="22">
        <v>1504587</v>
      </c>
      <c r="I92" s="55"/>
      <c r="J92" s="57">
        <v>113.1</v>
      </c>
      <c r="K92" s="58"/>
      <c r="L92" s="54">
        <v>98.1</v>
      </c>
      <c r="M92" s="62">
        <v>1553</v>
      </c>
      <c r="N92" s="70"/>
      <c r="O92" s="11">
        <v>37980</v>
      </c>
      <c r="P92" s="53"/>
      <c r="Q92" s="54">
        <v>104.5</v>
      </c>
      <c r="R92" s="76"/>
      <c r="S92" s="11">
        <v>15256</v>
      </c>
      <c r="T92" s="69"/>
      <c r="U92" s="11">
        <v>369</v>
      </c>
      <c r="V92" s="24"/>
      <c r="W92" s="105">
        <v>1.27</v>
      </c>
      <c r="X92" s="9"/>
      <c r="Y92" s="11">
        <v>10529</v>
      </c>
      <c r="Z92" s="85"/>
      <c r="AA92" s="89"/>
      <c r="AB92" s="13">
        <v>87.6</v>
      </c>
      <c r="AC92" s="76"/>
      <c r="AD92" s="56">
        <v>118.4</v>
      </c>
      <c r="AE92" s="9"/>
      <c r="AF92" s="54">
        <v>100.6</v>
      </c>
      <c r="AG92" s="91">
        <v>19</v>
      </c>
      <c r="AH92" s="62">
        <v>2015</v>
      </c>
      <c r="AI92" s="69"/>
      <c r="AJ92" s="16">
        <v>150921</v>
      </c>
      <c r="AK92" s="69"/>
      <c r="AL92" s="11">
        <v>131462.753</v>
      </c>
      <c r="AM92" s="91">
        <v>168193</v>
      </c>
      <c r="AN92" s="62">
        <v>100793</v>
      </c>
      <c r="AO92" s="62">
        <v>120908</v>
      </c>
      <c r="AP92" s="11">
        <v>1374569</v>
      </c>
      <c r="AQ92" s="62">
        <v>1453</v>
      </c>
    </row>
    <row r="93" spans="1:43" ht="15.75" customHeight="1" x14ac:dyDescent="0.15">
      <c r="A93" s="24">
        <f t="shared" ref="A93:A103" si="5">A92</f>
        <v>2023</v>
      </c>
      <c r="B93" s="9" t="s">
        <v>24</v>
      </c>
      <c r="C93" s="9">
        <v>2</v>
      </c>
      <c r="D93" s="27" t="s">
        <v>20</v>
      </c>
      <c r="E93" s="24"/>
      <c r="F93" s="48">
        <v>3571445</v>
      </c>
      <c r="G93" s="23"/>
      <c r="H93" s="22">
        <v>1503662</v>
      </c>
      <c r="I93" s="55"/>
      <c r="J93" s="57">
        <v>113.3</v>
      </c>
      <c r="K93" s="58"/>
      <c r="L93" s="54">
        <v>98.1</v>
      </c>
      <c r="M93" s="62">
        <v>1509</v>
      </c>
      <c r="N93" s="67"/>
      <c r="O93" s="11">
        <v>33556</v>
      </c>
      <c r="P93" s="53"/>
      <c r="Q93" s="54">
        <v>103.5</v>
      </c>
      <c r="R93" s="76"/>
      <c r="S93" s="11">
        <v>17097</v>
      </c>
      <c r="T93" s="69"/>
      <c r="U93" s="11">
        <v>338</v>
      </c>
      <c r="V93" s="24"/>
      <c r="W93" s="105">
        <v>1.26</v>
      </c>
      <c r="X93" s="9"/>
      <c r="Y93" s="11">
        <v>10187</v>
      </c>
      <c r="Z93" s="85"/>
      <c r="AA93" s="89"/>
      <c r="AB93" s="13">
        <v>83.1</v>
      </c>
      <c r="AC93" s="76"/>
      <c r="AD93" s="56">
        <v>124.6</v>
      </c>
      <c r="AE93" s="9"/>
      <c r="AF93" s="54">
        <v>100.6</v>
      </c>
      <c r="AG93" s="91">
        <v>19</v>
      </c>
      <c r="AH93" s="62">
        <v>1355</v>
      </c>
      <c r="AI93" s="69"/>
      <c r="AJ93" s="16">
        <v>180354</v>
      </c>
      <c r="AK93" s="70"/>
      <c r="AL93" s="11">
        <v>128974.534</v>
      </c>
      <c r="AM93" s="91">
        <v>169324</v>
      </c>
      <c r="AN93" s="62">
        <v>100760</v>
      </c>
      <c r="AO93" s="62">
        <v>120692</v>
      </c>
      <c r="AP93" s="11">
        <v>1369356</v>
      </c>
      <c r="AQ93" s="62">
        <v>1400</v>
      </c>
    </row>
    <row r="94" spans="1:43" ht="15.75" customHeight="1" x14ac:dyDescent="0.15">
      <c r="A94" s="24">
        <f t="shared" si="5"/>
        <v>2023</v>
      </c>
      <c r="B94" s="9" t="s">
        <v>24</v>
      </c>
      <c r="C94" s="9">
        <v>3</v>
      </c>
      <c r="D94" s="27" t="s">
        <v>20</v>
      </c>
      <c r="E94" s="24"/>
      <c r="F94" s="48">
        <v>3568563</v>
      </c>
      <c r="G94" s="23"/>
      <c r="H94" s="22">
        <v>1503764</v>
      </c>
      <c r="I94" s="55"/>
      <c r="J94" s="57">
        <v>113.1</v>
      </c>
      <c r="K94" s="58"/>
      <c r="L94" s="54">
        <v>99.6</v>
      </c>
      <c r="M94" s="62">
        <v>1656</v>
      </c>
      <c r="N94" s="70"/>
      <c r="O94" s="11">
        <v>36495</v>
      </c>
      <c r="P94" s="53"/>
      <c r="Q94" s="54">
        <v>103.9</v>
      </c>
      <c r="R94" s="76"/>
      <c r="S94" s="11">
        <v>21505</v>
      </c>
      <c r="T94" s="69"/>
      <c r="U94" s="11">
        <v>514</v>
      </c>
      <c r="V94" s="58"/>
      <c r="W94" s="105">
        <v>1.23</v>
      </c>
      <c r="X94" s="9"/>
      <c r="Y94" s="11">
        <v>10303</v>
      </c>
      <c r="Z94" s="85">
        <v>2.2999999999999998</v>
      </c>
      <c r="AA94" s="89"/>
      <c r="AB94" s="13">
        <v>86.2</v>
      </c>
      <c r="AC94" s="76"/>
      <c r="AD94" s="56">
        <v>121.9</v>
      </c>
      <c r="AE94" s="9"/>
      <c r="AF94" s="54">
        <v>100.6</v>
      </c>
      <c r="AG94" s="91">
        <v>30</v>
      </c>
      <c r="AH94" s="62">
        <v>3669</v>
      </c>
      <c r="AI94" s="67"/>
      <c r="AJ94" s="16">
        <v>194902</v>
      </c>
      <c r="AK94" s="70"/>
      <c r="AL94" s="11">
        <v>127011.68399999999</v>
      </c>
      <c r="AM94" s="91">
        <v>169518</v>
      </c>
      <c r="AN94" s="62">
        <v>101288</v>
      </c>
      <c r="AO94" s="62">
        <v>120375</v>
      </c>
      <c r="AP94" s="11">
        <v>1366018</v>
      </c>
      <c r="AQ94" s="62">
        <v>1702</v>
      </c>
    </row>
    <row r="95" spans="1:43" ht="15.75" customHeight="1" x14ac:dyDescent="0.15">
      <c r="A95" s="24">
        <f t="shared" si="5"/>
        <v>2023</v>
      </c>
      <c r="B95" s="9" t="s">
        <v>24</v>
      </c>
      <c r="C95" s="9">
        <v>4</v>
      </c>
      <c r="D95" s="27" t="s">
        <v>20</v>
      </c>
      <c r="E95" s="24"/>
      <c r="F95" s="48">
        <v>3561252</v>
      </c>
      <c r="G95" s="23"/>
      <c r="H95" s="22">
        <v>1506916</v>
      </c>
      <c r="I95" s="55"/>
      <c r="J95" s="57">
        <v>113.4</v>
      </c>
      <c r="K95" s="58"/>
      <c r="L95" s="54">
        <v>99.8</v>
      </c>
      <c r="M95" s="62">
        <v>1713</v>
      </c>
      <c r="N95" s="67"/>
      <c r="O95" s="11">
        <v>35630</v>
      </c>
      <c r="P95" s="53"/>
      <c r="Q95" s="54">
        <v>104.6</v>
      </c>
      <c r="R95" s="76"/>
      <c r="S95" s="11">
        <v>12887</v>
      </c>
      <c r="T95" s="69"/>
      <c r="U95" s="11">
        <v>463</v>
      </c>
      <c r="V95" s="24"/>
      <c r="W95" s="105">
        <v>1.24</v>
      </c>
      <c r="X95" s="9"/>
      <c r="Y95" s="11">
        <v>10038</v>
      </c>
      <c r="Z95" s="85"/>
      <c r="AA95" s="89"/>
      <c r="AB95" s="13">
        <v>83.4</v>
      </c>
      <c r="AC95" s="76"/>
      <c r="AD95" s="56">
        <v>125.4</v>
      </c>
      <c r="AE95" s="9"/>
      <c r="AF95" s="54">
        <v>102.4</v>
      </c>
      <c r="AG95" s="91">
        <v>11</v>
      </c>
      <c r="AH95" s="62">
        <v>627</v>
      </c>
      <c r="AI95" s="69"/>
      <c r="AJ95" s="16">
        <v>193115</v>
      </c>
      <c r="AK95" s="70"/>
      <c r="AL95" s="11">
        <v>118471.30499999999</v>
      </c>
      <c r="AM95" s="91">
        <v>170481</v>
      </c>
      <c r="AN95" s="62">
        <v>101065</v>
      </c>
      <c r="AO95" s="62">
        <v>119958</v>
      </c>
      <c r="AP95" s="11">
        <v>1357397</v>
      </c>
      <c r="AQ95" s="62">
        <v>1479</v>
      </c>
    </row>
    <row r="96" spans="1:43" ht="15.75" customHeight="1" x14ac:dyDescent="0.15">
      <c r="A96" s="24">
        <f t="shared" si="5"/>
        <v>2023</v>
      </c>
      <c r="B96" s="9" t="s">
        <v>24</v>
      </c>
      <c r="C96" s="9">
        <v>5</v>
      </c>
      <c r="D96" s="27" t="s">
        <v>20</v>
      </c>
      <c r="E96" s="24"/>
      <c r="F96" s="48">
        <v>3560460</v>
      </c>
      <c r="G96" s="23"/>
      <c r="H96" s="22">
        <v>1510855</v>
      </c>
      <c r="I96" s="55"/>
      <c r="J96" s="57">
        <v>112.9</v>
      </c>
      <c r="K96" s="58"/>
      <c r="L96" s="54">
        <v>99.9</v>
      </c>
      <c r="M96" s="62">
        <v>1672</v>
      </c>
      <c r="N96" s="67"/>
      <c r="O96" s="11">
        <v>37198</v>
      </c>
      <c r="P96" s="53"/>
      <c r="Q96" s="54">
        <v>104.5</v>
      </c>
      <c r="R96" s="76"/>
      <c r="S96" s="11">
        <v>12237</v>
      </c>
      <c r="T96" s="69"/>
      <c r="U96" s="11">
        <v>543</v>
      </c>
      <c r="V96" s="58"/>
      <c r="W96" s="105">
        <v>1.26</v>
      </c>
      <c r="X96" s="9"/>
      <c r="Y96" s="11">
        <v>10836</v>
      </c>
      <c r="Z96" s="85"/>
      <c r="AA96" s="89"/>
      <c r="AB96" s="13">
        <v>82.3</v>
      </c>
      <c r="AC96" s="76"/>
      <c r="AD96" s="56">
        <v>109.6</v>
      </c>
      <c r="AE96" s="9"/>
      <c r="AF96" s="54">
        <v>102.3</v>
      </c>
      <c r="AG96" s="91">
        <v>17</v>
      </c>
      <c r="AH96" s="62">
        <v>3470</v>
      </c>
      <c r="AI96" s="67"/>
      <c r="AJ96" s="16">
        <v>164182</v>
      </c>
      <c r="AK96" s="70"/>
      <c r="AL96" s="11">
        <v>116054.311</v>
      </c>
      <c r="AM96" s="91">
        <v>169364</v>
      </c>
      <c r="AN96" s="62">
        <v>100449</v>
      </c>
      <c r="AO96" s="62">
        <v>118389</v>
      </c>
      <c r="AP96" s="11">
        <v>1323866</v>
      </c>
      <c r="AQ96" s="62">
        <v>1500</v>
      </c>
    </row>
    <row r="97" spans="1:43" ht="15.75" customHeight="1" x14ac:dyDescent="0.15">
      <c r="A97" s="24">
        <f t="shared" si="5"/>
        <v>2023</v>
      </c>
      <c r="B97" s="9" t="s">
        <v>24</v>
      </c>
      <c r="C97" s="9">
        <v>6</v>
      </c>
      <c r="D97" s="27" t="s">
        <v>20</v>
      </c>
      <c r="E97" s="24"/>
      <c r="F97" s="48">
        <v>3559529</v>
      </c>
      <c r="G97" s="23"/>
      <c r="H97" s="22">
        <v>1512302</v>
      </c>
      <c r="I97" s="55"/>
      <c r="J97" s="57">
        <v>114</v>
      </c>
      <c r="K97" s="58"/>
      <c r="L97" s="54">
        <v>101.9</v>
      </c>
      <c r="M97" s="62">
        <v>1621</v>
      </c>
      <c r="N97" s="67"/>
      <c r="O97" s="11">
        <v>36227</v>
      </c>
      <c r="P97" s="53"/>
      <c r="Q97" s="54">
        <v>104.5</v>
      </c>
      <c r="R97" s="76"/>
      <c r="S97" s="11">
        <v>14231</v>
      </c>
      <c r="T97" s="69"/>
      <c r="U97" s="11">
        <v>316</v>
      </c>
      <c r="V97" s="58"/>
      <c r="W97" s="105">
        <v>1.26</v>
      </c>
      <c r="X97" s="9"/>
      <c r="Y97" s="11">
        <v>12069</v>
      </c>
      <c r="Z97" s="85">
        <v>2.2000000000000002</v>
      </c>
      <c r="AA97" s="89"/>
      <c r="AB97" s="13">
        <v>127</v>
      </c>
      <c r="AC97" s="76"/>
      <c r="AD97" s="56">
        <v>121.9</v>
      </c>
      <c r="AE97" s="9"/>
      <c r="AF97" s="54">
        <v>102.7</v>
      </c>
      <c r="AG97" s="91">
        <v>15</v>
      </c>
      <c r="AH97" s="62">
        <v>1630</v>
      </c>
      <c r="AI97" s="69"/>
      <c r="AJ97" s="16">
        <v>185411</v>
      </c>
      <c r="AK97" s="70"/>
      <c r="AL97" s="11">
        <v>118418.909</v>
      </c>
      <c r="AM97" s="91">
        <v>169916</v>
      </c>
      <c r="AN97" s="62">
        <v>100289</v>
      </c>
      <c r="AO97" s="62">
        <v>116277</v>
      </c>
      <c r="AP97" s="11">
        <v>1292637</v>
      </c>
      <c r="AQ97" s="62">
        <v>1521</v>
      </c>
    </row>
    <row r="98" spans="1:43" ht="15.75" customHeight="1" x14ac:dyDescent="0.15">
      <c r="A98" s="24">
        <f t="shared" si="5"/>
        <v>2023</v>
      </c>
      <c r="B98" s="9" t="s">
        <v>24</v>
      </c>
      <c r="C98" s="9">
        <v>7</v>
      </c>
      <c r="D98" s="27" t="s">
        <v>20</v>
      </c>
      <c r="E98" s="24"/>
      <c r="F98" s="48">
        <v>3558456</v>
      </c>
      <c r="G98" s="23"/>
      <c r="H98" s="22">
        <v>1512873</v>
      </c>
      <c r="I98" s="55"/>
      <c r="J98" s="57">
        <v>113.9</v>
      </c>
      <c r="K98" s="58"/>
      <c r="L98" s="54">
        <v>99.8</v>
      </c>
      <c r="M98" s="62">
        <v>1712</v>
      </c>
      <c r="N98" s="67"/>
      <c r="O98" s="11">
        <v>38847</v>
      </c>
      <c r="P98" s="53"/>
      <c r="Q98" s="54">
        <v>105</v>
      </c>
      <c r="R98" s="76"/>
      <c r="S98" s="11">
        <v>13268</v>
      </c>
      <c r="T98" s="69"/>
      <c r="U98" s="11">
        <v>347</v>
      </c>
      <c r="V98" s="58"/>
      <c r="W98" s="105">
        <v>1.24</v>
      </c>
      <c r="X98" s="9"/>
      <c r="Y98" s="11">
        <v>12704</v>
      </c>
      <c r="Z98" s="85"/>
      <c r="AA98" s="89"/>
      <c r="AB98" s="13">
        <v>156.9</v>
      </c>
      <c r="AC98" s="76"/>
      <c r="AD98" s="56">
        <v>120.2</v>
      </c>
      <c r="AE98" s="9"/>
      <c r="AF98" s="54">
        <v>102.5</v>
      </c>
      <c r="AG98" s="91">
        <v>24</v>
      </c>
      <c r="AH98" s="62">
        <v>19697</v>
      </c>
      <c r="AI98" s="67"/>
      <c r="AJ98" s="16">
        <v>198068</v>
      </c>
      <c r="AK98" s="69"/>
      <c r="AL98" s="11">
        <v>105822.428</v>
      </c>
      <c r="AM98" s="91">
        <v>168253</v>
      </c>
      <c r="AN98" s="62">
        <v>99925</v>
      </c>
      <c r="AO98" s="62">
        <v>113996</v>
      </c>
      <c r="AP98" s="11">
        <v>1263315</v>
      </c>
      <c r="AQ98" s="62">
        <v>1466</v>
      </c>
    </row>
    <row r="99" spans="1:43" ht="15.75" customHeight="1" x14ac:dyDescent="0.15">
      <c r="A99" s="24">
        <f t="shared" si="5"/>
        <v>2023</v>
      </c>
      <c r="B99" s="9" t="s">
        <v>24</v>
      </c>
      <c r="C99" s="9">
        <v>8</v>
      </c>
      <c r="D99" s="27" t="s">
        <v>20</v>
      </c>
      <c r="E99" s="24"/>
      <c r="F99" s="48">
        <v>3557113</v>
      </c>
      <c r="G99" s="23"/>
      <c r="H99" s="22">
        <v>1513552</v>
      </c>
      <c r="I99" s="55"/>
      <c r="J99" s="57">
        <v>112.6</v>
      </c>
      <c r="K99" s="58"/>
      <c r="L99" s="54">
        <v>97.4</v>
      </c>
      <c r="M99" s="62">
        <v>2028</v>
      </c>
      <c r="N99" s="67"/>
      <c r="O99" s="11">
        <v>37948</v>
      </c>
      <c r="P99" s="53"/>
      <c r="Q99" s="54">
        <v>105</v>
      </c>
      <c r="R99" s="76"/>
      <c r="S99" s="11">
        <v>12251</v>
      </c>
      <c r="T99" s="69"/>
      <c r="U99" s="11">
        <v>439</v>
      </c>
      <c r="V99" s="24"/>
      <c r="W99" s="105">
        <v>1.22</v>
      </c>
      <c r="X99" s="9"/>
      <c r="Y99" s="11">
        <v>13329</v>
      </c>
      <c r="Z99" s="85"/>
      <c r="AA99" s="89"/>
      <c r="AB99" s="13">
        <v>86.6</v>
      </c>
      <c r="AC99" s="76"/>
      <c r="AD99" s="56">
        <v>117.5</v>
      </c>
      <c r="AE99" s="9"/>
      <c r="AF99" s="54">
        <v>101.9</v>
      </c>
      <c r="AG99" s="91">
        <v>15</v>
      </c>
      <c r="AH99" s="62">
        <v>2247</v>
      </c>
      <c r="AI99" s="67"/>
      <c r="AJ99" s="16">
        <v>166719</v>
      </c>
      <c r="AK99" s="69"/>
      <c r="AL99" s="11">
        <v>101289.481</v>
      </c>
      <c r="AM99" s="91">
        <v>168246</v>
      </c>
      <c r="AN99" s="62">
        <v>99684</v>
      </c>
      <c r="AO99" s="62">
        <v>112577</v>
      </c>
      <c r="AP99" s="11">
        <v>1245986</v>
      </c>
      <c r="AQ99" s="62">
        <v>1579</v>
      </c>
    </row>
    <row r="100" spans="1:43" ht="15.75" customHeight="1" x14ac:dyDescent="0.15">
      <c r="A100" s="24">
        <f t="shared" si="5"/>
        <v>2023</v>
      </c>
      <c r="B100" s="9" t="s">
        <v>24</v>
      </c>
      <c r="C100" s="9">
        <v>9</v>
      </c>
      <c r="D100" s="27" t="s">
        <v>20</v>
      </c>
      <c r="E100" s="24"/>
      <c r="F100" s="48">
        <v>3555818</v>
      </c>
      <c r="G100" s="23"/>
      <c r="H100" s="22">
        <v>1514310</v>
      </c>
      <c r="I100" s="58"/>
      <c r="J100" s="57">
        <v>112.2</v>
      </c>
      <c r="K100" s="58"/>
      <c r="L100" s="54">
        <v>97</v>
      </c>
      <c r="M100" s="62">
        <v>1575</v>
      </c>
      <c r="N100" s="67"/>
      <c r="O100" s="11">
        <v>35452</v>
      </c>
      <c r="P100" s="53"/>
      <c r="Q100" s="54">
        <v>105.4</v>
      </c>
      <c r="R100" s="76"/>
      <c r="S100" s="11">
        <v>15879</v>
      </c>
      <c r="T100" s="69"/>
      <c r="U100" s="11">
        <v>376</v>
      </c>
      <c r="V100" s="24"/>
      <c r="W100" s="105">
        <v>1.2</v>
      </c>
      <c r="X100" s="9"/>
      <c r="Y100" s="11">
        <v>12705</v>
      </c>
      <c r="Z100" s="85">
        <v>1.9</v>
      </c>
      <c r="AA100" s="89"/>
      <c r="AB100" s="13">
        <v>83.4</v>
      </c>
      <c r="AC100" s="76"/>
      <c r="AD100" s="56">
        <v>125.4</v>
      </c>
      <c r="AE100" s="9"/>
      <c r="AF100" s="54">
        <v>101.7</v>
      </c>
      <c r="AG100" s="91">
        <v>31</v>
      </c>
      <c r="AH100" s="62">
        <v>1666</v>
      </c>
      <c r="AI100" s="69"/>
      <c r="AJ100" s="16">
        <v>192479</v>
      </c>
      <c r="AK100" s="67"/>
      <c r="AL100" s="11">
        <v>109653.04399999999</v>
      </c>
      <c r="AM100" s="91">
        <v>167373</v>
      </c>
      <c r="AN100" s="62">
        <v>99969</v>
      </c>
      <c r="AO100" s="62">
        <v>111595</v>
      </c>
      <c r="AP100" s="11">
        <v>1233904</v>
      </c>
      <c r="AQ100" s="62">
        <v>1435</v>
      </c>
    </row>
    <row r="101" spans="1:43" ht="15.75" customHeight="1" x14ac:dyDescent="0.15">
      <c r="A101" s="24">
        <f t="shared" si="5"/>
        <v>2023</v>
      </c>
      <c r="B101" s="9" t="s">
        <v>24</v>
      </c>
      <c r="C101" s="9">
        <v>10</v>
      </c>
      <c r="D101" s="27" t="s">
        <v>20</v>
      </c>
      <c r="E101" s="24"/>
      <c r="F101" s="48">
        <v>3553518</v>
      </c>
      <c r="G101" s="23"/>
      <c r="H101" s="22">
        <v>1514312</v>
      </c>
      <c r="I101" s="58"/>
      <c r="J101" s="57">
        <v>114.1</v>
      </c>
      <c r="K101" s="58"/>
      <c r="L101" s="54">
        <v>101.4</v>
      </c>
      <c r="M101" s="62">
        <v>1412</v>
      </c>
      <c r="N101" s="70"/>
      <c r="O101" s="11">
        <v>37474</v>
      </c>
      <c r="P101" s="53"/>
      <c r="Q101" s="54">
        <v>106.4</v>
      </c>
      <c r="R101" s="76"/>
      <c r="S101" s="11">
        <v>14592</v>
      </c>
      <c r="T101" s="69"/>
      <c r="U101" s="11">
        <v>470</v>
      </c>
      <c r="V101" s="24"/>
      <c r="W101" s="105">
        <v>1.2</v>
      </c>
      <c r="X101" s="9"/>
      <c r="Y101" s="11">
        <v>12813</v>
      </c>
      <c r="Z101" s="85"/>
      <c r="AA101" s="89"/>
      <c r="AB101" s="13">
        <v>82.3</v>
      </c>
      <c r="AC101" s="76"/>
      <c r="AD101" s="56">
        <v>127.2</v>
      </c>
      <c r="AE101" s="9"/>
      <c r="AF101" s="54">
        <v>101.5</v>
      </c>
      <c r="AG101" s="91">
        <v>17</v>
      </c>
      <c r="AH101" s="62">
        <v>6592</v>
      </c>
      <c r="AI101" s="67"/>
      <c r="AJ101" s="16">
        <v>204683</v>
      </c>
      <c r="AK101" s="70"/>
      <c r="AL101" s="11">
        <v>111389.288</v>
      </c>
      <c r="AM101" s="91">
        <v>167038</v>
      </c>
      <c r="AN101" s="62">
        <v>99610</v>
      </c>
      <c r="AO101" s="62">
        <v>110541</v>
      </c>
      <c r="AP101" s="11">
        <v>1219423</v>
      </c>
      <c r="AQ101" s="62">
        <v>1642</v>
      </c>
    </row>
    <row r="102" spans="1:43" ht="15.75" customHeight="1" x14ac:dyDescent="0.15">
      <c r="A102" s="24">
        <f t="shared" si="5"/>
        <v>2023</v>
      </c>
      <c r="B102" s="9" t="s">
        <v>24</v>
      </c>
      <c r="C102" s="9">
        <v>11</v>
      </c>
      <c r="D102" s="27" t="s">
        <v>20</v>
      </c>
      <c r="E102" s="24"/>
      <c r="F102" s="48">
        <v>3552421</v>
      </c>
      <c r="G102" s="23"/>
      <c r="H102" s="22">
        <v>1515652</v>
      </c>
      <c r="I102" s="58"/>
      <c r="J102" s="57">
        <v>113.1</v>
      </c>
      <c r="K102" s="58"/>
      <c r="L102" s="54">
        <v>99.2</v>
      </c>
      <c r="M102" s="62">
        <v>1452</v>
      </c>
      <c r="N102" s="70"/>
      <c r="O102" s="11">
        <v>37469</v>
      </c>
      <c r="P102" s="53"/>
      <c r="Q102" s="54">
        <v>106.1</v>
      </c>
      <c r="R102" s="76"/>
      <c r="S102" s="11">
        <v>15078</v>
      </c>
      <c r="T102" s="69"/>
      <c r="U102" s="11">
        <v>458</v>
      </c>
      <c r="V102" s="58"/>
      <c r="W102" s="106">
        <v>1.2</v>
      </c>
      <c r="X102" s="9"/>
      <c r="Y102" s="11">
        <v>12014</v>
      </c>
      <c r="Z102" s="85"/>
      <c r="AA102" s="89"/>
      <c r="AB102" s="13">
        <v>88.4</v>
      </c>
      <c r="AC102" s="76"/>
      <c r="AD102" s="56">
        <v>131.6</v>
      </c>
      <c r="AE102" s="9"/>
      <c r="AF102" s="54">
        <v>101.5</v>
      </c>
      <c r="AG102" s="91">
        <v>19</v>
      </c>
      <c r="AH102" s="62">
        <v>2885</v>
      </c>
      <c r="AI102" s="69"/>
      <c r="AJ102" s="16">
        <v>199094</v>
      </c>
      <c r="AK102" s="70"/>
      <c r="AL102" s="11">
        <v>117608.284</v>
      </c>
      <c r="AM102" s="91">
        <v>167249</v>
      </c>
      <c r="AN102" s="62">
        <v>99793</v>
      </c>
      <c r="AO102" s="62">
        <v>109663</v>
      </c>
      <c r="AP102" s="11">
        <v>1207824</v>
      </c>
      <c r="AQ102" s="62">
        <v>1692</v>
      </c>
    </row>
    <row r="103" spans="1:43" ht="15.75" customHeight="1" x14ac:dyDescent="0.15">
      <c r="A103" s="24">
        <f t="shared" si="5"/>
        <v>2023</v>
      </c>
      <c r="B103" s="9" t="s">
        <v>24</v>
      </c>
      <c r="C103" s="9">
        <v>12</v>
      </c>
      <c r="D103" s="27" t="s">
        <v>20</v>
      </c>
      <c r="E103" s="24"/>
      <c r="F103" s="48">
        <v>3550610</v>
      </c>
      <c r="G103" s="23"/>
      <c r="H103" s="22">
        <v>1516308</v>
      </c>
      <c r="I103" s="58"/>
      <c r="J103" s="57">
        <v>112.5</v>
      </c>
      <c r="K103" s="58"/>
      <c r="L103" s="54">
        <v>98.4</v>
      </c>
      <c r="M103" s="62">
        <v>1512</v>
      </c>
      <c r="N103" s="70"/>
      <c r="O103" s="11">
        <v>46483</v>
      </c>
      <c r="P103" s="53"/>
      <c r="Q103" s="54">
        <v>105.8</v>
      </c>
      <c r="R103" s="76"/>
      <c r="S103" s="11">
        <v>13501</v>
      </c>
      <c r="T103" s="69"/>
      <c r="U103" s="11">
        <v>334</v>
      </c>
      <c r="V103" s="58"/>
      <c r="W103" s="106">
        <v>1.2</v>
      </c>
      <c r="X103" s="9"/>
      <c r="Y103" s="11">
        <v>11597</v>
      </c>
      <c r="Z103" s="85">
        <v>1.9</v>
      </c>
      <c r="AA103" s="89"/>
      <c r="AB103" s="13">
        <v>196</v>
      </c>
      <c r="AC103" s="76"/>
      <c r="AD103" s="56">
        <v>130.69999999999999</v>
      </c>
      <c r="AE103" s="9"/>
      <c r="AF103" s="54">
        <v>100.9</v>
      </c>
      <c r="AG103" s="91">
        <v>19</v>
      </c>
      <c r="AH103" s="62">
        <v>2062</v>
      </c>
      <c r="AI103" s="67"/>
      <c r="AJ103" s="16">
        <v>204919</v>
      </c>
      <c r="AK103" s="70"/>
      <c r="AL103" s="11">
        <v>109554.59600000001</v>
      </c>
      <c r="AM103" s="91">
        <v>168028</v>
      </c>
      <c r="AN103" s="62">
        <v>100316</v>
      </c>
      <c r="AO103" s="62">
        <v>108645</v>
      </c>
      <c r="AP103" s="11">
        <v>1197820</v>
      </c>
      <c r="AQ103" s="62">
        <v>1793</v>
      </c>
    </row>
    <row r="104" spans="1:43" ht="15.75" customHeight="1" x14ac:dyDescent="0.15">
      <c r="A104" s="24">
        <v>2024</v>
      </c>
      <c r="B104" s="9" t="s">
        <v>24</v>
      </c>
      <c r="C104" s="9">
        <v>1</v>
      </c>
      <c r="D104" s="27" t="s">
        <v>20</v>
      </c>
      <c r="E104" s="24"/>
      <c r="F104" s="48">
        <v>3548150</v>
      </c>
      <c r="G104" s="23"/>
      <c r="H104" s="22">
        <v>1516275</v>
      </c>
      <c r="I104" s="58"/>
      <c r="J104" s="57">
        <v>111.6</v>
      </c>
      <c r="K104" s="58"/>
      <c r="L104" s="54">
        <v>95.2</v>
      </c>
      <c r="M104" s="62">
        <v>1316</v>
      </c>
      <c r="N104" s="71"/>
      <c r="O104" s="11">
        <v>38656</v>
      </c>
      <c r="P104" s="53"/>
      <c r="Q104" s="54">
        <v>106.1</v>
      </c>
      <c r="R104" s="76"/>
      <c r="S104" s="11">
        <v>13160</v>
      </c>
      <c r="T104" s="69"/>
      <c r="U104" s="11">
        <v>245</v>
      </c>
      <c r="V104" s="58"/>
      <c r="W104" s="105">
        <v>1.19</v>
      </c>
      <c r="X104" s="9"/>
      <c r="Y104" s="11">
        <v>11466</v>
      </c>
      <c r="Z104" s="85"/>
      <c r="AA104" s="89"/>
      <c r="AB104" s="13">
        <v>86.4</v>
      </c>
      <c r="AC104" s="76"/>
      <c r="AD104" s="56">
        <v>116.7</v>
      </c>
      <c r="AE104" s="9"/>
      <c r="AF104" s="54">
        <v>100.3</v>
      </c>
      <c r="AG104" s="91">
        <v>15</v>
      </c>
      <c r="AH104" s="62">
        <v>1219</v>
      </c>
      <c r="AI104" s="67"/>
      <c r="AJ104" s="16">
        <v>151956</v>
      </c>
      <c r="AK104" s="70"/>
      <c r="AL104" s="11">
        <v>143527</v>
      </c>
      <c r="AM104" s="91">
        <v>167400</v>
      </c>
      <c r="AN104" s="62">
        <v>99619</v>
      </c>
      <c r="AO104" s="62">
        <v>107753</v>
      </c>
      <c r="AP104" s="11">
        <v>1185318</v>
      </c>
      <c r="AQ104" s="62">
        <v>1454</v>
      </c>
    </row>
    <row r="105" spans="1:43" ht="15.75" customHeight="1" x14ac:dyDescent="0.15">
      <c r="A105" s="24">
        <f t="shared" ref="A105:A115" si="6">A104</f>
        <v>2024</v>
      </c>
      <c r="B105" s="9" t="s">
        <v>24</v>
      </c>
      <c r="C105" s="9">
        <v>2</v>
      </c>
      <c r="D105" s="27" t="s">
        <v>20</v>
      </c>
      <c r="E105" s="24"/>
      <c r="F105" s="48">
        <v>3544597</v>
      </c>
      <c r="G105" s="23"/>
      <c r="H105" s="22">
        <v>1515983</v>
      </c>
      <c r="I105" s="58"/>
      <c r="J105" s="57">
        <v>113.9</v>
      </c>
      <c r="K105" s="58"/>
      <c r="L105" s="54">
        <v>98.2</v>
      </c>
      <c r="M105" s="62">
        <v>1552</v>
      </c>
      <c r="N105" s="71"/>
      <c r="O105" s="11">
        <v>34959</v>
      </c>
      <c r="P105" s="53"/>
      <c r="Q105" s="54">
        <v>105.8</v>
      </c>
      <c r="R105" s="76"/>
      <c r="S105" s="11">
        <v>13654</v>
      </c>
      <c r="T105" s="69"/>
      <c r="U105" s="11">
        <v>232</v>
      </c>
      <c r="V105" s="58"/>
      <c r="W105" s="105">
        <v>1.19</v>
      </c>
      <c r="X105" s="9"/>
      <c r="Y105" s="11">
        <v>11160</v>
      </c>
      <c r="Z105" s="85"/>
      <c r="AA105" s="89"/>
      <c r="AB105" s="13">
        <v>82.5</v>
      </c>
      <c r="AC105" s="76"/>
      <c r="AD105" s="56">
        <v>124.6</v>
      </c>
      <c r="AE105" s="9"/>
      <c r="AF105" s="54">
        <v>99.6</v>
      </c>
      <c r="AG105" s="91">
        <v>9</v>
      </c>
      <c r="AH105" s="62">
        <v>990</v>
      </c>
      <c r="AI105" s="67"/>
      <c r="AJ105" s="16">
        <v>177684</v>
      </c>
      <c r="AK105" s="70"/>
      <c r="AL105" s="11">
        <v>104212</v>
      </c>
      <c r="AM105" s="91">
        <v>168557</v>
      </c>
      <c r="AN105" s="62">
        <v>99713</v>
      </c>
      <c r="AO105" s="62">
        <v>106524</v>
      </c>
      <c r="AP105" s="11">
        <v>1168951</v>
      </c>
      <c r="AQ105" s="62">
        <v>1457</v>
      </c>
    </row>
    <row r="106" spans="1:43" ht="15.75" customHeight="1" x14ac:dyDescent="0.15">
      <c r="A106" s="24">
        <f t="shared" si="6"/>
        <v>2024</v>
      </c>
      <c r="B106" s="9" t="s">
        <v>24</v>
      </c>
      <c r="C106" s="9">
        <v>3</v>
      </c>
      <c r="D106" s="27" t="s">
        <v>20</v>
      </c>
      <c r="E106" s="24"/>
      <c r="F106" s="48">
        <v>3541951</v>
      </c>
      <c r="G106" s="23"/>
      <c r="H106" s="22">
        <v>1516212</v>
      </c>
      <c r="I106" s="58"/>
      <c r="J106" s="57">
        <v>111.5</v>
      </c>
      <c r="K106" s="58"/>
      <c r="L106" s="54">
        <v>95.9</v>
      </c>
      <c r="M106" s="62">
        <v>1598</v>
      </c>
      <c r="N106" s="71"/>
      <c r="O106" s="11">
        <v>38708</v>
      </c>
      <c r="P106" s="53"/>
      <c r="Q106" s="54">
        <v>106.3</v>
      </c>
      <c r="R106" s="76"/>
      <c r="S106" s="11">
        <v>16857</v>
      </c>
      <c r="T106" s="69"/>
      <c r="U106" s="11">
        <v>361</v>
      </c>
      <c r="V106" s="53"/>
      <c r="W106" s="105">
        <v>1.17</v>
      </c>
      <c r="X106" s="18"/>
      <c r="Y106" s="11">
        <v>10594</v>
      </c>
      <c r="Z106" s="85">
        <v>2.1</v>
      </c>
      <c r="AA106" s="89"/>
      <c r="AB106" s="13">
        <v>85.1</v>
      </c>
      <c r="AC106" s="76"/>
      <c r="AD106" s="56">
        <v>119.3</v>
      </c>
      <c r="AE106" s="9"/>
      <c r="AF106" s="56">
        <v>99.2</v>
      </c>
      <c r="AG106" s="91">
        <v>18</v>
      </c>
      <c r="AH106" s="62">
        <v>4633</v>
      </c>
      <c r="AI106" s="69"/>
      <c r="AJ106" s="16">
        <v>191047</v>
      </c>
      <c r="AK106" s="70"/>
      <c r="AL106" s="11">
        <v>97983</v>
      </c>
      <c r="AM106" s="91">
        <v>171207</v>
      </c>
      <c r="AN106" s="62">
        <v>100495</v>
      </c>
      <c r="AO106" s="62">
        <v>105205</v>
      </c>
      <c r="AP106" s="11">
        <v>1154534</v>
      </c>
      <c r="AQ106" s="62">
        <v>1493</v>
      </c>
    </row>
    <row r="107" spans="1:43" ht="15.75" customHeight="1" x14ac:dyDescent="0.15">
      <c r="A107" s="31">
        <f t="shared" si="6"/>
        <v>2024</v>
      </c>
      <c r="B107" s="32" t="s">
        <v>24</v>
      </c>
      <c r="C107" s="32">
        <v>4</v>
      </c>
      <c r="D107" s="33" t="s">
        <v>20</v>
      </c>
      <c r="E107" s="31"/>
      <c r="F107" s="39">
        <v>3533214</v>
      </c>
      <c r="G107" s="51"/>
      <c r="H107" s="50">
        <v>1518558</v>
      </c>
      <c r="I107" s="58"/>
      <c r="J107" s="57">
        <v>112.4</v>
      </c>
      <c r="K107" s="58"/>
      <c r="L107" s="61">
        <v>96.8</v>
      </c>
      <c r="M107" s="64">
        <v>1750</v>
      </c>
      <c r="N107" s="71"/>
      <c r="O107" s="34">
        <v>36018</v>
      </c>
      <c r="P107" s="75"/>
      <c r="Q107" s="61">
        <v>107.1</v>
      </c>
      <c r="R107" s="80"/>
      <c r="S107" s="34">
        <v>11479</v>
      </c>
      <c r="T107" s="71"/>
      <c r="U107" s="34">
        <v>634</v>
      </c>
      <c r="V107" s="75"/>
      <c r="W107" s="105">
        <v>1.1399999999999999</v>
      </c>
      <c r="X107" s="84"/>
      <c r="Y107" s="34">
        <v>11190</v>
      </c>
      <c r="Z107" s="86"/>
      <c r="AA107" s="90"/>
      <c r="AB107" s="37">
        <v>84.8</v>
      </c>
      <c r="AC107" s="80"/>
      <c r="AD107" s="57">
        <v>125.4</v>
      </c>
      <c r="AE107" s="32"/>
      <c r="AF107" s="61">
        <v>100</v>
      </c>
      <c r="AG107" s="92">
        <v>22</v>
      </c>
      <c r="AH107" s="64">
        <v>2360</v>
      </c>
      <c r="AI107" s="71"/>
      <c r="AJ107" s="35">
        <v>184653</v>
      </c>
      <c r="AK107" s="70"/>
      <c r="AL107" s="34">
        <v>115295</v>
      </c>
      <c r="AM107" s="92">
        <v>171652</v>
      </c>
      <c r="AN107" s="64">
        <v>99338</v>
      </c>
      <c r="AO107" s="64">
        <v>104247</v>
      </c>
      <c r="AP107" s="34">
        <v>1140893</v>
      </c>
      <c r="AQ107" s="64">
        <v>1426</v>
      </c>
    </row>
    <row r="108" spans="1:43" ht="15.75" customHeight="1" x14ac:dyDescent="0.15">
      <c r="A108" s="31">
        <f t="shared" si="6"/>
        <v>2024</v>
      </c>
      <c r="B108" s="32" t="s">
        <v>24</v>
      </c>
      <c r="C108" s="32">
        <v>5</v>
      </c>
      <c r="D108" s="33" t="s">
        <v>20</v>
      </c>
      <c r="E108" s="31"/>
      <c r="F108" s="39">
        <v>3533780</v>
      </c>
      <c r="G108" s="51"/>
      <c r="H108" s="50">
        <v>1523596</v>
      </c>
      <c r="I108" s="58"/>
      <c r="J108" s="59">
        <v>114.5</v>
      </c>
      <c r="K108" s="58"/>
      <c r="L108" s="59">
        <v>101.8</v>
      </c>
      <c r="M108" s="64">
        <v>2078</v>
      </c>
      <c r="N108" s="71"/>
      <c r="O108" s="34">
        <v>37407</v>
      </c>
      <c r="P108" s="75"/>
      <c r="Q108" s="61">
        <v>107.6</v>
      </c>
      <c r="R108" s="80"/>
      <c r="S108" s="34">
        <v>11122</v>
      </c>
      <c r="T108" s="71"/>
      <c r="U108" s="38">
        <v>783</v>
      </c>
      <c r="V108" s="58"/>
      <c r="W108" s="105">
        <v>1.1200000000000001</v>
      </c>
      <c r="X108" s="84"/>
      <c r="Y108" s="34">
        <v>12153</v>
      </c>
      <c r="Z108" s="86"/>
      <c r="AA108" s="90"/>
      <c r="AB108" s="36">
        <v>83</v>
      </c>
      <c r="AC108" s="80"/>
      <c r="AD108" s="57">
        <v>114.9</v>
      </c>
      <c r="AE108" s="32"/>
      <c r="AF108" s="57">
        <v>100.1</v>
      </c>
      <c r="AG108" s="92">
        <v>22</v>
      </c>
      <c r="AH108" s="64">
        <v>10415</v>
      </c>
      <c r="AI108" s="71"/>
      <c r="AJ108" s="35">
        <v>166102</v>
      </c>
      <c r="AK108" s="70"/>
      <c r="AL108" s="34">
        <v>125316</v>
      </c>
      <c r="AM108" s="93">
        <v>170109</v>
      </c>
      <c r="AN108" s="98">
        <v>99616</v>
      </c>
      <c r="AO108" s="64">
        <v>103720</v>
      </c>
      <c r="AP108" s="34">
        <v>1130719</v>
      </c>
      <c r="AQ108" s="64">
        <v>1435</v>
      </c>
    </row>
    <row r="109" spans="1:43" ht="15.75" customHeight="1" x14ac:dyDescent="0.15">
      <c r="A109" s="31">
        <f t="shared" si="6"/>
        <v>2024</v>
      </c>
      <c r="B109" s="32" t="s">
        <v>24</v>
      </c>
      <c r="C109" s="32">
        <v>6</v>
      </c>
      <c r="D109" s="33" t="s">
        <v>20</v>
      </c>
      <c r="E109" s="31"/>
      <c r="F109" s="39">
        <v>3532209</v>
      </c>
      <c r="G109" s="51"/>
      <c r="H109" s="50">
        <v>1524811</v>
      </c>
      <c r="I109" s="58"/>
      <c r="J109" s="57">
        <v>112.5</v>
      </c>
      <c r="K109" s="58"/>
      <c r="L109" s="61">
        <v>96.8</v>
      </c>
      <c r="M109" s="65">
        <v>1409</v>
      </c>
      <c r="N109" s="71"/>
      <c r="O109" s="34">
        <v>38043</v>
      </c>
      <c r="P109" s="75"/>
      <c r="Q109" s="57">
        <v>107.8</v>
      </c>
      <c r="R109" s="31"/>
      <c r="S109" s="34">
        <v>13498</v>
      </c>
      <c r="T109" s="71"/>
      <c r="U109" s="34">
        <v>293</v>
      </c>
      <c r="V109" s="58"/>
      <c r="W109" s="106">
        <v>1.1100000000000001</v>
      </c>
      <c r="X109" s="32"/>
      <c r="Y109" s="38">
        <v>12470</v>
      </c>
      <c r="Z109" s="87">
        <v>2.6</v>
      </c>
      <c r="AA109" s="90"/>
      <c r="AB109" s="37">
        <v>130.6</v>
      </c>
      <c r="AC109" s="80"/>
      <c r="AD109" s="57">
        <v>121.9</v>
      </c>
      <c r="AE109" s="32"/>
      <c r="AF109" s="61">
        <v>100.3</v>
      </c>
      <c r="AG109" s="92">
        <v>13</v>
      </c>
      <c r="AH109" s="64">
        <v>1340</v>
      </c>
      <c r="AI109" s="67"/>
      <c r="AJ109" s="35">
        <v>181747</v>
      </c>
      <c r="AK109" s="70"/>
      <c r="AL109" s="34">
        <v>107277</v>
      </c>
      <c r="AM109" s="92">
        <v>171198</v>
      </c>
      <c r="AN109" s="64">
        <v>100031</v>
      </c>
      <c r="AO109" s="64">
        <v>103230</v>
      </c>
      <c r="AP109" s="34">
        <v>1123261</v>
      </c>
      <c r="AQ109" s="98">
        <v>1343</v>
      </c>
    </row>
    <row r="110" spans="1:43" s="26" customFormat="1" ht="15.75" customHeight="1" x14ac:dyDescent="0.15">
      <c r="A110" s="31">
        <f t="shared" si="6"/>
        <v>2024</v>
      </c>
      <c r="B110" s="32" t="s">
        <v>24</v>
      </c>
      <c r="C110" s="32">
        <v>7</v>
      </c>
      <c r="D110" s="33" t="s">
        <v>20</v>
      </c>
      <c r="E110" s="52"/>
      <c r="F110" s="39">
        <v>3530162</v>
      </c>
      <c r="G110" s="51"/>
      <c r="H110" s="50">
        <v>1525018</v>
      </c>
      <c r="I110" s="58"/>
      <c r="J110" s="57">
        <v>114.3</v>
      </c>
      <c r="K110" s="58"/>
      <c r="L110" s="61">
        <v>97.7</v>
      </c>
      <c r="M110" s="64">
        <v>1638</v>
      </c>
      <c r="N110" s="71"/>
      <c r="O110" s="34">
        <v>39061</v>
      </c>
      <c r="P110" s="75"/>
      <c r="Q110" s="61">
        <v>108.1</v>
      </c>
      <c r="R110" s="80"/>
      <c r="S110" s="34">
        <v>14517</v>
      </c>
      <c r="T110" s="71"/>
      <c r="U110" s="34">
        <v>297</v>
      </c>
      <c r="V110" s="58"/>
      <c r="W110" s="105">
        <v>1.1100000000000001</v>
      </c>
      <c r="X110" s="25"/>
      <c r="Y110" s="34">
        <v>13862</v>
      </c>
      <c r="Z110" s="86"/>
      <c r="AA110" s="90"/>
      <c r="AB110" s="37">
        <v>154.80000000000001</v>
      </c>
      <c r="AC110" s="80"/>
      <c r="AD110" s="57">
        <v>122.8</v>
      </c>
      <c r="AE110" s="32"/>
      <c r="AF110" s="61">
        <v>99.9</v>
      </c>
      <c r="AG110" s="93">
        <v>26</v>
      </c>
      <c r="AH110" s="98">
        <v>8443</v>
      </c>
      <c r="AI110" s="71"/>
      <c r="AJ110" s="35">
        <v>204161</v>
      </c>
      <c r="AK110" s="70"/>
      <c r="AL110" s="34">
        <v>120088</v>
      </c>
      <c r="AM110" s="97">
        <v>171225</v>
      </c>
      <c r="AN110" s="99">
        <v>99580</v>
      </c>
      <c r="AO110" s="98">
        <v>102656</v>
      </c>
      <c r="AP110" s="38">
        <v>1116624</v>
      </c>
      <c r="AQ110" s="98">
        <v>1385</v>
      </c>
    </row>
    <row r="111" spans="1:43" s="26" customFormat="1" ht="15.75" customHeight="1" x14ac:dyDescent="0.15">
      <c r="A111" s="31">
        <f t="shared" si="6"/>
        <v>2024</v>
      </c>
      <c r="B111" s="32" t="s">
        <v>24</v>
      </c>
      <c r="C111" s="32">
        <v>8</v>
      </c>
      <c r="D111" s="33" t="s">
        <v>20</v>
      </c>
      <c r="E111" s="52"/>
      <c r="F111" s="39">
        <v>3528727</v>
      </c>
      <c r="G111" s="51"/>
      <c r="H111" s="50">
        <v>1526028</v>
      </c>
      <c r="I111" s="58"/>
      <c r="J111" s="57">
        <v>114.2</v>
      </c>
      <c r="K111" s="58"/>
      <c r="L111" s="61">
        <v>96.1</v>
      </c>
      <c r="M111" s="64">
        <v>1656</v>
      </c>
      <c r="N111" s="71"/>
      <c r="O111" s="34">
        <v>39920</v>
      </c>
      <c r="P111" s="75"/>
      <c r="Q111" s="61">
        <v>108.5</v>
      </c>
      <c r="R111" s="80"/>
      <c r="S111" s="34">
        <v>11917</v>
      </c>
      <c r="T111" s="71"/>
      <c r="U111" s="34">
        <v>389</v>
      </c>
      <c r="V111" s="49"/>
      <c r="W111" s="105">
        <v>1.1299999999999999</v>
      </c>
      <c r="X111" s="32"/>
      <c r="Y111" s="34">
        <v>13588</v>
      </c>
      <c r="Z111" s="86"/>
      <c r="AA111" s="90"/>
      <c r="AB111" s="37">
        <v>84.7</v>
      </c>
      <c r="AC111" s="80"/>
      <c r="AD111" s="57">
        <v>116.7</v>
      </c>
      <c r="AE111" s="32"/>
      <c r="AF111" s="61">
        <v>99.5</v>
      </c>
      <c r="AG111" s="93">
        <v>12</v>
      </c>
      <c r="AH111" s="98">
        <v>2029</v>
      </c>
      <c r="AI111" s="70"/>
      <c r="AJ111" s="35">
        <v>169989</v>
      </c>
      <c r="AK111" s="70"/>
      <c r="AL111" s="95">
        <v>107541</v>
      </c>
      <c r="AM111" s="97">
        <v>170905</v>
      </c>
      <c r="AN111" s="99">
        <v>99812</v>
      </c>
      <c r="AO111" s="98">
        <v>102408</v>
      </c>
      <c r="AP111" s="38">
        <v>1109057</v>
      </c>
      <c r="AQ111" s="99">
        <v>1403</v>
      </c>
    </row>
    <row r="112" spans="1:43" s="26" customFormat="1" ht="15.75" customHeight="1" x14ac:dyDescent="0.15">
      <c r="A112" s="31">
        <f t="shared" si="6"/>
        <v>2024</v>
      </c>
      <c r="B112" s="32" t="s">
        <v>24</v>
      </c>
      <c r="C112" s="32">
        <v>9</v>
      </c>
      <c r="D112" s="33" t="s">
        <v>20</v>
      </c>
      <c r="E112" s="52"/>
      <c r="F112" s="39">
        <v>3526445</v>
      </c>
      <c r="G112" s="51"/>
      <c r="H112" s="50">
        <v>1526364</v>
      </c>
      <c r="I112" s="58"/>
      <c r="J112" s="57">
        <v>113.3</v>
      </c>
      <c r="K112" s="58"/>
      <c r="L112" s="61">
        <v>95.3</v>
      </c>
      <c r="M112" s="64">
        <v>1359</v>
      </c>
      <c r="N112" s="71"/>
      <c r="O112" s="34">
        <v>36601</v>
      </c>
      <c r="P112" s="75"/>
      <c r="Q112" s="61">
        <v>108.3</v>
      </c>
      <c r="R112" s="80"/>
      <c r="S112" s="34">
        <v>15677</v>
      </c>
      <c r="T112" s="71"/>
      <c r="U112" s="34">
        <v>312</v>
      </c>
      <c r="V112" s="49"/>
      <c r="W112" s="105">
        <v>1.1299999999999999</v>
      </c>
      <c r="X112" s="84"/>
      <c r="Y112" s="34">
        <v>13188</v>
      </c>
      <c r="Z112" s="86">
        <v>1.9</v>
      </c>
      <c r="AA112" s="90"/>
      <c r="AB112" s="37">
        <v>82.7</v>
      </c>
      <c r="AC112" s="80"/>
      <c r="AD112" s="57">
        <v>125.4</v>
      </c>
      <c r="AE112" s="32"/>
      <c r="AF112" s="61">
        <v>98.5</v>
      </c>
      <c r="AG112" s="93">
        <v>21</v>
      </c>
      <c r="AH112" s="98">
        <v>2843</v>
      </c>
      <c r="AI112" s="70"/>
      <c r="AJ112" s="35">
        <v>179109</v>
      </c>
      <c r="AK112" s="70"/>
      <c r="AL112" s="95">
        <v>109613</v>
      </c>
      <c r="AM112" s="97">
        <v>170756</v>
      </c>
      <c r="AN112" s="99">
        <v>99819</v>
      </c>
      <c r="AO112" s="98">
        <v>102190</v>
      </c>
      <c r="AP112" s="38">
        <v>1100731</v>
      </c>
      <c r="AQ112" s="99">
        <v>1363</v>
      </c>
    </row>
    <row r="113" spans="1:43" s="26" customFormat="1" ht="15.75" customHeight="1" x14ac:dyDescent="0.15">
      <c r="A113" s="31">
        <f t="shared" si="6"/>
        <v>2024</v>
      </c>
      <c r="B113" s="32" t="s">
        <v>24</v>
      </c>
      <c r="C113" s="32">
        <v>10</v>
      </c>
      <c r="D113" s="33" t="s">
        <v>20</v>
      </c>
      <c r="E113" s="52"/>
      <c r="F113" s="39">
        <v>3524160</v>
      </c>
      <c r="G113" s="51"/>
      <c r="H113" s="50">
        <v>1526665</v>
      </c>
      <c r="I113" s="58"/>
      <c r="J113" s="57">
        <v>112.6</v>
      </c>
      <c r="K113" s="58"/>
      <c r="L113" s="61">
        <v>95.1</v>
      </c>
      <c r="M113" s="64">
        <v>2046</v>
      </c>
      <c r="N113" s="71"/>
      <c r="O113" s="34">
        <v>37570</v>
      </c>
      <c r="P113" s="75"/>
      <c r="Q113" s="61">
        <v>108.9</v>
      </c>
      <c r="R113" s="80"/>
      <c r="S113" s="34">
        <v>14838</v>
      </c>
      <c r="T113" s="71"/>
      <c r="U113" s="34">
        <v>415</v>
      </c>
      <c r="V113" s="58"/>
      <c r="W113" s="105">
        <v>1.1200000000000001</v>
      </c>
      <c r="X113" s="84"/>
      <c r="Y113" s="34">
        <v>13146</v>
      </c>
      <c r="Z113" s="86"/>
      <c r="AA113" s="90"/>
      <c r="AB113" s="37">
        <v>81.5</v>
      </c>
      <c r="AC113" s="80"/>
      <c r="AD113" s="57">
        <v>128.1</v>
      </c>
      <c r="AE113" s="32"/>
      <c r="AF113" s="61">
        <v>98.8</v>
      </c>
      <c r="AG113" s="93">
        <v>29</v>
      </c>
      <c r="AH113" s="98">
        <v>4255</v>
      </c>
      <c r="AI113" s="70"/>
      <c r="AJ113" s="35">
        <v>174935</v>
      </c>
      <c r="AK113" s="70"/>
      <c r="AL113" s="95">
        <v>108391</v>
      </c>
      <c r="AM113" s="97">
        <v>170313</v>
      </c>
      <c r="AN113" s="99">
        <v>99199</v>
      </c>
      <c r="AO113" s="98">
        <v>102087</v>
      </c>
      <c r="AP113" s="38">
        <v>1091860</v>
      </c>
      <c r="AQ113" s="99">
        <v>1536</v>
      </c>
    </row>
    <row r="114" spans="1:43" s="26" customFormat="1" ht="15.75" customHeight="1" x14ac:dyDescent="0.15">
      <c r="A114" s="31">
        <f t="shared" si="6"/>
        <v>2024</v>
      </c>
      <c r="B114" s="32" t="s">
        <v>24</v>
      </c>
      <c r="C114" s="32">
        <v>11</v>
      </c>
      <c r="D114" s="33" t="s">
        <v>54</v>
      </c>
      <c r="E114" s="52"/>
      <c r="F114" s="39">
        <v>3522650</v>
      </c>
      <c r="G114" s="51"/>
      <c r="H114" s="50">
        <v>1527356</v>
      </c>
      <c r="I114" s="58"/>
      <c r="J114" s="57">
        <v>113.2</v>
      </c>
      <c r="K114" s="58"/>
      <c r="L114" s="61">
        <v>95.5</v>
      </c>
      <c r="M114" s="64">
        <v>1396</v>
      </c>
      <c r="N114" s="71"/>
      <c r="O114" s="34">
        <v>38828</v>
      </c>
      <c r="P114" s="75"/>
      <c r="Q114" s="61">
        <v>109.5</v>
      </c>
      <c r="R114" s="80"/>
      <c r="S114" s="34">
        <v>14342</v>
      </c>
      <c r="T114" s="71"/>
      <c r="U114" s="34">
        <v>401</v>
      </c>
      <c r="V114" s="58"/>
      <c r="W114" s="105">
        <v>1.1000000000000001</v>
      </c>
      <c r="X114" s="84"/>
      <c r="Y114" s="34">
        <v>12297</v>
      </c>
      <c r="Z114" s="86"/>
      <c r="AA114" s="90"/>
      <c r="AB114" s="37">
        <v>87.3</v>
      </c>
      <c r="AC114" s="80"/>
      <c r="AD114" s="57">
        <v>127.2</v>
      </c>
      <c r="AE114" s="32"/>
      <c r="AF114" s="61">
        <v>98.5</v>
      </c>
      <c r="AG114" s="93">
        <v>13</v>
      </c>
      <c r="AH114" s="98">
        <v>1354</v>
      </c>
      <c r="AI114" s="70"/>
      <c r="AJ114" s="35">
        <v>175852</v>
      </c>
      <c r="AK114" s="70"/>
      <c r="AL114" s="95">
        <v>101424</v>
      </c>
      <c r="AM114" s="97">
        <v>171803</v>
      </c>
      <c r="AN114" s="99">
        <v>99925</v>
      </c>
      <c r="AO114" s="98">
        <v>101922</v>
      </c>
      <c r="AP114" s="38">
        <v>1084044</v>
      </c>
      <c r="AQ114" s="99">
        <v>1469</v>
      </c>
    </row>
    <row r="115" spans="1:43" s="26" customFormat="1" ht="15.75" customHeight="1" x14ac:dyDescent="0.15">
      <c r="A115" s="31">
        <f t="shared" si="6"/>
        <v>2024</v>
      </c>
      <c r="B115" s="32" t="s">
        <v>24</v>
      </c>
      <c r="C115" s="32">
        <v>12</v>
      </c>
      <c r="D115" s="33" t="s">
        <v>54</v>
      </c>
      <c r="E115" s="52"/>
      <c r="F115" s="39">
        <v>3520616</v>
      </c>
      <c r="G115" s="51"/>
      <c r="H115" s="50">
        <v>1527570</v>
      </c>
      <c r="I115" s="58"/>
      <c r="J115" s="57">
        <v>112.2</v>
      </c>
      <c r="K115" s="58"/>
      <c r="L115" s="61">
        <v>92.8</v>
      </c>
      <c r="M115" s="64">
        <v>1047</v>
      </c>
      <c r="N115" s="71"/>
      <c r="O115" s="34">
        <v>47865</v>
      </c>
      <c r="P115" s="75"/>
      <c r="Q115" s="61">
        <v>110.1</v>
      </c>
      <c r="R115" s="80"/>
      <c r="S115" s="34">
        <v>12544</v>
      </c>
      <c r="T115" s="71"/>
      <c r="U115" s="34">
        <v>322</v>
      </c>
      <c r="V115" s="49"/>
      <c r="W115" s="105">
        <v>1.08</v>
      </c>
      <c r="X115" s="84"/>
      <c r="Y115" s="34">
        <v>12282</v>
      </c>
      <c r="Z115" s="86">
        <v>2</v>
      </c>
      <c r="AA115" s="90"/>
      <c r="AB115" s="37">
        <v>199</v>
      </c>
      <c r="AC115" s="80"/>
      <c r="AD115" s="57">
        <v>125.4</v>
      </c>
      <c r="AE115" s="32"/>
      <c r="AF115" s="61">
        <v>98.4</v>
      </c>
      <c r="AG115" s="93">
        <v>17</v>
      </c>
      <c r="AH115" s="98">
        <v>1530</v>
      </c>
      <c r="AI115" s="70"/>
      <c r="AJ115" s="35">
        <v>199370</v>
      </c>
      <c r="AK115" s="70"/>
      <c r="AL115" s="95">
        <v>117270</v>
      </c>
      <c r="AM115" s="97">
        <v>171095</v>
      </c>
      <c r="AN115" s="99">
        <v>100254</v>
      </c>
      <c r="AO115" s="98">
        <v>101649</v>
      </c>
      <c r="AP115" s="38">
        <v>1075486</v>
      </c>
      <c r="AQ115" s="99">
        <v>1677</v>
      </c>
    </row>
    <row r="116" spans="1:43" s="26" customFormat="1" ht="15.75" customHeight="1" x14ac:dyDescent="0.15">
      <c r="A116" s="31">
        <v>2025</v>
      </c>
      <c r="B116" s="32" t="s">
        <v>24</v>
      </c>
      <c r="C116" s="32">
        <v>1</v>
      </c>
      <c r="D116" s="33" t="s">
        <v>55</v>
      </c>
      <c r="E116" s="52"/>
      <c r="F116" s="39">
        <v>3517385</v>
      </c>
      <c r="G116" s="51"/>
      <c r="H116" s="50">
        <v>1527176</v>
      </c>
      <c r="I116" s="58"/>
      <c r="J116" s="57">
        <v>115.5</v>
      </c>
      <c r="K116" s="58"/>
      <c r="L116" s="61">
        <v>99</v>
      </c>
      <c r="M116" s="64">
        <v>1995</v>
      </c>
      <c r="N116" s="71"/>
      <c r="O116" s="34">
        <v>40440</v>
      </c>
      <c r="P116" s="75"/>
      <c r="Q116" s="61">
        <v>110.7</v>
      </c>
      <c r="R116" s="80"/>
      <c r="S116" s="34">
        <v>15067</v>
      </c>
      <c r="T116" s="71"/>
      <c r="U116" s="34">
        <v>308</v>
      </c>
      <c r="V116" s="31"/>
      <c r="W116" s="105">
        <v>1.08</v>
      </c>
      <c r="X116" s="84"/>
      <c r="Y116" s="34">
        <v>12029</v>
      </c>
      <c r="Z116" s="86"/>
      <c r="AA116" s="90"/>
      <c r="AB116" s="37">
        <v>82.8</v>
      </c>
      <c r="AC116" s="80"/>
      <c r="AD116" s="61">
        <v>102.6</v>
      </c>
      <c r="AE116" s="32"/>
      <c r="AF116" s="61">
        <v>98</v>
      </c>
      <c r="AG116" s="93">
        <v>19</v>
      </c>
      <c r="AH116" s="98">
        <v>2011</v>
      </c>
      <c r="AI116" s="96"/>
      <c r="AJ116" s="35">
        <v>138582</v>
      </c>
      <c r="AK116" s="71"/>
      <c r="AL116" s="95">
        <v>131101</v>
      </c>
      <c r="AM116" s="97">
        <v>169919</v>
      </c>
      <c r="AN116" s="99">
        <v>99.968999999999994</v>
      </c>
      <c r="AO116" s="98">
        <v>101465</v>
      </c>
      <c r="AP116" s="38">
        <v>1067270</v>
      </c>
      <c r="AQ116" s="99">
        <v>1399</v>
      </c>
    </row>
    <row r="117" spans="1:43" s="26" customFormat="1" ht="15.75" customHeight="1" x14ac:dyDescent="0.15">
      <c r="A117" s="31">
        <v>2025</v>
      </c>
      <c r="B117" s="32" t="s">
        <v>24</v>
      </c>
      <c r="C117" s="32">
        <v>2</v>
      </c>
      <c r="D117" s="33" t="s">
        <v>55</v>
      </c>
      <c r="E117" s="52"/>
      <c r="F117" s="39">
        <v>3512856</v>
      </c>
      <c r="G117" s="51"/>
      <c r="H117" s="50">
        <v>1526084</v>
      </c>
      <c r="I117" s="58"/>
      <c r="J117" s="57">
        <v>115.4</v>
      </c>
      <c r="K117" s="58"/>
      <c r="L117" s="61">
        <v>97.9</v>
      </c>
      <c r="M117" s="64">
        <v>1381</v>
      </c>
      <c r="N117" s="71"/>
      <c r="O117" s="34">
        <v>36272</v>
      </c>
      <c r="P117" s="75"/>
      <c r="Q117" s="61">
        <v>110</v>
      </c>
      <c r="R117" s="80"/>
      <c r="S117" s="34">
        <v>16511</v>
      </c>
      <c r="T117" s="71"/>
      <c r="U117" s="34">
        <v>298</v>
      </c>
      <c r="V117" s="31"/>
      <c r="W117" s="107">
        <v>1.08</v>
      </c>
      <c r="X117" s="84"/>
      <c r="Y117" s="34">
        <v>11522</v>
      </c>
      <c r="Z117" s="86"/>
      <c r="AA117" s="90"/>
      <c r="AB117" s="37">
        <v>78.7</v>
      </c>
      <c r="AC117" s="80"/>
      <c r="AD117" s="57">
        <v>112.3</v>
      </c>
      <c r="AE117" s="32"/>
      <c r="AF117" s="61">
        <v>97.8</v>
      </c>
      <c r="AG117" s="93">
        <v>18</v>
      </c>
      <c r="AH117" s="98">
        <v>2450</v>
      </c>
      <c r="AI117" s="71"/>
      <c r="AJ117" s="35">
        <v>180640</v>
      </c>
      <c r="AK117" s="71"/>
      <c r="AL117" s="95">
        <v>97129</v>
      </c>
      <c r="AM117" s="97">
        <v>168968</v>
      </c>
      <c r="AN117" s="99">
        <v>99901</v>
      </c>
      <c r="AO117" s="98">
        <v>101338</v>
      </c>
      <c r="AP117" s="38">
        <v>1059283</v>
      </c>
      <c r="AQ117" s="99">
        <v>1263</v>
      </c>
    </row>
    <row r="118" spans="1:43" s="26" customFormat="1" ht="15.75" customHeight="1" x14ac:dyDescent="0.15">
      <c r="A118" s="31">
        <v>2025</v>
      </c>
      <c r="B118" s="32" t="s">
        <v>24</v>
      </c>
      <c r="C118" s="32">
        <v>3</v>
      </c>
      <c r="D118" s="33" t="s">
        <v>55</v>
      </c>
      <c r="E118" s="52"/>
      <c r="F118" s="39">
        <v>3509835</v>
      </c>
      <c r="G118" s="51"/>
      <c r="H118" s="50">
        <v>1526308</v>
      </c>
      <c r="I118" s="58"/>
      <c r="J118" s="57">
        <v>112.7</v>
      </c>
      <c r="K118" s="58"/>
      <c r="L118" s="61">
        <v>93.9</v>
      </c>
      <c r="M118" s="64">
        <v>1525</v>
      </c>
      <c r="N118" s="71"/>
      <c r="O118" s="34">
        <v>40517</v>
      </c>
      <c r="P118" s="75"/>
      <c r="Q118" s="61">
        <v>110.2</v>
      </c>
      <c r="R118" s="80"/>
      <c r="S118" s="34">
        <v>18724</v>
      </c>
      <c r="T118" s="71"/>
      <c r="U118" s="34">
        <v>460</v>
      </c>
      <c r="V118" s="31"/>
      <c r="W118" s="107">
        <v>1.08</v>
      </c>
      <c r="X118" s="84"/>
      <c r="Y118" s="34">
        <v>11216</v>
      </c>
      <c r="Z118" s="86">
        <v>2.2000000000000002</v>
      </c>
      <c r="AA118" s="90"/>
      <c r="AB118" s="37">
        <v>79.599999999999994</v>
      </c>
      <c r="AC118" s="80"/>
      <c r="AD118" s="57">
        <v>107.9</v>
      </c>
      <c r="AE118" s="32"/>
      <c r="AF118" s="61">
        <v>96</v>
      </c>
      <c r="AG118" s="93">
        <v>26</v>
      </c>
      <c r="AH118" s="98">
        <v>4227</v>
      </c>
      <c r="AI118" s="71"/>
      <c r="AJ118" s="35">
        <v>192386</v>
      </c>
      <c r="AK118" s="71"/>
      <c r="AL118" s="95">
        <v>111331</v>
      </c>
      <c r="AM118" s="97">
        <v>169873</v>
      </c>
      <c r="AN118" s="99">
        <v>99841</v>
      </c>
      <c r="AO118" s="98">
        <v>101317</v>
      </c>
      <c r="AP118" s="38">
        <v>1052802</v>
      </c>
      <c r="AQ118" s="99">
        <v>1333</v>
      </c>
    </row>
    <row r="119" spans="1:43" s="26" customFormat="1" ht="15.75" customHeight="1" x14ac:dyDescent="0.15">
      <c r="A119" s="31">
        <v>2025</v>
      </c>
      <c r="B119" s="32" t="s">
        <v>24</v>
      </c>
      <c r="C119" s="32">
        <v>4</v>
      </c>
      <c r="D119" s="33" t="s">
        <v>56</v>
      </c>
      <c r="E119" s="52"/>
      <c r="F119" s="39">
        <v>3500986</v>
      </c>
      <c r="G119" s="51"/>
      <c r="H119" s="50">
        <v>1528906</v>
      </c>
      <c r="I119" s="58"/>
      <c r="J119" s="57">
        <v>113.2</v>
      </c>
      <c r="K119" s="58"/>
      <c r="L119" s="61">
        <v>93.3</v>
      </c>
      <c r="M119" s="64">
        <v>1412</v>
      </c>
      <c r="N119" s="71"/>
      <c r="O119" s="34">
        <v>37850</v>
      </c>
      <c r="P119" s="75"/>
      <c r="Q119" s="61">
        <v>110.6</v>
      </c>
      <c r="R119" s="80"/>
      <c r="S119" s="34">
        <v>12599</v>
      </c>
      <c r="T119" s="71"/>
      <c r="U119" s="34">
        <v>525</v>
      </c>
      <c r="V119" s="31"/>
      <c r="W119" s="107">
        <v>1.08</v>
      </c>
      <c r="X119" s="84"/>
      <c r="Y119" s="34">
        <v>11217</v>
      </c>
      <c r="Z119" s="86"/>
      <c r="AA119" s="90"/>
      <c r="AB119" s="37">
        <v>82.6</v>
      </c>
      <c r="AC119" s="80"/>
      <c r="AD119" s="57">
        <v>107.9</v>
      </c>
      <c r="AE119" s="32"/>
      <c r="AF119" s="61">
        <v>96.5</v>
      </c>
      <c r="AG119" s="93">
        <v>14</v>
      </c>
      <c r="AH119" s="98">
        <v>1595</v>
      </c>
      <c r="AI119" s="71"/>
      <c r="AJ119" s="35">
        <v>182496</v>
      </c>
      <c r="AK119" s="71"/>
      <c r="AL119" s="95">
        <v>113802</v>
      </c>
      <c r="AM119" s="97">
        <v>169331</v>
      </c>
      <c r="AN119" s="99">
        <v>99470</v>
      </c>
      <c r="AO119" s="98">
        <v>101353</v>
      </c>
      <c r="AP119" s="38">
        <v>1051491</v>
      </c>
      <c r="AQ119" s="99">
        <v>1272</v>
      </c>
    </row>
    <row r="120" spans="1:43" s="26" customFormat="1" ht="15.75" customHeight="1" x14ac:dyDescent="0.15">
      <c r="A120" s="31">
        <v>2025</v>
      </c>
      <c r="B120" s="32" t="s">
        <v>24</v>
      </c>
      <c r="C120" s="32">
        <v>5</v>
      </c>
      <c r="D120" s="33" t="s">
        <v>20</v>
      </c>
      <c r="E120" s="52"/>
      <c r="F120" s="39">
        <v>3500113</v>
      </c>
      <c r="G120" s="51"/>
      <c r="H120" s="50">
        <v>1532782</v>
      </c>
      <c r="I120" s="58"/>
      <c r="J120" s="57">
        <v>115.1</v>
      </c>
      <c r="K120" s="58"/>
      <c r="L120" s="61">
        <v>99.8</v>
      </c>
      <c r="M120" s="64">
        <v>1174</v>
      </c>
      <c r="N120" s="71"/>
      <c r="O120" s="34">
        <v>39155</v>
      </c>
      <c r="P120" s="75"/>
      <c r="Q120" s="61">
        <v>111</v>
      </c>
      <c r="R120" s="80"/>
      <c r="S120" s="34">
        <v>11740</v>
      </c>
      <c r="T120" s="71"/>
      <c r="U120" s="34">
        <v>512</v>
      </c>
      <c r="V120" s="31"/>
      <c r="W120" s="107">
        <v>1.07</v>
      </c>
      <c r="X120" s="84"/>
      <c r="Y120" s="34">
        <v>12059</v>
      </c>
      <c r="Z120" s="86"/>
      <c r="AA120" s="90"/>
      <c r="AB120" s="37">
        <v>79.8</v>
      </c>
      <c r="AC120" s="80"/>
      <c r="AD120" s="57">
        <v>100</v>
      </c>
      <c r="AE120" s="32"/>
      <c r="AF120" s="61">
        <v>98.6</v>
      </c>
      <c r="AG120" s="93">
        <v>17</v>
      </c>
      <c r="AH120" s="98">
        <v>1653</v>
      </c>
      <c r="AI120" s="71"/>
      <c r="AJ120" s="35">
        <v>158464</v>
      </c>
      <c r="AK120" s="71"/>
      <c r="AL120" s="95">
        <v>121125</v>
      </c>
      <c r="AM120" s="97">
        <v>172825</v>
      </c>
      <c r="AN120" s="99">
        <v>101121</v>
      </c>
      <c r="AO120" s="98">
        <v>101135</v>
      </c>
      <c r="AP120" s="38">
        <v>1051794</v>
      </c>
      <c r="AQ120" s="99">
        <v>1232</v>
      </c>
    </row>
    <row r="121" spans="1:43" s="26" customFormat="1" ht="15.75" customHeight="1" x14ac:dyDescent="0.15">
      <c r="A121" s="31">
        <v>2025</v>
      </c>
      <c r="B121" s="32" t="s">
        <v>24</v>
      </c>
      <c r="C121" s="32">
        <v>6</v>
      </c>
      <c r="D121" s="33" t="s">
        <v>20</v>
      </c>
      <c r="E121" s="52"/>
      <c r="F121" s="39">
        <v>3498440</v>
      </c>
      <c r="G121" s="51"/>
      <c r="H121" s="50">
        <v>1533709</v>
      </c>
      <c r="I121" s="58"/>
      <c r="J121" s="57">
        <v>113.8</v>
      </c>
      <c r="K121" s="31"/>
      <c r="L121" s="61">
        <v>96.3</v>
      </c>
      <c r="M121" s="64">
        <v>1364</v>
      </c>
      <c r="N121" s="71"/>
      <c r="O121" s="34">
        <v>39025</v>
      </c>
      <c r="P121" s="75"/>
      <c r="Q121" s="61">
        <v>111.4</v>
      </c>
      <c r="R121" s="80"/>
      <c r="S121" s="34">
        <v>14754</v>
      </c>
      <c r="T121" s="71"/>
      <c r="U121" s="34">
        <v>309</v>
      </c>
      <c r="V121" s="31"/>
      <c r="W121" s="107">
        <v>1.07</v>
      </c>
      <c r="X121" s="84"/>
      <c r="Y121" s="34">
        <v>12992</v>
      </c>
      <c r="Z121" s="86">
        <v>2.2000000000000002</v>
      </c>
      <c r="AA121" s="90"/>
      <c r="AB121" s="37">
        <v>125.2</v>
      </c>
      <c r="AC121" s="80"/>
      <c r="AD121" s="57">
        <v>104.4</v>
      </c>
      <c r="AE121" s="32"/>
      <c r="AF121" s="61">
        <v>98.8</v>
      </c>
      <c r="AG121" s="93">
        <v>23</v>
      </c>
      <c r="AH121" s="98">
        <v>2896</v>
      </c>
      <c r="AI121" s="71"/>
      <c r="AJ121" s="35">
        <v>177883</v>
      </c>
      <c r="AK121" s="71"/>
      <c r="AL121" s="95">
        <v>116458</v>
      </c>
      <c r="AM121" s="97">
        <v>173075</v>
      </c>
      <c r="AN121" s="99">
        <v>101074</v>
      </c>
      <c r="AO121" s="98">
        <v>100910</v>
      </c>
      <c r="AP121" s="38">
        <v>1054567</v>
      </c>
      <c r="AQ121" s="99">
        <v>1379</v>
      </c>
    </row>
    <row r="122" spans="1:43" s="26" customFormat="1" ht="15.75" customHeight="1" x14ac:dyDescent="0.15">
      <c r="A122" s="31">
        <v>2025</v>
      </c>
      <c r="B122" s="32" t="s">
        <v>24</v>
      </c>
      <c r="C122" s="32">
        <v>7</v>
      </c>
      <c r="D122" s="33" t="s">
        <v>20</v>
      </c>
      <c r="E122" s="52"/>
      <c r="F122" s="39">
        <v>3496514</v>
      </c>
      <c r="G122" s="51"/>
      <c r="H122" s="50">
        <v>1534182</v>
      </c>
      <c r="I122" s="58"/>
      <c r="J122" s="57">
        <v>113.2</v>
      </c>
      <c r="K122" s="31"/>
      <c r="L122" s="61">
        <v>93.7</v>
      </c>
      <c r="M122" s="64">
        <v>1662</v>
      </c>
      <c r="N122" s="71"/>
      <c r="O122" s="34">
        <v>39801</v>
      </c>
      <c r="P122" s="75"/>
      <c r="Q122" s="61">
        <v>111.3</v>
      </c>
      <c r="R122" s="80"/>
      <c r="S122" s="34">
        <v>14001</v>
      </c>
      <c r="T122" s="71"/>
      <c r="U122" s="34">
        <v>301</v>
      </c>
      <c r="V122" s="31"/>
      <c r="W122" s="107">
        <v>1.06</v>
      </c>
      <c r="X122" s="84"/>
      <c r="Y122" s="34">
        <v>15013</v>
      </c>
      <c r="Z122" s="86"/>
      <c r="AA122" s="90"/>
      <c r="AB122" s="37">
        <v>146.5</v>
      </c>
      <c r="AC122" s="80"/>
      <c r="AD122" s="57">
        <v>107</v>
      </c>
      <c r="AE122" s="32"/>
      <c r="AF122" s="61">
        <v>96</v>
      </c>
      <c r="AG122" s="93">
        <v>20</v>
      </c>
      <c r="AH122" s="98">
        <v>3548</v>
      </c>
      <c r="AI122" s="71"/>
      <c r="AJ122" s="35">
        <v>184257</v>
      </c>
      <c r="AK122" s="71"/>
      <c r="AL122" s="95">
        <v>123927</v>
      </c>
      <c r="AM122" s="97">
        <v>172612</v>
      </c>
      <c r="AN122" s="99">
        <v>101052</v>
      </c>
      <c r="AO122" s="98">
        <v>100528</v>
      </c>
      <c r="AP122" s="38">
        <v>1051816</v>
      </c>
      <c r="AQ122" s="99">
        <v>1442</v>
      </c>
    </row>
    <row r="123" spans="1:43" s="26" customFormat="1" ht="15.75" customHeight="1" x14ac:dyDescent="0.15">
      <c r="A123" s="31">
        <v>2025</v>
      </c>
      <c r="B123" s="32" t="s">
        <v>24</v>
      </c>
      <c r="C123" s="32">
        <v>8</v>
      </c>
      <c r="D123" s="33" t="s">
        <v>20</v>
      </c>
      <c r="E123" s="52"/>
      <c r="F123" s="39">
        <v>3495439</v>
      </c>
      <c r="G123" s="51"/>
      <c r="H123" s="50">
        <v>1535300</v>
      </c>
      <c r="I123" s="58"/>
      <c r="J123" s="57">
        <v>114.7</v>
      </c>
      <c r="K123" s="31"/>
      <c r="L123" s="61">
        <v>95.3</v>
      </c>
      <c r="M123" s="64">
        <v>1605</v>
      </c>
      <c r="N123" s="71"/>
      <c r="O123" s="34">
        <v>40823</v>
      </c>
      <c r="P123" s="75"/>
      <c r="Q123" s="61">
        <v>111.6</v>
      </c>
      <c r="R123" s="80"/>
      <c r="S123" s="34">
        <v>10941</v>
      </c>
      <c r="T123" s="71"/>
      <c r="U123" s="34">
        <v>444</v>
      </c>
      <c r="V123" s="31"/>
      <c r="W123" s="107">
        <v>1.06</v>
      </c>
      <c r="X123" s="84"/>
      <c r="Y123" s="34">
        <v>14817</v>
      </c>
      <c r="Z123" s="86"/>
      <c r="AA123" s="90"/>
      <c r="AB123" s="37">
        <v>84.1</v>
      </c>
      <c r="AC123" s="80"/>
      <c r="AD123" s="57">
        <v>100</v>
      </c>
      <c r="AE123" s="32"/>
      <c r="AF123" s="61">
        <v>95.8</v>
      </c>
      <c r="AG123" s="93">
        <v>17</v>
      </c>
      <c r="AH123" s="98">
        <v>2832</v>
      </c>
      <c r="AI123" s="71"/>
      <c r="AJ123" s="35">
        <v>164658</v>
      </c>
      <c r="AK123" s="71"/>
      <c r="AL123" s="95">
        <v>101191</v>
      </c>
      <c r="AM123" s="97">
        <v>173454</v>
      </c>
      <c r="AN123" s="99">
        <v>101216</v>
      </c>
      <c r="AO123" s="98">
        <v>100365</v>
      </c>
      <c r="AP123" s="38">
        <v>1048215</v>
      </c>
      <c r="AQ123" s="99">
        <v>1264</v>
      </c>
    </row>
    <row r="124" spans="1:43" s="26" customFormat="1" ht="15.75" customHeight="1" x14ac:dyDescent="0.15">
      <c r="A124" s="31">
        <v>2025</v>
      </c>
      <c r="B124" s="32" t="s">
        <v>24</v>
      </c>
      <c r="C124" s="32">
        <v>9</v>
      </c>
      <c r="D124" s="33" t="s">
        <v>56</v>
      </c>
      <c r="E124" s="52"/>
      <c r="F124" s="39">
        <v>3493544</v>
      </c>
      <c r="G124" s="51"/>
      <c r="H124" s="50">
        <v>1535655</v>
      </c>
      <c r="I124" s="58"/>
      <c r="J124" s="57">
        <v>114</v>
      </c>
      <c r="K124" s="31"/>
      <c r="L124" s="61">
        <v>94.9</v>
      </c>
      <c r="M124" s="64">
        <v>1403</v>
      </c>
      <c r="N124" s="71"/>
      <c r="O124" s="34">
        <v>37392</v>
      </c>
      <c r="P124" s="75"/>
      <c r="Q124" s="61">
        <v>111.7</v>
      </c>
      <c r="R124" s="80"/>
      <c r="S124" s="34">
        <v>16038</v>
      </c>
      <c r="T124" s="82"/>
      <c r="U124" s="34">
        <v>310</v>
      </c>
      <c r="V124" s="31"/>
      <c r="W124" s="107">
        <v>1.06</v>
      </c>
      <c r="X124" s="84"/>
      <c r="Y124" s="34">
        <v>14982</v>
      </c>
      <c r="Z124" s="86">
        <v>2.2000000000000002</v>
      </c>
      <c r="AA124" s="90"/>
      <c r="AB124" s="37">
        <v>81.8</v>
      </c>
      <c r="AC124" s="80"/>
      <c r="AD124" s="57">
        <v>107</v>
      </c>
      <c r="AE124" s="32"/>
      <c r="AF124" s="61">
        <v>95.2</v>
      </c>
      <c r="AG124" s="93">
        <v>29</v>
      </c>
      <c r="AH124" s="98">
        <v>3380</v>
      </c>
      <c r="AI124" s="71"/>
      <c r="AJ124" s="35">
        <v>172370</v>
      </c>
      <c r="AK124" s="71"/>
      <c r="AL124" s="95">
        <v>115720</v>
      </c>
      <c r="AM124" s="97">
        <v>171617</v>
      </c>
      <c r="AN124" s="99">
        <v>100905</v>
      </c>
      <c r="AO124" s="98">
        <v>100263</v>
      </c>
      <c r="AP124" s="38">
        <v>1044787</v>
      </c>
      <c r="AQ124" s="99">
        <v>1395</v>
      </c>
    </row>
    <row r="125" spans="1:43" s="26" customFormat="1" ht="15.75" customHeight="1" x14ac:dyDescent="0.15">
      <c r="A125" s="31">
        <v>2025</v>
      </c>
      <c r="B125" s="32" t="s">
        <v>24</v>
      </c>
      <c r="C125" s="32">
        <v>10</v>
      </c>
      <c r="D125" s="33" t="s">
        <v>56</v>
      </c>
      <c r="E125" s="52"/>
      <c r="F125" s="39">
        <v>3468845</v>
      </c>
      <c r="G125" s="51"/>
      <c r="H125" s="50">
        <v>1501036</v>
      </c>
      <c r="I125" s="58"/>
      <c r="J125" s="57">
        <v>115.9</v>
      </c>
      <c r="K125" s="31"/>
      <c r="L125" s="61">
        <v>97.1</v>
      </c>
      <c r="M125" s="64">
        <v>1766</v>
      </c>
      <c r="N125" s="71"/>
      <c r="O125" s="34">
        <v>39319</v>
      </c>
      <c r="P125" s="75"/>
      <c r="Q125" s="61">
        <v>112.2</v>
      </c>
      <c r="R125" s="80"/>
      <c r="S125" s="34">
        <v>15029</v>
      </c>
      <c r="T125" s="82"/>
      <c r="U125" s="34">
        <v>450</v>
      </c>
      <c r="V125" s="31"/>
      <c r="W125" s="107">
        <v>1.07</v>
      </c>
      <c r="X125" s="84"/>
      <c r="Y125" s="34">
        <v>14620</v>
      </c>
      <c r="Z125" s="86"/>
      <c r="AA125" s="90"/>
      <c r="AB125" s="37">
        <v>81</v>
      </c>
      <c r="AC125" s="80"/>
      <c r="AD125" s="57">
        <v>112.3</v>
      </c>
      <c r="AE125" s="32"/>
      <c r="AF125" s="61">
        <v>95.6</v>
      </c>
      <c r="AG125" s="93">
        <v>15</v>
      </c>
      <c r="AH125" s="98">
        <v>1693</v>
      </c>
      <c r="AI125" s="71"/>
      <c r="AJ125" s="35">
        <v>184227</v>
      </c>
      <c r="AK125" s="71"/>
      <c r="AL125" s="95">
        <v>115497</v>
      </c>
      <c r="AM125" s="97">
        <v>171571</v>
      </c>
      <c r="AN125" s="99">
        <v>100758</v>
      </c>
      <c r="AO125" s="98">
        <v>100202</v>
      </c>
      <c r="AP125" s="38">
        <v>1041528</v>
      </c>
      <c r="AQ125" s="99">
        <v>1430</v>
      </c>
    </row>
    <row r="126" spans="1:43" s="26" customFormat="1" ht="15.75" customHeight="1" x14ac:dyDescent="0.15">
      <c r="A126" s="31">
        <v>2025</v>
      </c>
      <c r="B126" s="32" t="s">
        <v>24</v>
      </c>
      <c r="C126" s="32">
        <v>11</v>
      </c>
      <c r="D126" s="33" t="s">
        <v>56</v>
      </c>
      <c r="E126" s="52"/>
      <c r="F126" s="39">
        <v>3467582</v>
      </c>
      <c r="G126" s="51"/>
      <c r="H126" s="50">
        <v>1501801</v>
      </c>
      <c r="I126" s="58"/>
      <c r="J126" s="57">
        <v>115</v>
      </c>
      <c r="K126" s="49"/>
      <c r="L126" s="61">
        <v>95.1</v>
      </c>
      <c r="M126" s="64">
        <v>1327</v>
      </c>
      <c r="N126" s="71"/>
      <c r="O126" s="34">
        <v>40865</v>
      </c>
      <c r="P126" s="75"/>
      <c r="Q126" s="61">
        <v>112.8</v>
      </c>
      <c r="R126" s="80"/>
      <c r="S126" s="34">
        <v>13661</v>
      </c>
      <c r="T126" s="71"/>
      <c r="U126" s="34">
        <v>560</v>
      </c>
      <c r="V126" s="31"/>
      <c r="W126" s="107">
        <v>1.07</v>
      </c>
      <c r="X126" s="84"/>
      <c r="Y126" s="34">
        <v>13482</v>
      </c>
      <c r="Z126" s="86"/>
      <c r="AA126" s="90"/>
      <c r="AB126" s="37">
        <v>84.8</v>
      </c>
      <c r="AC126" s="80"/>
      <c r="AD126" s="57">
        <v>118.4</v>
      </c>
      <c r="AE126" s="32"/>
      <c r="AF126" s="61">
        <v>94.2</v>
      </c>
      <c r="AG126" s="93">
        <v>18</v>
      </c>
      <c r="AH126" s="98">
        <v>3149</v>
      </c>
      <c r="AI126" s="71"/>
      <c r="AJ126" s="35">
        <v>225450</v>
      </c>
      <c r="AK126" s="71"/>
      <c r="AL126" s="95">
        <v>103792</v>
      </c>
      <c r="AM126" s="97">
        <v>172327</v>
      </c>
      <c r="AN126" s="99">
        <v>101175</v>
      </c>
      <c r="AO126" s="98">
        <v>100024</v>
      </c>
      <c r="AP126" s="38">
        <v>1034513</v>
      </c>
      <c r="AQ126" s="99">
        <v>1482</v>
      </c>
    </row>
    <row r="127" spans="1:43" s="26" customFormat="1" ht="15.75" customHeight="1" x14ac:dyDescent="0.15">
      <c r="A127" s="31">
        <v>2025</v>
      </c>
      <c r="B127" s="32" t="s">
        <v>24</v>
      </c>
      <c r="C127" s="32">
        <v>12</v>
      </c>
      <c r="D127" s="33" t="s">
        <v>56</v>
      </c>
      <c r="E127" s="52"/>
      <c r="F127" s="39">
        <v>3465541</v>
      </c>
      <c r="G127" s="51"/>
      <c r="H127" s="50">
        <v>1501871</v>
      </c>
      <c r="I127" s="58"/>
      <c r="J127" s="57">
        <v>112.9</v>
      </c>
      <c r="K127" s="31"/>
      <c r="L127" s="61">
        <v>91.6</v>
      </c>
      <c r="M127" s="64">
        <v>1456</v>
      </c>
      <c r="N127" s="71"/>
      <c r="O127" s="34">
        <v>48147</v>
      </c>
      <c r="P127" s="75"/>
      <c r="Q127" s="61">
        <v>112.7</v>
      </c>
      <c r="R127" s="80"/>
      <c r="S127" s="34">
        <v>13119</v>
      </c>
      <c r="T127" s="71"/>
      <c r="U127" s="34">
        <v>395</v>
      </c>
      <c r="V127" s="31"/>
      <c r="W127" s="107">
        <v>1.0900000000000001</v>
      </c>
      <c r="X127" s="84"/>
      <c r="Y127" s="34">
        <v>13497</v>
      </c>
      <c r="Z127" s="86">
        <v>2.2999999999999998</v>
      </c>
      <c r="AA127" s="90"/>
      <c r="AB127" s="37">
        <v>196.9</v>
      </c>
      <c r="AC127" s="80"/>
      <c r="AD127" s="57">
        <v>109.6</v>
      </c>
      <c r="AE127" s="32"/>
      <c r="AF127" s="61">
        <v>93.3</v>
      </c>
      <c r="AG127" s="93">
        <v>27</v>
      </c>
      <c r="AH127" s="98">
        <v>3196</v>
      </c>
      <c r="AI127" s="71"/>
      <c r="AJ127" s="35">
        <v>204183</v>
      </c>
      <c r="AK127" s="71"/>
      <c r="AL127" s="95">
        <v>121547</v>
      </c>
      <c r="AM127" s="97">
        <v>173308</v>
      </c>
      <c r="AN127" s="99">
        <v>101784</v>
      </c>
      <c r="AO127" s="98">
        <v>99982</v>
      </c>
      <c r="AP127" s="38">
        <v>1031410</v>
      </c>
      <c r="AQ127" s="99">
        <v>1620</v>
      </c>
    </row>
    <row r="128" spans="1:43" s="26" customFormat="1" ht="15.75" customHeight="1" x14ac:dyDescent="0.15">
      <c r="A128" s="31">
        <v>2026</v>
      </c>
      <c r="B128" s="32" t="s">
        <v>24</v>
      </c>
      <c r="C128" s="32">
        <v>1</v>
      </c>
      <c r="D128" s="33" t="s">
        <v>56</v>
      </c>
      <c r="E128" s="52"/>
      <c r="F128" s="39">
        <v>3462828</v>
      </c>
      <c r="G128" s="51"/>
      <c r="H128" s="50">
        <v>1501546</v>
      </c>
      <c r="I128" s="58"/>
      <c r="J128" s="57">
        <v>117.3</v>
      </c>
      <c r="K128" s="31"/>
      <c r="L128" s="61">
        <v>100.7</v>
      </c>
      <c r="M128" s="64">
        <v>1316</v>
      </c>
      <c r="N128" s="71" t="s">
        <v>57</v>
      </c>
      <c r="O128" s="34">
        <v>41546</v>
      </c>
      <c r="P128" s="75"/>
      <c r="Q128" s="61">
        <v>112.7</v>
      </c>
      <c r="R128" s="80"/>
      <c r="S128" s="34">
        <v>14196</v>
      </c>
      <c r="T128" s="71"/>
      <c r="U128" s="34">
        <v>378</v>
      </c>
      <c r="V128" s="31"/>
      <c r="W128" s="107">
        <v>1.06</v>
      </c>
      <c r="X128" s="84"/>
      <c r="Y128" s="34">
        <v>12833</v>
      </c>
      <c r="Z128" s="86"/>
      <c r="AA128" s="90"/>
      <c r="AB128" s="37">
        <v>82.2</v>
      </c>
      <c r="AC128" s="80"/>
      <c r="AD128" s="57">
        <v>95.6</v>
      </c>
      <c r="AE128" s="32"/>
      <c r="AF128" s="61">
        <v>95</v>
      </c>
      <c r="AG128" s="93">
        <v>16</v>
      </c>
      <c r="AH128" s="98">
        <v>1710</v>
      </c>
      <c r="AI128" s="71"/>
      <c r="AJ128" s="35">
        <v>166149</v>
      </c>
      <c r="AK128" s="70"/>
      <c r="AL128" s="95">
        <v>125883</v>
      </c>
      <c r="AM128" s="97">
        <v>173651</v>
      </c>
      <c r="AN128" s="99">
        <v>102168</v>
      </c>
      <c r="AO128" s="98">
        <v>99770</v>
      </c>
      <c r="AP128" s="38">
        <v>1023771</v>
      </c>
      <c r="AQ128" s="99">
        <v>1374</v>
      </c>
    </row>
    <row r="129" spans="1:51" s="26" customFormat="1" ht="15.75" customHeight="1" x14ac:dyDescent="0.15">
      <c r="A129" s="31">
        <v>2026</v>
      </c>
      <c r="B129" s="32" t="s">
        <v>24</v>
      </c>
      <c r="C129" s="32">
        <v>2</v>
      </c>
      <c r="D129" s="33" t="s">
        <v>55</v>
      </c>
      <c r="E129" s="52"/>
      <c r="F129" s="39">
        <v>3459571</v>
      </c>
      <c r="G129" s="51"/>
      <c r="H129" s="50">
        <v>1501080</v>
      </c>
      <c r="I129" s="58"/>
      <c r="J129" s="57">
        <v>116.7</v>
      </c>
      <c r="K129" s="31"/>
      <c r="L129" s="61">
        <v>99.5</v>
      </c>
      <c r="M129" s="64">
        <v>1261</v>
      </c>
      <c r="N129" s="71" t="s">
        <v>57</v>
      </c>
      <c r="O129" s="34">
        <v>36973</v>
      </c>
      <c r="P129" s="75"/>
      <c r="Q129" s="61">
        <v>111.9</v>
      </c>
      <c r="R129" s="80"/>
      <c r="S129" s="34">
        <v>16086</v>
      </c>
      <c r="T129" s="71"/>
      <c r="U129" s="34">
        <v>309</v>
      </c>
      <c r="V129" s="31"/>
      <c r="W129" s="107">
        <v>1.06</v>
      </c>
      <c r="X129" s="84"/>
      <c r="Y129" s="34">
        <v>11991</v>
      </c>
      <c r="Z129" s="86"/>
      <c r="AA129" s="90"/>
      <c r="AB129" s="37">
        <v>82.3</v>
      </c>
      <c r="AC129" s="80"/>
      <c r="AD129" s="57">
        <v>107.9</v>
      </c>
      <c r="AE129" s="32"/>
      <c r="AF129" s="61">
        <v>94.3</v>
      </c>
      <c r="AG129" s="93">
        <v>17</v>
      </c>
      <c r="AH129" s="98">
        <v>1895</v>
      </c>
      <c r="AI129" s="70"/>
      <c r="AJ129" s="35">
        <v>186355</v>
      </c>
      <c r="AK129" s="71"/>
      <c r="AL129" s="95">
        <v>118218</v>
      </c>
      <c r="AM129" s="97">
        <v>175342</v>
      </c>
      <c r="AN129" s="99">
        <v>102101</v>
      </c>
      <c r="AO129" s="98">
        <v>99601</v>
      </c>
      <c r="AP129" s="38">
        <v>1016328</v>
      </c>
      <c r="AQ129" s="99">
        <v>1301</v>
      </c>
    </row>
    <row r="130" spans="1:51" s="26" customFormat="1" ht="15.75" customHeight="1" x14ac:dyDescent="0.15">
      <c r="A130" s="31">
        <v>2026</v>
      </c>
      <c r="B130" s="32" t="s">
        <v>24</v>
      </c>
      <c r="C130" s="32">
        <v>3</v>
      </c>
      <c r="D130" s="33" t="s">
        <v>55</v>
      </c>
      <c r="E130" s="52"/>
      <c r="F130" s="39">
        <v>3456364</v>
      </c>
      <c r="G130" s="51"/>
      <c r="H130" s="50">
        <v>1500891</v>
      </c>
      <c r="I130" s="58"/>
      <c r="J130" s="57">
        <v>114.8</v>
      </c>
      <c r="K130" s="31"/>
      <c r="L130" s="61">
        <v>98.3</v>
      </c>
      <c r="M130" s="64">
        <v>1371</v>
      </c>
      <c r="N130" s="71" t="s">
        <v>57</v>
      </c>
      <c r="O130" s="34">
        <v>40370</v>
      </c>
      <c r="P130" s="49"/>
      <c r="Q130" s="61">
        <v>112.8</v>
      </c>
      <c r="R130" s="80"/>
      <c r="S130" s="34">
        <v>18478</v>
      </c>
      <c r="T130" s="71"/>
      <c r="U130" s="34">
        <v>502</v>
      </c>
      <c r="V130" s="31"/>
      <c r="W130" s="107">
        <v>1.08</v>
      </c>
      <c r="X130" s="84"/>
      <c r="Y130" s="34">
        <v>12636</v>
      </c>
      <c r="Z130" s="86">
        <v>2.4</v>
      </c>
      <c r="AA130" s="90"/>
      <c r="AB130" s="37">
        <v>90.4</v>
      </c>
      <c r="AC130" s="80"/>
      <c r="AD130" s="57">
        <v>111.4</v>
      </c>
      <c r="AE130" s="32"/>
      <c r="AF130" s="61">
        <v>94.6</v>
      </c>
      <c r="AG130" s="93">
        <v>21</v>
      </c>
      <c r="AH130" s="98">
        <v>2657</v>
      </c>
      <c r="AI130" s="71"/>
      <c r="AJ130" s="35">
        <v>201398</v>
      </c>
      <c r="AK130" s="71"/>
      <c r="AL130" s="95">
        <v>109911</v>
      </c>
      <c r="AM130" s="97">
        <v>174027</v>
      </c>
      <c r="AN130" s="99">
        <v>102590</v>
      </c>
      <c r="AO130" s="98">
        <v>99667</v>
      </c>
      <c r="AP130" s="38">
        <v>1012805</v>
      </c>
      <c r="AQ130" s="99">
        <v>1379</v>
      </c>
    </row>
    <row r="131" spans="1:51" s="26" customFormat="1" ht="15.75" customHeight="1" x14ac:dyDescent="0.15">
      <c r="A131" s="31">
        <v>2026</v>
      </c>
      <c r="B131" s="32" t="s">
        <v>24</v>
      </c>
      <c r="C131" s="32">
        <v>4</v>
      </c>
      <c r="D131" s="33" t="s">
        <v>20</v>
      </c>
      <c r="E131" s="52"/>
      <c r="F131" s="39">
        <v>3448620</v>
      </c>
      <c r="G131" s="51"/>
      <c r="H131" s="50">
        <v>1503826</v>
      </c>
      <c r="I131" s="58" t="s">
        <v>66</v>
      </c>
      <c r="J131" s="57">
        <v>117.1</v>
      </c>
      <c r="K131" s="49"/>
      <c r="L131" s="61">
        <v>98.8</v>
      </c>
      <c r="M131" s="64">
        <v>1573</v>
      </c>
      <c r="N131" s="71" t="s">
        <v>57</v>
      </c>
      <c r="O131" s="34">
        <v>38153</v>
      </c>
      <c r="P131" s="75"/>
      <c r="Q131" s="61">
        <v>112.9</v>
      </c>
      <c r="R131" s="80"/>
      <c r="S131" s="34">
        <v>13156</v>
      </c>
      <c r="T131" s="71"/>
      <c r="U131" s="34">
        <v>515</v>
      </c>
      <c r="V131" s="31"/>
      <c r="W131" s="107">
        <v>1.06</v>
      </c>
      <c r="X131" s="84"/>
      <c r="Y131" s="34">
        <v>12271</v>
      </c>
      <c r="Z131" s="86"/>
      <c r="AA131" s="90"/>
      <c r="AB131" s="37">
        <v>85.3</v>
      </c>
      <c r="AC131" s="80"/>
      <c r="AD131" s="57">
        <v>110.5</v>
      </c>
      <c r="AE131" s="32"/>
      <c r="AF131" s="61">
        <v>95.8</v>
      </c>
      <c r="AG131" s="93">
        <v>19</v>
      </c>
      <c r="AH131" s="98">
        <v>3871</v>
      </c>
      <c r="AI131" s="70"/>
      <c r="AJ131" s="35">
        <v>200132</v>
      </c>
      <c r="AK131" s="71" t="s">
        <v>66</v>
      </c>
      <c r="AL131" s="95">
        <v>134612</v>
      </c>
      <c r="AM131" s="97">
        <v>174359</v>
      </c>
      <c r="AN131" s="99">
        <v>101704</v>
      </c>
      <c r="AO131" s="98">
        <v>99658</v>
      </c>
      <c r="AP131" s="38">
        <v>1009022</v>
      </c>
      <c r="AQ131" s="99">
        <v>1268</v>
      </c>
    </row>
    <row r="132" spans="1:51" s="26" customFormat="1" ht="15.75" customHeight="1" x14ac:dyDescent="0.15">
      <c r="A132" s="31">
        <v>2026</v>
      </c>
      <c r="B132" s="32" t="s">
        <v>24</v>
      </c>
      <c r="C132" s="32">
        <v>5</v>
      </c>
      <c r="D132" s="33" t="s">
        <v>54</v>
      </c>
      <c r="E132" s="52"/>
      <c r="F132" s="39">
        <v>3448607</v>
      </c>
      <c r="G132" s="51"/>
      <c r="H132" s="50">
        <v>1508400</v>
      </c>
      <c r="I132" s="58"/>
      <c r="J132" s="57">
        <v>121.2</v>
      </c>
      <c r="K132" s="31" t="s">
        <v>57</v>
      </c>
      <c r="L132" s="61">
        <v>104</v>
      </c>
      <c r="M132" s="64">
        <v>1148</v>
      </c>
      <c r="N132" s="71" t="s">
        <v>57</v>
      </c>
      <c r="O132" s="34">
        <v>40594</v>
      </c>
      <c r="P132" s="75"/>
      <c r="Q132" s="61">
        <v>113.2</v>
      </c>
      <c r="R132" s="80"/>
      <c r="S132" s="34">
        <v>12206</v>
      </c>
      <c r="T132" s="71"/>
      <c r="U132" s="34">
        <v>561</v>
      </c>
      <c r="V132" s="31"/>
      <c r="W132" s="107">
        <v>1.0900000000000001</v>
      </c>
      <c r="X132" s="84"/>
      <c r="Y132" s="34">
        <v>12674</v>
      </c>
      <c r="Z132" s="86"/>
      <c r="AA132" s="90"/>
      <c r="AB132" s="37">
        <v>82.9</v>
      </c>
      <c r="AC132" s="80"/>
      <c r="AD132" s="57">
        <v>99.1</v>
      </c>
      <c r="AE132" s="32"/>
      <c r="AF132" s="61">
        <v>95.3</v>
      </c>
      <c r="AG132" s="93">
        <v>15</v>
      </c>
      <c r="AH132" s="98">
        <v>4405</v>
      </c>
      <c r="AI132" s="71" t="s">
        <v>66</v>
      </c>
      <c r="AJ132" s="35">
        <v>165043</v>
      </c>
      <c r="AK132" s="71"/>
      <c r="AL132" s="95">
        <v>118535</v>
      </c>
      <c r="AM132" s="97">
        <v>176878</v>
      </c>
      <c r="AN132" s="99">
        <v>102103</v>
      </c>
      <c r="AO132" s="98">
        <v>99569</v>
      </c>
      <c r="AP132" s="38">
        <v>1001911</v>
      </c>
      <c r="AQ132" s="99">
        <v>1194</v>
      </c>
    </row>
    <row r="133" spans="1:51" s="26" customFormat="1" ht="15.75" customHeight="1" x14ac:dyDescent="0.15">
      <c r="A133" s="31">
        <v>2026</v>
      </c>
      <c r="B133" s="32" t="s">
        <v>24</v>
      </c>
      <c r="C133" s="32">
        <v>6</v>
      </c>
      <c r="D133" s="33" t="s">
        <v>54</v>
      </c>
      <c r="E133" s="52"/>
      <c r="F133" s="39">
        <v>3446470</v>
      </c>
      <c r="G133" s="51"/>
      <c r="H133" s="50">
        <v>1508991</v>
      </c>
      <c r="I133" s="58"/>
      <c r="J133" s="57"/>
      <c r="K133" s="31"/>
      <c r="L133" s="61"/>
      <c r="M133" s="64">
        <v>1659</v>
      </c>
      <c r="N133" s="71"/>
      <c r="O133" s="34"/>
      <c r="P133" s="75" t="s">
        <v>57</v>
      </c>
      <c r="Q133" s="61">
        <v>113.3</v>
      </c>
      <c r="R133" s="80"/>
      <c r="S133" s="34">
        <v>15409</v>
      </c>
      <c r="T133" s="71"/>
      <c r="U133" s="34"/>
      <c r="V133" s="31"/>
      <c r="W133" s="107">
        <v>1.08</v>
      </c>
      <c r="X133" s="84"/>
      <c r="Y133" s="34">
        <v>14668</v>
      </c>
      <c r="Z133" s="86">
        <v>2.1</v>
      </c>
      <c r="AA133" s="90"/>
      <c r="AB133" s="37"/>
      <c r="AC133" s="80"/>
      <c r="AD133" s="57"/>
      <c r="AE133" s="32"/>
      <c r="AF133" s="61"/>
      <c r="AG133" s="93">
        <v>23</v>
      </c>
      <c r="AH133" s="98">
        <v>2973</v>
      </c>
      <c r="AI133" s="71" t="s">
        <v>57</v>
      </c>
      <c r="AJ133" s="35">
        <v>198929</v>
      </c>
      <c r="AK133" s="71" t="s">
        <v>57</v>
      </c>
      <c r="AL133" s="95">
        <v>145688</v>
      </c>
      <c r="AM133" s="97"/>
      <c r="AN133" s="99"/>
      <c r="AO133" s="98">
        <v>99655</v>
      </c>
      <c r="AP133" s="38">
        <v>1000709</v>
      </c>
      <c r="AQ133" s="99">
        <v>1209</v>
      </c>
    </row>
    <row r="134" spans="1:51" s="26" customFormat="1" ht="15.75" customHeight="1" x14ac:dyDescent="0.15">
      <c r="A134" s="31">
        <v>2026</v>
      </c>
      <c r="B134" s="32" t="s">
        <v>24</v>
      </c>
      <c r="C134" s="32">
        <v>7</v>
      </c>
      <c r="D134" s="33" t="s">
        <v>54</v>
      </c>
      <c r="E134" s="103"/>
      <c r="F134" s="104">
        <v>3444794</v>
      </c>
      <c r="G134" s="51"/>
      <c r="H134" s="50">
        <v>1509445</v>
      </c>
      <c r="I134" s="58"/>
      <c r="J134" s="57"/>
      <c r="K134" s="31"/>
      <c r="L134" s="61"/>
      <c r="M134" s="64"/>
      <c r="N134" s="71"/>
      <c r="O134" s="34"/>
      <c r="P134" s="75"/>
      <c r="Q134" s="61"/>
      <c r="R134" s="80"/>
      <c r="S134" s="34"/>
      <c r="T134" s="71"/>
      <c r="U134" s="34"/>
      <c r="V134" s="108"/>
      <c r="W134" s="109"/>
      <c r="X134" s="84"/>
      <c r="Y134" s="34"/>
      <c r="Z134" s="86"/>
      <c r="AA134" s="90"/>
      <c r="AB134" s="37"/>
      <c r="AC134" s="110"/>
      <c r="AD134" s="111"/>
      <c r="AE134" s="32"/>
      <c r="AF134" s="61"/>
      <c r="AG134" s="93">
        <v>29</v>
      </c>
      <c r="AH134" s="119">
        <v>3202</v>
      </c>
      <c r="AI134" s="71"/>
      <c r="AJ134" s="35"/>
      <c r="AK134" s="114"/>
      <c r="AL134" s="115"/>
      <c r="AM134" s="97"/>
      <c r="AN134" s="118"/>
      <c r="AO134" s="119">
        <v>99947</v>
      </c>
      <c r="AP134" s="38">
        <v>1001490</v>
      </c>
      <c r="AQ134" s="99"/>
    </row>
    <row r="135" spans="1:51" ht="55.15" customHeight="1" x14ac:dyDescent="0.15">
      <c r="A135" s="150" t="s">
        <v>44</v>
      </c>
      <c r="B135" s="165"/>
      <c r="C135" s="165"/>
      <c r="D135" s="151"/>
      <c r="E135" s="150" t="s">
        <v>59</v>
      </c>
      <c r="F135" s="165"/>
      <c r="G135" s="165"/>
      <c r="H135" s="165"/>
      <c r="I135" s="166" t="s">
        <v>58</v>
      </c>
      <c r="J135" s="167"/>
      <c r="K135" s="166" t="s">
        <v>58</v>
      </c>
      <c r="L135" s="167"/>
      <c r="M135" s="66" t="s">
        <v>42</v>
      </c>
      <c r="N135" s="168" t="s">
        <v>45</v>
      </c>
      <c r="O135" s="169"/>
      <c r="P135" s="166" t="s">
        <v>58</v>
      </c>
      <c r="Q135" s="167"/>
      <c r="R135" s="168" t="s">
        <v>85</v>
      </c>
      <c r="S135" s="172"/>
      <c r="T135" s="166" t="s">
        <v>36</v>
      </c>
      <c r="U135" s="167"/>
      <c r="V135" s="170" t="s">
        <v>21</v>
      </c>
      <c r="W135" s="171"/>
      <c r="X135" s="171"/>
      <c r="Y135" s="172"/>
      <c r="Z135" s="47" t="s">
        <v>11</v>
      </c>
      <c r="AA135" s="150" t="s">
        <v>59</v>
      </c>
      <c r="AB135" s="165"/>
      <c r="AC135" s="165"/>
      <c r="AD135" s="165"/>
      <c r="AE135" s="165"/>
      <c r="AF135" s="151"/>
      <c r="AG135" s="166" t="s">
        <v>84</v>
      </c>
      <c r="AH135" s="167"/>
      <c r="AI135" s="150" t="s">
        <v>28</v>
      </c>
      <c r="AJ135" s="165"/>
      <c r="AK135" s="165"/>
      <c r="AL135" s="151"/>
      <c r="AM135" s="150" t="s">
        <v>16</v>
      </c>
      <c r="AN135" s="151"/>
      <c r="AO135" s="150" t="s">
        <v>25</v>
      </c>
      <c r="AP135" s="151"/>
      <c r="AQ135" s="100" t="s">
        <v>35</v>
      </c>
    </row>
    <row r="136" spans="1:51" ht="15" customHeight="1" x14ac:dyDescent="0.15">
      <c r="A136" s="120" t="s">
        <v>70</v>
      </c>
      <c r="B136" s="130" t="s">
        <v>83</v>
      </c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21"/>
      <c r="Z136" s="122" t="s">
        <v>75</v>
      </c>
      <c r="AA136" s="131" t="s">
        <v>80</v>
      </c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</row>
    <row r="137" spans="1:51" ht="15" customHeight="1" x14ac:dyDescent="0.15">
      <c r="A137" s="120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23"/>
      <c r="Z137" s="124" t="s">
        <v>76</v>
      </c>
      <c r="AA137" s="129" t="s">
        <v>86</v>
      </c>
      <c r="AB137" s="129"/>
      <c r="AC137" s="129"/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129"/>
    </row>
    <row r="138" spans="1:51" ht="15" customHeight="1" x14ac:dyDescent="0.15">
      <c r="A138" s="120"/>
      <c r="B138" s="132"/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25"/>
      <c r="Z138" s="124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</row>
    <row r="139" spans="1:51" ht="15" customHeight="1" x14ac:dyDescent="0.15">
      <c r="A139" s="120" t="s">
        <v>71</v>
      </c>
      <c r="B139" s="133" t="s">
        <v>73</v>
      </c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25"/>
      <c r="Z139" s="124" t="s">
        <v>77</v>
      </c>
      <c r="AA139" s="134" t="s">
        <v>81</v>
      </c>
      <c r="AB139" s="134"/>
      <c r="AC139" s="134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134"/>
      <c r="AO139" s="134"/>
      <c r="AP139" s="134"/>
      <c r="AQ139" s="134"/>
    </row>
    <row r="140" spans="1:51" ht="15" customHeight="1" x14ac:dyDescent="0.15">
      <c r="A140" s="120" t="s">
        <v>72</v>
      </c>
      <c r="B140" s="133" t="s">
        <v>74</v>
      </c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25"/>
      <c r="Z140" s="124" t="s">
        <v>78</v>
      </c>
      <c r="AA140" s="135" t="s">
        <v>82</v>
      </c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41"/>
      <c r="AS140" s="41"/>
      <c r="AT140" s="41"/>
      <c r="AU140" s="41"/>
      <c r="AV140" s="41"/>
      <c r="AW140" s="41"/>
      <c r="AX140" s="41"/>
      <c r="AY140" s="41"/>
    </row>
    <row r="141" spans="1:51" x14ac:dyDescent="0.15">
      <c r="A141" s="120"/>
      <c r="B141" s="123" t="s">
        <v>47</v>
      </c>
      <c r="C141" s="126"/>
      <c r="D141" s="126"/>
      <c r="E141" s="126"/>
      <c r="F141" s="126"/>
      <c r="G141" s="120"/>
      <c r="H141" s="126"/>
      <c r="I141" s="120"/>
      <c r="J141" s="126"/>
      <c r="K141" s="120"/>
      <c r="L141" s="126"/>
      <c r="M141" s="120"/>
      <c r="N141" s="120"/>
      <c r="O141" s="126"/>
      <c r="P141" s="120"/>
      <c r="Q141" s="126"/>
      <c r="R141" s="120"/>
      <c r="S141" s="125"/>
      <c r="T141" s="125"/>
      <c r="U141" s="125"/>
      <c r="V141" s="125"/>
      <c r="W141" s="125"/>
      <c r="X141" s="125"/>
      <c r="Y141" s="125"/>
      <c r="Z141" s="124" t="s">
        <v>79</v>
      </c>
      <c r="AA141" s="128" t="str">
        <f t="array" ref="AA141">"清水港通関実績は、令和6年以前は確定値。令和7年は確々報値。令和" &amp; (INDEX(指標!A$1:A$200, MAX(IF(ISNUMBER(指標!AJ$32:'指標'!AJ$200), ROW(指標!AJ$32:'指標'!AJ$200), 0))) - 2018) &amp; "年の輸出の" &amp; MONTH(DATE(INDEX(指標!A$1:A$200, MAX(IF(ISNUMBER(指標!AJ$32:'指標'!AJ$200), ROW(指標!AJ$32:'指標'!AJ$200), 0))), INDEX(指標!C$1:C$200, MAX(IF(ISNUMBER(指標!AJ$32:'指標'!AJ$200), ROW(指標!AJ$32:'指標'!AJ$200), 0))) - 1, 1)) &amp; "月分並びに輸入の" &amp; MONTH(DATE(INDEX(指標!A$1:A$200, MAX(IF(ISNUMBER(指標!AL$32:AL$200), ROW(指標!AL$32:AL$200), 0))), INDEX(指標!C$1:C$200, MAX(IF(ISNUMBER(指標!AL$32:AL$200), ROW(指標!AL$32:AL$200), 0))) - 2, 1)) &amp; "月分以前は確報値。"</f>
        <v>清水港通関実績は、令和6年以前は確定値。令和7年は確々報値。令和8年の輸出の5月分並びに輸入の4月分以前は確報値。</v>
      </c>
      <c r="AB141" s="127"/>
      <c r="AC141" s="127"/>
      <c r="AD141" s="127"/>
      <c r="AE141" s="127"/>
      <c r="AF141" s="127"/>
      <c r="AG141" s="127"/>
      <c r="AH141" s="127"/>
      <c r="AI141" s="127"/>
      <c r="AJ141" s="127"/>
      <c r="AK141" s="127"/>
      <c r="AL141" s="127"/>
      <c r="AM141" s="127"/>
      <c r="AN141" s="127"/>
      <c r="AO141" s="127"/>
      <c r="AP141" s="127"/>
      <c r="AQ141" s="127"/>
      <c r="AR141" s="41"/>
      <c r="AS141" s="41"/>
      <c r="AT141" s="41"/>
      <c r="AU141" s="41"/>
      <c r="AV141" s="41"/>
      <c r="AW141" s="41"/>
      <c r="AX141" s="41"/>
      <c r="AY141" s="41"/>
    </row>
    <row r="142" spans="1:51" x14ac:dyDescent="0.15">
      <c r="AA142" s="43"/>
    </row>
    <row r="149" spans="28:29" x14ac:dyDescent="0.15">
      <c r="AB149" s="44"/>
      <c r="AC149" s="45"/>
    </row>
    <row r="150" spans="28:29" x14ac:dyDescent="0.15">
      <c r="AB150" s="46"/>
      <c r="AC150" s="9"/>
    </row>
  </sheetData>
  <mergeCells count="64">
    <mergeCell ref="E1:H1"/>
    <mergeCell ref="E2:H2"/>
    <mergeCell ref="E3:F3"/>
    <mergeCell ref="G3:H3"/>
    <mergeCell ref="I3:J3"/>
    <mergeCell ref="K3:L3"/>
    <mergeCell ref="P3:Q3"/>
    <mergeCell ref="AI3:AJ3"/>
    <mergeCell ref="AK3:AL3"/>
    <mergeCell ref="E4:F4"/>
    <mergeCell ref="G4:H4"/>
    <mergeCell ref="I4:J4"/>
    <mergeCell ref="K4:L4"/>
    <mergeCell ref="N4:O4"/>
    <mergeCell ref="P4:Q4"/>
    <mergeCell ref="T4:U4"/>
    <mergeCell ref="V4:W4"/>
    <mergeCell ref="X4:Y4"/>
    <mergeCell ref="AA4:AB4"/>
    <mergeCell ref="AC4:AD4"/>
    <mergeCell ref="AE4:AF4"/>
    <mergeCell ref="AM4:AN4"/>
    <mergeCell ref="A135:D135"/>
    <mergeCell ref="I135:J135"/>
    <mergeCell ref="K135:L135"/>
    <mergeCell ref="N135:O135"/>
    <mergeCell ref="P135:Q135"/>
    <mergeCell ref="T135:U135"/>
    <mergeCell ref="V135:Y135"/>
    <mergeCell ref="AA135:AF135"/>
    <mergeCell ref="AG135:AH135"/>
    <mergeCell ref="AI135:AL135"/>
    <mergeCell ref="AM135:AN135"/>
    <mergeCell ref="R4:S4"/>
    <mergeCell ref="R135:S135"/>
    <mergeCell ref="E135:H135"/>
    <mergeCell ref="AO135:AP135"/>
    <mergeCell ref="A1:D4"/>
    <mergeCell ref="I1:J2"/>
    <mergeCell ref="K1:L2"/>
    <mergeCell ref="M1:M3"/>
    <mergeCell ref="N1:O3"/>
    <mergeCell ref="P1:Q2"/>
    <mergeCell ref="T1:U3"/>
    <mergeCell ref="V1:W3"/>
    <mergeCell ref="X1:Y3"/>
    <mergeCell ref="Z1:Z3"/>
    <mergeCell ref="AA1:AB3"/>
    <mergeCell ref="AC1:AD3"/>
    <mergeCell ref="AE1:AF3"/>
    <mergeCell ref="AG1:AH2"/>
    <mergeCell ref="AI4:AL4"/>
    <mergeCell ref="AI1:AL2"/>
    <mergeCell ref="AM1:AN2"/>
    <mergeCell ref="AO1:AP2"/>
    <mergeCell ref="AQ1:AQ3"/>
    <mergeCell ref="R1:S3"/>
    <mergeCell ref="AA137:AQ138"/>
    <mergeCell ref="B136:X138"/>
    <mergeCell ref="B140:X140"/>
    <mergeCell ref="B139:X139"/>
    <mergeCell ref="AA136:AQ136"/>
    <mergeCell ref="AA139:AQ139"/>
    <mergeCell ref="AA140:AQ140"/>
  </mergeCells>
  <phoneticPr fontId="20"/>
  <conditionalFormatting sqref="I135:Q135 F16 F11 F6 T135:AQ135 H16:T16 H11:AQ11 H6:AQ6 F142:AQ1048576 F12:AQ15 F7:AQ10 AA136:AA137 AA139:AA141 F17:T18 V16:AQ18 F1:AQ5 F19:AQ134">
    <cfRule type="expression" dxfId="12" priority="7">
      <formula>ROW() = MATCH(9.99999999999999E+307, F:F)</formula>
    </cfRule>
    <cfRule type="expression" dxfId="11" priority="9">
      <formula>ROW() = MATCH(9.99999999999999E+307, F:F) - 12</formula>
    </cfRule>
  </conditionalFormatting>
  <conditionalFormatting sqref="T135:Y135 H16:T16 H11:Y11 H6:Y6 I135:Q135 F1:Y5 F142:Y1048576 F16 F12:Y15 F11 F7:Y10 F6 AA142:AQ1048576 AA136:AA137 AA139:AA141 F17:T18 V16:Y18 AA1:AQ135 F19:Y134">
    <cfRule type="expression" dxfId="10" priority="5">
      <formula>ROW() = MATCH(9.99999999999999E+307,F:F) - 1</formula>
    </cfRule>
  </conditionalFormatting>
  <conditionalFormatting sqref="Z1:Z135 Z142:Z1048576">
    <cfRule type="expression" dxfId="9" priority="4">
      <formula>AND(ISNUMBER($Z1), ROW() = MATCH(9.99999999999999E+307, $Z:$Z) - 3)</formula>
    </cfRule>
  </conditionalFormatting>
  <conditionalFormatting sqref="R135 E135">
    <cfRule type="expression" dxfId="8" priority="16">
      <formula>ROW() = MATCH(9.99999999999999E+307, F:F)</formula>
    </cfRule>
    <cfRule type="expression" dxfId="7" priority="17">
      <formula>ROW() = MATCH(9.99999999999999E+307, F:F) - 12</formula>
    </cfRule>
  </conditionalFormatting>
  <conditionalFormatting sqref="R135 E135">
    <cfRule type="expression" dxfId="6" priority="21">
      <formula>ROW() = MATCH(9.99999999999999E+307,F:F) - 1</formula>
    </cfRule>
  </conditionalFormatting>
  <conditionalFormatting sqref="Y136:Z137 Y138 G141:Z141 Y139:Z140">
    <cfRule type="expression" dxfId="5" priority="42">
      <formula>ROW() = MATCH(9.99999999999999E+307, F:F)</formula>
    </cfRule>
    <cfRule type="expression" dxfId="4" priority="43">
      <formula>ROW() = MATCH(9.99999999999999E+307, F:F) - 12</formula>
    </cfRule>
  </conditionalFormatting>
  <conditionalFormatting sqref="Y136:Z137 Y138 G141:Z141 Y139:Z140">
    <cfRule type="expression" dxfId="3" priority="57">
      <formula>ROW() = MATCH(9.99999999999999E+307,F:F) - 1</formula>
    </cfRule>
  </conditionalFormatting>
  <conditionalFormatting sqref="U16:U18">
    <cfRule type="expression" dxfId="2" priority="2">
      <formula>ROW() = MATCH(9.99999999999999E+307, U:U)</formula>
    </cfRule>
    <cfRule type="expression" dxfId="1" priority="3">
      <formula>ROW() = MATCH(9.99999999999999E+307, U:U) - 12</formula>
    </cfRule>
  </conditionalFormatting>
  <conditionalFormatting sqref="U16:U18">
    <cfRule type="expression" dxfId="0" priority="1">
      <formula>ROW() = MATCH(9.99999999999999E+307,U:U) - 1</formula>
    </cfRule>
  </conditionalFormatting>
  <printOptions horizontalCentered="1" verticalCentered="1"/>
  <pageMargins left="0.25" right="0.25" top="0.75" bottom="0.75" header="0.3" footer="0.3"/>
  <pageSetup paperSize="8" scale="48" orientation="portrait" r:id="rId1"/>
  <headerFooter alignWithMargins="0"/>
  <rowBreaks count="1" manualBreakCount="1">
    <brk id="67" max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指標</vt:lpstr>
      <vt:lpstr>指標!Print_Area</vt:lpstr>
    </vt:vector>
  </TitlesOfParts>
  <Company>静岡県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盛太郎</dc:creator>
  <cp:lastModifiedBy>渡部　盛太郎</cp:lastModifiedBy>
  <cp:lastPrinted>2026-08-14T06:00:23Z</cp:lastPrinted>
  <dcterms:created xsi:type="dcterms:W3CDTF">2002-06-20T00:36:46Z</dcterms:created>
  <dcterms:modified xsi:type="dcterms:W3CDTF">2026-08-21T00:32:18Z</dcterms:modified>
</cp:coreProperties>
</file>