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595" activeTab="0"/>
  </bookViews>
  <sheets>
    <sheet name="1ページ" sheetId="1" r:id="rId1"/>
    <sheet name="2ページ" sheetId="2" r:id="rId2"/>
    <sheet name="3ページ" sheetId="3" r:id="rId3"/>
    <sheet name="4ページ" sheetId="4" r:id="rId4"/>
    <sheet name="5ページ" sheetId="5" r:id="rId5"/>
    <sheet name="6ページ" sheetId="6" r:id="rId6"/>
    <sheet name="7ページ" sheetId="7" r:id="rId7"/>
    <sheet name="8ページ" sheetId="8" r:id="rId8"/>
    <sheet name="9ページ" sheetId="9" r:id="rId9"/>
    <sheet name="10ページ" sheetId="10" r:id="rId10"/>
    <sheet name="11ページ" sheetId="11" r:id="rId11"/>
    <sheet name="12ページ" sheetId="12" r:id="rId12"/>
    <sheet name="13ページ" sheetId="13" r:id="rId13"/>
    <sheet name="14～15ページ" sheetId="14" r:id="rId14"/>
    <sheet name="16ページ" sheetId="15" r:id="rId15"/>
  </sheets>
  <definedNames>
    <definedName name="_xlnm.Print_Area" localSheetId="9">'10ページ'!$A$1:$R$31</definedName>
    <definedName name="_xlnm.Print_Area" localSheetId="10">'11ページ'!$A$1:$K$20</definedName>
    <definedName name="_xlnm.Print_Area" localSheetId="12">'13ページ'!$A$1:$R$42</definedName>
    <definedName name="_xlnm.Print_Area" localSheetId="14">'16ページ'!$A$1:$I$16</definedName>
    <definedName name="_xlnm.Print_Area" localSheetId="2">'3ページ'!$A$1:$O$51</definedName>
    <definedName name="_xlnm.Print_Area" localSheetId="4">'5ページ'!$A$1:$R$38</definedName>
    <definedName name="_xlnm.Print_Area" localSheetId="7">'8ページ'!$A$1:$P$42</definedName>
    <definedName name="_xlnm.Print_Titles" localSheetId="12">'13ページ'!$3:$4</definedName>
    <definedName name="_xlnm.Print_Titles" localSheetId="13">'14～15ページ'!$3:$5</definedName>
  </definedNames>
  <calcPr fullCalcOnLoad="1"/>
</workbook>
</file>

<file path=xl/sharedStrings.xml><?xml version="1.0" encoding="utf-8"?>
<sst xmlns="http://schemas.openxmlformats.org/spreadsheetml/2006/main" count="1196" uniqueCount="475">
  <si>
    <t>Ⅰ 　交 通 事 故 相 談 状 況</t>
  </si>
  <si>
    <t>1　県交通事故相談所の概況</t>
  </si>
  <si>
    <t>(1) 県交通事故相談所の開設状況</t>
  </si>
  <si>
    <t>(2) 巡回交通事故相談所の開設状況</t>
  </si>
  <si>
    <t>6月</t>
  </si>
  <si>
    <t>7月</t>
  </si>
  <si>
    <t>8月</t>
  </si>
  <si>
    <t>9月</t>
  </si>
  <si>
    <t>10月</t>
  </si>
  <si>
    <t>11月</t>
  </si>
  <si>
    <t>12月</t>
  </si>
  <si>
    <t>1月</t>
  </si>
  <si>
    <t>2月</t>
  </si>
  <si>
    <t>3月</t>
  </si>
  <si>
    <t>(2) 月別相談状況</t>
  </si>
  <si>
    <t>(3) 相談件数の年度別推移（事故死傷者数を含む）</t>
  </si>
  <si>
    <t>(5) 事故種別の相談状況</t>
  </si>
  <si>
    <t>(6) 被害者、加害者別状況</t>
  </si>
  <si>
    <t>相談要旨別状況</t>
  </si>
  <si>
    <t>％</t>
  </si>
  <si>
    <t>(単位：件）</t>
  </si>
  <si>
    <t>区　　　　　分</t>
  </si>
  <si>
    <t>面　接　相　談</t>
  </si>
  <si>
    <t>電　　　話</t>
  </si>
  <si>
    <t>文　　　書</t>
  </si>
  <si>
    <t>計</t>
  </si>
  <si>
    <t>本　所</t>
  </si>
  <si>
    <t>巡　回</t>
  </si>
  <si>
    <t>件数</t>
  </si>
  <si>
    <t>増　　　減</t>
  </si>
  <si>
    <t>月別</t>
  </si>
  <si>
    <t>4月</t>
  </si>
  <si>
    <t>5月</t>
  </si>
  <si>
    <t>前年度計</t>
  </si>
  <si>
    <t>差</t>
  </si>
  <si>
    <t>区分</t>
  </si>
  <si>
    <t>本所</t>
  </si>
  <si>
    <t>面接</t>
  </si>
  <si>
    <t>電話</t>
  </si>
  <si>
    <t>文書</t>
  </si>
  <si>
    <t>巡　　　回</t>
  </si>
  <si>
    <t>面接相談</t>
  </si>
  <si>
    <t>電話相談</t>
  </si>
  <si>
    <t>文書相談</t>
  </si>
  <si>
    <t>合計</t>
  </si>
  <si>
    <t>年度　</t>
  </si>
  <si>
    <t>巡回</t>
  </si>
  <si>
    <t>新規</t>
  </si>
  <si>
    <t>継続</t>
  </si>
  <si>
    <t>(　)内は％、構成率を示す。</t>
  </si>
  <si>
    <t>　次のとおり交通事故相談所を設置して、交通事故に関連する相談業務を行っている。</t>
  </si>
  <si>
    <t>（単位：件）</t>
  </si>
  <si>
    <t>年　　　度</t>
  </si>
  <si>
    <t>B 交通事故死傷者数</t>
  </si>
  <si>
    <t>A　相  談  件  数</t>
  </si>
  <si>
    <t>午前9時から午後4時まで
（受付は午後3時30分まで）</t>
  </si>
  <si>
    <t>2　県の交通事故相談所における相談受理状況</t>
  </si>
  <si>
    <t>名　　　称</t>
  </si>
  <si>
    <t>所　　在　　地</t>
  </si>
  <si>
    <t>構　　　　　成</t>
  </si>
  <si>
    <t>静　　岡　　県
交通事故相談所</t>
  </si>
  <si>
    <t>開　設　時　間</t>
  </si>
  <si>
    <t>月曜日から金曜日まで
（祝日、振替休日、年末年始を除く）</t>
  </si>
  <si>
    <t>Ａ／Ｂ　％</t>
  </si>
  <si>
    <t>(32.4)</t>
  </si>
  <si>
    <t>区　　　分</t>
  </si>
  <si>
    <t>死　　　亡</t>
  </si>
  <si>
    <t>傷　　　害</t>
  </si>
  <si>
    <t>物　　　損</t>
  </si>
  <si>
    <t>そ　の　他</t>
  </si>
  <si>
    <t>新　　　規</t>
  </si>
  <si>
    <t>継　　　続</t>
  </si>
  <si>
    <t>(単位：件)</t>
  </si>
  <si>
    <t>面　　　接</t>
  </si>
  <si>
    <t>▲印は減少を示す。（以下同じ）</t>
  </si>
  <si>
    <t>　　市町に出張して行う巡回相談は、原則として交通事故相談所を設置している
　市町を除き、各市町の要望を踏まえて作成した年間の「巡回交通事故相談実施
　計画」に基づき行っている。
　　なお、開設場所は市町庁舎とし、相談時間は午前10時から午後3時までとし
　ている。</t>
  </si>
  <si>
    <t>※　被害者、加害者の区分は、相談者の申立によるもの。</t>
  </si>
  <si>
    <t>賠償額の算定</t>
  </si>
  <si>
    <t>賠償責任者</t>
  </si>
  <si>
    <t>要旨別</t>
  </si>
  <si>
    <t>過失の程度</t>
  </si>
  <si>
    <t>示談の仕方</t>
  </si>
  <si>
    <t>示談解決後の変更取消</t>
  </si>
  <si>
    <t>債務不履行</t>
  </si>
  <si>
    <t>自賠責請求等</t>
  </si>
  <si>
    <t>労災・社会保険の使用</t>
  </si>
  <si>
    <t>訴訟・調停の利用</t>
  </si>
  <si>
    <t>後遺症</t>
  </si>
  <si>
    <t>時効</t>
  </si>
  <si>
    <t>保険会社関連</t>
  </si>
  <si>
    <t>その他</t>
  </si>
  <si>
    <t>( )内は％、構成率を示す。</t>
  </si>
  <si>
    <t>(4) 面接相談の新規、継続の状況（巡回相談を含む）</t>
  </si>
  <si>
    <t>(7) 相談内容別状況（主たる相談）</t>
  </si>
  <si>
    <t>生計維持・支援援助等</t>
  </si>
  <si>
    <t>平成22年度</t>
  </si>
  <si>
    <t>平成21年度</t>
  </si>
  <si>
    <t>平成22年度の構成率(％)</t>
  </si>
  <si>
    <t>※　月平均の相談件数は156件となり、前年度より1件の増加である。</t>
  </si>
  <si>
    <t>※　面接相談における新規相談率35.0％に対して、継続相談率は65.0％である。</t>
  </si>
  <si>
    <t>※　被害者側の相談が82.3％であり、加害者側の相談の約4.7倍である。</t>
  </si>
  <si>
    <t>22年度計</t>
  </si>
  <si>
    <t>　</t>
  </si>
  <si>
    <t>救護措置利用</t>
  </si>
  <si>
    <t>※　その他は、事故に係る全般的な相談、刑事・行政処分についての照会や保険会
   社担当者に対する苦情に関するものである。</t>
  </si>
  <si>
    <t>※　県内16市町相談所を含めた県全体の件数は合計3,904件であり、相談率は8.1％
　 (前年8.6％）であった。</t>
  </si>
  <si>
    <t>※　平成22年度の相談件数1,868件は、前年比11件（0.6ポイント）の増である。本
　所の面接相談（新規）は減少したが、電話での相談件数が増加した。</t>
  </si>
  <si>
    <t>※　相談区分の構成率は、面接(本所・巡回)相談が33.6％、非面接(電話・文書)相談が
　 66.4％となっている。</t>
  </si>
  <si>
    <r>
      <t>※</t>
    </r>
    <r>
      <rPr>
        <sz val="11"/>
        <rFont val="HG丸ｺﾞｼｯｸM-PRO"/>
        <family val="3"/>
      </rPr>
      <t>　</t>
    </r>
    <r>
      <rPr>
        <sz val="12"/>
        <rFont val="HG丸ｺﾞｼｯｸM-PRO"/>
        <family val="3"/>
      </rPr>
      <t>平成22年度に全国で受理した相談件数は、合計78,231件である。内訳は、面接
  相談が14,753件（本所12,208件、巡回2,545件)、電話63,326件、文書152件で
  あった。</t>
    </r>
  </si>
  <si>
    <t>※　平成２２年度、相談員１人当たりの取扱件数(平均)は、全国310件、静岡県467件
  であった。</t>
  </si>
  <si>
    <t>※　相談内容の複雑化に伴い、新規面接相談の所要時間は、概ね１時間～２時間位で
  あった。</t>
  </si>
  <si>
    <t>※　顧問弁護士は、静岡県弁護士会に所属する弁護士の中から知事が委嘱する弁護
   士である。
※　顧問弁護士による立会い相談は、交通事故相談所において毎月第1・第2・第3
   木曜日の午後１時から午後３時まで予約制で実施する。</t>
  </si>
  <si>
    <t>静岡市駿河区南町14-1 水の森ビル3階
中部県民生活センター内
　　　電話　054-202-6000
　　　FAX　054-202-6018</t>
  </si>
  <si>
    <t>(1) 相談件数（前年度との比較）</t>
  </si>
  <si>
    <t>0</t>
  </si>
  <si>
    <t>0</t>
  </si>
  <si>
    <t>①　平成12年度～平成22年度間の交通事故死傷者数（暦年）と相談状況</t>
  </si>
  <si>
    <t>②　年度別相談率の状況</t>
  </si>
  <si>
    <t>③　平成14年度以降の相談区分別状況の推移</t>
  </si>
  <si>
    <t>①　事故種別相談状況</t>
  </si>
  <si>
    <t>②　事故種別、相談区分別状況</t>
  </si>
  <si>
    <t>0</t>
  </si>
  <si>
    <t>100.0</t>
  </si>
  <si>
    <t>※　前年比増加した項目は、保険会社関連（51件）、後遺障害(28件)、自賠責請
  求等（24件）、債務不履行（18件）、訴訟・調停利用(17件)の順である。相談
  内容は、年々複雑かつ高度な内容を求めるものが増加している。</t>
  </si>
  <si>
    <r>
      <t xml:space="preserve">  所長</t>
    </r>
    <r>
      <rPr>
        <sz val="9"/>
        <rFont val="HG丸ｺﾞｼｯｸM-PRO"/>
        <family val="3"/>
      </rPr>
      <t>（中部県民生活センター所長兼務）</t>
    </r>
    <r>
      <rPr>
        <sz val="10"/>
        <rFont val="HG丸ｺﾞｼｯｸM-PRO"/>
        <family val="3"/>
      </rPr>
      <t xml:space="preserve">
  所長補佐</t>
    </r>
    <r>
      <rPr>
        <sz val="9"/>
        <rFont val="HG丸ｺﾞｼｯｸM-PRO"/>
        <family val="3"/>
      </rPr>
      <t>（同　上　次長兼務）</t>
    </r>
    <r>
      <rPr>
        <sz val="10"/>
        <rFont val="HG丸ｺﾞｼｯｸM-PRO"/>
        <family val="3"/>
      </rPr>
      <t xml:space="preserve">
  交通事故相談員　　　4名
  交通事故相談所顧問弁護士　６名</t>
    </r>
  </si>
  <si>
    <t>(8) 事故発生から相談日までの期間経過の状況</t>
  </si>
  <si>
    <t>①　全相談事案</t>
  </si>
  <si>
    <t>（単位：件数、％）</t>
  </si>
  <si>
    <t>期間</t>
  </si>
  <si>
    <t>1ヶ月
以内</t>
  </si>
  <si>
    <t>2ヶ月
以内</t>
  </si>
  <si>
    <t>3ヶ月
以内</t>
  </si>
  <si>
    <t>6ヶ月
以内</t>
  </si>
  <si>
    <t>12ヶ月
以内</t>
  </si>
  <si>
    <t>2年
以内</t>
  </si>
  <si>
    <t>3年
以内</t>
  </si>
  <si>
    <t>3年
以上</t>
  </si>
  <si>
    <t>不明</t>
  </si>
  <si>
    <t>件　　数</t>
  </si>
  <si>
    <t>※　経過期間は、事故発生日から初回相談日及び2回目以降の継続相談日までの経過
　期間である。</t>
  </si>
  <si>
    <t>※　発生日後3ヶ月以内の相談件数は822件(44.0％）で、前年比86件増加した。</t>
  </si>
  <si>
    <t>②　新規相談事案</t>
  </si>
  <si>
    <t>③　継続相談事案</t>
  </si>
  <si>
    <t>※　継続相談742件のうち、6ヶ月を超えている392件(52.8％)の相談内容は、損
　害賠償額の算定、提示された損害賠償額や過失割合に対する不服、後遺障害の等
　級認定に対する異議の申し立て等、紛争事案に発展する可能性を含んだ事案が多
　かった。</t>
  </si>
  <si>
    <t>(9) 巡回相談の実施状況</t>
  </si>
  <si>
    <t>①　平成14年度以降の巡回相談(現地面接)の状況</t>
  </si>
  <si>
    <t>(単位：回、件)</t>
  </si>
  <si>
    <t>年　　度</t>
  </si>
  <si>
    <t>実施回数</t>
  </si>
  <si>
    <t>処理件数</t>
  </si>
  <si>
    <t>1回当り件数</t>
  </si>
  <si>
    <t>②　巡回交通事故相談（面接）実施状況</t>
  </si>
  <si>
    <t>実施月</t>
  </si>
  <si>
    <t>実　施　市　町　名</t>
  </si>
  <si>
    <t>回数</t>
  </si>
  <si>
    <t>相談件数</t>
  </si>
  <si>
    <t>函南町</t>
  </si>
  <si>
    <t>5月</t>
  </si>
  <si>
    <t>牧之原市</t>
  </si>
  <si>
    <t>1(3)</t>
  </si>
  <si>
    <t>伊豆市・湖西市・西伊豆町</t>
  </si>
  <si>
    <t>熱海市・函南町・御前崎市・牧之原市</t>
  </si>
  <si>
    <t>熱海市・伊東市・牧之原市</t>
  </si>
  <si>
    <t>伊豆の国市（本庁）・牧之原市</t>
  </si>
  <si>
    <t>森町</t>
  </si>
  <si>
    <t>熱海市・下田市・函南町</t>
  </si>
  <si>
    <t>伊豆の国市・松崎町・吉田町</t>
  </si>
  <si>
    <t>伊豆市・牧之原市・菊川市・湖西市</t>
  </si>
  <si>
    <t>※　巡回相談の開催市町で、相談件数の多かったところは、牧之原市7件、函南町6件、湖西市
   6件である。</t>
  </si>
  <si>
    <t>※　回数欄の（　）内の数値は、実施計画数である。</t>
  </si>
  <si>
    <t>(10) 相談者の居住地別状況</t>
  </si>
  <si>
    <t xml:space="preserve">  　相談者の居住地別状況は、１０頁第2表「相談者の居住地別相談件数」のとおり
 である。</t>
  </si>
  <si>
    <t>３　交通事故の相談形態別等統計</t>
  </si>
  <si>
    <t>(1) 県交通事故相談所の相談統計</t>
  </si>
  <si>
    <t>第１表　交通事故相談の状況</t>
  </si>
  <si>
    <t>第1表-1　</t>
  </si>
  <si>
    <t>第1表-2</t>
  </si>
  <si>
    <t>(単位：件)</t>
  </si>
  <si>
    <t>面接・非面接の状況</t>
  </si>
  <si>
    <t>相談件数増減状況</t>
  </si>
  <si>
    <t>区　　分</t>
  </si>
  <si>
    <t>面　　　　接</t>
  </si>
  <si>
    <t>非面接</t>
  </si>
  <si>
    <t>本年度累計</t>
  </si>
  <si>
    <t>前年度</t>
  </si>
  <si>
    <t>増減</t>
  </si>
  <si>
    <t>当　　所</t>
  </si>
  <si>
    <t>巡　　回</t>
  </si>
  <si>
    <t>当所新規</t>
  </si>
  <si>
    <t>相　談　件　数</t>
  </si>
  <si>
    <t>死　亡</t>
  </si>
  <si>
    <t>当所継続</t>
  </si>
  <si>
    <t>傷　害</t>
  </si>
  <si>
    <t>物　損</t>
  </si>
  <si>
    <t>巡回新規</t>
  </si>
  <si>
    <t>その他</t>
  </si>
  <si>
    <t>巡回継続</t>
  </si>
  <si>
    <t>第1表-3</t>
  </si>
  <si>
    <t>事故から相談までの期間</t>
  </si>
  <si>
    <t>期　　間</t>
  </si>
  <si>
    <t>第1表-4</t>
  </si>
  <si>
    <t>1ヶ月以内</t>
  </si>
  <si>
    <t>相　　談　　内　　容　　別</t>
  </si>
  <si>
    <t>2ヶ月以内</t>
  </si>
  <si>
    <t>主たる相談</t>
  </si>
  <si>
    <t>従たる相談</t>
  </si>
  <si>
    <t>3ヶ月以内</t>
  </si>
  <si>
    <t>時　　効</t>
  </si>
  <si>
    <t>2年以内</t>
  </si>
  <si>
    <t>生計の維持</t>
  </si>
  <si>
    <t>3年以内</t>
  </si>
  <si>
    <t>援護措置の利用</t>
  </si>
  <si>
    <t>3年以上</t>
  </si>
  <si>
    <t>不　明</t>
  </si>
  <si>
    <t>合　計</t>
  </si>
  <si>
    <t>第1表-5</t>
  </si>
  <si>
    <t>相　　談　　要　　旨</t>
  </si>
  <si>
    <t>相　　談　　者　　別</t>
  </si>
  <si>
    <t>賠償問題</t>
  </si>
  <si>
    <t>被　害　者</t>
  </si>
  <si>
    <t>更生問題</t>
  </si>
  <si>
    <t>加　害　者</t>
  </si>
  <si>
    <t>相　談　処　理　別</t>
  </si>
  <si>
    <t>広　報　効　果
(新規面接相談)</t>
  </si>
  <si>
    <t>弁護士会あっせん</t>
  </si>
  <si>
    <t>交通事故紛争処理センター</t>
  </si>
  <si>
    <t>県広報紙</t>
  </si>
  <si>
    <t>法テラス</t>
  </si>
  <si>
    <t>市町村広報</t>
  </si>
  <si>
    <t>そ　　の　　他</t>
  </si>
  <si>
    <t>県発行チラシ</t>
  </si>
  <si>
    <t>警　　察</t>
  </si>
  <si>
    <t>アドバイザー（弁護士)の指導助言</t>
  </si>
  <si>
    <t>知　　人</t>
  </si>
  <si>
    <t>○　参考資料　交通事故紛争処理センター利用状況（静岡県新規受付件数）  (単位：件)</t>
  </si>
  <si>
    <t>平成14年</t>
  </si>
  <si>
    <t>平成15年</t>
  </si>
  <si>
    <t>平成16年</t>
  </si>
  <si>
    <t>平成17年</t>
  </si>
  <si>
    <t>平成18年</t>
  </si>
  <si>
    <t>平成19年</t>
  </si>
  <si>
    <t>平成20年</t>
  </si>
  <si>
    <t>平成21年</t>
  </si>
  <si>
    <t>平成22年</t>
  </si>
  <si>
    <t>東京本部</t>
  </si>
  <si>
    <t>名古屋支部</t>
  </si>
  <si>
    <t>※　紛争処理センターの利用件数は、東京・名古屋併せて99件、前年度より31件の減である。</t>
  </si>
  <si>
    <t>第2表　相談者の居住地別相談件数</t>
  </si>
  <si>
    <t>【平成22年度の累計】</t>
  </si>
  <si>
    <t>電　話</t>
  </si>
  <si>
    <t>文　書</t>
  </si>
  <si>
    <t>市町名</t>
  </si>
  <si>
    <t>静　岡　市</t>
  </si>
  <si>
    <t>松　崎　町</t>
  </si>
  <si>
    <t>浜　松　市</t>
  </si>
  <si>
    <t>西伊豆町</t>
  </si>
  <si>
    <t>沼　津　市</t>
  </si>
  <si>
    <t>函　南　町</t>
  </si>
  <si>
    <t>熱　海　市</t>
  </si>
  <si>
    <t>清　水　町</t>
  </si>
  <si>
    <t>三　島　市</t>
  </si>
  <si>
    <t>長　泉　町</t>
  </si>
  <si>
    <t>富士宮市</t>
  </si>
  <si>
    <t>小　山　町</t>
  </si>
  <si>
    <t>伊　東　市</t>
  </si>
  <si>
    <t>島　田　市</t>
  </si>
  <si>
    <t>吉　田　町</t>
  </si>
  <si>
    <t>富　士　市</t>
  </si>
  <si>
    <t>川根本町</t>
  </si>
  <si>
    <t>磐　田　市</t>
  </si>
  <si>
    <t>森　　　町</t>
  </si>
  <si>
    <t>焼　津　市</t>
  </si>
  <si>
    <t>新　居　町</t>
  </si>
  <si>
    <t>掛　川　市</t>
  </si>
  <si>
    <t>他　　　県</t>
  </si>
  <si>
    <t>藤　枝　市</t>
  </si>
  <si>
    <t>不　　　明</t>
  </si>
  <si>
    <t>御殿場市</t>
  </si>
  <si>
    <t>袋　井　市</t>
  </si>
  <si>
    <t>　備　考</t>
  </si>
  <si>
    <t>下　田　市</t>
  </si>
  <si>
    <t>　　他県の状況</t>
  </si>
  <si>
    <t>裾　野　市</t>
  </si>
  <si>
    <t>東京都</t>
  </si>
  <si>
    <t>湖　西　市</t>
  </si>
  <si>
    <t>神奈川県</t>
  </si>
  <si>
    <t>伊　豆　市</t>
  </si>
  <si>
    <t>長野県</t>
  </si>
  <si>
    <t>御前崎市</t>
  </si>
  <si>
    <t>滋賀県</t>
  </si>
  <si>
    <t>菊　川　市</t>
  </si>
  <si>
    <t>愛知県</t>
  </si>
  <si>
    <t>伊豆の国市</t>
  </si>
  <si>
    <t>大阪府</t>
  </si>
  <si>
    <t>京都府</t>
  </si>
  <si>
    <t>東伊豆町</t>
  </si>
  <si>
    <t>宮城県</t>
  </si>
  <si>
    <t>河　津　町</t>
  </si>
  <si>
    <t>南伊豆町</t>
  </si>
  <si>
    <t>(1)　県交通事故相談所及び巡回交通事故相談所開設の広報を次のとおり行った。</t>
  </si>
  <si>
    <t>・　県民だより（県広報紙）に県交通事故相談所と、各月実施する巡回交通事故相談
　の開設日時及び開設場所の案内広報掲載した。</t>
  </si>
  <si>
    <t>・　県のホームページへ県交通事故相談所の概況を掲載し、幅広く利用の呼びかけを
　行った。</t>
  </si>
  <si>
    <t>・　県広報番組「こんにちは県庁です」（ＳＢＳラジオ）及び「しずおかデイリー
　メッセージ」（ｋ-mix）内で、県交通事故相談所の利用案内及び巡回交通事故相
　談の開設情報を広報した。</t>
  </si>
  <si>
    <t>％</t>
  </si>
  <si>
    <t>※　新規相談1,126件のうち、403件(35.8％)が１ヶ月以内に、768件(68.2％)
　が６ヶ月以内に相談所を利用している。</t>
  </si>
  <si>
    <r>
      <t>※　年間計画に基づき、市部20回、町部7回、計27回開設し</t>
    </r>
    <r>
      <rPr>
        <sz val="10"/>
        <rFont val="HG丸ｺﾞｼｯｸM-PRO"/>
        <family val="3"/>
      </rPr>
      <t>（当初計画41回）</t>
    </r>
    <r>
      <rPr>
        <sz val="12"/>
        <rFont val="HG丸ｺﾞｼｯｸM-PRO"/>
        <family val="3"/>
      </rPr>
      <t>44件
　</t>
    </r>
    <r>
      <rPr>
        <sz val="11"/>
        <rFont val="HG丸ｺﾞｼｯｸM-PRO"/>
        <family val="3"/>
      </rPr>
      <t>(実質１回当たり1.7件）</t>
    </r>
    <r>
      <rPr>
        <sz val="12"/>
        <rFont val="HG丸ｺﾞｼｯｸM-PRO"/>
        <family val="3"/>
      </rPr>
      <t>の相談を受理した。</t>
    </r>
  </si>
  <si>
    <t>1(1)</t>
  </si>
  <si>
    <t>3(4)</t>
  </si>
  <si>
    <t>4(4)</t>
  </si>
  <si>
    <t>伊豆の国市</t>
  </si>
  <si>
    <t>1(3)</t>
  </si>
  <si>
    <t>3(3)</t>
  </si>
  <si>
    <t>湖西市</t>
  </si>
  <si>
    <t>1(4)</t>
  </si>
  <si>
    <t>2(3)</t>
  </si>
  <si>
    <t>1(3)</t>
  </si>
  <si>
    <t>3(4)</t>
  </si>
  <si>
    <t>3(4)</t>
  </si>
  <si>
    <t>4(5)</t>
  </si>
  <si>
    <t>27(41)</t>
  </si>
  <si>
    <t>Ａ</t>
  </si>
  <si>
    <t>Ｂ</t>
  </si>
  <si>
    <t>Ｃ</t>
  </si>
  <si>
    <t>0</t>
  </si>
  <si>
    <t>Ａ</t>
  </si>
  <si>
    <t>Ｂ</t>
  </si>
  <si>
    <t>Ｃ</t>
  </si>
  <si>
    <t>Ｄ</t>
  </si>
  <si>
    <t>Ｅ</t>
  </si>
  <si>
    <t>Ｆ</t>
  </si>
  <si>
    <t>Ｇ</t>
  </si>
  <si>
    <t>Ｅ</t>
  </si>
  <si>
    <t>Ｆ</t>
  </si>
  <si>
    <t>0</t>
  </si>
  <si>
    <t>Ｇ</t>
  </si>
  <si>
    <r>
      <t xml:space="preserve">※ </t>
    </r>
    <r>
      <rPr>
        <sz val="10"/>
        <rFont val="HG丸ｺﾞｼｯｸM-PRO"/>
        <family val="3"/>
      </rPr>
      <t>当所の継続件数は減少した
  が、電話相談件数は増加した。</t>
    </r>
  </si>
  <si>
    <t>訴訟・調停の利用</t>
  </si>
  <si>
    <t>6ヶ月以内</t>
  </si>
  <si>
    <t>12ヶ月以内</t>
  </si>
  <si>
    <t>0</t>
  </si>
  <si>
    <t>0</t>
  </si>
  <si>
    <t>第1表-6</t>
  </si>
  <si>
    <t>0</t>
  </si>
  <si>
    <r>
      <t>　　</t>
    </r>
    <r>
      <rPr>
        <sz val="10"/>
        <rFont val="HG丸ｺﾞｼｯｸM-PRO"/>
        <family val="3"/>
      </rPr>
      <t>※　相談者の男女別では
　　　　 男　948人(50.7％）
　　　　 女   920人(49.3％）</t>
    </r>
  </si>
  <si>
    <r>
      <t>※</t>
    </r>
    <r>
      <rPr>
        <sz val="10"/>
        <rFont val="HG丸ｺﾞｼｯｸM-PRO"/>
        <family val="3"/>
      </rPr>
      <t>　賠償問題は全体の97.1％、前年
　比4.6ポイントの増である。</t>
    </r>
  </si>
  <si>
    <t>第1表-7</t>
  </si>
  <si>
    <t>第1表-8</t>
  </si>
  <si>
    <t>(単位：件）</t>
  </si>
  <si>
    <t>0</t>
  </si>
  <si>
    <t>※　前年度の弁護士指導は84件である。</t>
  </si>
  <si>
    <t>４　広　　報</t>
  </si>
  <si>
    <r>
      <t>・　市町交通事故相談担当者研修会</t>
    </r>
    <r>
      <rPr>
        <sz val="10"/>
        <rFont val="HG丸ｺﾞｼｯｸM-PRO"/>
        <family val="3"/>
      </rPr>
      <t>（7月9日、１１月１7日実施）</t>
    </r>
    <r>
      <rPr>
        <sz val="11"/>
        <rFont val="HG丸ｺﾞｼｯｸM-PRO"/>
        <family val="3"/>
      </rPr>
      <t>の席上で県交通事故
　相談所の積極的な利用につき広報した。</t>
    </r>
  </si>
  <si>
    <r>
      <t>(2)　広報効果を確認するため、新規面接相談者220人に対して調査を行ったところ、
　　本冊子９頁記載「広報効果」のとおり、68人</t>
    </r>
    <r>
      <rPr>
        <sz val="10"/>
        <rFont val="HG丸ｺﾞｼｯｸM-PRO"/>
        <family val="3"/>
      </rPr>
      <t>（31％）</t>
    </r>
    <r>
      <rPr>
        <sz val="11"/>
        <rFont val="HG丸ｺﾞｼｯｸM-PRO"/>
        <family val="3"/>
      </rPr>
      <t>が上記の広報活動によるも
　　のであった。</t>
    </r>
  </si>
  <si>
    <r>
      <t>※　広報効果欄の「その他」の中には、県外居住者がインターネットにより静岡県
　ホームページを見て当所に相談</t>
    </r>
    <r>
      <rPr>
        <sz val="10"/>
        <rFont val="HG丸ｺﾞｼｯｸM-PRO"/>
        <family val="3"/>
      </rPr>
      <t>(面接・非面接)</t>
    </r>
    <r>
      <rPr>
        <sz val="11"/>
        <rFont val="HG丸ｺﾞｼｯｸM-PRO"/>
        <family val="3"/>
      </rPr>
      <t>してきたケースが、東京都6人、神
   奈川県4人等、合計18人が含まれている。</t>
    </r>
  </si>
  <si>
    <t>　　</t>
  </si>
  <si>
    <t>前年度と</t>
  </si>
  <si>
    <t>計</t>
  </si>
  <si>
    <t>の対比</t>
  </si>
  <si>
    <t>静 岡 市</t>
  </si>
  <si>
    <t>浜 松 市</t>
  </si>
  <si>
    <t>沼 津 市</t>
  </si>
  <si>
    <t>島 田 市</t>
  </si>
  <si>
    <t>富 士 市</t>
  </si>
  <si>
    <t>富士宮市</t>
  </si>
  <si>
    <t>磐 田 市</t>
  </si>
  <si>
    <t>掛 川 市</t>
  </si>
  <si>
    <t>三 島 市</t>
  </si>
  <si>
    <t>袋 井 市</t>
  </si>
  <si>
    <t>御殿場市</t>
  </si>
  <si>
    <t>藤 枝 市</t>
  </si>
  <si>
    <t>裾 野 市</t>
  </si>
  <si>
    <t>焼 津 市</t>
  </si>
  <si>
    <t>合  計</t>
  </si>
  <si>
    <t>静岡市</t>
  </si>
  <si>
    <t>浜松市</t>
  </si>
  <si>
    <t>沼津市</t>
  </si>
  <si>
    <t>熱海市</t>
  </si>
  <si>
    <t>三島市</t>
  </si>
  <si>
    <t>伊東市</t>
  </si>
  <si>
    <t>島田市</t>
  </si>
  <si>
    <t>富士市</t>
  </si>
  <si>
    <t>磐田市</t>
  </si>
  <si>
    <t>焼津市</t>
  </si>
  <si>
    <t>掛川市</t>
  </si>
  <si>
    <t>藤枝市</t>
  </si>
  <si>
    <t>袋井市</t>
  </si>
  <si>
    <t>下田市</t>
  </si>
  <si>
    <t>裾野市</t>
  </si>
  <si>
    <t>湖西市</t>
  </si>
  <si>
    <t>河津町</t>
  </si>
  <si>
    <t>松崎町</t>
  </si>
  <si>
    <t>函南町</t>
  </si>
  <si>
    <t>清水町</t>
  </si>
  <si>
    <t>長泉町</t>
  </si>
  <si>
    <t>小山町</t>
  </si>
  <si>
    <t>吉田町</t>
  </si>
  <si>
    <t>森町</t>
  </si>
  <si>
    <t>他県</t>
  </si>
  <si>
    <t>不定</t>
  </si>
  <si>
    <t>区　分　</t>
  </si>
  <si>
    <t>人身件数
（Ａ）</t>
  </si>
  <si>
    <t>死傷者数
（Ｂ）</t>
  </si>
  <si>
    <t>県　</t>
  </si>
  <si>
    <t>計（Ｃ）</t>
  </si>
  <si>
    <t>相談率（</t>
  </si>
  <si>
    <t>Ｃ</t>
  </si>
  <si>
    <t>）</t>
  </si>
  <si>
    <t>Ｂ</t>
  </si>
  <si>
    <t>県　　　　　　　計</t>
  </si>
  <si>
    <t>東伊豆町</t>
  </si>
  <si>
    <t>南伊豆町</t>
  </si>
  <si>
    <t>西伊豆町</t>
  </si>
  <si>
    <t>東　名　高　速</t>
  </si>
  <si>
    <t>５　16市町交通事故相談所の相談統計</t>
  </si>
  <si>
    <t>（１）　16市町交通事故相談所の相談状況</t>
  </si>
  <si>
    <t>(単位：件)</t>
  </si>
  <si>
    <t>年月</t>
  </si>
  <si>
    <t>22　年　度</t>
  </si>
  <si>
    <t>21年度</t>
  </si>
  <si>
    <t>相談所</t>
  </si>
  <si>
    <t>清 水 町</t>
  </si>
  <si>
    <t>長 泉 町</t>
  </si>
  <si>
    <r>
      <t>（２）　16市町交通事故相談所の相談者居住地別状況   　　　  　　                        　　　　　　　　　　　</t>
    </r>
    <r>
      <rPr>
        <b/>
        <sz val="12"/>
        <rFont val="ＭＳ Ｐゴシック"/>
        <family val="3"/>
      </rPr>
      <t xml:space="preserve"> </t>
    </r>
    <r>
      <rPr>
        <sz val="12"/>
        <rFont val="ＭＳ Ｐゴシック"/>
        <family val="3"/>
      </rPr>
      <t xml:space="preserve">  (単位：件)</t>
    </r>
  </si>
  <si>
    <t>相談所別</t>
  </si>
  <si>
    <t>静岡市</t>
  </si>
  <si>
    <t>浜松市</t>
  </si>
  <si>
    <t>沼津市</t>
  </si>
  <si>
    <t>島田市</t>
  </si>
  <si>
    <t>富士市</t>
  </si>
  <si>
    <t>磐田市</t>
  </si>
  <si>
    <t>掛川市</t>
  </si>
  <si>
    <t>三島市</t>
  </si>
  <si>
    <t>袋井市</t>
  </si>
  <si>
    <t>藤枝市</t>
  </si>
  <si>
    <t>裾野市</t>
  </si>
  <si>
    <t>焼津市</t>
  </si>
  <si>
    <t>清水町</t>
  </si>
  <si>
    <t>長泉町</t>
  </si>
  <si>
    <t>市町別</t>
  </si>
  <si>
    <t>富士宮市</t>
  </si>
  <si>
    <t>0</t>
  </si>
  <si>
    <t>御殿場市</t>
  </si>
  <si>
    <t>伊豆市</t>
  </si>
  <si>
    <t>0</t>
  </si>
  <si>
    <t>菊川市</t>
  </si>
  <si>
    <t>東伊豆町</t>
  </si>
  <si>
    <t>南伊豆町</t>
  </si>
  <si>
    <t>西伊豆町</t>
  </si>
  <si>
    <t>0</t>
  </si>
  <si>
    <t>６　市町別交通事故発生状況と相談者の居住地別相談件数</t>
  </si>
  <si>
    <t>県相談所及び市町相談窓口が取扱った居住地別相談件数</t>
  </si>
  <si>
    <t>市町</t>
  </si>
  <si>
    <t>市町別</t>
  </si>
  <si>
    <t>他　　　　　県</t>
  </si>
  <si>
    <t>不　　　　　明</t>
  </si>
  <si>
    <t>（注） 市町別交通事故発生状況は、平成22年中のもの、相談件数は平成22年度中のもの</t>
  </si>
  <si>
    <t>７　交通事故の発生状況</t>
  </si>
  <si>
    <t>死者数</t>
  </si>
  <si>
    <t>負傷者数</t>
  </si>
  <si>
    <t>年　　別</t>
  </si>
  <si>
    <t>全　国</t>
  </si>
  <si>
    <t>静岡県</t>
  </si>
  <si>
    <t>本　年　累　計</t>
  </si>
  <si>
    <t>２２　　年</t>
  </si>
  <si>
    <t>2１　　年</t>
  </si>
  <si>
    <t>比　較
増　減</t>
  </si>
  <si>
    <t>数</t>
  </si>
  <si>
    <t>率</t>
  </si>
  <si>
    <t>一　日
平　均</t>
  </si>
  <si>
    <t>22年</t>
  </si>
  <si>
    <t>21年</t>
  </si>
  <si>
    <t>人口10万人当たり</t>
  </si>
  <si>
    <t>注：人口は、平成22年国勢調査人口速報集計結果による</t>
  </si>
  <si>
    <r>
      <t>全国の人口  　</t>
    </r>
    <r>
      <rPr>
        <sz val="11"/>
        <rFont val="ＭＳ Ｐゴシック"/>
        <family val="3"/>
      </rPr>
      <t>128</t>
    </r>
    <r>
      <rPr>
        <sz val="11"/>
        <rFont val="ＭＳ Ｐゴシック"/>
        <family val="3"/>
      </rPr>
      <t>,</t>
    </r>
    <r>
      <rPr>
        <sz val="11"/>
        <rFont val="ＭＳ Ｐゴシック"/>
        <family val="3"/>
      </rPr>
      <t>056</t>
    </r>
    <r>
      <rPr>
        <sz val="11"/>
        <rFont val="ＭＳ Ｐゴシック"/>
        <family val="3"/>
      </rPr>
      <t>,0</t>
    </r>
    <r>
      <rPr>
        <sz val="11"/>
        <rFont val="ＭＳ Ｐゴシック"/>
        <family val="3"/>
      </rPr>
      <t>26</t>
    </r>
    <r>
      <rPr>
        <sz val="11"/>
        <rFont val="ＭＳ Ｐゴシック"/>
        <family val="3"/>
      </rPr>
      <t>人</t>
    </r>
  </si>
  <si>
    <r>
      <t>静岡県の人口  　3,</t>
    </r>
    <r>
      <rPr>
        <sz val="11"/>
        <rFont val="ＭＳ Ｐゴシック"/>
        <family val="3"/>
      </rPr>
      <t>765</t>
    </r>
    <r>
      <rPr>
        <sz val="11"/>
        <rFont val="ＭＳ Ｐゴシック"/>
        <family val="3"/>
      </rPr>
      <t>,0</t>
    </r>
    <r>
      <rPr>
        <sz val="11"/>
        <rFont val="ＭＳ Ｐゴシック"/>
        <family val="3"/>
      </rPr>
      <t>44</t>
    </r>
    <r>
      <rPr>
        <sz val="11"/>
        <rFont val="ＭＳ Ｐゴシック"/>
        <family val="3"/>
      </rPr>
      <t>人</t>
    </r>
  </si>
</sst>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0;&quot;△ &quot;#,##0.0"/>
    <numFmt numFmtId="179" formatCode="#,##0_ ;[Red]\-#,##0\ "/>
    <numFmt numFmtId="180" formatCode="#,##0_ "/>
    <numFmt numFmtId="181" formatCode="#,##0.0_ "/>
    <numFmt numFmtId="182" formatCode="0_ "/>
    <numFmt numFmtId="183" formatCode="0.0E+00"/>
    <numFmt numFmtId="184" formatCode="0.0_ "/>
    <numFmt numFmtId="185" formatCode="&quot;(&quot;#.0&quot;)&quot;"/>
    <numFmt numFmtId="186" formatCode="0.0_);[Red]\(0.0\)"/>
    <numFmt numFmtId="187" formatCode="&quot;(&quot;0&quot;)%&quot;"/>
    <numFmt numFmtId="188" formatCode="&quot;(&quot;0&quot;%)&quot;"/>
    <numFmt numFmtId="189" formatCode="&quot;(&quot;#.#0&quot;)&quot;"/>
    <numFmt numFmtId="190" formatCode="&quot;(&quot;0.0&quot;)&quot;"/>
    <numFmt numFmtId="191" formatCode="0.0%"/>
    <numFmt numFmtId="192" formatCode="&quot;(&quot;0.0&quot;)&quot;\ "/>
    <numFmt numFmtId="193" formatCode="#,##0.0_ ;[Red]\-#,##0.0\ "/>
    <numFmt numFmtId="194" formatCode="#,##0.0;[Red]\-#,##0.0"/>
    <numFmt numFmtId="195" formatCode="#,##0;&quot;▲ &quot;#,##0"/>
    <numFmt numFmtId="196" formatCode="0;&quot;▲ &quot;0"/>
    <numFmt numFmtId="197" formatCode="0_);[Red]\(0\)"/>
    <numFmt numFmtId="198" formatCode="[DBNum3][$-411]0"/>
    <numFmt numFmtId="199" formatCode="0.0_);\(0.0\)"/>
    <numFmt numFmtId="200" formatCode="0&quot;人&quot;"/>
    <numFmt numFmtId="201" formatCode="&quot;(&quot;0.0&quot;％）&quot;"/>
    <numFmt numFmtId="202" formatCode="&quot;(&quot;0&quot;)&quot;"/>
    <numFmt numFmtId="203" formatCode="0&quot;名&quot;"/>
    <numFmt numFmtId="204" formatCode="0&quot;件&quot;"/>
    <numFmt numFmtId="205" formatCode="#,##0_);\(#,##0\)"/>
    <numFmt numFmtId="206" formatCode="#,##0.00;&quot;▲ &quot;#,##0.00"/>
    <numFmt numFmtId="207" formatCode="#,##0.0;&quot;▲ &quot;#,##0.0"/>
    <numFmt numFmtId="208" formatCode="#,##0.00_ ;[Red]\-#,##0.00\ "/>
    <numFmt numFmtId="209" formatCode="0.0000_ "/>
    <numFmt numFmtId="210" formatCode="0.000_ "/>
    <numFmt numFmtId="211" formatCode="0.00_ "/>
  </numFmts>
  <fonts count="52">
    <font>
      <sz val="11"/>
      <name val="ＭＳ Ｐゴシック"/>
      <family val="3"/>
    </font>
    <font>
      <sz val="6"/>
      <name val="ＭＳ Ｐゴシック"/>
      <family val="3"/>
    </font>
    <font>
      <b/>
      <sz val="16"/>
      <name val="HG丸ｺﾞｼｯｸM-PRO"/>
      <family val="3"/>
    </font>
    <font>
      <sz val="11"/>
      <name val="HG丸ｺﾞｼｯｸM-PRO"/>
      <family val="3"/>
    </font>
    <font>
      <b/>
      <sz val="14"/>
      <name val="HG丸ｺﾞｼｯｸM-PRO"/>
      <family val="3"/>
    </font>
    <font>
      <b/>
      <sz val="12"/>
      <name val="HG丸ｺﾞｼｯｸM-PRO"/>
      <family val="3"/>
    </font>
    <font>
      <sz val="12"/>
      <name val="HG丸ｺﾞｼｯｸM-PRO"/>
      <family val="3"/>
    </font>
    <font>
      <sz val="10"/>
      <name val="HG丸ｺﾞｼｯｸM-PRO"/>
      <family val="3"/>
    </font>
    <font>
      <sz val="11"/>
      <color indexed="10"/>
      <name val="HG丸ｺﾞｼｯｸM-PRO"/>
      <family val="3"/>
    </font>
    <font>
      <sz val="9"/>
      <name val="HG丸ｺﾞｼｯｸM-PRO"/>
      <family val="3"/>
    </font>
    <font>
      <sz val="8"/>
      <name val="HG丸ｺﾞｼｯｸM-PRO"/>
      <family val="3"/>
    </font>
    <font>
      <sz val="11"/>
      <color indexed="8"/>
      <name val="ＭＳ Ｐゴシック"/>
      <family val="3"/>
    </font>
    <font>
      <sz val="17.5"/>
      <color indexed="8"/>
      <name val="ＭＳ Ｐゴシック"/>
      <family val="3"/>
    </font>
    <font>
      <sz val="20.75"/>
      <color indexed="8"/>
      <name val="ＭＳ Ｐゴシック"/>
      <family val="3"/>
    </font>
    <font>
      <u val="single"/>
      <sz val="11"/>
      <color indexed="12"/>
      <name val="ＭＳ Ｐゴシック"/>
      <family val="3"/>
    </font>
    <font>
      <u val="single"/>
      <sz val="11"/>
      <color indexed="3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HG丸ｺﾞｼｯｸM-PRO"/>
      <family val="3"/>
    </font>
    <font>
      <sz val="12"/>
      <color indexed="8"/>
      <name val="HG丸ｺﾞｼｯｸM-PRO"/>
      <family val="3"/>
    </font>
    <font>
      <sz val="10.5"/>
      <color indexed="8"/>
      <name val="HG丸ｺﾞｼｯｸM-PRO"/>
      <family val="3"/>
    </font>
    <font>
      <sz val="11"/>
      <color indexed="8"/>
      <name val="HG丸ｺﾞｼｯｸM-PRO"/>
      <family val="3"/>
    </font>
    <font>
      <b/>
      <sz val="11"/>
      <name val="HG丸ｺﾞｼｯｸM-PRO"/>
      <family val="3"/>
    </font>
    <font>
      <i/>
      <sz val="11"/>
      <name val="HG丸ｺﾞｼｯｸM-PRO"/>
      <family val="3"/>
    </font>
    <font>
      <sz val="14"/>
      <name val="HG丸ｺﾞｼｯｸM-PRO"/>
      <family val="3"/>
    </font>
    <font>
      <b/>
      <sz val="12"/>
      <name val="ＭＳ Ｐゴシック"/>
      <family val="3"/>
    </font>
    <font>
      <sz val="12"/>
      <name val="ＭＳ Ｐゴシック"/>
      <family val="3"/>
    </font>
    <font>
      <sz val="10"/>
      <name val="ＭＳ Ｐゴシック"/>
      <family val="3"/>
    </font>
    <font>
      <sz val="12"/>
      <name val="ＭＳ 明朝"/>
      <family val="1"/>
    </font>
    <font>
      <sz val="6"/>
      <name val="ＭＳ Ｐ明朝"/>
      <family val="1"/>
    </font>
    <font>
      <b/>
      <sz val="12"/>
      <color indexed="8"/>
      <name val="HG丸ｺﾞｼｯｸM-PRO"/>
      <family val="3"/>
    </font>
    <font>
      <sz val="9"/>
      <color indexed="8"/>
      <name val="HG丸ｺﾞｼｯｸM-PRO"/>
      <family val="3"/>
    </font>
    <font>
      <sz val="12"/>
      <color indexed="8"/>
      <name val="ＭＳ 明朝"/>
      <family val="1"/>
    </font>
    <font>
      <b/>
      <sz val="16"/>
      <name val="ＭＳ Ｐゴシック"/>
      <family val="3"/>
    </font>
    <font>
      <b/>
      <sz val="14"/>
      <name val="ＭＳ Ｐゴシック"/>
      <family val="3"/>
    </font>
    <font>
      <sz val="14"/>
      <name val="ＭＳ Ｐゴシック"/>
      <family val="3"/>
    </font>
    <font>
      <sz val="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style="thin"/>
      <right style="medium"/>
      <top style="thin"/>
      <bottom style="thin"/>
    </border>
    <border>
      <left style="thin"/>
      <right style="medium"/>
      <top>
        <color indexed="63"/>
      </top>
      <bottom style="thin"/>
    </border>
    <border>
      <left style="thin"/>
      <right style="medium"/>
      <top style="thin"/>
      <bottom style="medium"/>
    </border>
    <border>
      <left>
        <color indexed="63"/>
      </left>
      <right style="thin"/>
      <top style="thin"/>
      <bottom style="medium"/>
    </border>
    <border>
      <left>
        <color indexed="63"/>
      </left>
      <right style="thin"/>
      <top style="medium"/>
      <bottom style="medium"/>
    </border>
    <border>
      <left style="thin"/>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thin"/>
      <right style="medium"/>
      <top>
        <color indexed="63"/>
      </top>
      <bottom>
        <color indexed="63"/>
      </bottom>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
      <left style="thin"/>
      <right style="medium"/>
      <top style="medium"/>
      <bottom style="mediu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medium"/>
    </border>
    <border>
      <left style="thin"/>
      <right style="double"/>
      <top style="thin"/>
      <bottom style="medium"/>
    </border>
    <border>
      <left>
        <color indexed="63"/>
      </left>
      <right style="double"/>
      <top>
        <color indexed="63"/>
      </top>
      <bottom>
        <color indexed="63"/>
      </bottom>
    </border>
    <border>
      <left>
        <color indexed="63"/>
      </left>
      <right style="medium"/>
      <top>
        <color indexed="63"/>
      </top>
      <bottom>
        <color indexed="63"/>
      </bottom>
    </border>
    <border>
      <left>
        <color indexed="63"/>
      </left>
      <right style="double"/>
      <top>
        <color indexed="63"/>
      </top>
      <bottom style="thin"/>
    </border>
    <border>
      <left>
        <color indexed="63"/>
      </left>
      <right style="medium"/>
      <top>
        <color indexed="63"/>
      </top>
      <bottom style="thin"/>
    </border>
    <border>
      <left style="thin"/>
      <right>
        <color indexed="63"/>
      </right>
      <top>
        <color indexed="63"/>
      </top>
      <bottom style="thin"/>
    </border>
    <border>
      <left style="medium"/>
      <right style="medium"/>
      <top>
        <color indexed="63"/>
      </top>
      <bottom style="thin"/>
    </border>
    <border>
      <left>
        <color indexed="63"/>
      </left>
      <right style="double"/>
      <top style="thin"/>
      <bottom>
        <color indexed="63"/>
      </bottom>
    </border>
    <border>
      <left style="thin"/>
      <right>
        <color indexed="63"/>
      </right>
      <top style="thin"/>
      <bottom style="thin"/>
    </border>
    <border>
      <left style="medium"/>
      <right style="medium"/>
      <top style="thin"/>
      <bottom style="thin"/>
    </border>
    <border>
      <left>
        <color indexed="63"/>
      </left>
      <right style="thin"/>
      <top style="thin"/>
      <bottom>
        <color indexed="63"/>
      </bottom>
    </border>
    <border>
      <left style="thin"/>
      <right>
        <color indexed="63"/>
      </right>
      <top style="thin"/>
      <bottom>
        <color indexed="63"/>
      </bottom>
    </border>
    <border>
      <left style="medium"/>
      <right style="medium"/>
      <top style="thin"/>
      <bottom>
        <color indexed="63"/>
      </bottom>
    </border>
    <border>
      <left>
        <color indexed="63"/>
      </left>
      <right style="thin"/>
      <top>
        <color indexed="63"/>
      </top>
      <bottom style="medium"/>
    </border>
    <border>
      <left style="thin"/>
      <right>
        <color indexed="63"/>
      </right>
      <top>
        <color indexed="63"/>
      </top>
      <bottom style="medium"/>
    </border>
    <border>
      <left style="medium"/>
      <right style="medium"/>
      <top>
        <color indexed="63"/>
      </top>
      <bottom style="medium"/>
    </border>
    <border>
      <left>
        <color indexed="63"/>
      </left>
      <right style="double"/>
      <top>
        <color indexed="63"/>
      </top>
      <bottom style="medium"/>
    </border>
    <border>
      <left style="thin"/>
      <right style="thin"/>
      <top style="medium"/>
      <bottom style="thin"/>
    </border>
    <border>
      <left style="medium"/>
      <right style="thin"/>
      <top style="medium"/>
      <bottom style="thin"/>
    </border>
    <border>
      <left style="medium"/>
      <right style="thin"/>
      <top style="thin"/>
      <bottom style="thin"/>
    </border>
    <border>
      <left>
        <color indexed="63"/>
      </left>
      <right style="medium"/>
      <top style="thin"/>
      <bottom style="thin"/>
    </border>
    <border>
      <left style="double"/>
      <right style="medium"/>
      <top style="medium"/>
      <bottom style="thin"/>
    </border>
    <border>
      <left style="double"/>
      <right style="medium"/>
      <top style="thin"/>
      <bottom style="thin"/>
    </border>
    <border>
      <left style="double"/>
      <right style="medium"/>
      <top style="thin"/>
      <bottom style="medium"/>
    </border>
    <border>
      <left style="thin"/>
      <right style="thin"/>
      <top style="medium"/>
      <bottom style="double"/>
    </border>
    <border>
      <left>
        <color indexed="63"/>
      </left>
      <right style="medium"/>
      <top style="medium"/>
      <bottom style="double"/>
    </border>
    <border>
      <left>
        <color indexed="63"/>
      </left>
      <right>
        <color indexed="63"/>
      </right>
      <top style="thin"/>
      <bottom>
        <color indexed="63"/>
      </bottom>
    </border>
    <border>
      <left style="thin"/>
      <right style="double"/>
      <top style="thin"/>
      <bottom style="thin"/>
    </border>
    <border>
      <left>
        <color indexed="63"/>
      </left>
      <right style="thin"/>
      <top>
        <color indexed="63"/>
      </top>
      <bottom>
        <color indexed="63"/>
      </bottom>
    </border>
    <border>
      <left>
        <color indexed="63"/>
      </left>
      <right style="medium"/>
      <top style="medium"/>
      <bottom>
        <color indexed="63"/>
      </bottom>
    </border>
    <border>
      <left style="medium"/>
      <right style="medium"/>
      <top style="medium"/>
      <bottom/>
    </border>
    <border>
      <left style="thin">
        <color indexed="8"/>
      </left>
      <right style="medium"/>
      <top style="medium"/>
      <bottom/>
    </border>
    <border>
      <left style="medium"/>
      <right style="medium"/>
      <top/>
      <bottom style="medium"/>
    </border>
    <border>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bottom style="medium"/>
    </border>
    <border>
      <left style="medium"/>
      <right style="medium"/>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top/>
      <bottom/>
    </border>
    <border>
      <left style="medium"/>
      <right style="medium"/>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right style="medium"/>
      <top style="thin">
        <color indexed="8"/>
      </top>
      <bottom/>
    </border>
    <border>
      <left/>
      <right style="thin">
        <color indexed="8"/>
      </right>
      <top style="thin">
        <color indexed="8"/>
      </top>
      <bottom/>
    </border>
    <border>
      <left style="thin">
        <color indexed="8"/>
      </left>
      <right style="thin">
        <color indexed="8"/>
      </right>
      <top style="thin">
        <color indexed="8"/>
      </top>
      <bottom/>
    </border>
    <border>
      <left style="medium"/>
      <right style="medium"/>
      <top style="medium"/>
      <bottom style="medium"/>
    </border>
    <border>
      <left/>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thin"/>
      <right style="thin"/>
      <top style="thin"/>
      <bottom/>
    </border>
    <border>
      <left style="thin"/>
      <right style="thin"/>
      <top/>
      <bottom/>
    </border>
    <border>
      <left/>
      <right/>
      <top style="thin">
        <color indexed="8"/>
      </top>
      <bottom style="thin">
        <color indexed="8"/>
      </bottom>
    </border>
    <border>
      <left style="thin"/>
      <right style="thin"/>
      <top/>
      <bottom style="thin"/>
    </border>
    <border>
      <left/>
      <right/>
      <top/>
      <bottom style="thin">
        <color indexed="8"/>
      </bottom>
    </border>
    <border>
      <left>
        <color indexed="63"/>
      </left>
      <right style="thin"/>
      <top style="medium"/>
      <bottom style="thin"/>
    </border>
    <border>
      <left style="thin"/>
      <right>
        <color indexed="63"/>
      </right>
      <top style="thin"/>
      <bottom style="medium"/>
    </border>
    <border>
      <left style="medium"/>
      <right>
        <color indexed="63"/>
      </right>
      <top>
        <color indexed="63"/>
      </top>
      <bottom style="medium"/>
    </border>
    <border>
      <left style="medium"/>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medium"/>
      <right>
        <color indexed="63"/>
      </right>
      <top style="medium"/>
      <bottom style="medium"/>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medium"/>
      <top style="medium"/>
      <bottom style="thin"/>
    </border>
    <border>
      <left style="medium"/>
      <right style="medium"/>
      <top style="thin"/>
      <bottom style="medium"/>
    </border>
    <border>
      <left style="thin"/>
      <right>
        <color indexed="63"/>
      </right>
      <top style="medium"/>
      <bottom style="thin"/>
    </border>
    <border>
      <left style="medium"/>
      <right style="thin"/>
      <top style="double"/>
      <bottom style="thin"/>
    </border>
    <border>
      <left style="thin"/>
      <right style="thin"/>
      <top style="double"/>
      <bottom style="thin"/>
    </border>
    <border>
      <left style="thin"/>
      <right style="medium"/>
      <top style="double"/>
      <bottom style="thin"/>
    </border>
    <border diagonalDown="1">
      <left style="medium"/>
      <right>
        <color indexed="63"/>
      </right>
      <top style="medium"/>
      <bottom style="double"/>
      <diagonal style="thin"/>
    </border>
    <border diagonalDown="1">
      <left>
        <color indexed="63"/>
      </left>
      <right>
        <color indexed="63"/>
      </right>
      <top style="medium"/>
      <bottom style="double"/>
      <diagonal style="thin"/>
    </border>
    <border diagonalDown="1">
      <left>
        <color indexed="63"/>
      </left>
      <right style="medium"/>
      <top style="medium"/>
      <bottom style="double"/>
      <diagonal style="thin"/>
    </border>
    <border>
      <left style="thin"/>
      <right style="double"/>
      <top style="medium"/>
      <bottom style="medium"/>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double"/>
      <right>
        <color indexed="63"/>
      </right>
      <top style="thin"/>
      <bottom>
        <color indexed="63"/>
      </bottom>
    </border>
    <border>
      <left style="thin"/>
      <right style="double"/>
      <top style="thin"/>
      <bottom>
        <color indexed="63"/>
      </bottom>
    </border>
    <border>
      <left style="thin"/>
      <right style="double"/>
      <top>
        <color indexed="63"/>
      </top>
      <bottom style="thin"/>
    </border>
    <border>
      <left/>
      <right/>
      <top style="medium"/>
      <bottom style="thin">
        <color indexed="8"/>
      </bottom>
    </border>
    <border>
      <left/>
      <right style="thin">
        <color indexed="8"/>
      </right>
      <top style="medium"/>
      <bottom style="thin">
        <color indexed="8"/>
      </bottom>
    </border>
    <border>
      <left style="thin">
        <color indexed="8"/>
      </left>
      <right style="thin">
        <color indexed="8"/>
      </right>
      <top style="medium"/>
      <bottom/>
    </border>
    <border>
      <left style="thin">
        <color indexed="8"/>
      </left>
      <right style="thin">
        <color indexed="8"/>
      </right>
      <top/>
      <bottom style="medium"/>
    </border>
    <border>
      <left/>
      <right/>
      <top/>
      <bottom style="medium"/>
    </border>
    <border>
      <left style="thin">
        <color indexed="8"/>
      </left>
      <right/>
      <top style="thin">
        <color indexed="8"/>
      </top>
      <bottom style="thin">
        <color indexed="8"/>
      </bottom>
    </border>
    <border>
      <left/>
      <right style="thin">
        <color indexed="8"/>
      </right>
      <top/>
      <bottom/>
    </border>
    <border>
      <left style="thin">
        <color indexed="8"/>
      </left>
      <right style="thin">
        <color indexed="8"/>
      </right>
      <top/>
      <bottom/>
    </border>
    <border>
      <left style="thin">
        <color indexed="8"/>
      </left>
      <right/>
      <top style="thin">
        <color indexed="8"/>
      </top>
      <bottom/>
    </border>
    <border>
      <left style="thin">
        <color indexed="8"/>
      </left>
      <right/>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41" fillId="0" borderId="0">
      <alignment/>
      <protection/>
    </xf>
    <xf numFmtId="0" fontId="0" fillId="0" borderId="0">
      <alignment/>
      <protection/>
    </xf>
    <xf numFmtId="0" fontId="43" fillId="0" borderId="0">
      <alignment/>
      <protection/>
    </xf>
    <xf numFmtId="0" fontId="15" fillId="0" borderId="0" applyNumberFormat="0" applyFill="0" applyBorder="0" applyAlignment="0" applyProtection="0"/>
    <xf numFmtId="0" fontId="31" fillId="4" borderId="0" applyNumberFormat="0" applyBorder="0" applyAlignment="0" applyProtection="0"/>
  </cellStyleXfs>
  <cellXfs count="643">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vertical="center" wrapText="1"/>
    </xf>
    <xf numFmtId="0" fontId="8" fillId="0" borderId="0" xfId="0" applyFont="1" applyAlignment="1">
      <alignment/>
    </xf>
    <xf numFmtId="0" fontId="6" fillId="0" borderId="0" xfId="0" applyFont="1" applyAlignment="1">
      <alignment/>
    </xf>
    <xf numFmtId="38" fontId="9" fillId="0" borderId="10" xfId="49" applyFont="1" applyFill="1" applyBorder="1" applyAlignment="1">
      <alignment/>
    </xf>
    <xf numFmtId="38" fontId="9" fillId="0" borderId="11" xfId="49" applyFont="1" applyFill="1" applyBorder="1" applyAlignment="1">
      <alignment/>
    </xf>
    <xf numFmtId="0" fontId="5" fillId="0" borderId="0" xfId="0" applyFont="1" applyAlignment="1">
      <alignment vertical="center"/>
    </xf>
    <xf numFmtId="0" fontId="6" fillId="0" borderId="0" xfId="0" applyFont="1" applyAlignment="1">
      <alignment vertical="center"/>
    </xf>
    <xf numFmtId="0" fontId="3" fillId="0" borderId="0" xfId="0" applyFont="1" applyBorder="1" applyAlignment="1">
      <alignment horizontal="center" vertical="center"/>
    </xf>
    <xf numFmtId="38" fontId="10" fillId="0" borderId="11" xfId="49" applyFont="1" applyBorder="1" applyAlignment="1">
      <alignment/>
    </xf>
    <xf numFmtId="38" fontId="9" fillId="0" borderId="10" xfId="49" applyFont="1" applyBorder="1" applyAlignment="1">
      <alignment/>
    </xf>
    <xf numFmtId="192" fontId="9" fillId="0" borderId="10" xfId="0" applyNumberFormat="1" applyFont="1" applyBorder="1" applyAlignment="1">
      <alignment shrinkToFit="1"/>
    </xf>
    <xf numFmtId="49" fontId="9" fillId="0" borderId="10" xfId="0" applyNumberFormat="1" applyFont="1" applyBorder="1" applyAlignment="1">
      <alignment shrinkToFit="1"/>
    </xf>
    <xf numFmtId="38" fontId="9" fillId="0" borderId="12" xfId="49" applyFont="1" applyBorder="1" applyAlignment="1">
      <alignment horizontal="right"/>
    </xf>
    <xf numFmtId="0" fontId="3" fillId="0" borderId="0" xfId="0" applyFont="1" applyAlignment="1">
      <alignment horizontal="right"/>
    </xf>
    <xf numFmtId="0" fontId="3" fillId="0" borderId="0" xfId="0" applyFont="1" applyBorder="1" applyAlignment="1">
      <alignment horizontal="center" vertical="center" shrinkToFit="1"/>
    </xf>
    <xf numFmtId="0" fontId="3" fillId="0" borderId="0" xfId="49" applyNumberFormat="1" applyFont="1" applyFill="1" applyBorder="1" applyAlignment="1">
      <alignment horizontal="right" vertical="center"/>
    </xf>
    <xf numFmtId="178" fontId="3" fillId="0" borderId="0" xfId="49" applyNumberFormat="1" applyFont="1" applyFill="1" applyBorder="1" applyAlignment="1">
      <alignment horizontal="right" vertical="center"/>
    </xf>
    <xf numFmtId="194" fontId="3" fillId="0" borderId="0" xfId="49" applyNumberFormat="1" applyFont="1" applyBorder="1" applyAlignment="1">
      <alignment horizontal="righ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196" fontId="10" fillId="0" borderId="15" xfId="0" applyNumberFormat="1" applyFont="1" applyFill="1" applyBorder="1" applyAlignment="1">
      <alignment/>
    </xf>
    <xf numFmtId="196" fontId="10" fillId="0" borderId="14" xfId="0" applyNumberFormat="1" applyFont="1" applyFill="1" applyBorder="1" applyAlignment="1">
      <alignment/>
    </xf>
    <xf numFmtId="38" fontId="9" fillId="0" borderId="13" xfId="49" applyFont="1" applyFill="1" applyBorder="1" applyAlignment="1">
      <alignment/>
    </xf>
    <xf numFmtId="196" fontId="10" fillId="0" borderId="16" xfId="0" applyNumberFormat="1" applyFont="1" applyFill="1" applyBorder="1" applyAlignment="1">
      <alignment/>
    </xf>
    <xf numFmtId="0" fontId="3" fillId="0" borderId="15" xfId="0" applyFont="1" applyBorder="1" applyAlignment="1">
      <alignment horizontal="center" vertical="center"/>
    </xf>
    <xf numFmtId="0" fontId="3" fillId="0" borderId="17" xfId="0" applyFont="1" applyBorder="1" applyAlignment="1">
      <alignment horizontal="center" vertical="center"/>
    </xf>
    <xf numFmtId="178" fontId="9" fillId="0" borderId="13" xfId="49" applyNumberFormat="1" applyFont="1" applyBorder="1" applyAlignment="1">
      <alignment/>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xf>
    <xf numFmtId="0" fontId="3" fillId="0" borderId="21" xfId="0" applyFont="1" applyBorder="1" applyAlignment="1">
      <alignment/>
    </xf>
    <xf numFmtId="38" fontId="9" fillId="0" borderId="22" xfId="49" applyFont="1" applyBorder="1" applyAlignment="1">
      <alignment/>
    </xf>
    <xf numFmtId="188" fontId="9" fillId="0" borderId="15" xfId="49" applyNumberFormat="1" applyFont="1" applyBorder="1" applyAlignment="1">
      <alignment shrinkToFit="1"/>
    </xf>
    <xf numFmtId="38" fontId="9" fillId="0" borderId="23" xfId="49" applyFont="1" applyBorder="1" applyAlignment="1">
      <alignment/>
    </xf>
    <xf numFmtId="38" fontId="9" fillId="0" borderId="23" xfId="0" applyNumberFormat="1" applyFont="1" applyBorder="1" applyAlignment="1">
      <alignment/>
    </xf>
    <xf numFmtId="192" fontId="9" fillId="0" borderId="24" xfId="0" applyNumberFormat="1" applyFont="1" applyBorder="1" applyAlignment="1">
      <alignment shrinkToFit="1"/>
    </xf>
    <xf numFmtId="188" fontId="9" fillId="0" borderId="25" xfId="49" applyNumberFormat="1" applyFont="1" applyBorder="1" applyAlignment="1">
      <alignment shrinkToFit="1"/>
    </xf>
    <xf numFmtId="0" fontId="3" fillId="0" borderId="26" xfId="0" applyFont="1" applyBorder="1" applyAlignment="1">
      <alignment/>
    </xf>
    <xf numFmtId="0" fontId="3" fillId="0" borderId="0" xfId="0" applyFont="1" applyBorder="1" applyAlignment="1">
      <alignment horizontal="center" vertical="distributed" textRotation="255"/>
    </xf>
    <xf numFmtId="0" fontId="7" fillId="0" borderId="0" xfId="0" applyFont="1" applyBorder="1" applyAlignment="1">
      <alignment horizontal="center" vertical="distributed" textRotation="255" shrinkToFit="1"/>
    </xf>
    <xf numFmtId="0" fontId="3" fillId="0" borderId="27" xfId="0" applyFont="1" applyBorder="1" applyAlignment="1">
      <alignment horizontal="center" vertical="distributed" textRotation="255"/>
    </xf>
    <xf numFmtId="0" fontId="7" fillId="0" borderId="27" xfId="0" applyFont="1" applyBorder="1" applyAlignment="1">
      <alignment horizontal="center" vertical="distributed" textRotation="255"/>
    </xf>
    <xf numFmtId="0" fontId="7" fillId="0" borderId="27" xfId="0" applyFont="1" applyBorder="1" applyAlignment="1">
      <alignment horizontal="center" vertical="distributed" textRotation="255" shrinkToFit="1"/>
    </xf>
    <xf numFmtId="0" fontId="3" fillId="0" borderId="28" xfId="0" applyFont="1" applyBorder="1" applyAlignment="1">
      <alignment/>
    </xf>
    <xf numFmtId="0" fontId="3" fillId="0" borderId="29" xfId="0" applyFont="1" applyBorder="1" applyAlignment="1">
      <alignment/>
    </xf>
    <xf numFmtId="0" fontId="3" fillId="0" borderId="22" xfId="0" applyFont="1" applyBorder="1" applyAlignment="1">
      <alignment horizontal="center" vertical="center" textRotation="255"/>
    </xf>
    <xf numFmtId="0" fontId="3" fillId="0" borderId="30" xfId="0" applyFont="1" applyBorder="1" applyAlignment="1">
      <alignment horizontal="center" vertical="justify" textRotation="255"/>
    </xf>
    <xf numFmtId="0" fontId="3" fillId="0" borderId="24" xfId="0" applyFont="1" applyBorder="1" applyAlignment="1">
      <alignment horizontal="center" vertical="justify" textRotation="255"/>
    </xf>
    <xf numFmtId="0" fontId="7" fillId="0" borderId="30" xfId="0" applyFont="1" applyBorder="1" applyAlignment="1">
      <alignment horizontal="center" vertical="justify" textRotation="255" shrinkToFit="1"/>
    </xf>
    <xf numFmtId="0" fontId="7" fillId="0" borderId="24" xfId="0" applyFont="1" applyBorder="1" applyAlignment="1">
      <alignment horizontal="center" vertical="justify" textRotation="255"/>
    </xf>
    <xf numFmtId="0" fontId="3" fillId="0" borderId="24" xfId="0" applyFont="1" applyBorder="1" applyAlignment="1">
      <alignment horizontal="center" vertical="justify" textRotation="255" shrinkToFit="1"/>
    </xf>
    <xf numFmtId="0" fontId="3" fillId="0" borderId="30" xfId="0" applyFont="1" applyBorder="1" applyAlignment="1">
      <alignment horizontal="center" vertical="justify" textRotation="255" shrinkToFit="1"/>
    </xf>
    <xf numFmtId="0" fontId="3" fillId="0" borderId="25" xfId="0" applyFont="1" applyBorder="1" applyAlignment="1">
      <alignment horizontal="center" vertical="center" textRotation="255"/>
    </xf>
    <xf numFmtId="0" fontId="3" fillId="0" borderId="0" xfId="0" applyFont="1" applyAlignment="1">
      <alignment vertical="center"/>
    </xf>
    <xf numFmtId="0" fontId="2" fillId="0" borderId="0" xfId="0" applyFont="1" applyAlignment="1">
      <alignment vertical="center"/>
    </xf>
    <xf numFmtId="0" fontId="3" fillId="0" borderId="0" xfId="0" applyFont="1" applyFill="1" applyAlignment="1">
      <alignment/>
    </xf>
    <xf numFmtId="0" fontId="3" fillId="0" borderId="0" xfId="0" applyFont="1" applyBorder="1" applyAlignment="1">
      <alignment vertical="center"/>
    </xf>
    <xf numFmtId="38" fontId="9" fillId="0" borderId="27" xfId="49" applyFont="1" applyBorder="1" applyAlignment="1">
      <alignment horizontal="right"/>
    </xf>
    <xf numFmtId="0" fontId="3" fillId="0" borderId="19"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7" xfId="0" applyFont="1" applyFill="1" applyBorder="1" applyAlignment="1">
      <alignment horizontal="center" vertical="center"/>
    </xf>
    <xf numFmtId="38" fontId="3" fillId="0" borderId="13" xfId="49" applyFont="1" applyFill="1" applyBorder="1" applyAlignment="1">
      <alignment horizontal="center" vertical="center"/>
    </xf>
    <xf numFmtId="38" fontId="3" fillId="0" borderId="16" xfId="49" applyFont="1" applyFill="1" applyBorder="1" applyAlignment="1">
      <alignment horizontal="center" vertical="center"/>
    </xf>
    <xf numFmtId="0" fontId="6" fillId="0" borderId="0" xfId="0" applyFont="1" applyFill="1" applyAlignment="1">
      <alignment vertical="center"/>
    </xf>
    <xf numFmtId="38" fontId="3" fillId="0" borderId="10" xfId="49" applyFont="1" applyFill="1" applyBorder="1" applyAlignment="1">
      <alignment horizontal="center" vertical="center"/>
    </xf>
    <xf numFmtId="38" fontId="3" fillId="0" borderId="15" xfId="49" applyFont="1" applyFill="1" applyBorder="1" applyAlignment="1">
      <alignment horizontal="center" vertical="center"/>
    </xf>
    <xf numFmtId="49" fontId="3" fillId="0" borderId="13" xfId="0" applyNumberFormat="1" applyFont="1" applyFill="1" applyBorder="1" applyAlignment="1">
      <alignment horizontal="center" vertical="center"/>
    </xf>
    <xf numFmtId="0" fontId="9" fillId="0" borderId="32" xfId="0" applyFont="1" applyFill="1" applyBorder="1" applyAlignment="1">
      <alignment/>
    </xf>
    <xf numFmtId="0" fontId="9" fillId="0" borderId="10" xfId="0" applyFont="1" applyFill="1" applyBorder="1" applyAlignment="1">
      <alignment/>
    </xf>
    <xf numFmtId="0" fontId="9" fillId="0" borderId="33" xfId="0" applyFont="1" applyFill="1" applyBorder="1" applyAlignment="1">
      <alignment/>
    </xf>
    <xf numFmtId="0" fontId="9" fillId="0" borderId="11" xfId="0" applyFont="1" applyFill="1" applyBorder="1" applyAlignment="1">
      <alignment/>
    </xf>
    <xf numFmtId="0" fontId="9" fillId="0" borderId="17" xfId="0" applyFont="1" applyFill="1" applyBorder="1" applyAlignment="1">
      <alignment/>
    </xf>
    <xf numFmtId="0" fontId="9" fillId="0" borderId="13" xfId="0" applyFont="1" applyFill="1" applyBorder="1" applyAlignment="1">
      <alignment/>
    </xf>
    <xf numFmtId="38" fontId="9" fillId="0" borderId="34" xfId="49" applyFont="1" applyBorder="1" applyAlignment="1">
      <alignment/>
    </xf>
    <xf numFmtId="38" fontId="10" fillId="0" borderId="35" xfId="49" applyFont="1" applyBorder="1" applyAlignment="1">
      <alignment/>
    </xf>
    <xf numFmtId="178" fontId="9" fillId="0" borderId="36" xfId="49" applyNumberFormat="1" applyFont="1" applyBorder="1" applyAlignment="1">
      <alignment/>
    </xf>
    <xf numFmtId="38" fontId="9" fillId="0" borderId="37" xfId="49" applyFont="1" applyBorder="1" applyAlignment="1">
      <alignment/>
    </xf>
    <xf numFmtId="38" fontId="10" fillId="0" borderId="14" xfId="49" applyFont="1" applyBorder="1" applyAlignment="1">
      <alignment/>
    </xf>
    <xf numFmtId="178" fontId="9" fillId="0" borderId="16" xfId="49" applyNumberFormat="1" applyFont="1" applyBorder="1" applyAlignment="1">
      <alignment/>
    </xf>
    <xf numFmtId="199" fontId="9" fillId="0" borderId="10" xfId="0" applyNumberFormat="1" applyFont="1" applyBorder="1" applyAlignment="1">
      <alignment shrinkToFit="1"/>
    </xf>
    <xf numFmtId="0" fontId="3" fillId="0" borderId="0" xfId="0" applyFont="1" applyAlignment="1">
      <alignment wrapText="1"/>
    </xf>
    <xf numFmtId="0" fontId="7" fillId="0" borderId="0" xfId="0" applyFont="1" applyAlignment="1">
      <alignment horizontal="right"/>
    </xf>
    <xf numFmtId="0" fontId="6" fillId="0" borderId="0" xfId="0" applyFont="1" applyAlignment="1">
      <alignment horizontal="left" vertical="center" wrapText="1"/>
    </xf>
    <xf numFmtId="0" fontId="0" fillId="0" borderId="0" xfId="0" applyAlignment="1">
      <alignment horizontal="left" indent="2"/>
    </xf>
    <xf numFmtId="0" fontId="3" fillId="0" borderId="0" xfId="0" applyFont="1" applyAlignment="1">
      <alignment horizontal="left"/>
    </xf>
    <xf numFmtId="49" fontId="9" fillId="0" borderId="33" xfId="0" applyNumberFormat="1" applyFont="1" applyFill="1" applyBorder="1" applyAlignment="1">
      <alignment horizontal="right"/>
    </xf>
    <xf numFmtId="49" fontId="3" fillId="0" borderId="0" xfId="0" applyNumberFormat="1" applyFont="1" applyAlignment="1">
      <alignment/>
    </xf>
    <xf numFmtId="49" fontId="9" fillId="0" borderId="11" xfId="0" applyNumberFormat="1" applyFont="1" applyFill="1" applyBorder="1" applyAlignment="1">
      <alignment horizontal="right"/>
    </xf>
    <xf numFmtId="196" fontId="10" fillId="0" borderId="14" xfId="0" applyNumberFormat="1" applyFont="1" applyFill="1" applyBorder="1" applyAlignment="1">
      <alignment horizontal="right"/>
    </xf>
    <xf numFmtId="49" fontId="10" fillId="0" borderId="14" xfId="0" applyNumberFormat="1" applyFont="1" applyFill="1" applyBorder="1" applyAlignment="1">
      <alignment horizontal="right"/>
    </xf>
    <xf numFmtId="0" fontId="9" fillId="0" borderId="38" xfId="0" applyFont="1" applyBorder="1" applyAlignment="1">
      <alignment horizontal="center" vertical="center"/>
    </xf>
    <xf numFmtId="0" fontId="9" fillId="0" borderId="12" xfId="0" applyFont="1" applyBorder="1" applyAlignment="1">
      <alignment horizontal="center" vertical="center"/>
    </xf>
    <xf numFmtId="0" fontId="9" fillId="0" borderId="39" xfId="0" applyFont="1" applyBorder="1" applyAlignment="1">
      <alignment horizontal="center" vertical="center"/>
    </xf>
    <xf numFmtId="0" fontId="9" fillId="0" borderId="10" xfId="0" applyFont="1" applyBorder="1" applyAlignment="1">
      <alignment horizontal="center" vertical="center"/>
    </xf>
    <xf numFmtId="38" fontId="9" fillId="0" borderId="12" xfId="49" applyFont="1" applyBorder="1" applyAlignment="1">
      <alignment horizontal="center" vertical="center"/>
    </xf>
    <xf numFmtId="38" fontId="9" fillId="0" borderId="10" xfId="49" applyFont="1" applyBorder="1" applyAlignment="1">
      <alignment horizontal="center" vertical="center"/>
    </xf>
    <xf numFmtId="49" fontId="3" fillId="0" borderId="11" xfId="0" applyNumberFormat="1" applyFont="1" applyFill="1" applyBorder="1" applyAlignment="1">
      <alignment horizontal="center" vertical="center"/>
    </xf>
    <xf numFmtId="49" fontId="3" fillId="0" borderId="33" xfId="0" applyNumberFormat="1" applyFont="1" applyFill="1" applyBorder="1" applyAlignment="1">
      <alignment horizontal="center" vertical="center"/>
    </xf>
    <xf numFmtId="49" fontId="10" fillId="0" borderId="10" xfId="0" applyNumberFormat="1" applyFont="1" applyBorder="1" applyAlignment="1">
      <alignment horizontal="center" vertical="center"/>
    </xf>
    <xf numFmtId="49" fontId="10" fillId="0" borderId="13" xfId="0" applyNumberFormat="1" applyFont="1" applyBorder="1" applyAlignment="1">
      <alignment horizontal="center" vertical="center"/>
    </xf>
    <xf numFmtId="0" fontId="10" fillId="0" borderId="32" xfId="0" applyFont="1" applyBorder="1" applyAlignment="1">
      <alignment horizontal="center" vertical="center"/>
    </xf>
    <xf numFmtId="0" fontId="10" fillId="0" borderId="10" xfId="0" applyFont="1" applyBorder="1" applyAlignment="1">
      <alignment horizontal="center" vertical="center"/>
    </xf>
    <xf numFmtId="38" fontId="10" fillId="0" borderId="15" xfId="49" applyFont="1" applyBorder="1" applyAlignment="1">
      <alignment horizontal="center" vertical="center"/>
    </xf>
    <xf numFmtId="184" fontId="10" fillId="0" borderId="13" xfId="0" applyNumberFormat="1" applyFont="1" applyBorder="1" applyAlignment="1">
      <alignment horizontal="center" vertical="center"/>
    </xf>
    <xf numFmtId="49" fontId="10" fillId="0" borderId="16" xfId="0" applyNumberFormat="1" applyFont="1" applyBorder="1" applyAlignment="1">
      <alignment horizontal="center" vertical="center"/>
    </xf>
    <xf numFmtId="0" fontId="3" fillId="0" borderId="0" xfId="0" applyFont="1" applyBorder="1" applyAlignment="1">
      <alignment horizontal="right" vertical="center"/>
    </xf>
    <xf numFmtId="0" fontId="3" fillId="0" borderId="37" xfId="0" applyFont="1" applyBorder="1" applyAlignment="1">
      <alignment horizontal="center" vertical="center"/>
    </xf>
    <xf numFmtId="0" fontId="3" fillId="0" borderId="16" xfId="0" applyFont="1" applyBorder="1" applyAlignment="1">
      <alignment horizontal="center" vertical="center"/>
    </xf>
    <xf numFmtId="0" fontId="3" fillId="0" borderId="40" xfId="0" applyFont="1" applyBorder="1" applyAlignment="1">
      <alignment horizontal="center" vertical="center"/>
    </xf>
    <xf numFmtId="0" fontId="3" fillId="0" borderId="11"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38" fontId="9" fillId="0" borderId="11" xfId="49" applyFont="1" applyBorder="1" applyAlignment="1">
      <alignment horizontal="center" vertical="center"/>
    </xf>
    <xf numFmtId="0" fontId="3" fillId="0" borderId="10" xfId="0" applyFont="1" applyBorder="1" applyAlignment="1">
      <alignment horizontal="center" vertical="center"/>
    </xf>
    <xf numFmtId="0" fontId="3" fillId="0" borderId="32" xfId="0" applyFont="1" applyBorder="1" applyAlignment="1">
      <alignment horizontal="center" vertical="center"/>
    </xf>
    <xf numFmtId="38" fontId="3" fillId="0" borderId="15" xfId="49" applyFont="1" applyBorder="1" applyAlignment="1">
      <alignment horizontal="center" vertical="center"/>
    </xf>
    <xf numFmtId="184" fontId="3" fillId="0" borderId="17" xfId="0" applyNumberFormat="1" applyFont="1" applyBorder="1" applyAlignment="1">
      <alignment horizontal="center" vertical="center"/>
    </xf>
    <xf numFmtId="184" fontId="3" fillId="0" borderId="13" xfId="0" applyNumberFormat="1" applyFont="1" applyBorder="1" applyAlignment="1">
      <alignment horizontal="center" vertical="center"/>
    </xf>
    <xf numFmtId="194" fontId="3" fillId="0" borderId="16" xfId="49" applyNumberFormat="1" applyFont="1" applyBorder="1" applyAlignment="1">
      <alignment horizontal="center" vertical="center"/>
    </xf>
    <xf numFmtId="0" fontId="3" fillId="0" borderId="31" xfId="0" applyFont="1" applyBorder="1" applyAlignment="1">
      <alignment horizontal="center" vertical="center"/>
    </xf>
    <xf numFmtId="0" fontId="3" fillId="0" borderId="0" xfId="0" applyFont="1" applyFill="1" applyBorder="1" applyAlignment="1">
      <alignment horizontal="center" vertical="center"/>
    </xf>
    <xf numFmtId="184" fontId="3" fillId="0" borderId="16" xfId="0" applyNumberFormat="1" applyFont="1" applyBorder="1" applyAlignment="1">
      <alignment horizontal="center" vertical="center"/>
    </xf>
    <xf numFmtId="184" fontId="3" fillId="0" borderId="0" xfId="0" applyNumberFormat="1" applyFont="1" applyBorder="1" applyAlignment="1">
      <alignment horizontal="right" vertical="justify"/>
    </xf>
    <xf numFmtId="0" fontId="3" fillId="0" borderId="31" xfId="0" applyFont="1" applyBorder="1" applyAlignment="1">
      <alignment horizontal="center" vertical="center" shrinkToFit="1"/>
    </xf>
    <xf numFmtId="0" fontId="3" fillId="0" borderId="23" xfId="0" applyFont="1" applyBorder="1" applyAlignment="1">
      <alignment horizontal="center" vertical="center"/>
    </xf>
    <xf numFmtId="0" fontId="7" fillId="0" borderId="19" xfId="0" applyFont="1" applyBorder="1" applyAlignment="1">
      <alignment horizontal="center" vertical="center"/>
    </xf>
    <xf numFmtId="0" fontId="3" fillId="0" borderId="44" xfId="0" applyFont="1" applyBorder="1" applyAlignment="1">
      <alignment horizontal="center" vertical="center"/>
    </xf>
    <xf numFmtId="38" fontId="3" fillId="0" borderId="29" xfId="0" applyNumberFormat="1" applyFont="1" applyBorder="1" applyAlignment="1">
      <alignment vertical="center" shrinkToFit="1"/>
    </xf>
    <xf numFmtId="0" fontId="3" fillId="0" borderId="45" xfId="0" applyFont="1" applyBorder="1" applyAlignment="1">
      <alignment horizontal="right" vertical="center"/>
    </xf>
    <xf numFmtId="195" fontId="9" fillId="0" borderId="46" xfId="0" applyNumberFormat="1" applyFont="1" applyBorder="1" applyAlignment="1">
      <alignment/>
    </xf>
    <xf numFmtId="38" fontId="3" fillId="0" borderId="15" xfId="0" applyNumberFormat="1" applyFont="1" applyBorder="1" applyAlignment="1">
      <alignment vertical="center"/>
    </xf>
    <xf numFmtId="38" fontId="3" fillId="0" borderId="47" xfId="49" applyFont="1" applyBorder="1" applyAlignment="1">
      <alignment horizontal="right" vertical="center"/>
    </xf>
    <xf numFmtId="195" fontId="9" fillId="0" borderId="48" xfId="0" applyNumberFormat="1" applyFont="1" applyBorder="1" applyAlignment="1">
      <alignment vertical="center"/>
    </xf>
    <xf numFmtId="0" fontId="9" fillId="0" borderId="32" xfId="62" applyFont="1" applyBorder="1" applyAlignment="1">
      <alignment horizontal="center" vertical="center"/>
      <protection/>
    </xf>
    <xf numFmtId="0" fontId="9" fillId="0" borderId="10" xfId="62" applyFont="1" applyBorder="1" applyAlignment="1">
      <alignment horizontal="center" vertical="center"/>
      <protection/>
    </xf>
    <xf numFmtId="38" fontId="9" fillId="0" borderId="49" xfId="49" applyFont="1" applyBorder="1" applyAlignment="1">
      <alignment horizontal="center" vertical="center"/>
    </xf>
    <xf numFmtId="38" fontId="9" fillId="0" borderId="50" xfId="49" applyFont="1" applyBorder="1" applyAlignment="1">
      <alignment horizontal="center" vertical="center"/>
    </xf>
    <xf numFmtId="38" fontId="3" fillId="0" borderId="23" xfId="0" applyNumberFormat="1" applyFont="1" applyBorder="1" applyAlignment="1">
      <alignment vertical="center" shrinkToFit="1"/>
    </xf>
    <xf numFmtId="38" fontId="3" fillId="0" borderId="51" xfId="49" applyFont="1" applyBorder="1" applyAlignment="1">
      <alignment horizontal="right" vertical="center"/>
    </xf>
    <xf numFmtId="0" fontId="9" fillId="0" borderId="33" xfId="62" applyFont="1" applyBorder="1" applyAlignment="1">
      <alignment horizontal="center" vertical="center"/>
      <protection/>
    </xf>
    <xf numFmtId="0" fontId="9" fillId="0" borderId="11" xfId="62" applyFont="1" applyBorder="1" applyAlignment="1">
      <alignment horizontal="center" vertical="center"/>
      <protection/>
    </xf>
    <xf numFmtId="38" fontId="9" fillId="0" borderId="52" xfId="49" applyFont="1" applyBorder="1" applyAlignment="1">
      <alignment horizontal="center" vertical="center"/>
    </xf>
    <xf numFmtId="38" fontId="9" fillId="0" borderId="53" xfId="49" applyFont="1" applyBorder="1" applyAlignment="1">
      <alignment horizontal="center" vertical="center"/>
    </xf>
    <xf numFmtId="38" fontId="3" fillId="0" borderId="15" xfId="0" applyNumberFormat="1" applyFont="1" applyBorder="1" applyAlignment="1">
      <alignment vertical="center" shrinkToFit="1"/>
    </xf>
    <xf numFmtId="49" fontId="9" fillId="0" borderId="11" xfId="62" applyNumberFormat="1" applyFont="1" applyBorder="1" applyAlignment="1">
      <alignment horizontal="center" vertical="center"/>
      <protection/>
    </xf>
    <xf numFmtId="49" fontId="9" fillId="0" borderId="52" xfId="49" applyNumberFormat="1"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38" fontId="9" fillId="0" borderId="57" xfId="49" applyFont="1" applyBorder="1" applyAlignment="1">
      <alignment horizontal="center" vertical="center"/>
    </xf>
    <xf numFmtId="38" fontId="9" fillId="0" borderId="24" xfId="49" applyFont="1" applyBorder="1" applyAlignment="1">
      <alignment horizontal="center" vertical="center"/>
    </xf>
    <xf numFmtId="38" fontId="9" fillId="0" borderId="58" xfId="49" applyFont="1" applyBorder="1" applyAlignment="1">
      <alignment horizontal="center" vertical="center"/>
    </xf>
    <xf numFmtId="38" fontId="9" fillId="0" borderId="59" xfId="49" applyFont="1" applyBorder="1" applyAlignment="1">
      <alignment horizontal="center" vertical="center"/>
    </xf>
    <xf numFmtId="38" fontId="3" fillId="0" borderId="23" xfId="0" applyNumberFormat="1" applyFont="1" applyBorder="1" applyAlignment="1">
      <alignment horizontal="center" vertical="center" shrinkToFit="1"/>
    </xf>
    <xf numFmtId="49" fontId="9" fillId="0" borderId="48" xfId="0" applyNumberFormat="1" applyFont="1" applyBorder="1" applyAlignment="1">
      <alignment horizontal="right" vertical="center"/>
    </xf>
    <xf numFmtId="38" fontId="3" fillId="0" borderId="25" xfId="0" applyNumberFormat="1" applyFont="1" applyBorder="1" applyAlignment="1">
      <alignment vertical="center" shrinkToFit="1"/>
    </xf>
    <xf numFmtId="38" fontId="3" fillId="0" borderId="60" xfId="49" applyFont="1" applyBorder="1" applyAlignment="1">
      <alignment vertical="center"/>
    </xf>
    <xf numFmtId="195" fontId="9" fillId="0" borderId="26" xfId="0" applyNumberFormat="1" applyFont="1" applyBorder="1" applyAlignment="1">
      <alignment vertical="center"/>
    </xf>
    <xf numFmtId="0" fontId="3" fillId="0" borderId="0" xfId="0" applyFont="1" applyBorder="1" applyAlignment="1">
      <alignment/>
    </xf>
    <xf numFmtId="0" fontId="38" fillId="0" borderId="0" xfId="0" applyFont="1" applyBorder="1" applyAlignment="1">
      <alignment vertical="center" wrapText="1"/>
    </xf>
    <xf numFmtId="177" fontId="3" fillId="0" borderId="0" xfId="0" applyNumberFormat="1" applyFont="1" applyBorder="1" applyAlignment="1">
      <alignment vertical="center"/>
    </xf>
    <xf numFmtId="0" fontId="3" fillId="0" borderId="32" xfId="62" applyFont="1" applyBorder="1" applyAlignment="1">
      <alignment vertical="center"/>
      <protection/>
    </xf>
    <xf numFmtId="0" fontId="3" fillId="0" borderId="15" xfId="62" applyFont="1" applyBorder="1" applyAlignment="1">
      <alignment vertical="center"/>
      <protection/>
    </xf>
    <xf numFmtId="0" fontId="3" fillId="0" borderId="33" xfId="62" applyFont="1" applyBorder="1" applyAlignment="1">
      <alignment vertical="center"/>
      <protection/>
    </xf>
    <xf numFmtId="0" fontId="3" fillId="0" borderId="14" xfId="62" applyFont="1" applyBorder="1" applyAlignment="1">
      <alignment vertical="center"/>
      <protection/>
    </xf>
    <xf numFmtId="0" fontId="3" fillId="0" borderId="61" xfId="0" applyFont="1" applyBorder="1" applyAlignment="1">
      <alignment horizontal="center" vertical="center" shrinkToFit="1"/>
    </xf>
    <xf numFmtId="0" fontId="3" fillId="0" borderId="37" xfId="0" applyFont="1" applyBorder="1" applyAlignment="1">
      <alignment horizontal="center" vertical="center" shrinkToFit="1"/>
    </xf>
    <xf numFmtId="0" fontId="7" fillId="0" borderId="11" xfId="62" applyFont="1" applyBorder="1" applyAlignment="1">
      <alignment horizontal="center" vertical="center"/>
      <protection/>
    </xf>
    <xf numFmtId="202" fontId="7" fillId="0" borderId="14" xfId="0" applyNumberFormat="1" applyFont="1" applyBorder="1" applyAlignment="1">
      <alignment horizontal="center" vertical="center"/>
    </xf>
    <xf numFmtId="0" fontId="7" fillId="0" borderId="0" xfId="62" applyFont="1" applyBorder="1" applyAlignment="1">
      <alignment vertical="center"/>
      <protection/>
    </xf>
    <xf numFmtId="202" fontId="7" fillId="0" borderId="0" xfId="0" applyNumberFormat="1" applyFont="1" applyBorder="1" applyAlignment="1">
      <alignment vertical="center"/>
    </xf>
    <xf numFmtId="49" fontId="7" fillId="0" borderId="11" xfId="62" applyNumberFormat="1" applyFont="1" applyBorder="1" applyAlignment="1">
      <alignment horizontal="center" vertical="center"/>
      <protection/>
    </xf>
    <xf numFmtId="49" fontId="7" fillId="0" borderId="14" xfId="0" applyNumberFormat="1" applyFont="1" applyBorder="1" applyAlignment="1">
      <alignment horizontal="center" vertical="center"/>
    </xf>
    <xf numFmtId="0" fontId="7" fillId="0" borderId="12" xfId="62" applyFont="1" applyBorder="1" applyAlignment="1">
      <alignment horizontal="center" vertical="center"/>
      <protection/>
    </xf>
    <xf numFmtId="202" fontId="7" fillId="0" borderId="23" xfId="0" applyNumberFormat="1" applyFont="1" applyBorder="1" applyAlignment="1">
      <alignment horizontal="center" vertical="center"/>
    </xf>
    <xf numFmtId="38" fontId="9" fillId="0" borderId="33" xfId="49" applyFont="1" applyBorder="1" applyAlignment="1">
      <alignment vertical="center"/>
    </xf>
    <xf numFmtId="38" fontId="3" fillId="0" borderId="14" xfId="49" applyFont="1" applyBorder="1" applyAlignment="1">
      <alignment vertical="center"/>
    </xf>
    <xf numFmtId="0" fontId="7" fillId="0" borderId="13" xfId="62" applyFont="1" applyBorder="1" applyAlignment="1">
      <alignment horizontal="center" vertical="center"/>
      <protection/>
    </xf>
    <xf numFmtId="38" fontId="7" fillId="0" borderId="19" xfId="49" applyFont="1" applyBorder="1" applyAlignment="1">
      <alignment horizontal="center" vertical="center"/>
    </xf>
    <xf numFmtId="202" fontId="7" fillId="0" borderId="31" xfId="49" applyNumberFormat="1" applyFont="1" applyBorder="1" applyAlignment="1">
      <alignment horizontal="center" vertical="center"/>
    </xf>
    <xf numFmtId="38" fontId="3" fillId="0" borderId="62" xfId="49" applyFont="1" applyBorder="1" applyAlignment="1">
      <alignment horizontal="center" vertical="center"/>
    </xf>
    <xf numFmtId="191" fontId="3" fillId="0" borderId="37" xfId="49" applyNumberFormat="1" applyFont="1" applyBorder="1" applyAlignment="1">
      <alignment horizontal="center" vertical="center"/>
    </xf>
    <xf numFmtId="38" fontId="3" fillId="0" borderId="63" xfId="49" applyFont="1" applyBorder="1" applyAlignment="1">
      <alignment horizontal="center" vertical="center"/>
    </xf>
    <xf numFmtId="191" fontId="3" fillId="0" borderId="14" xfId="49" applyNumberFormat="1" applyFont="1" applyBorder="1" applyAlignment="1">
      <alignment horizontal="center" vertical="center"/>
    </xf>
    <xf numFmtId="0" fontId="3" fillId="0" borderId="64" xfId="62" applyFont="1" applyBorder="1" applyAlignment="1">
      <alignment horizontal="center" vertical="center"/>
      <protection/>
    </xf>
    <xf numFmtId="38" fontId="3" fillId="0" borderId="40" xfId="49" applyFont="1" applyBorder="1" applyAlignment="1">
      <alignment horizontal="center" vertical="center"/>
    </xf>
    <xf numFmtId="9" fontId="3" fillId="0" borderId="16" xfId="49" applyNumberFormat="1" applyFont="1" applyBorder="1" applyAlignment="1">
      <alignment horizontal="center" vertical="center"/>
    </xf>
    <xf numFmtId="0" fontId="3" fillId="0" borderId="30" xfId="0" applyFont="1" applyBorder="1" applyAlignment="1">
      <alignment horizontal="center" vertical="center"/>
    </xf>
    <xf numFmtId="0" fontId="3" fillId="0" borderId="65" xfId="62" applyFont="1" applyBorder="1" applyAlignment="1">
      <alignment horizontal="center" vertical="center"/>
      <protection/>
    </xf>
    <xf numFmtId="0" fontId="3" fillId="0" borderId="66" xfId="62" applyFont="1" applyBorder="1" applyAlignment="1">
      <alignment horizontal="center" vertical="center"/>
      <protection/>
    </xf>
    <xf numFmtId="0" fontId="3" fillId="0" borderId="48" xfId="62" applyFont="1" applyBorder="1" applyAlignment="1">
      <alignment horizontal="center" vertical="center"/>
      <protection/>
    </xf>
    <xf numFmtId="49" fontId="3" fillId="0" borderId="66" xfId="62" applyNumberFormat="1" applyFont="1" applyBorder="1" applyAlignment="1">
      <alignment horizontal="center" vertical="center"/>
      <protection/>
    </xf>
    <xf numFmtId="0" fontId="3" fillId="0" borderId="67" xfId="62" applyFont="1" applyBorder="1" applyAlignment="1">
      <alignment horizontal="center" vertical="center"/>
      <protection/>
    </xf>
    <xf numFmtId="0" fontId="7" fillId="0" borderId="0" xfId="0" applyFont="1" applyAlignment="1">
      <alignment vertical="center"/>
    </xf>
    <xf numFmtId="0" fontId="39" fillId="0" borderId="68" xfId="0" applyFont="1" applyBorder="1" applyAlignment="1">
      <alignment horizontal="center" vertical="center" shrinkToFit="1"/>
    </xf>
    <xf numFmtId="0" fontId="39" fillId="0" borderId="69" xfId="0" applyFont="1" applyBorder="1" applyAlignment="1">
      <alignment horizontal="center" vertical="center" shrinkToFit="1"/>
    </xf>
    <xf numFmtId="0" fontId="3" fillId="0" borderId="69" xfId="0" applyFont="1" applyBorder="1" applyAlignment="1">
      <alignment horizontal="center" vertical="center" shrinkToFit="1"/>
    </xf>
    <xf numFmtId="180" fontId="3" fillId="0" borderId="10" xfId="0" applyNumberFormat="1" applyFont="1" applyBorder="1" applyAlignment="1">
      <alignment horizontal="center" vertical="center"/>
    </xf>
    <xf numFmtId="180" fontId="3" fillId="0" borderId="48"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43" xfId="0" applyNumberFormat="1" applyFont="1" applyBorder="1" applyAlignment="1">
      <alignment horizontal="center" vertical="center"/>
    </xf>
    <xf numFmtId="0" fontId="0" fillId="0" borderId="0" xfId="0" applyFont="1" applyAlignment="1">
      <alignment/>
    </xf>
    <xf numFmtId="0" fontId="0" fillId="0" borderId="55" xfId="0" applyFont="1" applyBorder="1" applyAlignment="1">
      <alignment vertical="center"/>
    </xf>
    <xf numFmtId="0" fontId="0" fillId="0" borderId="54" xfId="0" applyFont="1" applyBorder="1" applyAlignment="1">
      <alignment horizontal="right" vertical="center"/>
    </xf>
    <xf numFmtId="0" fontId="0" fillId="0" borderId="11" xfId="0" applyFont="1" applyBorder="1" applyAlignment="1">
      <alignment horizontal="center" vertical="center"/>
    </xf>
    <xf numFmtId="0" fontId="0" fillId="0" borderId="70" xfId="0" applyFont="1" applyBorder="1" applyAlignment="1">
      <alignment vertical="center"/>
    </xf>
    <xf numFmtId="0" fontId="42" fillId="0" borderId="49" xfId="0" applyFont="1" applyBorder="1" applyAlignment="1">
      <alignment vertical="center"/>
    </xf>
    <xf numFmtId="0" fontId="0" fillId="0" borderId="32" xfId="0" applyFont="1" applyBorder="1" applyAlignment="1">
      <alignment vertical="center"/>
    </xf>
    <xf numFmtId="38" fontId="0" fillId="0" borderId="11" xfId="49" applyFont="1" applyBorder="1" applyAlignment="1">
      <alignment horizontal="center" vertical="center"/>
    </xf>
    <xf numFmtId="0" fontId="0" fillId="0" borderId="11" xfId="0" applyFont="1" applyBorder="1" applyAlignment="1">
      <alignment vertical="center"/>
    </xf>
    <xf numFmtId="0" fontId="0" fillId="0" borderId="71" xfId="0" applyFont="1" applyBorder="1" applyAlignment="1">
      <alignment vertical="center"/>
    </xf>
    <xf numFmtId="0" fontId="0" fillId="0" borderId="0" xfId="0" applyFont="1" applyBorder="1" applyAlignment="1">
      <alignment vertical="center"/>
    </xf>
    <xf numFmtId="0" fontId="0" fillId="0" borderId="72" xfId="0" applyFont="1" applyBorder="1" applyAlignment="1">
      <alignment vertical="center"/>
    </xf>
    <xf numFmtId="0" fontId="0" fillId="0" borderId="0" xfId="0" applyFont="1" applyFill="1" applyBorder="1" applyAlignment="1">
      <alignment/>
    </xf>
    <xf numFmtId="0" fontId="0" fillId="0" borderId="34" xfId="0" applyFont="1" applyBorder="1" applyAlignment="1">
      <alignment/>
    </xf>
    <xf numFmtId="0" fontId="0" fillId="0" borderId="34" xfId="0" applyFont="1" applyBorder="1" applyAlignment="1">
      <alignment vertical="center"/>
    </xf>
    <xf numFmtId="0" fontId="0" fillId="0" borderId="0" xfId="0" applyFont="1" applyBorder="1" applyAlignment="1">
      <alignment horizontal="center" vertical="center"/>
    </xf>
    <xf numFmtId="0" fontId="39" fillId="0" borderId="0" xfId="0" applyFont="1" applyAlignment="1">
      <alignment/>
    </xf>
    <xf numFmtId="0" fontId="3" fillId="0" borderId="73" xfId="0" applyFont="1" applyBorder="1" applyAlignment="1">
      <alignment horizontal="right" vertical="center"/>
    </xf>
    <xf numFmtId="38" fontId="3" fillId="0" borderId="49" xfId="49" applyFont="1" applyBorder="1" applyAlignment="1">
      <alignment horizontal="right" vertical="center"/>
    </xf>
    <xf numFmtId="195" fontId="3" fillId="0" borderId="11" xfId="49" applyNumberFormat="1" applyFont="1" applyBorder="1" applyAlignment="1">
      <alignment horizontal="right" vertical="center"/>
    </xf>
    <xf numFmtId="195" fontId="3" fillId="0" borderId="33" xfId="49" applyNumberFormat="1" applyFont="1" applyBorder="1" applyAlignment="1">
      <alignment vertical="center"/>
    </xf>
    <xf numFmtId="0" fontId="4" fillId="0" borderId="0" xfId="63" applyFont="1" applyAlignment="1">
      <alignment/>
      <protection/>
    </xf>
    <xf numFmtId="0" fontId="43" fillId="0" borderId="0" xfId="63" applyFont="1" applyAlignment="1">
      <alignment/>
      <protection/>
    </xf>
    <xf numFmtId="177" fontId="43" fillId="0" borderId="0" xfId="63" applyNumberFormat="1" applyFont="1" applyAlignment="1">
      <alignment/>
      <protection/>
    </xf>
    <xf numFmtId="49" fontId="45" fillId="0" borderId="0" xfId="63" applyNumberFormat="1" applyFont="1" applyAlignment="1">
      <alignment horizontal="left"/>
      <protection/>
    </xf>
    <xf numFmtId="0" fontId="43" fillId="0" borderId="0" xfId="63" applyNumberFormat="1" applyFont="1" applyAlignment="1">
      <alignment horizontal="centerContinuous"/>
      <protection/>
    </xf>
    <xf numFmtId="177" fontId="43" fillId="0" borderId="0" xfId="63" applyNumberFormat="1" applyFont="1" applyAlignment="1">
      <alignment horizontal="centerContinuous"/>
      <protection/>
    </xf>
    <xf numFmtId="0" fontId="34" fillId="0" borderId="0" xfId="63" applyFont="1" applyAlignment="1">
      <alignment/>
      <protection/>
    </xf>
    <xf numFmtId="0" fontId="6" fillId="0" borderId="0" xfId="63" applyFont="1" applyAlignment="1">
      <alignment/>
      <protection/>
    </xf>
    <xf numFmtId="0" fontId="34" fillId="0" borderId="74" xfId="63" applyFont="1" applyBorder="1" applyAlignment="1">
      <alignment horizontal="right" vertical="center"/>
      <protection/>
    </xf>
    <xf numFmtId="177" fontId="46" fillId="0" borderId="75" xfId="63" applyNumberFormat="1" applyFont="1" applyBorder="1" applyAlignment="1">
      <alignment horizontal="center" vertical="center"/>
      <protection/>
    </xf>
    <xf numFmtId="0" fontId="47" fillId="0" borderId="0" xfId="63" applyFont="1" applyBorder="1" applyAlignment="1">
      <alignment/>
      <protection/>
    </xf>
    <xf numFmtId="0" fontId="6" fillId="0" borderId="76" xfId="63" applyFont="1" applyBorder="1" applyAlignment="1">
      <alignment vertical="center"/>
      <protection/>
    </xf>
    <xf numFmtId="0" fontId="34" fillId="0" borderId="77" xfId="63" applyFont="1" applyBorder="1" applyAlignment="1">
      <alignment horizontal="center" vertical="center"/>
      <protection/>
    </xf>
    <xf numFmtId="0" fontId="34" fillId="0" borderId="78" xfId="63" applyFont="1" applyBorder="1" applyAlignment="1">
      <alignment horizontal="center" vertical="center"/>
      <protection/>
    </xf>
    <xf numFmtId="177" fontId="33" fillId="0" borderId="79" xfId="63" applyNumberFormat="1" applyFont="1" applyBorder="1" applyAlignment="1">
      <alignment horizontal="center" vertical="center"/>
      <protection/>
    </xf>
    <xf numFmtId="0" fontId="34" fillId="0" borderId="80" xfId="63" applyFont="1" applyBorder="1" applyAlignment="1">
      <alignment horizontal="center" vertical="center"/>
      <protection/>
    </xf>
    <xf numFmtId="3" fontId="34" fillId="0" borderId="81" xfId="63" applyNumberFormat="1" applyFont="1" applyBorder="1" applyAlignment="1">
      <alignment vertical="center"/>
      <protection/>
    </xf>
    <xf numFmtId="0" fontId="3" fillId="0" borderId="16" xfId="0" applyFont="1" applyBorder="1" applyAlignment="1">
      <alignment horizontal="center" vertical="center" shrinkToFit="1"/>
    </xf>
    <xf numFmtId="3" fontId="34" fillId="0" borderId="82" xfId="63" applyNumberFormat="1" applyFont="1" applyBorder="1" applyAlignment="1">
      <alignment vertical="center"/>
      <protection/>
    </xf>
    <xf numFmtId="3" fontId="34" fillId="0" borderId="82" xfId="63" applyNumberFormat="1" applyFont="1" applyBorder="1" applyAlignment="1" quotePrefix="1">
      <alignment vertical="center"/>
      <protection/>
    </xf>
    <xf numFmtId="177" fontId="34" fillId="0" borderId="82" xfId="63" applyNumberFormat="1" applyFont="1" applyBorder="1" applyAlignment="1">
      <alignment vertical="center"/>
      <protection/>
    </xf>
    <xf numFmtId="0" fontId="47" fillId="0" borderId="83" xfId="63" applyFont="1" applyBorder="1" applyAlignment="1">
      <alignment/>
      <protection/>
    </xf>
    <xf numFmtId="0" fontId="34" fillId="0" borderId="84" xfId="63" applyFont="1" applyBorder="1" applyAlignment="1">
      <alignment horizontal="center" vertical="center"/>
      <protection/>
    </xf>
    <xf numFmtId="3" fontId="34" fillId="0" borderId="85" xfId="63" applyNumberFormat="1" applyFont="1" applyBorder="1" applyAlignment="1">
      <alignment vertical="center"/>
      <protection/>
    </xf>
    <xf numFmtId="3" fontId="34" fillId="0" borderId="86" xfId="63" applyNumberFormat="1" applyFont="1" applyBorder="1" applyAlignment="1">
      <alignment vertical="center"/>
      <protection/>
    </xf>
    <xf numFmtId="3" fontId="34" fillId="0" borderId="86" xfId="63" applyNumberFormat="1" applyFont="1" applyBorder="1" applyAlignment="1" quotePrefix="1">
      <alignment vertical="center"/>
      <protection/>
    </xf>
    <xf numFmtId="177" fontId="34" fillId="0" borderId="86" xfId="63" applyNumberFormat="1" applyFont="1" applyBorder="1" applyAlignment="1">
      <alignment vertical="center"/>
      <protection/>
    </xf>
    <xf numFmtId="0" fontId="34" fillId="0" borderId="87" xfId="63" applyFont="1" applyBorder="1" applyAlignment="1">
      <alignment horizontal="center" vertical="center"/>
      <protection/>
    </xf>
    <xf numFmtId="3" fontId="34" fillId="0" borderId="88" xfId="63" applyNumberFormat="1" applyFont="1" applyBorder="1" applyAlignment="1">
      <alignment vertical="center"/>
      <protection/>
    </xf>
    <xf numFmtId="3" fontId="34" fillId="0" borderId="89" xfId="63" applyNumberFormat="1" applyFont="1" applyBorder="1" applyAlignment="1">
      <alignment vertical="center"/>
      <protection/>
    </xf>
    <xf numFmtId="3" fontId="34" fillId="0" borderId="89" xfId="63" applyNumberFormat="1" applyFont="1" applyBorder="1" applyAlignment="1" quotePrefix="1">
      <alignment vertical="center"/>
      <protection/>
    </xf>
    <xf numFmtId="177" fontId="34" fillId="0" borderId="89" xfId="63" applyNumberFormat="1" applyFont="1" applyBorder="1" applyAlignment="1">
      <alignment vertical="center"/>
      <protection/>
    </xf>
    <xf numFmtId="0" fontId="34" fillId="0" borderId="90" xfId="63" applyFont="1" applyBorder="1" applyAlignment="1">
      <alignment horizontal="center" vertical="center"/>
      <protection/>
    </xf>
    <xf numFmtId="3" fontId="34" fillId="0" borderId="91" xfId="63" applyNumberFormat="1" applyFont="1" applyBorder="1" applyAlignment="1">
      <alignment vertical="center"/>
      <protection/>
    </xf>
    <xf numFmtId="3" fontId="34" fillId="0" borderId="92" xfId="63" applyNumberFormat="1" applyFont="1" applyBorder="1" applyAlignment="1">
      <alignment vertical="center"/>
      <protection/>
    </xf>
    <xf numFmtId="177" fontId="34" fillId="0" borderId="93" xfId="63" applyNumberFormat="1" applyFont="1" applyBorder="1" applyAlignment="1">
      <alignment vertical="center"/>
      <protection/>
    </xf>
    <xf numFmtId="49" fontId="41" fillId="0" borderId="0" xfId="61" applyNumberFormat="1" applyAlignment="1">
      <alignment horizontal="right" vertical="center"/>
      <protection/>
    </xf>
    <xf numFmtId="49" fontId="41" fillId="0" borderId="0" xfId="61" applyNumberFormat="1" applyAlignment="1">
      <alignment horizontal="right"/>
      <protection/>
    </xf>
    <xf numFmtId="49" fontId="49" fillId="0" borderId="0" xfId="61" applyNumberFormat="1" applyFont="1" applyAlignment="1">
      <alignment horizontal="right" vertical="center"/>
      <protection/>
    </xf>
    <xf numFmtId="49" fontId="41" fillId="0" borderId="89" xfId="61" applyNumberFormat="1" applyFont="1" applyBorder="1" applyAlignment="1">
      <alignment horizontal="right" vertical="center"/>
      <protection/>
    </xf>
    <xf numFmtId="49" fontId="41" fillId="0" borderId="0" xfId="61" applyNumberFormat="1" applyBorder="1" applyAlignment="1">
      <alignment horizontal="right"/>
      <protection/>
    </xf>
    <xf numFmtId="49" fontId="41" fillId="0" borderId="82" xfId="61" applyNumberFormat="1" applyFont="1" applyBorder="1" applyAlignment="1">
      <alignment horizontal="left" vertical="center"/>
      <protection/>
    </xf>
    <xf numFmtId="49" fontId="41" fillId="0" borderId="86" xfId="61" applyNumberFormat="1" applyFont="1" applyBorder="1" applyAlignment="1">
      <alignment horizontal="center" vertical="center"/>
      <protection/>
    </xf>
    <xf numFmtId="49" fontId="50" fillId="0" borderId="86" xfId="61" applyNumberFormat="1" applyFont="1" applyBorder="1" applyAlignment="1">
      <alignment horizontal="right" vertical="center"/>
      <protection/>
    </xf>
    <xf numFmtId="49" fontId="50" fillId="0" borderId="89" xfId="61" applyNumberFormat="1" applyFont="1" applyBorder="1" applyAlignment="1">
      <alignment horizontal="right" vertical="center"/>
      <protection/>
    </xf>
    <xf numFmtId="49" fontId="50" fillId="0" borderId="11" xfId="61" applyNumberFormat="1" applyFont="1" applyBorder="1" applyAlignment="1">
      <alignment horizontal="right" vertical="center"/>
      <protection/>
    </xf>
    <xf numFmtId="49" fontId="50" fillId="0" borderId="0" xfId="61" applyNumberFormat="1" applyFont="1" applyBorder="1" applyAlignment="1">
      <alignment horizontal="right" vertical="center"/>
      <protection/>
    </xf>
    <xf numFmtId="49" fontId="50" fillId="0" borderId="82" xfId="61" applyNumberFormat="1" applyFont="1" applyBorder="1" applyAlignment="1">
      <alignment horizontal="right" vertical="center"/>
      <protection/>
    </xf>
    <xf numFmtId="49" fontId="41" fillId="0" borderId="86" xfId="61" applyNumberFormat="1" applyFont="1" applyBorder="1" applyAlignment="1">
      <alignment horizontal="center" vertical="center" shrinkToFit="1"/>
      <protection/>
    </xf>
    <xf numFmtId="49" fontId="41" fillId="0" borderId="0" xfId="61" applyNumberFormat="1" applyAlignment="1">
      <alignment horizontal="center"/>
      <protection/>
    </xf>
    <xf numFmtId="0" fontId="48" fillId="0" borderId="0" xfId="61" applyFont="1" applyAlignment="1">
      <alignment vertical="top"/>
      <protection/>
    </xf>
    <xf numFmtId="0" fontId="41" fillId="0" borderId="0" xfId="61" applyAlignment="1">
      <alignment/>
      <protection/>
    </xf>
    <xf numFmtId="0" fontId="41" fillId="0" borderId="0" xfId="61" applyAlignment="1">
      <alignment horizontal="center"/>
      <protection/>
    </xf>
    <xf numFmtId="0" fontId="49" fillId="0" borderId="0" xfId="61" applyFont="1" applyAlignment="1">
      <alignment vertical="center"/>
      <protection/>
    </xf>
    <xf numFmtId="0" fontId="41" fillId="0" borderId="0" xfId="61" applyAlignment="1">
      <alignment vertical="center"/>
      <protection/>
    </xf>
    <xf numFmtId="3" fontId="41" fillId="0" borderId="94" xfId="61" applyNumberFormat="1" applyFont="1" applyBorder="1" applyAlignment="1">
      <alignment horizontal="right" vertical="center"/>
      <protection/>
    </xf>
    <xf numFmtId="0" fontId="41" fillId="0" borderId="0" xfId="61" applyBorder="1">
      <alignment/>
      <protection/>
    </xf>
    <xf numFmtId="3" fontId="41" fillId="0" borderId="95" xfId="61" applyNumberFormat="1" applyFont="1" applyBorder="1" applyAlignment="1">
      <alignment horizontal="right" vertical="center"/>
      <protection/>
    </xf>
    <xf numFmtId="3" fontId="41" fillId="0" borderId="96" xfId="61" applyNumberFormat="1" applyFont="1" applyBorder="1" applyAlignment="1">
      <alignment horizontal="center"/>
      <protection/>
    </xf>
    <xf numFmtId="3" fontId="41" fillId="0" borderId="97" xfId="61" applyNumberFormat="1" applyFont="1" applyBorder="1" applyAlignment="1">
      <alignment vertical="center"/>
      <protection/>
    </xf>
    <xf numFmtId="3" fontId="41" fillId="0" borderId="98" xfId="61" applyNumberFormat="1" applyFont="1" applyBorder="1" applyAlignment="1">
      <alignment horizontal="center" vertical="top"/>
      <protection/>
    </xf>
    <xf numFmtId="0" fontId="41" fillId="0" borderId="11" xfId="61" applyBorder="1" applyAlignment="1">
      <alignment horizontal="center" vertical="center"/>
      <protection/>
    </xf>
    <xf numFmtId="180" fontId="50" fillId="0" borderId="85" xfId="61" applyNumberFormat="1" applyFont="1" applyBorder="1" applyAlignment="1">
      <alignment vertical="center"/>
      <protection/>
    </xf>
    <xf numFmtId="180" fontId="50" fillId="0" borderId="86" xfId="61" applyNumberFormat="1" applyFont="1" applyBorder="1" applyAlignment="1">
      <alignment vertical="center"/>
      <protection/>
    </xf>
    <xf numFmtId="3" fontId="41" fillId="0" borderId="11" xfId="61" applyNumberFormat="1" applyFont="1" applyBorder="1" applyAlignment="1">
      <alignment horizontal="center" vertical="center"/>
      <protection/>
    </xf>
    <xf numFmtId="38" fontId="50" fillId="0" borderId="85" xfId="49" applyFont="1" applyBorder="1" applyAlignment="1">
      <alignment vertical="center"/>
    </xf>
    <xf numFmtId="0" fontId="40" fillId="0" borderId="0" xfId="61" applyFont="1" applyAlignment="1">
      <alignment/>
      <protection/>
    </xf>
    <xf numFmtId="0" fontId="3" fillId="0" borderId="40" xfId="0" applyFont="1" applyBorder="1" applyAlignment="1">
      <alignment horizontal="center" vertical="center" shrinkToFit="1"/>
    </xf>
    <xf numFmtId="0" fontId="3" fillId="0" borderId="13" xfId="0" applyFont="1" applyBorder="1" applyAlignment="1">
      <alignment horizontal="center" vertical="center" shrinkToFit="1"/>
    </xf>
    <xf numFmtId="178" fontId="3" fillId="0" borderId="13" xfId="49" applyNumberFormat="1" applyFont="1" applyBorder="1" applyAlignment="1">
      <alignment vertical="center"/>
    </xf>
    <xf numFmtId="178" fontId="3" fillId="0" borderId="17" xfId="49" applyNumberFormat="1" applyFont="1" applyBorder="1" applyAlignment="1">
      <alignment vertical="center"/>
    </xf>
    <xf numFmtId="0" fontId="3" fillId="0" borderId="0" xfId="0" applyFont="1" applyFill="1" applyBorder="1" applyAlignment="1">
      <alignment horizontal="right" vertical="center"/>
    </xf>
    <xf numFmtId="178" fontId="3" fillId="0" borderId="13" xfId="49" applyNumberFormat="1" applyFont="1" applyBorder="1" applyAlignment="1">
      <alignment horizontal="right" vertical="center"/>
    </xf>
    <xf numFmtId="0" fontId="3" fillId="0" borderId="62" xfId="0" applyFont="1" applyBorder="1" applyAlignment="1">
      <alignment horizontal="center" vertical="center" textRotation="255"/>
    </xf>
    <xf numFmtId="0" fontId="3" fillId="0" borderId="61" xfId="0" applyFont="1" applyBorder="1" applyAlignment="1">
      <alignment horizontal="center" vertical="center" textRotation="255"/>
    </xf>
    <xf numFmtId="38" fontId="3" fillId="0" borderId="34" xfId="49" applyFont="1" applyBorder="1" applyAlignment="1">
      <alignment horizontal="right" vertical="center"/>
    </xf>
    <xf numFmtId="38" fontId="3" fillId="0" borderId="32" xfId="49" applyFont="1" applyBorder="1" applyAlignment="1">
      <alignment horizontal="right" vertical="center"/>
    </xf>
    <xf numFmtId="195" fontId="3" fillId="0" borderId="14" xfId="49" applyNumberFormat="1" applyFont="1" applyBorder="1" applyAlignment="1">
      <alignment vertical="center"/>
    </xf>
    <xf numFmtId="193" fontId="3" fillId="0" borderId="13" xfId="49" applyNumberFormat="1" applyFont="1" applyBorder="1" applyAlignment="1">
      <alignment vertical="center"/>
    </xf>
    <xf numFmtId="193" fontId="3" fillId="0" borderId="16" xfId="49" applyNumberFormat="1" applyFont="1" applyBorder="1" applyAlignment="1">
      <alignment vertical="center"/>
    </xf>
    <xf numFmtId="0" fontId="0" fillId="0" borderId="0" xfId="0" applyAlignment="1">
      <alignment/>
    </xf>
    <xf numFmtId="0" fontId="6" fillId="0" borderId="0" xfId="0" applyFont="1" applyAlignment="1">
      <alignment horizontal="left" vertical="center" wrapText="1"/>
    </xf>
    <xf numFmtId="0" fontId="3" fillId="0" borderId="99" xfId="0" applyFont="1" applyBorder="1" applyAlignment="1">
      <alignment horizontal="center" vertical="center"/>
    </xf>
    <xf numFmtId="0" fontId="3" fillId="0" borderId="17" xfId="0" applyFont="1" applyBorder="1" applyAlignment="1">
      <alignment horizontal="center" vertical="center"/>
    </xf>
    <xf numFmtId="0" fontId="3" fillId="0" borderId="30" xfId="0" applyFont="1" applyBorder="1" applyAlignment="1">
      <alignment horizontal="right" vertical="center"/>
    </xf>
    <xf numFmtId="0" fontId="3" fillId="0" borderId="62" xfId="0" applyFont="1" applyBorder="1" applyAlignment="1">
      <alignment horizontal="center" vertical="center"/>
    </xf>
    <xf numFmtId="38" fontId="3" fillId="0" borderId="10" xfId="49" applyFont="1" applyBorder="1" applyAlignment="1">
      <alignment vertical="center"/>
    </xf>
    <xf numFmtId="38" fontId="3" fillId="0" borderId="15" xfId="49" applyFont="1" applyBorder="1" applyAlignment="1">
      <alignment vertical="center"/>
    </xf>
    <xf numFmtId="178" fontId="3" fillId="0" borderId="100" xfId="49" applyNumberFormat="1" applyFont="1" applyBorder="1" applyAlignment="1">
      <alignment horizontal="right"/>
    </xf>
    <xf numFmtId="178" fontId="3" fillId="0" borderId="36" xfId="49" applyNumberFormat="1" applyFont="1" applyBorder="1" applyAlignment="1">
      <alignment horizontal="right"/>
    </xf>
    <xf numFmtId="178" fontId="3" fillId="0" borderId="17" xfId="49" applyNumberFormat="1" applyFont="1" applyBorder="1" applyAlignment="1">
      <alignment horizontal="right"/>
    </xf>
    <xf numFmtId="38" fontId="3" fillId="0" borderId="10" xfId="49" applyFont="1" applyBorder="1" applyAlignment="1">
      <alignment horizontal="right" vertical="center"/>
    </xf>
    <xf numFmtId="195" fontId="3" fillId="0" borderId="11" xfId="49" applyNumberFormat="1" applyFont="1" applyBorder="1" applyAlignment="1">
      <alignment vertical="center"/>
    </xf>
    <xf numFmtId="49" fontId="3" fillId="0" borderId="35" xfId="49" applyNumberFormat="1" applyFont="1" applyBorder="1" applyAlignment="1">
      <alignment horizontal="right" vertical="center"/>
    </xf>
    <xf numFmtId="49" fontId="3" fillId="0" borderId="33" xfId="49" applyNumberFormat="1" applyFont="1" applyBorder="1" applyAlignment="1">
      <alignment horizontal="right" vertical="center"/>
    </xf>
    <xf numFmtId="0" fontId="3" fillId="0" borderId="26" xfId="0" applyFont="1" applyBorder="1" applyAlignment="1">
      <alignment horizontal="left" vertical="center"/>
    </xf>
    <xf numFmtId="49" fontId="3" fillId="0" borderId="52" xfId="49" applyNumberFormat="1" applyFont="1" applyBorder="1" applyAlignment="1">
      <alignment horizontal="right" vertical="center"/>
    </xf>
    <xf numFmtId="0" fontId="3" fillId="0" borderId="101" xfId="0" applyFont="1" applyBorder="1" applyAlignment="1">
      <alignment horizontal="left" vertical="center"/>
    </xf>
    <xf numFmtId="0" fontId="3" fillId="0" borderId="30" xfId="0" applyFont="1" applyBorder="1" applyAlignment="1">
      <alignment horizontal="left" vertical="center"/>
    </xf>
    <xf numFmtId="0" fontId="3" fillId="0" borderId="40" xfId="0" applyFont="1" applyBorder="1" applyAlignment="1">
      <alignment horizontal="center"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73" xfId="0" applyFont="1" applyBorder="1" applyAlignment="1">
      <alignment horizontal="right" vertical="center"/>
    </xf>
    <xf numFmtId="38" fontId="9" fillId="0" borderId="39" xfId="49" applyFont="1" applyBorder="1" applyAlignment="1">
      <alignment vertical="center"/>
    </xf>
    <xf numFmtId="38" fontId="9" fillId="0" borderId="10" xfId="49" applyFont="1" applyBorder="1" applyAlignment="1">
      <alignment vertical="center"/>
    </xf>
    <xf numFmtId="38" fontId="9" fillId="0" borderId="15" xfId="49" applyFont="1" applyBorder="1" applyAlignment="1">
      <alignment vertical="center"/>
    </xf>
    <xf numFmtId="195" fontId="9" fillId="0" borderId="63" xfId="49" applyNumberFormat="1" applyFont="1" applyBorder="1" applyAlignment="1">
      <alignment vertical="center"/>
    </xf>
    <xf numFmtId="195" fontId="9" fillId="0" borderId="11" xfId="49" applyNumberFormat="1" applyFont="1" applyBorder="1" applyAlignment="1">
      <alignment vertical="center"/>
    </xf>
    <xf numFmtId="195" fontId="9" fillId="0" borderId="14" xfId="49" applyNumberFormat="1" applyFont="1" applyBorder="1" applyAlignment="1">
      <alignment vertical="center"/>
    </xf>
    <xf numFmtId="207" fontId="9" fillId="0" borderId="63" xfId="49" applyNumberFormat="1" applyFont="1" applyBorder="1" applyAlignment="1">
      <alignment vertical="center"/>
    </xf>
    <xf numFmtId="207" fontId="9" fillId="0" borderId="11" xfId="49" applyNumberFormat="1" applyFont="1" applyBorder="1" applyAlignment="1">
      <alignment vertical="center"/>
    </xf>
    <xf numFmtId="207" fontId="9" fillId="0" borderId="14" xfId="49" applyNumberFormat="1" applyFont="1" applyBorder="1" applyAlignment="1">
      <alignment vertical="center"/>
    </xf>
    <xf numFmtId="193" fontId="9" fillId="0" borderId="63" xfId="49" applyNumberFormat="1" applyFont="1" applyBorder="1" applyAlignment="1">
      <alignment vertical="center"/>
    </xf>
    <xf numFmtId="193" fontId="9" fillId="0" borderId="11" xfId="49" applyNumberFormat="1" applyFont="1" applyBorder="1" applyAlignment="1">
      <alignment vertical="center"/>
    </xf>
    <xf numFmtId="208" fontId="9" fillId="0" borderId="11" xfId="49" applyNumberFormat="1" applyFont="1" applyBorder="1" applyAlignment="1">
      <alignment vertical="center"/>
    </xf>
    <xf numFmtId="193" fontId="9" fillId="0" borderId="14" xfId="49" applyNumberFormat="1" applyFont="1" applyBorder="1" applyAlignment="1">
      <alignment vertical="center"/>
    </xf>
    <xf numFmtId="193" fontId="9" fillId="0" borderId="33" xfId="49" applyNumberFormat="1" applyFont="1" applyBorder="1" applyAlignment="1">
      <alignment vertical="center"/>
    </xf>
    <xf numFmtId="208" fontId="9" fillId="0" borderId="33" xfId="49" applyNumberFormat="1" applyFont="1" applyBorder="1" applyAlignment="1">
      <alignment vertical="center"/>
    </xf>
    <xf numFmtId="193" fontId="9" fillId="0" borderId="64" xfId="49" applyNumberFormat="1" applyFont="1" applyBorder="1" applyAlignment="1">
      <alignment vertical="center"/>
    </xf>
    <xf numFmtId="193" fontId="9" fillId="0" borderId="40" xfId="49" applyNumberFormat="1" applyFont="1" applyBorder="1" applyAlignment="1">
      <alignment vertical="center"/>
    </xf>
    <xf numFmtId="193" fontId="9" fillId="0" borderId="13" xfId="49" applyNumberFormat="1" applyFont="1" applyBorder="1" applyAlignment="1">
      <alignment vertical="center"/>
    </xf>
    <xf numFmtId="193" fontId="9" fillId="0" borderId="16" xfId="49" applyNumberFormat="1" applyFont="1" applyBorder="1" applyAlignment="1">
      <alignment vertical="center"/>
    </xf>
    <xf numFmtId="0" fontId="0" fillId="0" borderId="0" xfId="0" applyFont="1" applyAlignment="1" applyProtection="1">
      <alignment/>
      <protection locked="0"/>
    </xf>
    <xf numFmtId="0" fontId="0" fillId="0" borderId="0" xfId="0" applyFont="1" applyBorder="1" applyAlignment="1" applyProtection="1">
      <alignment/>
      <protection locked="0"/>
    </xf>
    <xf numFmtId="0" fontId="50" fillId="0" borderId="0" xfId="0" applyFont="1" applyBorder="1" applyAlignment="1" applyProtection="1">
      <alignment/>
      <protection locked="0"/>
    </xf>
    <xf numFmtId="0" fontId="6" fillId="0" borderId="0" xfId="0" applyFont="1" applyAlignment="1">
      <alignment vertical="center" wrapText="1"/>
    </xf>
    <xf numFmtId="0" fontId="3" fillId="0" borderId="0" xfId="0" applyFont="1" applyAlignment="1">
      <alignment wrapText="1"/>
    </xf>
    <xf numFmtId="0" fontId="7" fillId="0" borderId="11"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52" xfId="0" applyFont="1" applyBorder="1" applyAlignment="1">
      <alignment horizontal="left" vertical="center" wrapText="1"/>
    </xf>
    <xf numFmtId="0" fontId="7" fillId="0" borderId="35" xfId="0" applyFont="1" applyBorder="1" applyAlignment="1">
      <alignment horizontal="left" vertical="center" wrapText="1"/>
    </xf>
    <xf numFmtId="0" fontId="7" fillId="0" borderId="33" xfId="0" applyFont="1" applyBorder="1" applyAlignment="1">
      <alignment horizontal="left" vertical="center" wrapText="1"/>
    </xf>
    <xf numFmtId="0" fontId="7" fillId="0" borderId="11" xfId="0" applyFont="1" applyBorder="1" applyAlignment="1">
      <alignment horizontal="center" vertical="center"/>
    </xf>
    <xf numFmtId="0" fontId="7" fillId="0" borderId="35" xfId="0" applyFont="1" applyBorder="1" applyAlignment="1">
      <alignment horizontal="center" vertical="center" wrapText="1"/>
    </xf>
    <xf numFmtId="0" fontId="7" fillId="0" borderId="33" xfId="0" applyFont="1" applyBorder="1" applyAlignment="1">
      <alignment horizontal="center" vertical="center" wrapText="1"/>
    </xf>
    <xf numFmtId="0" fontId="3" fillId="0" borderId="0" xfId="0" applyFont="1" applyAlignment="1">
      <alignment vertical="center" wrapText="1"/>
    </xf>
    <xf numFmtId="0" fontId="7" fillId="0" borderId="52" xfId="0" applyFont="1" applyBorder="1" applyAlignment="1">
      <alignment horizontal="center" vertical="center"/>
    </xf>
    <xf numFmtId="0" fontId="7" fillId="0" borderId="35" xfId="0" applyFont="1" applyBorder="1" applyAlignment="1">
      <alignment horizontal="center" vertical="center"/>
    </xf>
    <xf numFmtId="0" fontId="7" fillId="0" borderId="33" xfId="0" applyFont="1" applyBorder="1" applyAlignment="1">
      <alignment horizontal="center" vertical="center"/>
    </xf>
    <xf numFmtId="0" fontId="4" fillId="0" borderId="0" xfId="0" applyFont="1" applyAlignment="1">
      <alignment horizontal="left"/>
    </xf>
    <xf numFmtId="0" fontId="3" fillId="0" borderId="37" xfId="0" applyFont="1" applyBorder="1" applyAlignment="1">
      <alignment horizontal="center" vertical="center"/>
    </xf>
    <xf numFmtId="0" fontId="3" fillId="0" borderId="16" xfId="0" applyFont="1" applyBorder="1" applyAlignment="1">
      <alignment horizontal="center" vertical="center"/>
    </xf>
    <xf numFmtId="0" fontId="3" fillId="0" borderId="61" xfId="0" applyFont="1" applyBorder="1" applyAlignment="1">
      <alignment horizontal="center" vertical="center"/>
    </xf>
    <xf numFmtId="0" fontId="3" fillId="0" borderId="13" xfId="0" applyFont="1" applyBorder="1" applyAlignment="1">
      <alignment horizontal="center" vertical="center"/>
    </xf>
    <xf numFmtId="0" fontId="3" fillId="0" borderId="28"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9"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63"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63"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right" vertical="center"/>
    </xf>
    <xf numFmtId="0" fontId="3" fillId="0" borderId="61" xfId="0" applyFont="1" applyBorder="1" applyAlignment="1">
      <alignment/>
    </xf>
    <xf numFmtId="0" fontId="3" fillId="0" borderId="33" xfId="0" applyFont="1" applyBorder="1" applyAlignment="1">
      <alignment horizontal="center" vertical="center"/>
    </xf>
    <xf numFmtId="0" fontId="3" fillId="0" borderId="102" xfId="0" applyFont="1" applyBorder="1" applyAlignment="1">
      <alignment horizontal="left" textRotation="255"/>
    </xf>
    <xf numFmtId="0" fontId="3" fillId="0" borderId="0" xfId="0" applyFont="1" applyBorder="1" applyAlignment="1">
      <alignment horizontal="left" textRotation="255"/>
    </xf>
    <xf numFmtId="0" fontId="3" fillId="0" borderId="101" xfId="0" applyFont="1" applyBorder="1" applyAlignment="1">
      <alignment horizontal="left" textRotation="255"/>
    </xf>
    <xf numFmtId="0" fontId="3" fillId="0" borderId="30" xfId="0" applyFont="1" applyBorder="1" applyAlignment="1">
      <alignment horizontal="left" textRotation="255"/>
    </xf>
    <xf numFmtId="0" fontId="3" fillId="0" borderId="0" xfId="0" applyFont="1" applyAlignment="1">
      <alignment horizontal="right"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9" fillId="0" borderId="11" xfId="0" applyFont="1" applyBorder="1" applyAlignment="1">
      <alignment horizontal="center" vertical="center"/>
    </xf>
    <xf numFmtId="182" fontId="3" fillId="0" borderId="103" xfId="0" applyNumberFormat="1" applyFont="1" applyBorder="1" applyAlignment="1">
      <alignment horizontal="center" vertical="center"/>
    </xf>
    <xf numFmtId="182" fontId="3" fillId="0" borderId="70" xfId="0" applyNumberFormat="1" applyFont="1" applyBorder="1" applyAlignment="1">
      <alignment horizontal="center" vertical="center"/>
    </xf>
    <xf numFmtId="182" fontId="3" fillId="0" borderId="104" xfId="0" applyNumberFormat="1" applyFont="1" applyBorder="1" applyAlignment="1">
      <alignment horizontal="center" vertical="center"/>
    </xf>
    <xf numFmtId="182" fontId="3" fillId="0" borderId="105" xfId="0" applyNumberFormat="1" applyFont="1" applyBorder="1" applyAlignment="1">
      <alignment horizontal="center" vertical="center"/>
    </xf>
    <xf numFmtId="182" fontId="3" fillId="0" borderId="34" xfId="0" applyNumberFormat="1" applyFont="1" applyBorder="1" applyAlignment="1">
      <alignment horizontal="center" vertical="center"/>
    </xf>
    <xf numFmtId="182" fontId="3" fillId="0" borderId="48" xfId="0" applyNumberFormat="1" applyFont="1" applyBorder="1" applyAlignment="1">
      <alignment horizontal="center" vertical="center"/>
    </xf>
    <xf numFmtId="182" fontId="3" fillId="0" borderId="39" xfId="0" applyNumberFormat="1" applyFont="1" applyBorder="1" applyAlignment="1">
      <alignment horizontal="center" vertical="center"/>
    </xf>
    <xf numFmtId="182" fontId="3" fillId="0" borderId="10" xfId="0" applyNumberFormat="1" applyFont="1" applyBorder="1" applyAlignment="1">
      <alignment horizontal="center" vertical="center"/>
    </xf>
    <xf numFmtId="0" fontId="3" fillId="0" borderId="15" xfId="0" applyFont="1" applyBorder="1" applyAlignment="1">
      <alignment/>
    </xf>
    <xf numFmtId="182" fontId="3" fillId="0" borderId="40" xfId="0" applyNumberFormat="1" applyFont="1" applyBorder="1" applyAlignment="1">
      <alignment horizontal="center" vertical="center"/>
    </xf>
    <xf numFmtId="182" fontId="3" fillId="0" borderId="13" xfId="0" applyNumberFormat="1" applyFont="1" applyBorder="1" applyAlignment="1">
      <alignment horizontal="center" vertical="center"/>
    </xf>
    <xf numFmtId="0" fontId="3" fillId="0" borderId="16" xfId="0" applyFont="1" applyBorder="1" applyAlignment="1">
      <alignment/>
    </xf>
    <xf numFmtId="0" fontId="9" fillId="0" borderId="32" xfId="0" applyFont="1" applyBorder="1" applyAlignment="1">
      <alignment horizontal="center" vertical="center"/>
    </xf>
    <xf numFmtId="0" fontId="9" fillId="0" borderId="17" xfId="0" applyFont="1" applyBorder="1" applyAlignment="1">
      <alignment horizontal="center" vertical="center"/>
    </xf>
    <xf numFmtId="38" fontId="9" fillId="0" borderId="10" xfId="49" applyFont="1" applyBorder="1" applyAlignment="1">
      <alignment horizontal="center" vertical="center"/>
    </xf>
    <xf numFmtId="38" fontId="9" fillId="0" borderId="13" xfId="49" applyFont="1" applyBorder="1" applyAlignment="1">
      <alignment horizontal="center" vertical="center"/>
    </xf>
    <xf numFmtId="182" fontId="3" fillId="0" borderId="63" xfId="0" applyNumberFormat="1" applyFont="1" applyBorder="1" applyAlignment="1">
      <alignment horizontal="center" vertical="center"/>
    </xf>
    <xf numFmtId="182" fontId="3" fillId="0" borderId="11" xfId="0" applyNumberFormat="1" applyFont="1" applyBorder="1" applyAlignment="1">
      <alignment horizontal="center" vertical="center"/>
    </xf>
    <xf numFmtId="0" fontId="3" fillId="0" borderId="14" xfId="0" applyFont="1" applyBorder="1" applyAlignment="1">
      <alignment/>
    </xf>
    <xf numFmtId="0" fontId="9" fillId="0" borderId="33" xfId="0" applyFont="1" applyBorder="1" applyAlignment="1">
      <alignment horizontal="center" vertical="center"/>
    </xf>
    <xf numFmtId="38" fontId="9" fillId="0" borderId="11" xfId="49" applyFont="1" applyBorder="1" applyAlignment="1">
      <alignment horizontal="center" vertical="center"/>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3" fillId="0" borderId="61"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13"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6" xfId="0" applyFont="1" applyBorder="1" applyAlignment="1">
      <alignment horizontal="center" vertical="center" textRotation="255" shrinkToFit="1"/>
    </xf>
    <xf numFmtId="182" fontId="3" fillId="0" borderId="20" xfId="0" applyNumberFormat="1" applyFont="1" applyBorder="1" applyAlignment="1">
      <alignment horizontal="center" vertical="center"/>
    </xf>
    <xf numFmtId="182" fontId="3" fillId="0" borderId="21" xfId="0" applyNumberFormat="1" applyFont="1" applyBorder="1" applyAlignment="1">
      <alignment horizontal="center" vertical="center"/>
    </xf>
    <xf numFmtId="182" fontId="3" fillId="0" borderId="73" xfId="0" applyNumberFormat="1" applyFont="1" applyBorder="1" applyAlignment="1">
      <alignment horizontal="center" vertical="center"/>
    </xf>
    <xf numFmtId="0" fontId="3" fillId="0" borderId="73" xfId="0" applyFont="1" applyBorder="1" applyAlignment="1">
      <alignment horizontal="right" vertical="top" textRotation="255"/>
    </xf>
    <xf numFmtId="0" fontId="3" fillId="0" borderId="46" xfId="0" applyFont="1" applyBorder="1" applyAlignment="1">
      <alignment horizontal="right" vertical="top" textRotation="255"/>
    </xf>
    <xf numFmtId="0" fontId="3" fillId="0" borderId="106"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105"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48" xfId="0" applyFont="1" applyBorder="1" applyAlignment="1">
      <alignment horizontal="center" vertical="center" shrinkToFit="1"/>
    </xf>
    <xf numFmtId="0" fontId="7" fillId="0" borderId="107"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108" xfId="0" applyFont="1" applyBorder="1" applyAlignment="1">
      <alignment horizontal="center" vertical="center"/>
    </xf>
    <xf numFmtId="0" fontId="3" fillId="0" borderId="36" xfId="0" applyFont="1" applyBorder="1" applyAlignment="1">
      <alignment horizontal="center" vertical="center"/>
    </xf>
    <xf numFmtId="0" fontId="3" fillId="0" borderId="43" xfId="0" applyFont="1" applyBorder="1" applyAlignment="1">
      <alignment horizontal="center" vertical="center"/>
    </xf>
    <xf numFmtId="0" fontId="6" fillId="0" borderId="0" xfId="0" applyFont="1" applyFill="1" applyAlignment="1">
      <alignment horizontal="left" vertical="center" wrapText="1"/>
    </xf>
    <xf numFmtId="0" fontId="3" fillId="0" borderId="6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0" xfId="0" applyFont="1" applyBorder="1" applyAlignment="1">
      <alignment horizontal="center"/>
    </xf>
    <xf numFmtId="0" fontId="3" fillId="0" borderId="73" xfId="0" applyFont="1" applyBorder="1" applyAlignment="1">
      <alignment horizontal="center"/>
    </xf>
    <xf numFmtId="0" fontId="3" fillId="0" borderId="102" xfId="0" applyFont="1" applyBorder="1" applyAlignment="1">
      <alignment horizontal="center" vertical="distributed" textRotation="255" shrinkToFit="1"/>
    </xf>
    <xf numFmtId="0" fontId="3" fillId="0" borderId="46" xfId="0" applyFont="1" applyBorder="1" applyAlignment="1">
      <alignment horizontal="center" vertical="distributed" textRotation="255" shrinkToFit="1"/>
    </xf>
    <xf numFmtId="0" fontId="3" fillId="0" borderId="39"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0" xfId="0" applyFont="1" applyAlignment="1">
      <alignment vertical="center"/>
    </xf>
    <xf numFmtId="0" fontId="3" fillId="0" borderId="101" xfId="0" applyFont="1" applyBorder="1" applyAlignment="1">
      <alignment horizontal="center" vertical="top" textRotation="255" shrinkToFit="1"/>
    </xf>
    <xf numFmtId="0" fontId="3" fillId="0" borderId="26" xfId="0" applyFont="1" applyBorder="1" applyAlignment="1">
      <alignment horizontal="center" vertical="top" textRotation="255" shrinkToFit="1"/>
    </xf>
    <xf numFmtId="0" fontId="3" fillId="0" borderId="108"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6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9" xfId="0" applyFont="1" applyBorder="1" applyAlignment="1">
      <alignment horizontal="center" vertical="center"/>
    </xf>
    <xf numFmtId="0" fontId="3" fillId="0" borderId="19" xfId="0" applyFont="1" applyBorder="1" applyAlignment="1">
      <alignment horizontal="center" vertical="center"/>
    </xf>
    <xf numFmtId="0" fontId="3" fillId="0" borderId="31" xfId="0" applyFont="1" applyBorder="1" applyAlignment="1">
      <alignment horizontal="center" vertical="center"/>
    </xf>
    <xf numFmtId="0" fontId="3" fillId="0" borderId="39" xfId="0" applyFont="1" applyBorder="1" applyAlignment="1">
      <alignment horizontal="center" vertical="center"/>
    </xf>
    <xf numFmtId="0" fontId="3" fillId="0" borderId="10" xfId="0" applyFont="1" applyBorder="1" applyAlignment="1">
      <alignment horizontal="center" vertical="center"/>
    </xf>
    <xf numFmtId="0" fontId="3" fillId="0" borderId="49" xfId="0" applyFont="1" applyBorder="1" applyAlignment="1">
      <alignment horizontal="center" vertical="center"/>
    </xf>
    <xf numFmtId="0" fontId="3" fillId="0" borderId="52" xfId="0" applyFont="1" applyBorder="1" applyAlignment="1">
      <alignment horizontal="center" vertical="center"/>
    </xf>
    <xf numFmtId="0" fontId="3" fillId="0" borderId="15" xfId="0" applyFont="1" applyBorder="1" applyAlignment="1">
      <alignment horizontal="center" vertical="center"/>
    </xf>
    <xf numFmtId="0" fontId="3" fillId="0" borderId="37" xfId="0" applyFont="1" applyBorder="1" applyAlignment="1">
      <alignment horizontal="center" vertical="center" wrapText="1"/>
    </xf>
    <xf numFmtId="0" fontId="3" fillId="0" borderId="16"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13" xfId="0" applyFont="1" applyBorder="1" applyAlignment="1">
      <alignment horizontal="center" vertical="center" wrapText="1"/>
    </xf>
    <xf numFmtId="0" fontId="3" fillId="0" borderId="9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Border="1" applyAlignment="1">
      <alignment horizontal="right"/>
    </xf>
    <xf numFmtId="0" fontId="3" fillId="0" borderId="33" xfId="0" applyFont="1" applyBorder="1" applyAlignment="1">
      <alignment horizontal="left" vertical="center" wrapText="1"/>
    </xf>
    <xf numFmtId="0" fontId="3" fillId="0" borderId="11" xfId="0" applyFont="1" applyBorder="1" applyAlignment="1">
      <alignment horizontal="left" vertical="center" wrapText="1"/>
    </xf>
    <xf numFmtId="0" fontId="3" fillId="0" borderId="32" xfId="0" applyFont="1" applyBorder="1" applyAlignment="1">
      <alignment horizontal="left" vertical="center" wrapText="1"/>
    </xf>
    <xf numFmtId="0" fontId="3" fillId="0" borderId="10" xfId="0" applyFont="1" applyBorder="1" applyAlignment="1">
      <alignment horizontal="left" vertical="center" wrapText="1"/>
    </xf>
    <xf numFmtId="0" fontId="3" fillId="0" borderId="18" xfId="0" applyFont="1" applyBorder="1" applyAlignment="1">
      <alignment horizontal="center" vertical="center"/>
    </xf>
    <xf numFmtId="0" fontId="6" fillId="0" borderId="0" xfId="0" applyFont="1" applyAlignment="1">
      <alignment wrapText="1"/>
    </xf>
    <xf numFmtId="0" fontId="3" fillId="0" borderId="54"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center" vertical="center" shrinkToFit="1"/>
    </xf>
    <xf numFmtId="38" fontId="9" fillId="0" borderId="17" xfId="0" applyNumberFormat="1" applyFont="1" applyBorder="1" applyAlignment="1">
      <alignment horizontal="center" vertical="center"/>
    </xf>
    <xf numFmtId="0" fontId="9" fillId="0" borderId="16" xfId="0" applyFont="1" applyBorder="1" applyAlignment="1">
      <alignment horizontal="center" vertical="center"/>
    </xf>
    <xf numFmtId="0" fontId="3" fillId="0" borderId="107" xfId="0" applyFont="1" applyBorder="1" applyAlignment="1">
      <alignment horizontal="left" vertical="center" shrinkToFit="1"/>
    </xf>
    <xf numFmtId="0" fontId="3" fillId="0" borderId="33" xfId="0" applyFont="1" applyBorder="1" applyAlignment="1">
      <alignment horizontal="left" vertical="center" shrinkToFit="1"/>
    </xf>
    <xf numFmtId="0" fontId="3" fillId="0" borderId="63"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Border="1" applyAlignment="1">
      <alignment horizontal="left"/>
    </xf>
    <xf numFmtId="0" fontId="3" fillId="0" borderId="106" xfId="0" applyFont="1" applyBorder="1" applyAlignment="1">
      <alignment horizontal="center"/>
    </xf>
    <xf numFmtId="0" fontId="3" fillId="0" borderId="41" xfId="0" applyFont="1" applyBorder="1" applyAlignment="1">
      <alignment horizontal="center"/>
    </xf>
    <xf numFmtId="0" fontId="3" fillId="0" borderId="42" xfId="0" applyFont="1" applyBorder="1" applyAlignment="1">
      <alignment horizontal="center"/>
    </xf>
    <xf numFmtId="0" fontId="3" fillId="0" borderId="30" xfId="0" applyFont="1" applyBorder="1" applyAlignment="1">
      <alignment horizontal="left"/>
    </xf>
    <xf numFmtId="0" fontId="37" fillId="0" borderId="0" xfId="0" applyFont="1" applyAlignment="1">
      <alignment horizontal="center" vertical="center"/>
    </xf>
    <xf numFmtId="0" fontId="3" fillId="0" borderId="0" xfId="0" applyFont="1" applyAlignment="1">
      <alignment horizontal="center" vertical="center"/>
    </xf>
    <xf numFmtId="202" fontId="7" fillId="0" borderId="52" xfId="0" applyNumberFormat="1" applyFont="1" applyBorder="1" applyAlignment="1">
      <alignment horizontal="center" vertical="center"/>
    </xf>
    <xf numFmtId="202" fontId="7" fillId="0" borderId="64" xfId="0" applyNumberFormat="1"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49" fontId="7" fillId="0" borderId="52" xfId="0" applyNumberFormat="1" applyFont="1" applyBorder="1" applyAlignment="1">
      <alignment horizontal="center" vertical="center"/>
    </xf>
    <xf numFmtId="49" fontId="7" fillId="0" borderId="64" xfId="0" applyNumberFormat="1" applyFont="1" applyBorder="1" applyAlignment="1">
      <alignment horizontal="center" vertical="center"/>
    </xf>
    <xf numFmtId="202" fontId="7" fillId="0" borderId="0" xfId="0" applyNumberFormat="1" applyFont="1" applyBorder="1" applyAlignment="1">
      <alignment vertical="center"/>
    </xf>
    <xf numFmtId="0" fontId="3" fillId="0" borderId="40"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09" xfId="0" applyFont="1" applyBorder="1" applyAlignment="1">
      <alignment horizontal="center" vertical="center" shrinkToFit="1"/>
    </xf>
    <xf numFmtId="0" fontId="3" fillId="0" borderId="19" xfId="0" applyFont="1" applyBorder="1" applyAlignment="1">
      <alignment horizontal="center" vertical="center" shrinkToFit="1"/>
    </xf>
    <xf numFmtId="202" fontId="7" fillId="0" borderId="100" xfId="0" applyNumberFormat="1" applyFont="1" applyBorder="1" applyAlignment="1">
      <alignment horizontal="center" vertical="center"/>
    </xf>
    <xf numFmtId="202" fontId="7" fillId="0" borderId="43" xfId="0" applyNumberFormat="1" applyFont="1" applyBorder="1" applyAlignment="1">
      <alignment horizontal="center" vertical="center"/>
    </xf>
    <xf numFmtId="0" fontId="3" fillId="0" borderId="61" xfId="0" applyFont="1" applyBorder="1" applyAlignment="1">
      <alignment horizontal="center" vertical="center" shrinkToFit="1"/>
    </xf>
    <xf numFmtId="0" fontId="3" fillId="0" borderId="37" xfId="0" applyFont="1" applyBorder="1" applyAlignment="1">
      <alignment shrinkToFit="1"/>
    </xf>
    <xf numFmtId="0" fontId="3" fillId="0" borderId="114" xfId="0" applyFont="1" applyBorder="1" applyAlignment="1">
      <alignment horizontal="center" vertical="center"/>
    </xf>
    <xf numFmtId="0" fontId="3" fillId="0" borderId="53" xfId="0" applyFont="1" applyBorder="1" applyAlignment="1">
      <alignment horizontal="center" vertical="center"/>
    </xf>
    <xf numFmtId="0" fontId="3" fillId="0" borderId="115" xfId="0" applyFont="1" applyBorder="1" applyAlignment="1">
      <alignment horizontal="center" vertical="center"/>
    </xf>
    <xf numFmtId="0" fontId="3" fillId="0" borderId="38" xfId="0" applyFont="1" applyBorder="1" applyAlignment="1">
      <alignment horizontal="center" vertical="center"/>
    </xf>
    <xf numFmtId="0" fontId="3" fillId="0" borderId="40"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116" xfId="0" applyFont="1" applyBorder="1" applyAlignment="1">
      <alignment horizontal="center" vertical="center"/>
    </xf>
    <xf numFmtId="0" fontId="3" fillId="0" borderId="12" xfId="0" applyFont="1" applyBorder="1" applyAlignment="1">
      <alignment horizontal="center" vertical="center"/>
    </xf>
    <xf numFmtId="0" fontId="3" fillId="0" borderId="55" xfId="0" applyFont="1" applyBorder="1" applyAlignment="1">
      <alignment horizontal="center" vertical="center"/>
    </xf>
    <xf numFmtId="0" fontId="3" fillId="0" borderId="52" xfId="0" applyFont="1" applyBorder="1" applyAlignment="1">
      <alignment horizontal="center" vertical="center" textRotation="255"/>
    </xf>
    <xf numFmtId="0" fontId="3" fillId="0" borderId="100" xfId="0" applyFont="1" applyBorder="1" applyAlignment="1">
      <alignment horizontal="center" vertical="center" textRotation="255"/>
    </xf>
    <xf numFmtId="0" fontId="3" fillId="0" borderId="0" xfId="0" applyFont="1" applyAlignment="1">
      <alignment/>
    </xf>
    <xf numFmtId="0" fontId="3" fillId="0" borderId="110" xfId="0" applyFont="1" applyBorder="1" applyAlignment="1">
      <alignment vertical="center"/>
    </xf>
    <xf numFmtId="0" fontId="3" fillId="0" borderId="111" xfId="0" applyFont="1" applyBorder="1" applyAlignment="1">
      <alignment vertical="center"/>
    </xf>
    <xf numFmtId="0" fontId="3" fillId="0" borderId="112" xfId="0" applyFont="1" applyBorder="1" applyAlignment="1">
      <alignment vertical="center"/>
    </xf>
    <xf numFmtId="0" fontId="3" fillId="0" borderId="63" xfId="0" applyFont="1" applyBorder="1" applyAlignment="1">
      <alignment horizontal="left" vertical="center"/>
    </xf>
    <xf numFmtId="0" fontId="3" fillId="0" borderId="11" xfId="0" applyFont="1" applyBorder="1" applyAlignment="1">
      <alignment horizontal="left" vertical="center"/>
    </xf>
    <xf numFmtId="0" fontId="3" fillId="0" borderId="14" xfId="0" applyFont="1" applyBorder="1" applyAlignment="1">
      <alignment horizontal="left"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62" xfId="0" applyFont="1" applyBorder="1" applyAlignment="1">
      <alignment horizontal="left" vertical="center"/>
    </xf>
    <xf numFmtId="0" fontId="3" fillId="0" borderId="37" xfId="0" applyFont="1" applyBorder="1" applyAlignment="1">
      <alignment horizontal="left" vertical="center"/>
    </xf>
    <xf numFmtId="49" fontId="3" fillId="0" borderId="107" xfId="62" applyNumberFormat="1" applyFont="1" applyBorder="1" applyAlignment="1">
      <alignment horizontal="center" vertical="center"/>
      <protection/>
    </xf>
    <xf numFmtId="49" fontId="3" fillId="0" borderId="64" xfId="62" applyNumberFormat="1" applyFont="1" applyBorder="1" applyAlignment="1">
      <alignment horizontal="center" vertical="center"/>
      <protection/>
    </xf>
    <xf numFmtId="0" fontId="3" fillId="0" borderId="108" xfId="0" applyFont="1" applyBorder="1" applyAlignment="1">
      <alignment horizontal="left" vertical="center"/>
    </xf>
    <xf numFmtId="0" fontId="3" fillId="0" borderId="43" xfId="0" applyFont="1" applyBorder="1" applyAlignment="1">
      <alignment horizontal="left" vertical="center"/>
    </xf>
    <xf numFmtId="38" fontId="3" fillId="0" borderId="110" xfId="49" applyFont="1" applyBorder="1" applyAlignment="1">
      <alignment horizontal="center" vertical="center"/>
    </xf>
    <xf numFmtId="38" fontId="3" fillId="0" borderId="112" xfId="49" applyFont="1" applyBorder="1" applyAlignment="1">
      <alignment horizontal="center" vertical="center"/>
    </xf>
    <xf numFmtId="0" fontId="3" fillId="0" borderId="107" xfId="62" applyFont="1" applyBorder="1" applyAlignment="1">
      <alignment horizontal="center" vertical="center"/>
      <protection/>
    </xf>
    <xf numFmtId="0" fontId="3" fillId="0" borderId="64" xfId="62" applyFont="1" applyBorder="1" applyAlignment="1">
      <alignment horizontal="center" vertical="center"/>
      <protection/>
    </xf>
    <xf numFmtId="0" fontId="3" fillId="0" borderId="40" xfId="0" applyFont="1" applyBorder="1" applyAlignment="1">
      <alignment horizontal="left" vertical="center"/>
    </xf>
    <xf numFmtId="0" fontId="3" fillId="0" borderId="13" xfId="0" applyFont="1" applyBorder="1" applyAlignment="1">
      <alignment horizontal="left" vertical="center"/>
    </xf>
    <xf numFmtId="0" fontId="3" fillId="0" borderId="16" xfId="0" applyFont="1" applyBorder="1" applyAlignment="1">
      <alignment horizontal="left" vertical="center"/>
    </xf>
    <xf numFmtId="0" fontId="3" fillId="0" borderId="117" xfId="0" applyFont="1" applyBorder="1" applyAlignment="1">
      <alignment horizontal="left" vertical="center"/>
    </xf>
    <xf numFmtId="0" fontId="3" fillId="0" borderId="118" xfId="0" applyFont="1" applyBorder="1" applyAlignment="1">
      <alignment horizontal="left" vertical="center"/>
    </xf>
    <xf numFmtId="0" fontId="3" fillId="0" borderId="119" xfId="0" applyFont="1" applyBorder="1" applyAlignment="1">
      <alignment horizontal="left" vertical="center"/>
    </xf>
    <xf numFmtId="0" fontId="3" fillId="0" borderId="120" xfId="0" applyFont="1" applyBorder="1" applyAlignment="1">
      <alignment/>
    </xf>
    <xf numFmtId="0" fontId="3" fillId="0" borderId="121" xfId="0" applyFont="1" applyBorder="1" applyAlignment="1">
      <alignment/>
    </xf>
    <xf numFmtId="0" fontId="3" fillId="0" borderId="122" xfId="0" applyFont="1" applyBorder="1" applyAlignment="1">
      <alignment/>
    </xf>
    <xf numFmtId="0" fontId="7" fillId="0" borderId="21" xfId="0" applyFont="1" applyBorder="1" applyAlignment="1">
      <alignment horizontal="left" vertical="center" wrapText="1"/>
    </xf>
    <xf numFmtId="0" fontId="7" fillId="0" borderId="0" xfId="0" applyFont="1" applyBorder="1" applyAlignment="1">
      <alignment horizontal="left" vertical="center" wrapText="1"/>
    </xf>
    <xf numFmtId="0" fontId="10" fillId="0" borderId="109" xfId="0" applyFont="1" applyBorder="1" applyAlignment="1">
      <alignment horizontal="left" vertical="center" wrapText="1"/>
    </xf>
    <xf numFmtId="0" fontId="10" fillId="0" borderId="19" xfId="0" applyFont="1" applyBorder="1" applyAlignment="1">
      <alignment horizontal="left" vertical="center"/>
    </xf>
    <xf numFmtId="0" fontId="10" fillId="0" borderId="123" xfId="0" applyFont="1" applyBorder="1" applyAlignment="1">
      <alignment horizontal="left" vertical="center"/>
    </xf>
    <xf numFmtId="0" fontId="3" fillId="0" borderId="109" xfId="0" applyFont="1" applyBorder="1" applyAlignment="1">
      <alignment horizontal="left" vertical="center"/>
    </xf>
    <xf numFmtId="0" fontId="3" fillId="0" borderId="19" xfId="0" applyFont="1" applyBorder="1" applyAlignment="1">
      <alignment horizontal="left" vertical="center"/>
    </xf>
    <xf numFmtId="0" fontId="3" fillId="0" borderId="123" xfId="0" applyFont="1" applyBorder="1" applyAlignment="1">
      <alignment horizontal="left" vertical="center"/>
    </xf>
    <xf numFmtId="0" fontId="7" fillId="0" borderId="63" xfId="0" applyFont="1" applyBorder="1" applyAlignment="1">
      <alignment horizontal="left" vertical="center"/>
    </xf>
    <xf numFmtId="0" fontId="7" fillId="0" borderId="11" xfId="0" applyFont="1" applyBorder="1" applyAlignment="1">
      <alignment horizontal="left" vertical="center"/>
    </xf>
    <xf numFmtId="0" fontId="7" fillId="0" borderId="52" xfId="0" applyFont="1" applyBorder="1" applyAlignment="1">
      <alignment horizontal="left" vertical="center"/>
    </xf>
    <xf numFmtId="0" fontId="3" fillId="0" borderId="100" xfId="0" applyFont="1" applyBorder="1" applyAlignment="1">
      <alignment horizontal="left" vertical="center"/>
    </xf>
    <xf numFmtId="38" fontId="3" fillId="0" borderId="40" xfId="49" applyFont="1" applyBorder="1" applyAlignment="1">
      <alignment horizontal="center" vertical="center"/>
    </xf>
    <xf numFmtId="38" fontId="3" fillId="0" borderId="16" xfId="49" applyFont="1" applyBorder="1" applyAlignment="1">
      <alignment horizontal="center" vertical="center"/>
    </xf>
    <xf numFmtId="0" fontId="3" fillId="0" borderId="39" xfId="0" applyFont="1" applyBorder="1" applyAlignment="1">
      <alignment horizontal="left" vertical="center"/>
    </xf>
    <xf numFmtId="0" fontId="3" fillId="0" borderId="15" xfId="0" applyFont="1" applyBorder="1" applyAlignment="1">
      <alignment horizontal="left" vertical="center"/>
    </xf>
    <xf numFmtId="0" fontId="3" fillId="0" borderId="62"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61" xfId="0" applyFont="1" applyBorder="1" applyAlignment="1">
      <alignment horizontal="left" vertical="center"/>
    </xf>
    <xf numFmtId="0" fontId="3" fillId="0" borderId="116" xfId="0" applyFont="1" applyBorder="1" applyAlignment="1">
      <alignment horizontal="left" vertical="center"/>
    </xf>
    <xf numFmtId="0" fontId="0" fillId="0" borderId="124" xfId="0" applyFont="1" applyBorder="1" applyAlignment="1">
      <alignment horizontal="center" vertical="center"/>
    </xf>
    <xf numFmtId="0" fontId="0" fillId="0" borderId="33" xfId="0" applyFont="1" applyBorder="1" applyAlignment="1">
      <alignment horizontal="center" vertical="center"/>
    </xf>
    <xf numFmtId="0" fontId="0" fillId="0" borderId="124"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0" xfId="0" applyFont="1" applyBorder="1" applyAlignment="1">
      <alignment horizontal="center"/>
    </xf>
    <xf numFmtId="0" fontId="0" fillId="0" borderId="125" xfId="0" applyFont="1" applyBorder="1" applyAlignment="1">
      <alignment vertical="center"/>
    </xf>
    <xf numFmtId="0" fontId="0" fillId="0" borderId="0" xfId="0" applyFont="1" applyBorder="1" applyAlignment="1">
      <alignment vertical="center"/>
    </xf>
    <xf numFmtId="0" fontId="0" fillId="0" borderId="72" xfId="0" applyFont="1" applyBorder="1" applyAlignment="1">
      <alignment vertical="center"/>
    </xf>
    <xf numFmtId="0" fontId="0" fillId="0" borderId="126" xfId="0" applyFont="1" applyBorder="1" applyAlignment="1">
      <alignment horizontal="center" vertical="center"/>
    </xf>
    <xf numFmtId="0" fontId="0" fillId="0" borderId="34" xfId="0" applyFont="1" applyBorder="1" applyAlignment="1">
      <alignment horizontal="center" vertical="center"/>
    </xf>
    <xf numFmtId="0" fontId="40" fillId="0" borderId="0" xfId="0" applyFont="1" applyAlignment="1">
      <alignment horizontal="center" vertical="center"/>
    </xf>
    <xf numFmtId="0" fontId="0" fillId="0" borderId="0" xfId="0" applyFont="1" applyAlignment="1">
      <alignment horizontal="center" vertical="center"/>
    </xf>
    <xf numFmtId="0" fontId="41" fillId="0" borderId="0" xfId="0" applyFont="1" applyAlignment="1">
      <alignment horizontal="center" vertical="center"/>
    </xf>
    <xf numFmtId="0" fontId="0" fillId="0" borderId="52" xfId="0" applyFont="1" applyBorder="1" applyAlignment="1">
      <alignment horizontal="center" vertical="center"/>
    </xf>
    <xf numFmtId="0" fontId="0" fillId="0" borderId="11" xfId="0" applyFont="1" applyBorder="1" applyAlignment="1">
      <alignment horizontal="center" vertical="center" textRotation="255"/>
    </xf>
    <xf numFmtId="0" fontId="0" fillId="0" borderId="52" xfId="0" applyFont="1" applyBorder="1" applyAlignment="1">
      <alignment horizontal="center" vertical="center" shrinkToFit="1"/>
    </xf>
    <xf numFmtId="0" fontId="0" fillId="0" borderId="125" xfId="0" applyFont="1" applyBorder="1" applyAlignment="1">
      <alignment horizontal="left" vertical="center"/>
    </xf>
    <xf numFmtId="0" fontId="0" fillId="0" borderId="0" xfId="0" applyFont="1" applyBorder="1" applyAlignment="1">
      <alignment horizontal="left" vertical="center"/>
    </xf>
    <xf numFmtId="0" fontId="0" fillId="0" borderId="127" xfId="0" applyFont="1" applyBorder="1" applyAlignment="1">
      <alignment vertical="center"/>
    </xf>
    <xf numFmtId="0" fontId="0" fillId="0" borderId="70" xfId="0" applyFont="1" applyBorder="1" applyAlignment="1">
      <alignment vertical="center"/>
    </xf>
    <xf numFmtId="0" fontId="0" fillId="0" borderId="54" xfId="0" applyFont="1" applyBorder="1" applyAlignment="1">
      <alignment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34" fillId="0" borderId="130" xfId="63" applyFont="1" applyBorder="1" applyAlignment="1">
      <alignment horizontal="center" vertical="center"/>
      <protection/>
    </xf>
    <xf numFmtId="0" fontId="34" fillId="0" borderId="131" xfId="63" applyFont="1" applyBorder="1" applyAlignment="1">
      <alignment horizontal="center" vertical="center"/>
      <protection/>
    </xf>
    <xf numFmtId="0" fontId="34" fillId="0" borderId="132" xfId="63" applyFont="1" applyBorder="1" applyAlignment="1">
      <alignment horizontal="center" vertical="center"/>
      <protection/>
    </xf>
    <xf numFmtId="0" fontId="34" fillId="0" borderId="133" xfId="63" applyFont="1" applyBorder="1" applyAlignment="1">
      <alignment horizontal="center" vertical="center"/>
      <protection/>
    </xf>
    <xf numFmtId="0" fontId="34" fillId="0" borderId="134" xfId="63" applyFont="1" applyBorder="1" applyAlignment="1">
      <alignment horizontal="right"/>
      <protection/>
    </xf>
    <xf numFmtId="49" fontId="41" fillId="0" borderId="89" xfId="61" applyNumberFormat="1" applyFont="1" applyBorder="1" applyAlignment="1">
      <alignment horizontal="right" vertical="center" textRotation="255"/>
      <protection/>
    </xf>
    <xf numFmtId="49" fontId="41" fillId="0" borderId="82" xfId="61" applyNumberFormat="1" applyFont="1" applyBorder="1" applyAlignment="1">
      <alignment horizontal="right" vertical="center" textRotation="255"/>
      <protection/>
    </xf>
    <xf numFmtId="49" fontId="48" fillId="0" borderId="0" xfId="61" applyNumberFormat="1" applyFont="1" applyAlignment="1">
      <alignment horizontal="right" vertical="center"/>
      <protection/>
    </xf>
    <xf numFmtId="49" fontId="41" fillId="0" borderId="0" xfId="61" applyNumberFormat="1" applyAlignment="1">
      <alignment horizontal="right" vertical="center"/>
      <protection/>
    </xf>
    <xf numFmtId="181" fontId="50" fillId="0" borderId="135" xfId="61" applyNumberFormat="1" applyFont="1" applyBorder="1" applyAlignment="1">
      <alignment vertical="center"/>
      <protection/>
    </xf>
    <xf numFmtId="181" fontId="50" fillId="0" borderId="96" xfId="61" applyNumberFormat="1" applyFont="1" applyBorder="1" applyAlignment="1">
      <alignment vertical="center"/>
      <protection/>
    </xf>
    <xf numFmtId="181" fontId="50" fillId="0" borderId="85" xfId="61" applyNumberFormat="1" applyFont="1" applyBorder="1" applyAlignment="1">
      <alignment vertical="center"/>
      <protection/>
    </xf>
    <xf numFmtId="3" fontId="41" fillId="0" borderId="89" xfId="61" applyNumberFormat="1" applyFont="1" applyBorder="1" applyAlignment="1">
      <alignment horizontal="center" vertical="center"/>
      <protection/>
    </xf>
    <xf numFmtId="0" fontId="41" fillId="0" borderId="82" xfId="61" applyBorder="1" applyAlignment="1">
      <alignment horizontal="center" vertical="center"/>
      <protection/>
    </xf>
    <xf numFmtId="0" fontId="41" fillId="0" borderId="98" xfId="61" applyBorder="1" applyAlignment="1">
      <alignment horizontal="right" vertical="center"/>
      <protection/>
    </xf>
    <xf numFmtId="3" fontId="41" fillId="0" borderId="88" xfId="61" applyNumberFormat="1" applyFont="1" applyBorder="1" applyAlignment="1">
      <alignment horizontal="center" vertical="center" wrapText="1"/>
      <protection/>
    </xf>
    <xf numFmtId="3" fontId="41" fillId="0" borderId="136" xfId="61" applyNumberFormat="1" applyFont="1" applyBorder="1" applyAlignment="1">
      <alignment horizontal="center" vertical="center" wrapText="1"/>
      <protection/>
    </xf>
    <xf numFmtId="3" fontId="41" fillId="0" borderId="81" xfId="61" applyNumberFormat="1" applyFont="1" applyBorder="1" applyAlignment="1">
      <alignment horizontal="center" vertical="center"/>
      <protection/>
    </xf>
    <xf numFmtId="3" fontId="41" fillId="0" borderId="89" xfId="61" applyNumberFormat="1" applyFont="1" applyBorder="1" applyAlignment="1">
      <alignment horizontal="center" vertical="center" wrapText="1"/>
      <protection/>
    </xf>
    <xf numFmtId="3" fontId="41" fillId="0" borderId="137" xfId="61" applyNumberFormat="1" applyFont="1" applyBorder="1" applyAlignment="1">
      <alignment horizontal="center" vertical="center" wrapText="1"/>
      <protection/>
    </xf>
    <xf numFmtId="3" fontId="41" fillId="0" borderId="82" xfId="61" applyNumberFormat="1" applyFont="1" applyBorder="1" applyAlignment="1">
      <alignment horizontal="center" vertical="center"/>
      <protection/>
    </xf>
    <xf numFmtId="3" fontId="41" fillId="0" borderId="135" xfId="61" applyNumberFormat="1" applyBorder="1" applyAlignment="1">
      <alignment horizontal="center" vertical="center"/>
      <protection/>
    </xf>
    <xf numFmtId="0" fontId="41" fillId="0" borderId="96" xfId="61" applyBorder="1" applyAlignment="1">
      <alignment horizontal="center" vertical="center"/>
      <protection/>
    </xf>
    <xf numFmtId="0" fontId="41" fillId="0" borderId="85" xfId="61" applyBorder="1" applyAlignment="1">
      <alignment horizontal="center" vertical="center"/>
      <protection/>
    </xf>
    <xf numFmtId="3" fontId="41" fillId="0" borderId="138" xfId="61" applyNumberFormat="1" applyFont="1" applyBorder="1" applyAlignment="1">
      <alignment horizontal="right" vertical="center"/>
      <protection/>
    </xf>
    <xf numFmtId="0" fontId="41" fillId="0" borderId="139" xfId="61" applyBorder="1" applyAlignment="1">
      <alignment horizontal="right" vertical="center"/>
      <protection/>
    </xf>
    <xf numFmtId="3" fontId="41" fillId="0" borderId="88" xfId="61" applyNumberFormat="1" applyFont="1" applyBorder="1" applyAlignment="1">
      <alignment vertical="center"/>
      <protection/>
    </xf>
    <xf numFmtId="0" fontId="41" fillId="0" borderId="81" xfId="61" applyBorder="1" applyAlignment="1">
      <alignment vertical="center"/>
      <protection/>
    </xf>
    <xf numFmtId="0" fontId="3" fillId="0" borderId="48" xfId="0" applyFont="1" applyBorder="1" applyAlignment="1">
      <alignment horizontal="center" vertical="center"/>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0" xfId="0" applyFont="1" applyBorder="1" applyAlignment="1">
      <alignment horizontal="center" vertical="center" shrinkToFit="1"/>
    </xf>
    <xf numFmtId="0" fontId="3" fillId="0" borderId="43" xfId="0" applyFont="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概況　P12～15" xfId="61"/>
    <cellStyle name="標準_xlsPrint" xfId="62"/>
    <cellStyle name="標準_概況　P12"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25"/>
          <c:w val="1"/>
          <c:h val="0.88175"/>
        </c:manualLayout>
      </c:layout>
      <c:barChart>
        <c:barDir val="col"/>
        <c:grouping val="clustered"/>
        <c:varyColors val="0"/>
        <c:ser>
          <c:idx val="1"/>
          <c:order val="0"/>
          <c:tx>
            <c:strRef>
              <c:f>3ページ!$A$21:$D$21</c:f>
              <c:strCache>
                <c:ptCount val="1"/>
                <c:pt idx="0">
                  <c:v>年　　　度</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3ページ!$E$21:$O$21</c:f>
              <c:numCache/>
            </c:numRef>
          </c:cat>
          <c:val>
            <c:numRef>
              <c:f>3ページ!$E$21:$O$21</c:f>
              <c:numCache/>
            </c:numRef>
          </c:val>
        </c:ser>
        <c:ser>
          <c:idx val="0"/>
          <c:order val="1"/>
          <c:tx>
            <c:strRef>
              <c:f>3ページ!$A$22:$D$22</c:f>
              <c:strCache>
                <c:ptCount val="1"/>
                <c:pt idx="0">
                  <c:v>A　相  談  件  数</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3ページ!$E$21:$O$21</c:f>
              <c:numCache/>
            </c:numRef>
          </c:cat>
          <c:val>
            <c:numRef>
              <c:f>3ページ!$E$22:$O$22</c:f>
              <c:numCache/>
            </c:numRef>
          </c:val>
        </c:ser>
        <c:axId val="46719638"/>
        <c:axId val="17823559"/>
      </c:barChart>
      <c:lineChart>
        <c:grouping val="standard"/>
        <c:varyColors val="0"/>
        <c:ser>
          <c:idx val="2"/>
          <c:order val="2"/>
          <c:tx>
            <c:strRef>
              <c:f>3ページ!$A$23:$D$23</c:f>
              <c:strCache>
                <c:ptCount val="1"/>
                <c:pt idx="0">
                  <c:v>B 交通事故死傷者数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3ページ!$E$21:$O$21</c:f>
              <c:numCache/>
            </c:numRef>
          </c:cat>
          <c:val>
            <c:numRef>
              <c:f>3ページ!$E$23:$O$23</c:f>
              <c:numCache/>
            </c:numRef>
          </c:val>
          <c:smooth val="0"/>
        </c:ser>
        <c:axId val="26194304"/>
        <c:axId val="34422145"/>
      </c:lineChart>
      <c:catAx>
        <c:axId val="46719638"/>
        <c:scaling>
          <c:orientation val="minMax"/>
        </c:scaling>
        <c:axPos val="b"/>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年度</a:t>
                </a:r>
              </a:p>
            </c:rich>
          </c:tx>
          <c:layout>
            <c:manualLayout>
              <c:xMode val="factor"/>
              <c:yMode val="factor"/>
              <c:x val="0.01625"/>
              <c:y val="-0.125"/>
            </c:manualLayout>
          </c:layout>
          <c:overlay val="0"/>
          <c:spPr>
            <a:noFill/>
            <a:ln>
              <a:noFill/>
            </a:ln>
          </c:spPr>
        </c:title>
        <c:delete val="0"/>
        <c:numFmt formatCode="General" sourceLinked="1"/>
        <c:majorTickMark val="in"/>
        <c:minorTickMark val="none"/>
        <c:tickLblPos val="nextTo"/>
        <c:spPr>
          <a:ln w="3175">
            <a:solidFill>
              <a:srgbClr val="000000"/>
            </a:solidFill>
          </a:ln>
        </c:spPr>
        <c:crossAx val="17823559"/>
        <c:crosses val="autoZero"/>
        <c:auto val="0"/>
        <c:lblOffset val="100"/>
        <c:tickLblSkip val="1"/>
        <c:noMultiLvlLbl val="0"/>
      </c:catAx>
      <c:valAx>
        <c:axId val="17823559"/>
        <c:scaling>
          <c:orientation val="minMax"/>
          <c:max val="3000"/>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4"/>
              <c:y val="0.147"/>
            </c:manualLayout>
          </c:layout>
          <c:overlay val="0"/>
          <c:spPr>
            <a:noFill/>
            <a:ln>
              <a:noFill/>
            </a:ln>
          </c:spPr>
        </c:title>
        <c:delete val="0"/>
        <c:numFmt formatCode="General" sourceLinked="1"/>
        <c:majorTickMark val="in"/>
        <c:minorTickMark val="none"/>
        <c:tickLblPos val="nextTo"/>
        <c:spPr>
          <a:ln w="3175">
            <a:solidFill>
              <a:srgbClr val="000000"/>
            </a:solidFill>
          </a:ln>
        </c:spPr>
        <c:crossAx val="46719638"/>
        <c:crossesAt val="1"/>
        <c:crossBetween val="between"/>
        <c:dispUnits/>
      </c:valAx>
      <c:catAx>
        <c:axId val="26194304"/>
        <c:scaling>
          <c:orientation val="minMax"/>
        </c:scaling>
        <c:axPos val="b"/>
        <c:delete val="1"/>
        <c:majorTickMark val="out"/>
        <c:minorTickMark val="none"/>
        <c:tickLblPos val="nextTo"/>
        <c:crossAx val="34422145"/>
        <c:crosses val="autoZero"/>
        <c:auto val="0"/>
        <c:lblOffset val="100"/>
        <c:tickLblSkip val="1"/>
        <c:noMultiLvlLbl val="0"/>
      </c:catAx>
      <c:valAx>
        <c:axId val="34422145"/>
        <c:scaling>
          <c:orientation val="minMax"/>
          <c:max val="55000"/>
          <c:min val="0"/>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人</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25"/>
              <c:y val="0.14225"/>
            </c:manualLayout>
          </c:layout>
          <c:overlay val="0"/>
          <c:spPr>
            <a:noFill/>
            <a:ln>
              <a:noFill/>
            </a:ln>
          </c:spPr>
        </c:title>
        <c:delete val="0"/>
        <c:numFmt formatCode="General" sourceLinked="1"/>
        <c:majorTickMark val="in"/>
        <c:minorTickMark val="none"/>
        <c:tickLblPos val="nextTo"/>
        <c:spPr>
          <a:ln w="3175">
            <a:solidFill>
              <a:srgbClr val="000000"/>
            </a:solidFill>
          </a:ln>
        </c:spPr>
        <c:crossAx val="26194304"/>
        <c:crosses val="max"/>
        <c:crossBetween val="between"/>
        <c:dispUnits/>
        <c:majorUnit val="10000"/>
        <c:minorUnit val="100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565"/>
          <c:y val="0.016"/>
          <c:w val="0.4695"/>
          <c:h val="0.968"/>
        </c:manualLayout>
      </c:layout>
      <c:doughnut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dashVert">
                <a:fgClr>
                  <a:srgbClr val="FFFFFF"/>
                </a:fgClr>
                <a:bgClr>
                  <a:srgbClr val="3366FF"/>
                </a:bgClr>
              </a:pattFill>
              <a:ln w="12700">
                <a:solidFill>
                  <a:srgbClr val="000000"/>
                </a:solidFill>
              </a:ln>
            </c:spPr>
          </c:dPt>
          <c:dPt>
            <c:idx val="1"/>
            <c:spPr>
              <a:solidFill>
                <a:srgbClr val="99CCFF"/>
              </a:solidFill>
              <a:ln w="12700">
                <a:solidFill>
                  <a:srgbClr val="000000"/>
                </a:solidFill>
              </a:ln>
            </c:spPr>
          </c:dPt>
          <c:dPt>
            <c:idx val="2"/>
            <c:spPr>
              <a:solidFill>
                <a:srgbClr val="CCFFFF"/>
              </a:solidFill>
              <a:ln w="12700">
                <a:solidFill>
                  <a:srgbClr val="000000"/>
                </a:solidFill>
              </a:ln>
            </c:spPr>
          </c:dPt>
          <c:dPt>
            <c:idx val="3"/>
            <c:spPr>
              <a:solidFill>
                <a:srgbClr val="33CCCC"/>
              </a:solidFill>
              <a:ln w="12700">
                <a:solidFill>
                  <a:srgbClr val="000000"/>
                </a:solidFill>
              </a:ln>
            </c:spPr>
          </c:dPt>
          <c:cat>
            <c:strRef>
              <c:f>4ページ!$D$34:$G$34</c:f>
              <c:strCache/>
            </c:strRef>
          </c:cat>
          <c:val>
            <c:numRef>
              <c:f>4ページ!$D$38:$G$38</c:f>
              <c:numCache/>
            </c:numRef>
          </c:val>
        </c:ser>
        <c:holeSize val="50"/>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1750" b="0" i="0" u="none" baseline="0">
          <a:solidFill>
            <a:srgbClr val="000000"/>
          </a:solidFill>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05"/>
          <c:y val="0.1545"/>
          <c:w val="0.4225"/>
          <c:h val="0.73"/>
        </c:manualLayout>
      </c:layout>
      <c:doughnut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CCFF"/>
              </a:solidFill>
              <a:ln w="12700">
                <a:solidFill>
                  <a:srgbClr val="000000"/>
                </a:solidFill>
              </a:ln>
            </c:spPr>
          </c:dPt>
          <c:dPt>
            <c:idx val="1"/>
            <c:spPr>
              <a:solidFill>
                <a:srgbClr val="CCFFFF"/>
              </a:solidFill>
              <a:ln w="12700">
                <a:solidFill>
                  <a:srgbClr val="000000"/>
                </a:solidFill>
              </a:ln>
            </c:spPr>
          </c:dPt>
          <c:cat>
            <c:numRef>
              <c:f>#REF!</c:f>
              <c:numCache>
                <c:ptCount val="1"/>
                <c:pt idx="0">
                  <c:v>1</c:v>
                </c:pt>
              </c:numCache>
            </c:numRef>
          </c:cat>
          <c:val>
            <c:numRef>
              <c:f>#REF!</c:f>
              <c:numCache>
                <c:ptCount val="1"/>
                <c:pt idx="0">
                  <c:v>1</c:v>
                </c:pt>
              </c:numCache>
            </c:numRef>
          </c:val>
        </c:ser>
        <c:holeSize val="50"/>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27</xdr:row>
      <xdr:rowOff>9525</xdr:rowOff>
    </xdr:from>
    <xdr:to>
      <xdr:col>3</xdr:col>
      <xdr:colOff>0</xdr:colOff>
      <xdr:row>29</xdr:row>
      <xdr:rowOff>0</xdr:rowOff>
    </xdr:to>
    <xdr:sp>
      <xdr:nvSpPr>
        <xdr:cNvPr id="1" name="Line 1"/>
        <xdr:cNvSpPr>
          <a:spLocks/>
        </xdr:cNvSpPr>
      </xdr:nvSpPr>
      <xdr:spPr>
        <a:xfrm>
          <a:off x="19050" y="6696075"/>
          <a:ext cx="895350" cy="447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27</xdr:row>
      <xdr:rowOff>9525</xdr:rowOff>
    </xdr:from>
    <xdr:to>
      <xdr:col>3</xdr:col>
      <xdr:colOff>0</xdr:colOff>
      <xdr:row>29</xdr:row>
      <xdr:rowOff>0</xdr:rowOff>
    </xdr:to>
    <xdr:sp>
      <xdr:nvSpPr>
        <xdr:cNvPr id="2" name="Line 2"/>
        <xdr:cNvSpPr>
          <a:spLocks/>
        </xdr:cNvSpPr>
      </xdr:nvSpPr>
      <xdr:spPr>
        <a:xfrm>
          <a:off x="19050" y="6696075"/>
          <a:ext cx="895350" cy="447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19050</xdr:rowOff>
    </xdr:from>
    <xdr:to>
      <xdr:col>1</xdr:col>
      <xdr:colOff>9525</xdr:colOff>
      <xdr:row>5</xdr:row>
      <xdr:rowOff>9525</xdr:rowOff>
    </xdr:to>
    <xdr:sp>
      <xdr:nvSpPr>
        <xdr:cNvPr id="1" name="Line 1"/>
        <xdr:cNvSpPr>
          <a:spLocks/>
        </xdr:cNvSpPr>
      </xdr:nvSpPr>
      <xdr:spPr>
        <a:xfrm>
          <a:off x="9525" y="1733550"/>
          <a:ext cx="971550" cy="1133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1</xdr:col>
      <xdr:colOff>0</xdr:colOff>
      <xdr:row>4</xdr:row>
      <xdr:rowOff>0</xdr:rowOff>
    </xdr:to>
    <xdr:sp>
      <xdr:nvSpPr>
        <xdr:cNvPr id="1" name="Line 1"/>
        <xdr:cNvSpPr>
          <a:spLocks/>
        </xdr:cNvSpPr>
      </xdr:nvSpPr>
      <xdr:spPr>
        <a:xfrm>
          <a:off x="9525" y="514350"/>
          <a:ext cx="952500" cy="971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1</xdr:col>
      <xdr:colOff>0</xdr:colOff>
      <xdr:row>5</xdr:row>
      <xdr:rowOff>0</xdr:rowOff>
    </xdr:to>
    <xdr:sp>
      <xdr:nvSpPr>
        <xdr:cNvPr id="1" name="Line 1"/>
        <xdr:cNvSpPr>
          <a:spLocks/>
        </xdr:cNvSpPr>
      </xdr:nvSpPr>
      <xdr:spPr>
        <a:xfrm>
          <a:off x="0" y="742950"/>
          <a:ext cx="1114425" cy="838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3</xdr:col>
      <xdr:colOff>0</xdr:colOff>
      <xdr:row>4</xdr:row>
      <xdr:rowOff>219075</xdr:rowOff>
    </xdr:to>
    <xdr:sp>
      <xdr:nvSpPr>
        <xdr:cNvPr id="1" name="Line 1"/>
        <xdr:cNvSpPr>
          <a:spLocks/>
        </xdr:cNvSpPr>
      </xdr:nvSpPr>
      <xdr:spPr>
        <a:xfrm>
          <a:off x="9525" y="695325"/>
          <a:ext cx="1704975" cy="590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0.13625</cdr:x>
      <cdr:y>0.173</cdr:y>
    </cdr:from>
    <cdr:to>
      <cdr:x>0.33975</cdr:x>
      <cdr:y>0.264</cdr:y>
    </cdr:to>
    <cdr:sp>
      <cdr:nvSpPr>
        <cdr:cNvPr id="1" name="WordArt 1025"/>
        <cdr:cNvSpPr>
          <a:spLocks/>
        </cdr:cNvSpPr>
      </cdr:nvSpPr>
      <cdr:spPr>
        <a:xfrm>
          <a:off x="866775" y="590550"/>
          <a:ext cx="1295400" cy="314325"/>
        </a:xfrm>
        <a:prstGeom prst="rect">
          <a:avLst/>
        </a:prstGeom>
        <a:noFill/>
        <a:ln w="9525" cmpd="sng">
          <a:noFill/>
        </a:ln>
      </cdr:spPr>
      <cdr:txBody>
        <a:bodyPr vertOverflow="clip" wrap="square" lIns="91440" tIns="45720" rIns="91440" bIns="45720"/>
        <a:p>
          <a:pPr algn="ctr">
            <a:defRPr/>
          </a:pPr>
          <a:r>
            <a:rPr lang="en-US" cap="none" sz="1000" b="0" i="0" u="none" baseline="0">
              <a:solidFill>
                <a:srgbClr val="000000"/>
              </a:solidFill>
            </a:rPr>
            <a:t>(</a:t>
          </a:r>
          <a:r>
            <a:rPr lang="en-US" cap="none" sz="1000" b="0" i="0" u="none" baseline="0">
              <a:solidFill>
                <a:srgbClr val="000000"/>
              </a:solidFill>
            </a:rPr>
            <a:t>死傷者数）</a:t>
          </a:r>
        </a:p>
      </cdr:txBody>
    </cdr:sp>
  </cdr:relSizeAnchor>
  <cdr:relSizeAnchor xmlns:cdr="http://schemas.openxmlformats.org/drawingml/2006/chartDrawing">
    <cdr:from>
      <cdr:x>0.213</cdr:x>
      <cdr:y>0.37775</cdr:y>
    </cdr:from>
    <cdr:to>
      <cdr:x>0.42575</cdr:x>
      <cdr:y>0.46875</cdr:y>
    </cdr:to>
    <cdr:sp>
      <cdr:nvSpPr>
        <cdr:cNvPr id="2" name="WordArt 1026"/>
        <cdr:cNvSpPr>
          <a:spLocks/>
        </cdr:cNvSpPr>
      </cdr:nvSpPr>
      <cdr:spPr>
        <a:xfrm>
          <a:off x="1352550" y="1295400"/>
          <a:ext cx="1362075" cy="314325"/>
        </a:xfrm>
        <a:prstGeom prst="rect">
          <a:avLst/>
        </a:prstGeom>
        <a:noFill/>
        <a:ln w="9525" cmpd="sng">
          <a:noFill/>
        </a:ln>
      </cdr:spPr>
      <cdr:txBody>
        <a:bodyPr vertOverflow="clip" wrap="square" lIns="91440" tIns="45720" rIns="91440" bIns="45720"/>
        <a:p>
          <a:pPr algn="ctr">
            <a:defRPr/>
          </a:pPr>
          <a:r>
            <a:rPr lang="en-US" cap="none" sz="1000" b="0" i="0" u="none" baseline="0">
              <a:solidFill>
                <a:srgbClr val="000000"/>
              </a:solidFill>
            </a:rPr>
            <a:t>(</a:t>
          </a:r>
          <a:r>
            <a:rPr lang="en-US" cap="none" sz="1000" b="0" i="0" u="none" baseline="0">
              <a:solidFill>
                <a:srgbClr val="000000"/>
              </a:solidFill>
            </a:rPr>
            <a:t>相談件数</a:t>
          </a:r>
          <a:r>
            <a:rPr lang="en-US" cap="none" sz="1000" b="0" i="0" u="none" baseline="0">
              <a:solidFill>
                <a:srgbClr val="000000"/>
              </a:solidFill>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29</xdr:row>
      <xdr:rowOff>19050</xdr:rowOff>
    </xdr:from>
    <xdr:to>
      <xdr:col>2</xdr:col>
      <xdr:colOff>400050</xdr:colOff>
      <xdr:row>32</xdr:row>
      <xdr:rowOff>19050</xdr:rowOff>
    </xdr:to>
    <xdr:sp>
      <xdr:nvSpPr>
        <xdr:cNvPr id="1" name="Line 5"/>
        <xdr:cNvSpPr>
          <a:spLocks/>
        </xdr:cNvSpPr>
      </xdr:nvSpPr>
      <xdr:spPr>
        <a:xfrm rot="21479124">
          <a:off x="19050" y="6324600"/>
          <a:ext cx="723900" cy="685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29</xdr:row>
      <xdr:rowOff>19050</xdr:rowOff>
    </xdr:from>
    <xdr:to>
      <xdr:col>2</xdr:col>
      <xdr:colOff>400050</xdr:colOff>
      <xdr:row>32</xdr:row>
      <xdr:rowOff>19050</xdr:rowOff>
    </xdr:to>
    <xdr:sp>
      <xdr:nvSpPr>
        <xdr:cNvPr id="2" name="Line 13"/>
        <xdr:cNvSpPr>
          <a:spLocks/>
        </xdr:cNvSpPr>
      </xdr:nvSpPr>
      <xdr:spPr>
        <a:xfrm rot="21479124">
          <a:off x="19050" y="6324600"/>
          <a:ext cx="723900" cy="685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3</xdr:row>
      <xdr:rowOff>19050</xdr:rowOff>
    </xdr:from>
    <xdr:to>
      <xdr:col>14</xdr:col>
      <xdr:colOff>428625</xdr:colOff>
      <xdr:row>18</xdr:row>
      <xdr:rowOff>161925</xdr:rowOff>
    </xdr:to>
    <xdr:graphicFrame>
      <xdr:nvGraphicFramePr>
        <xdr:cNvPr id="3" name="Chart 16"/>
        <xdr:cNvGraphicFramePr/>
      </xdr:nvGraphicFramePr>
      <xdr:xfrm>
        <a:off x="314325" y="609600"/>
        <a:ext cx="6381750" cy="34385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0.47725</cdr:x>
      <cdr:y>0.715</cdr:y>
    </cdr:from>
    <cdr:to>
      <cdr:x>0.6535</cdr:x>
      <cdr:y>0.964</cdr:y>
    </cdr:to>
    <cdr:sp>
      <cdr:nvSpPr>
        <cdr:cNvPr id="1" name="WordArt 2"/>
        <cdr:cNvSpPr>
          <a:spLocks/>
        </cdr:cNvSpPr>
      </cdr:nvSpPr>
      <cdr:spPr>
        <a:xfrm>
          <a:off x="2990850" y="2200275"/>
          <a:ext cx="1104900" cy="771525"/>
        </a:xfrm>
        <a:prstGeom prst="rect">
          <a:avLst/>
        </a:prstGeom>
        <a:noFill/>
        <a:ln w="9525" cmpd="sng">
          <a:noFill/>
        </a:ln>
      </cdr:spPr>
      <cdr:txBody>
        <a:bodyPr vertOverflow="clip" wrap="square" lIns="91440" tIns="45720" rIns="91440" bIns="45720"/>
        <a:p>
          <a:pPr algn="ctr">
            <a:defRPr/>
          </a:pPr>
          <a:r>
            <a:rPr lang="en-US" cap="none" sz="1200" b="0" i="0" u="none" baseline="0">
              <a:solidFill>
                <a:srgbClr val="000000"/>
              </a:solidFill>
            </a:rPr>
            <a:t>傷　害
</a:t>
          </a:r>
          <a:r>
            <a:rPr lang="en-US" cap="none" sz="1200" b="0" i="0" u="none" baseline="0">
              <a:solidFill>
                <a:srgbClr val="000000"/>
              </a:solidFill>
            </a:rPr>
            <a:t>1,373</a:t>
          </a:r>
          <a:r>
            <a:rPr lang="en-US" cap="none" sz="1200" b="0" i="0" u="none" baseline="0">
              <a:solidFill>
                <a:srgbClr val="000000"/>
              </a:solidFill>
            </a:rPr>
            <a:t>件
</a:t>
          </a:r>
          <a:r>
            <a:rPr lang="en-US" cap="none" sz="1050" b="0" i="0" u="none" baseline="0">
              <a:solidFill>
                <a:srgbClr val="000000"/>
              </a:solidFill>
            </a:rPr>
            <a:t>(73.5</a:t>
          </a:r>
          <a:r>
            <a:rPr lang="en-US" cap="none" sz="1050" b="0" i="0" u="none" baseline="0">
              <a:solidFill>
                <a:srgbClr val="000000"/>
              </a:solidFill>
            </a:rPr>
            <a:t>％</a:t>
          </a:r>
          <a:r>
            <a:rPr lang="en-US" cap="none" sz="1050" b="0" i="0" u="none" baseline="0">
              <a:solidFill>
                <a:srgbClr val="000000"/>
              </a:solidFill>
            </a:rPr>
            <a:t>)</a:t>
          </a:r>
        </a:p>
      </cdr:txBody>
    </cdr:sp>
  </cdr:relSizeAnchor>
  <cdr:relSizeAnchor xmlns:cdr="http://schemas.openxmlformats.org/drawingml/2006/chartDrawing">
    <cdr:from>
      <cdr:x>0.45475</cdr:x>
      <cdr:y>0.37125</cdr:y>
    </cdr:from>
    <cdr:to>
      <cdr:x>0.60975</cdr:x>
      <cdr:y>0.58725</cdr:y>
    </cdr:to>
    <cdr:sp>
      <cdr:nvSpPr>
        <cdr:cNvPr id="2" name="WordArt 3"/>
        <cdr:cNvSpPr>
          <a:spLocks/>
        </cdr:cNvSpPr>
      </cdr:nvSpPr>
      <cdr:spPr>
        <a:xfrm>
          <a:off x="2847975" y="1143000"/>
          <a:ext cx="971550" cy="666750"/>
        </a:xfrm>
        <a:prstGeom prst="rect">
          <a:avLst/>
        </a:prstGeom>
        <a:noFill/>
        <a:ln w="9525" cmpd="sng">
          <a:noFill/>
        </a:ln>
      </cdr:spPr>
      <cdr:txBody>
        <a:bodyPr vertOverflow="clip" wrap="square" lIns="91440" tIns="45720" rIns="91440" bIns="45720"/>
        <a:p>
          <a:pPr algn="ctr">
            <a:defRPr/>
          </a:pPr>
          <a:r>
            <a:rPr lang="en-US" cap="none" sz="1200" b="0" i="0" u="none" baseline="0">
              <a:solidFill>
                <a:srgbClr val="000000"/>
              </a:solidFill>
            </a:rPr>
            <a:t>総　数
</a:t>
          </a:r>
          <a:r>
            <a:rPr lang="en-US" cap="none" sz="1200" b="0" i="0" u="none" baseline="0">
              <a:solidFill>
                <a:srgbClr val="000000"/>
              </a:solidFill>
            </a:rPr>
            <a:t>1,868</a:t>
          </a:r>
          <a:r>
            <a:rPr lang="en-US" cap="none" sz="1200" b="0" i="0" u="none" baseline="0">
              <a:solidFill>
                <a:srgbClr val="000000"/>
              </a:solidFill>
            </a:rPr>
            <a:t>件</a:t>
          </a:r>
        </a:p>
      </cdr:txBody>
    </cdr:sp>
  </cdr:relSizeAnchor>
  <cdr:relSizeAnchor xmlns:cdr="http://schemas.openxmlformats.org/drawingml/2006/chartDrawing">
    <cdr:from>
      <cdr:x>0.2445</cdr:x>
      <cdr:y>-0.001</cdr:y>
    </cdr:from>
    <cdr:to>
      <cdr:x>0.38325</cdr:x>
      <cdr:y>0.27925</cdr:y>
    </cdr:to>
    <cdr:sp>
      <cdr:nvSpPr>
        <cdr:cNvPr id="3" name="WordArt 4"/>
        <cdr:cNvSpPr>
          <a:spLocks/>
        </cdr:cNvSpPr>
      </cdr:nvSpPr>
      <cdr:spPr>
        <a:xfrm>
          <a:off x="1524000" y="0"/>
          <a:ext cx="866775" cy="866775"/>
        </a:xfrm>
        <a:prstGeom prst="rect">
          <a:avLst/>
        </a:prstGeom>
        <a:noFill/>
        <a:ln w="9525" cmpd="sng">
          <a:noFill/>
        </a:ln>
      </cdr:spPr>
      <cdr:txBody>
        <a:bodyPr vertOverflow="clip" wrap="square" lIns="91440" tIns="45720" rIns="91440" bIns="45720"/>
        <a:p>
          <a:pPr algn="ctr">
            <a:defRPr/>
          </a:pPr>
          <a:r>
            <a:rPr lang="en-US" cap="none" sz="1100" b="0" i="0" u="none" baseline="0">
              <a:solidFill>
                <a:srgbClr val="000000"/>
              </a:solidFill>
            </a:rPr>
            <a:t>物　損
</a:t>
          </a:r>
          <a:r>
            <a:rPr lang="en-US" cap="none" sz="1100" b="0" i="0" u="none" baseline="0">
              <a:solidFill>
                <a:srgbClr val="000000"/>
              </a:solidFill>
            </a:rPr>
            <a:t>376</a:t>
          </a:r>
          <a:r>
            <a:rPr lang="en-US" cap="none" sz="1100" b="0" i="0" u="none" baseline="0">
              <a:solidFill>
                <a:srgbClr val="000000"/>
              </a:solidFill>
            </a:rPr>
            <a:t>件
</a:t>
          </a:r>
          <a:r>
            <a:rPr lang="en-US" cap="none" sz="1050" b="0" i="0" u="none" baseline="0">
              <a:solidFill>
                <a:srgbClr val="000000"/>
              </a:solidFill>
            </a:rPr>
            <a:t>(20.1</a:t>
          </a:r>
          <a:r>
            <a:rPr lang="en-US" cap="none" sz="1050" b="0" i="0" u="none" baseline="0">
              <a:solidFill>
                <a:srgbClr val="000000"/>
              </a:solidFill>
            </a:rPr>
            <a:t>％</a:t>
          </a:r>
          <a:r>
            <a:rPr lang="en-US" cap="none" sz="1050" b="0" i="0" u="none" baseline="0">
              <a:solidFill>
                <a:srgbClr val="000000"/>
              </a:solidFill>
            </a:rPr>
            <a:t>)</a:t>
          </a:r>
        </a:p>
      </cdr:txBody>
    </cdr:sp>
  </cdr:relSizeAnchor>
  <cdr:relSizeAnchor xmlns:cdr="http://schemas.openxmlformats.org/drawingml/2006/chartDrawing">
    <cdr:from>
      <cdr:x>0.3545</cdr:x>
      <cdr:y>0.23</cdr:y>
    </cdr:from>
    <cdr:to>
      <cdr:x>0.425</cdr:x>
      <cdr:y>0.31225</cdr:y>
    </cdr:to>
    <cdr:sp>
      <cdr:nvSpPr>
        <cdr:cNvPr id="4" name="Line 4"/>
        <cdr:cNvSpPr>
          <a:spLocks/>
        </cdr:cNvSpPr>
      </cdr:nvSpPr>
      <cdr:spPr>
        <a:xfrm>
          <a:off x="2219325" y="704850"/>
          <a:ext cx="438150" cy="25717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114300</xdr:rowOff>
    </xdr:from>
    <xdr:to>
      <xdr:col>8</xdr:col>
      <xdr:colOff>0</xdr:colOff>
      <xdr:row>29</xdr:row>
      <xdr:rowOff>0</xdr:rowOff>
    </xdr:to>
    <xdr:graphicFrame>
      <xdr:nvGraphicFramePr>
        <xdr:cNvPr id="1" name="Chart 1"/>
        <xdr:cNvGraphicFramePr/>
      </xdr:nvGraphicFramePr>
      <xdr:xfrm>
        <a:off x="0" y="3543300"/>
        <a:ext cx="6267450" cy="3086100"/>
      </xdr:xfrm>
      <a:graphic>
        <a:graphicData uri="http://schemas.openxmlformats.org/drawingml/2006/chart">
          <c:chart xmlns:c="http://schemas.openxmlformats.org/drawingml/2006/chart" r:id="rId1"/>
        </a:graphicData>
      </a:graphic>
    </xdr:graphicFrame>
    <xdr:clientData/>
  </xdr:twoCellAnchor>
  <xdr:twoCellAnchor>
    <xdr:from>
      <xdr:col>5</xdr:col>
      <xdr:colOff>762000</xdr:colOff>
      <xdr:row>11</xdr:row>
      <xdr:rowOff>171450</xdr:rowOff>
    </xdr:from>
    <xdr:to>
      <xdr:col>6</xdr:col>
      <xdr:colOff>609600</xdr:colOff>
      <xdr:row>15</xdr:row>
      <xdr:rowOff>38100</xdr:rowOff>
    </xdr:to>
    <xdr:sp>
      <xdr:nvSpPr>
        <xdr:cNvPr id="2" name="WordArt 2"/>
        <xdr:cNvSpPr>
          <a:spLocks/>
        </xdr:cNvSpPr>
      </xdr:nvSpPr>
      <xdr:spPr>
        <a:xfrm>
          <a:off x="4086225" y="2686050"/>
          <a:ext cx="828675" cy="781050"/>
        </a:xfrm>
        <a:prstGeom prst="rect">
          <a:avLst/>
        </a:prstGeom>
        <a:noFill/>
        <a:ln w="9525" cmpd="sng">
          <a:noFill/>
        </a:ln>
      </xdr:spPr>
      <xdr:txBody>
        <a:bodyPr vertOverflow="clip" wrap="square" lIns="91440" tIns="45720" rIns="91440" bIns="45720"/>
        <a:p>
          <a:pPr algn="ctr">
            <a:defRPr/>
          </a:pPr>
          <a:r>
            <a:rPr lang="en-US" cap="none" sz="1200" b="0" i="0" u="none" baseline="0">
              <a:solidFill>
                <a:srgbClr val="000000"/>
              </a:solidFill>
            </a:rPr>
            <a:t>死亡
</a:t>
          </a:r>
          <a:r>
            <a:rPr lang="en-US" cap="none" sz="1200" b="0" i="0" u="none" baseline="0">
              <a:solidFill>
                <a:srgbClr val="000000"/>
              </a:solidFill>
            </a:rPr>
            <a:t>65</a:t>
          </a:r>
          <a:r>
            <a:rPr lang="en-US" cap="none" sz="1200" b="0" i="0" u="none" baseline="0">
              <a:solidFill>
                <a:srgbClr val="000000"/>
              </a:solidFill>
            </a:rPr>
            <a:t>件
</a:t>
          </a:r>
          <a:r>
            <a:rPr lang="en-US" cap="none" sz="1200" b="0" i="0" u="none" baseline="0">
              <a:solidFill>
                <a:srgbClr val="000000"/>
              </a:solidFill>
            </a:rPr>
            <a:t>(</a:t>
          </a:r>
          <a:r>
            <a:rPr lang="en-US" cap="none" sz="1050" b="0" i="0" u="none" baseline="0">
              <a:solidFill>
                <a:srgbClr val="000000"/>
              </a:solidFill>
            </a:rPr>
            <a:t>3.5</a:t>
          </a:r>
          <a:r>
            <a:rPr lang="en-US" cap="none" sz="1050" b="0" i="0" u="none" baseline="0">
              <a:solidFill>
                <a:srgbClr val="000000"/>
              </a:solidFill>
            </a:rPr>
            <a:t>％）</a:t>
          </a:r>
        </a:p>
      </xdr:txBody>
    </xdr:sp>
    <xdr:clientData/>
  </xdr:twoCellAnchor>
  <xdr:twoCellAnchor>
    <xdr:from>
      <xdr:col>4</xdr:col>
      <xdr:colOff>428625</xdr:colOff>
      <xdr:row>11</xdr:row>
      <xdr:rowOff>209550</xdr:rowOff>
    </xdr:from>
    <xdr:to>
      <xdr:col>5</xdr:col>
      <xdr:colOff>228600</xdr:colOff>
      <xdr:row>15</xdr:row>
      <xdr:rowOff>133350</xdr:rowOff>
    </xdr:to>
    <xdr:sp>
      <xdr:nvSpPr>
        <xdr:cNvPr id="3" name="WordArt 3"/>
        <xdr:cNvSpPr>
          <a:spLocks/>
        </xdr:cNvSpPr>
      </xdr:nvSpPr>
      <xdr:spPr>
        <a:xfrm>
          <a:off x="2771775" y="2724150"/>
          <a:ext cx="781050" cy="838200"/>
        </a:xfrm>
        <a:prstGeom prst="rect">
          <a:avLst/>
        </a:prstGeom>
        <a:noFill/>
        <a:ln w="9525" cmpd="sng">
          <a:noFill/>
        </a:ln>
      </xdr:spPr>
      <xdr:txBody>
        <a:bodyPr vertOverflow="clip" wrap="square" lIns="91440" tIns="45720" rIns="91440" bIns="45720"/>
        <a:p>
          <a:pPr algn="ctr">
            <a:defRPr/>
          </a:pPr>
          <a:r>
            <a:rPr lang="en-US" cap="none" sz="1200" b="0" i="0" u="none" baseline="0">
              <a:solidFill>
                <a:srgbClr val="000000"/>
              </a:solidFill>
            </a:rPr>
            <a:t>その他
</a:t>
          </a:r>
          <a:r>
            <a:rPr lang="en-US" cap="none" sz="1200" b="0" i="0" u="none" baseline="0">
              <a:solidFill>
                <a:srgbClr val="000000"/>
              </a:solidFill>
            </a:rPr>
            <a:t>54</a:t>
          </a:r>
          <a:r>
            <a:rPr lang="en-US" cap="none" sz="1200" b="0" i="0" u="none" baseline="0">
              <a:solidFill>
                <a:srgbClr val="000000"/>
              </a:solidFill>
            </a:rPr>
            <a:t>件
</a:t>
          </a:r>
          <a:r>
            <a:rPr lang="en-US" cap="none" sz="1050" b="0" i="0" u="none" baseline="0">
              <a:solidFill>
                <a:srgbClr val="000000"/>
              </a:solidFill>
            </a:rPr>
            <a:t>(2.9%)</a:t>
          </a:r>
        </a:p>
      </xdr:txBody>
    </xdr:sp>
    <xdr:clientData/>
  </xdr:twoCellAnchor>
  <xdr:twoCellAnchor>
    <xdr:from>
      <xdr:col>5</xdr:col>
      <xdr:colOff>523875</xdr:colOff>
      <xdr:row>14</xdr:row>
      <xdr:rowOff>142875</xdr:rowOff>
    </xdr:from>
    <xdr:to>
      <xdr:col>5</xdr:col>
      <xdr:colOff>914400</xdr:colOff>
      <xdr:row>16</xdr:row>
      <xdr:rowOff>95250</xdr:rowOff>
    </xdr:to>
    <xdr:sp>
      <xdr:nvSpPr>
        <xdr:cNvPr id="4" name="Line 4"/>
        <xdr:cNvSpPr>
          <a:spLocks/>
        </xdr:cNvSpPr>
      </xdr:nvSpPr>
      <xdr:spPr>
        <a:xfrm flipH="1">
          <a:off x="3848100" y="3343275"/>
          <a:ext cx="390525"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180975</xdr:rowOff>
    </xdr:from>
    <xdr:to>
      <xdr:col>5</xdr:col>
      <xdr:colOff>219075</xdr:colOff>
      <xdr:row>16</xdr:row>
      <xdr:rowOff>142875</xdr:rowOff>
    </xdr:to>
    <xdr:sp>
      <xdr:nvSpPr>
        <xdr:cNvPr id="5" name="Line 5"/>
        <xdr:cNvSpPr>
          <a:spLocks/>
        </xdr:cNvSpPr>
      </xdr:nvSpPr>
      <xdr:spPr>
        <a:xfrm>
          <a:off x="3324225" y="3381375"/>
          <a:ext cx="219075" cy="419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0.576</cdr:x>
      <cdr:y>0.44525</cdr:y>
    </cdr:from>
    <cdr:to>
      <cdr:x>0.741</cdr:x>
      <cdr:y>0.662</cdr:y>
    </cdr:to>
    <cdr:sp>
      <cdr:nvSpPr>
        <cdr:cNvPr id="1" name="WordArt 1"/>
        <cdr:cNvSpPr>
          <a:spLocks/>
        </cdr:cNvSpPr>
      </cdr:nvSpPr>
      <cdr:spPr>
        <a:xfrm>
          <a:off x="3667125" y="1657350"/>
          <a:ext cx="1047750" cy="809625"/>
        </a:xfrm>
        <a:prstGeom prst="rect">
          <a:avLst/>
        </a:prstGeom>
        <a:noFill/>
        <a:ln w="9525" cmpd="sng">
          <a:noFill/>
        </a:ln>
      </cdr:spPr>
      <cdr:txBody>
        <a:bodyPr vertOverflow="clip" wrap="square" lIns="91440" tIns="45720" rIns="91440" bIns="45720"/>
        <a:p>
          <a:pPr algn="ctr">
            <a:defRPr/>
          </a:pPr>
          <a:r>
            <a:rPr lang="en-US" cap="none" sz="1200" b="0" i="0" u="none" baseline="0">
              <a:solidFill>
                <a:srgbClr val="000000"/>
              </a:solidFill>
            </a:rPr>
            <a:t>被害者
</a:t>
          </a:r>
          <a:r>
            <a:rPr lang="en-US" cap="none" sz="1200" b="0" i="0" u="none" baseline="0">
              <a:solidFill>
                <a:srgbClr val="000000"/>
              </a:solidFill>
            </a:rPr>
            <a:t>1,538</a:t>
          </a:r>
          <a:r>
            <a:rPr lang="en-US" cap="none" sz="1200" b="0" i="0" u="none" baseline="0">
              <a:solidFill>
                <a:srgbClr val="000000"/>
              </a:solidFill>
            </a:rPr>
            <a:t>件
</a:t>
          </a:r>
          <a:r>
            <a:rPr lang="en-US" cap="none" sz="1050" b="0" i="0" u="none" baseline="0">
              <a:solidFill>
                <a:srgbClr val="000000"/>
              </a:solidFill>
            </a:rPr>
            <a:t>(82.3</a:t>
          </a:r>
          <a:r>
            <a:rPr lang="en-US" cap="none" sz="1050" b="0" i="0" u="none" baseline="0">
              <a:solidFill>
                <a:srgbClr val="000000"/>
              </a:solidFill>
            </a:rPr>
            <a:t>％</a:t>
          </a:r>
          <a:r>
            <a:rPr lang="en-US" cap="none" sz="1050" b="0" i="0" u="none" baseline="0">
              <a:solidFill>
                <a:srgbClr val="000000"/>
              </a:solidFill>
            </a:rPr>
            <a:t>)</a:t>
          </a:r>
        </a:p>
      </cdr:txBody>
    </cdr:sp>
  </cdr:relSizeAnchor>
  <cdr:relSizeAnchor xmlns:cdr="http://schemas.openxmlformats.org/drawingml/2006/chartDrawing">
    <cdr:from>
      <cdr:x>0.4245</cdr:x>
      <cdr:y>0.42975</cdr:y>
    </cdr:from>
    <cdr:to>
      <cdr:x>0.586</cdr:x>
      <cdr:y>0.60875</cdr:y>
    </cdr:to>
    <cdr:sp>
      <cdr:nvSpPr>
        <cdr:cNvPr id="2" name="WordArt 2"/>
        <cdr:cNvSpPr>
          <a:spLocks/>
        </cdr:cNvSpPr>
      </cdr:nvSpPr>
      <cdr:spPr>
        <a:xfrm>
          <a:off x="2695575" y="1600200"/>
          <a:ext cx="1028700" cy="666750"/>
        </a:xfrm>
        <a:prstGeom prst="rect">
          <a:avLst/>
        </a:prstGeom>
        <a:noFill/>
        <a:ln w="9525" cmpd="sng">
          <a:noFill/>
        </a:ln>
      </cdr:spPr>
      <cdr:txBody>
        <a:bodyPr vertOverflow="clip" wrap="square" lIns="91440" tIns="45720" rIns="91440" bIns="45720"/>
        <a:p>
          <a:pPr algn="ctr">
            <a:defRPr/>
          </a:pPr>
          <a:r>
            <a:rPr lang="en-US" cap="none" sz="1200" b="0" i="0" u="none" baseline="0">
              <a:solidFill>
                <a:srgbClr val="000000"/>
              </a:solidFill>
            </a:rPr>
            <a:t>総　数
</a:t>
          </a:r>
          <a:r>
            <a:rPr lang="en-US" cap="none" sz="1200" b="0" i="0" u="none" baseline="0">
              <a:solidFill>
                <a:srgbClr val="000000"/>
              </a:solidFill>
            </a:rPr>
            <a:t>1,</a:t>
          </a:r>
          <a:r>
            <a:rPr lang="en-US" cap="none" sz="1200" b="0" i="0" u="none" baseline="0">
              <a:solidFill>
                <a:srgbClr val="000000"/>
              </a:solidFill>
            </a:rPr>
            <a:t>８</a:t>
          </a:r>
          <a:r>
            <a:rPr lang="en-US" cap="none" sz="1200" b="0" i="0" u="none" baseline="0">
              <a:solidFill>
                <a:srgbClr val="000000"/>
              </a:solidFill>
            </a:rPr>
            <a:t>68</a:t>
          </a:r>
          <a:r>
            <a:rPr lang="en-US" cap="none" sz="1200" b="0" i="0" u="none" baseline="0">
              <a:solidFill>
                <a:srgbClr val="000000"/>
              </a:solidFill>
            </a:rPr>
            <a:t>件</a:t>
          </a:r>
        </a:p>
      </cdr:txBody>
    </cdr:sp>
  </cdr:relSizeAnchor>
  <cdr:relSizeAnchor xmlns:cdr="http://schemas.openxmlformats.org/drawingml/2006/chartDrawing">
    <cdr:from>
      <cdr:x>0.207</cdr:x>
      <cdr:y>0.01225</cdr:y>
    </cdr:from>
    <cdr:to>
      <cdr:x>0.36925</cdr:x>
      <cdr:y>0.23475</cdr:y>
    </cdr:to>
    <cdr:sp>
      <cdr:nvSpPr>
        <cdr:cNvPr id="3" name="WordArt 3"/>
        <cdr:cNvSpPr>
          <a:spLocks/>
        </cdr:cNvSpPr>
      </cdr:nvSpPr>
      <cdr:spPr>
        <a:xfrm>
          <a:off x="1314450" y="38100"/>
          <a:ext cx="1038225" cy="828675"/>
        </a:xfrm>
        <a:prstGeom prst="rect">
          <a:avLst/>
        </a:prstGeom>
        <a:noFill/>
        <a:ln w="9525" cmpd="sng">
          <a:noFill/>
        </a:ln>
      </cdr:spPr>
      <cdr:txBody>
        <a:bodyPr vertOverflow="clip" wrap="square" lIns="91440" tIns="45720" rIns="91440" bIns="45720"/>
        <a:p>
          <a:pPr algn="ctr">
            <a:defRPr/>
          </a:pPr>
          <a:r>
            <a:rPr lang="en-US" cap="none" sz="1200" b="0" i="0" u="none" baseline="0">
              <a:solidFill>
                <a:srgbClr val="000000"/>
              </a:solidFill>
            </a:rPr>
            <a:t>加害者
</a:t>
          </a:r>
          <a:r>
            <a:rPr lang="en-US" cap="none" sz="1200" b="0" i="0" u="none" baseline="0">
              <a:solidFill>
                <a:srgbClr val="000000"/>
              </a:solidFill>
            </a:rPr>
            <a:t>330</a:t>
          </a:r>
          <a:r>
            <a:rPr lang="en-US" cap="none" sz="1200" b="0" i="0" u="none" baseline="0">
              <a:solidFill>
                <a:srgbClr val="000000"/>
              </a:solidFill>
            </a:rPr>
            <a:t>件
</a:t>
          </a:r>
          <a:r>
            <a:rPr lang="en-US" cap="none" sz="1050" b="0" i="0" u="none" baseline="0">
              <a:solidFill>
                <a:srgbClr val="000000"/>
              </a:solidFill>
            </a:rPr>
            <a:t>(17.7</a:t>
          </a:r>
          <a:r>
            <a:rPr lang="en-US" cap="none" sz="1050" b="0" i="0" u="none" baseline="0">
              <a:solidFill>
                <a:srgbClr val="000000"/>
              </a:solidFill>
            </a:rPr>
            <a:t>％</a:t>
          </a:r>
          <a:r>
            <a:rPr lang="en-US" cap="none" sz="1050" b="0" i="0" u="none" baseline="0">
              <a:solidFill>
                <a:srgbClr val="000000"/>
              </a:solidFill>
            </a:rPr>
            <a:t>)</a:t>
          </a:r>
        </a:p>
      </cdr:txBody>
    </cdr:sp>
  </cdr:relSizeAnchor>
  <cdr:relSizeAnchor xmlns:cdr="http://schemas.openxmlformats.org/drawingml/2006/chartDrawing">
    <cdr:from>
      <cdr:x>0.393</cdr:x>
      <cdr:y>0.15175</cdr:y>
    </cdr:from>
    <cdr:to>
      <cdr:x>0.4325</cdr:x>
      <cdr:y>0.264</cdr:y>
    </cdr:to>
    <cdr:sp>
      <cdr:nvSpPr>
        <cdr:cNvPr id="4" name="Line 4"/>
        <cdr:cNvSpPr>
          <a:spLocks/>
        </cdr:cNvSpPr>
      </cdr:nvSpPr>
      <cdr:spPr>
        <a:xfrm>
          <a:off x="2495550" y="561975"/>
          <a:ext cx="247650" cy="4191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17</xdr:col>
      <xdr:colOff>342900</xdr:colOff>
      <xdr:row>18</xdr:row>
      <xdr:rowOff>9525</xdr:rowOff>
    </xdr:to>
    <xdr:graphicFrame>
      <xdr:nvGraphicFramePr>
        <xdr:cNvPr id="1" name="Chart 1"/>
        <xdr:cNvGraphicFramePr/>
      </xdr:nvGraphicFramePr>
      <xdr:xfrm>
        <a:off x="0" y="238125"/>
        <a:ext cx="6372225" cy="37242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3</xdr:col>
      <xdr:colOff>0</xdr:colOff>
      <xdr:row>6</xdr:row>
      <xdr:rowOff>0</xdr:rowOff>
    </xdr:to>
    <xdr:sp>
      <xdr:nvSpPr>
        <xdr:cNvPr id="1" name="Line 1"/>
        <xdr:cNvSpPr>
          <a:spLocks/>
        </xdr:cNvSpPr>
      </xdr:nvSpPr>
      <xdr:spPr>
        <a:xfrm>
          <a:off x="9525" y="838200"/>
          <a:ext cx="923925" cy="523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16</xdr:row>
      <xdr:rowOff>0</xdr:rowOff>
    </xdr:from>
    <xdr:to>
      <xdr:col>3</xdr:col>
      <xdr:colOff>0</xdr:colOff>
      <xdr:row>18</xdr:row>
      <xdr:rowOff>0</xdr:rowOff>
    </xdr:to>
    <xdr:sp>
      <xdr:nvSpPr>
        <xdr:cNvPr id="2" name="Line 2"/>
        <xdr:cNvSpPr>
          <a:spLocks/>
        </xdr:cNvSpPr>
      </xdr:nvSpPr>
      <xdr:spPr>
        <a:xfrm>
          <a:off x="9525" y="3238500"/>
          <a:ext cx="923925" cy="533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26</xdr:row>
      <xdr:rowOff>0</xdr:rowOff>
    </xdr:from>
    <xdr:to>
      <xdr:col>3</xdr:col>
      <xdr:colOff>0</xdr:colOff>
      <xdr:row>28</xdr:row>
      <xdr:rowOff>0</xdr:rowOff>
    </xdr:to>
    <xdr:sp>
      <xdr:nvSpPr>
        <xdr:cNvPr id="3" name="Line 3"/>
        <xdr:cNvSpPr>
          <a:spLocks/>
        </xdr:cNvSpPr>
      </xdr:nvSpPr>
      <xdr:spPr>
        <a:xfrm>
          <a:off x="9525" y="5324475"/>
          <a:ext cx="923925" cy="457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16</xdr:row>
      <xdr:rowOff>0</xdr:rowOff>
    </xdr:from>
    <xdr:to>
      <xdr:col>3</xdr:col>
      <xdr:colOff>0</xdr:colOff>
      <xdr:row>18</xdr:row>
      <xdr:rowOff>0</xdr:rowOff>
    </xdr:to>
    <xdr:sp>
      <xdr:nvSpPr>
        <xdr:cNvPr id="4" name="Line 4"/>
        <xdr:cNvSpPr>
          <a:spLocks/>
        </xdr:cNvSpPr>
      </xdr:nvSpPr>
      <xdr:spPr>
        <a:xfrm>
          <a:off x="9525" y="3238500"/>
          <a:ext cx="923925" cy="533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26</xdr:row>
      <xdr:rowOff>0</xdr:rowOff>
    </xdr:from>
    <xdr:to>
      <xdr:col>3</xdr:col>
      <xdr:colOff>0</xdr:colOff>
      <xdr:row>28</xdr:row>
      <xdr:rowOff>0</xdr:rowOff>
    </xdr:to>
    <xdr:sp>
      <xdr:nvSpPr>
        <xdr:cNvPr id="5" name="Line 5"/>
        <xdr:cNvSpPr>
          <a:spLocks/>
        </xdr:cNvSpPr>
      </xdr:nvSpPr>
      <xdr:spPr>
        <a:xfrm>
          <a:off x="9525" y="5324475"/>
          <a:ext cx="923925" cy="457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26</xdr:row>
      <xdr:rowOff>0</xdr:rowOff>
    </xdr:from>
    <xdr:to>
      <xdr:col>3</xdr:col>
      <xdr:colOff>0</xdr:colOff>
      <xdr:row>28</xdr:row>
      <xdr:rowOff>0</xdr:rowOff>
    </xdr:to>
    <xdr:sp>
      <xdr:nvSpPr>
        <xdr:cNvPr id="6" name="Line 6"/>
        <xdr:cNvSpPr>
          <a:spLocks/>
        </xdr:cNvSpPr>
      </xdr:nvSpPr>
      <xdr:spPr>
        <a:xfrm>
          <a:off x="9525" y="5324475"/>
          <a:ext cx="923925" cy="457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2</xdr:col>
      <xdr:colOff>0</xdr:colOff>
      <xdr:row>5</xdr:row>
      <xdr:rowOff>0</xdr:rowOff>
    </xdr:to>
    <xdr:sp>
      <xdr:nvSpPr>
        <xdr:cNvPr id="1" name="Line 1"/>
        <xdr:cNvSpPr>
          <a:spLocks/>
        </xdr:cNvSpPr>
      </xdr:nvSpPr>
      <xdr:spPr>
        <a:xfrm>
          <a:off x="9525" y="552450"/>
          <a:ext cx="847725" cy="762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xdr:row>
      <xdr:rowOff>0</xdr:rowOff>
    </xdr:from>
    <xdr:to>
      <xdr:col>11</xdr:col>
      <xdr:colOff>0</xdr:colOff>
      <xdr:row>5</xdr:row>
      <xdr:rowOff>0</xdr:rowOff>
    </xdr:to>
    <xdr:sp>
      <xdr:nvSpPr>
        <xdr:cNvPr id="2" name="Line 2"/>
        <xdr:cNvSpPr>
          <a:spLocks/>
        </xdr:cNvSpPr>
      </xdr:nvSpPr>
      <xdr:spPr>
        <a:xfrm>
          <a:off x="3733800" y="552450"/>
          <a:ext cx="847725" cy="762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xdr:row>
      <xdr:rowOff>0</xdr:rowOff>
    </xdr:from>
    <xdr:to>
      <xdr:col>11</xdr:col>
      <xdr:colOff>0</xdr:colOff>
      <xdr:row>5</xdr:row>
      <xdr:rowOff>0</xdr:rowOff>
    </xdr:to>
    <xdr:sp>
      <xdr:nvSpPr>
        <xdr:cNvPr id="3" name="Line 5"/>
        <xdr:cNvSpPr>
          <a:spLocks/>
        </xdr:cNvSpPr>
      </xdr:nvSpPr>
      <xdr:spPr>
        <a:xfrm>
          <a:off x="3733800" y="552450"/>
          <a:ext cx="847725" cy="762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27"/>
  <sheetViews>
    <sheetView tabSelected="1" zoomScalePageLayoutView="0" workbookViewId="0" topLeftCell="A1">
      <selection activeCell="A1" sqref="A1"/>
    </sheetView>
  </sheetViews>
  <sheetFormatPr defaultColWidth="9.00390625" defaultRowHeight="13.5"/>
  <cols>
    <col min="1" max="1" width="2.25390625" style="1" customWidth="1"/>
    <col min="2" max="2" width="7.00390625" style="1" customWidth="1"/>
    <col min="3" max="3" width="6.75390625" style="1" customWidth="1"/>
    <col min="4" max="5" width="9.00390625" style="1" customWidth="1"/>
    <col min="6" max="6" width="10.75390625" style="1" customWidth="1"/>
    <col min="7" max="7" width="6.25390625" style="1" customWidth="1"/>
    <col min="8" max="8" width="7.375" style="1" customWidth="1"/>
    <col min="9" max="10" width="9.00390625" style="1" customWidth="1"/>
    <col min="11" max="11" width="8.50390625" style="1" customWidth="1"/>
    <col min="12" max="16384" width="9.00390625" style="1" customWidth="1"/>
  </cols>
  <sheetData>
    <row r="1" spans="1:11" ht="18.75">
      <c r="A1" s="58" t="s">
        <v>0</v>
      </c>
      <c r="B1" s="57"/>
      <c r="C1" s="57"/>
      <c r="D1" s="57"/>
      <c r="E1" s="57"/>
      <c r="F1" s="57"/>
      <c r="G1" s="57"/>
      <c r="H1" s="57"/>
      <c r="I1" s="57"/>
      <c r="J1" s="57"/>
      <c r="K1" s="57"/>
    </row>
    <row r="2" ht="18" customHeight="1"/>
    <row r="3" ht="18" customHeight="1"/>
    <row r="4" ht="18" customHeight="1"/>
    <row r="5" ht="18" customHeight="1"/>
    <row r="6" ht="18" customHeight="1"/>
    <row r="7" spans="1:11" ht="18" customHeight="1">
      <c r="A7" s="374" t="s">
        <v>1</v>
      </c>
      <c r="B7" s="374"/>
      <c r="C7" s="374"/>
      <c r="D7" s="374"/>
      <c r="E7" s="374"/>
      <c r="F7" s="374"/>
      <c r="G7" s="374"/>
      <c r="H7" s="374"/>
      <c r="I7" s="374"/>
      <c r="J7" s="374"/>
      <c r="K7" s="374"/>
    </row>
    <row r="8" ht="15" customHeight="1"/>
    <row r="9" ht="18" customHeight="1">
      <c r="B9" s="3" t="s">
        <v>2</v>
      </c>
    </row>
    <row r="10" ht="15" customHeight="1"/>
    <row r="11" spans="2:11" ht="18" customHeight="1">
      <c r="B11" s="360" t="s">
        <v>50</v>
      </c>
      <c r="C11" s="370"/>
      <c r="D11" s="370"/>
      <c r="E11" s="370"/>
      <c r="F11" s="370"/>
      <c r="G11" s="370"/>
      <c r="H11" s="370"/>
      <c r="I11" s="370"/>
      <c r="J11" s="370"/>
      <c r="K11" s="370"/>
    </row>
    <row r="12" spans="2:11" ht="18" customHeight="1">
      <c r="B12" s="370"/>
      <c r="C12" s="370"/>
      <c r="D12" s="370"/>
      <c r="E12" s="370"/>
      <c r="F12" s="370"/>
      <c r="G12" s="370"/>
      <c r="H12" s="370"/>
      <c r="I12" s="370"/>
      <c r="J12" s="370"/>
      <c r="K12" s="370"/>
    </row>
    <row r="13" ht="15" customHeight="1"/>
    <row r="14" spans="1:11" ht="15" customHeight="1">
      <c r="A14" s="367" t="s">
        <v>57</v>
      </c>
      <c r="B14" s="367"/>
      <c r="C14" s="371"/>
      <c r="D14" s="371" t="s">
        <v>58</v>
      </c>
      <c r="E14" s="372"/>
      <c r="F14" s="372"/>
      <c r="G14" s="373"/>
      <c r="H14" s="373" t="s">
        <v>59</v>
      </c>
      <c r="I14" s="367"/>
      <c r="J14" s="367"/>
      <c r="K14" s="367"/>
    </row>
    <row r="15" spans="1:11" ht="96.75" customHeight="1">
      <c r="A15" s="362" t="s">
        <v>60</v>
      </c>
      <c r="B15" s="362"/>
      <c r="C15" s="363"/>
      <c r="D15" s="363" t="s">
        <v>112</v>
      </c>
      <c r="E15" s="368"/>
      <c r="F15" s="368"/>
      <c r="G15" s="369"/>
      <c r="H15" s="364" t="s">
        <v>124</v>
      </c>
      <c r="I15" s="365"/>
      <c r="J15" s="365"/>
      <c r="K15" s="366"/>
    </row>
    <row r="16" ht="15" customHeight="1"/>
    <row r="17" spans="1:11" ht="44.25" customHeight="1">
      <c r="A17" s="367" t="s">
        <v>61</v>
      </c>
      <c r="B17" s="367"/>
      <c r="C17" s="367"/>
      <c r="D17" s="363" t="s">
        <v>62</v>
      </c>
      <c r="E17" s="368"/>
      <c r="F17" s="368"/>
      <c r="G17" s="369"/>
      <c r="H17" s="363" t="s">
        <v>55</v>
      </c>
      <c r="I17" s="368"/>
      <c r="J17" s="368"/>
      <c r="K17" s="369"/>
    </row>
    <row r="18" ht="15" customHeight="1"/>
    <row r="19" spans="2:11" ht="38.25" customHeight="1">
      <c r="B19" s="360" t="s">
        <v>111</v>
      </c>
      <c r="C19" s="370"/>
      <c r="D19" s="370"/>
      <c r="E19" s="370"/>
      <c r="F19" s="370"/>
      <c r="G19" s="370"/>
      <c r="H19" s="370"/>
      <c r="I19" s="370"/>
      <c r="J19" s="370"/>
      <c r="K19" s="370"/>
    </row>
    <row r="20" spans="2:11" ht="30" customHeight="1">
      <c r="B20" s="370"/>
      <c r="C20" s="370"/>
      <c r="D20" s="370"/>
      <c r="E20" s="370"/>
      <c r="F20" s="370"/>
      <c r="G20" s="370"/>
      <c r="H20" s="370"/>
      <c r="I20" s="370"/>
      <c r="J20" s="370"/>
      <c r="K20" s="370"/>
    </row>
    <row r="21" ht="18" customHeight="1"/>
    <row r="22" ht="18" customHeight="1">
      <c r="B22" s="3" t="s">
        <v>3</v>
      </c>
    </row>
    <row r="23" ht="15" customHeight="1"/>
    <row r="24" spans="2:11" ht="18" customHeight="1">
      <c r="B24" s="360" t="s">
        <v>75</v>
      </c>
      <c r="C24" s="360"/>
      <c r="D24" s="360"/>
      <c r="E24" s="360"/>
      <c r="F24" s="360"/>
      <c r="G24" s="360"/>
      <c r="H24" s="360"/>
      <c r="I24" s="360"/>
      <c r="J24" s="360"/>
      <c r="K24" s="360"/>
    </row>
    <row r="25" spans="2:11" ht="18" customHeight="1">
      <c r="B25" s="360"/>
      <c r="C25" s="360"/>
      <c r="D25" s="360"/>
      <c r="E25" s="360"/>
      <c r="F25" s="360"/>
      <c r="G25" s="360"/>
      <c r="H25" s="360"/>
      <c r="I25" s="360"/>
      <c r="J25" s="360"/>
      <c r="K25" s="360"/>
    </row>
    <row r="26" spans="2:11" ht="18" customHeight="1">
      <c r="B26" s="360"/>
      <c r="C26" s="360"/>
      <c r="D26" s="360"/>
      <c r="E26" s="360"/>
      <c r="F26" s="360"/>
      <c r="G26" s="360"/>
      <c r="H26" s="360"/>
      <c r="I26" s="360"/>
      <c r="J26" s="360"/>
      <c r="K26" s="360"/>
    </row>
    <row r="27" spans="2:11" ht="18" customHeight="1">
      <c r="B27" s="361"/>
      <c r="C27" s="361"/>
      <c r="D27" s="361"/>
      <c r="E27" s="361"/>
      <c r="F27" s="361"/>
      <c r="G27" s="361"/>
      <c r="H27" s="361"/>
      <c r="I27" s="361"/>
      <c r="J27" s="361"/>
      <c r="K27" s="361"/>
    </row>
  </sheetData>
  <sheetProtection/>
  <mergeCells count="13">
    <mergeCell ref="B11:K12"/>
    <mergeCell ref="A14:C14"/>
    <mergeCell ref="D14:G14"/>
    <mergeCell ref="A7:K7"/>
    <mergeCell ref="H14:K14"/>
    <mergeCell ref="B24:K27"/>
    <mergeCell ref="A15:C15"/>
    <mergeCell ref="H15:K15"/>
    <mergeCell ref="A17:C17"/>
    <mergeCell ref="D17:G17"/>
    <mergeCell ref="H17:K17"/>
    <mergeCell ref="D15:G15"/>
    <mergeCell ref="B19:K20"/>
  </mergeCells>
  <printOptions horizontalCentered="1"/>
  <pageMargins left="0.7874015748031497" right="0.7874015748031497" top="0.984251968503937" bottom="0.7874015748031497" header="0.5118110236220472" footer="0.5118110236220472"/>
  <pageSetup firstPageNumber="1" useFirstPageNumber="1" horizontalDpi="300" verticalDpi="300" orientation="portrait" paperSize="9" r:id="rId1"/>
  <headerFooter alignWithMargins="0">
    <oddFooter>&amp;C-&amp;P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R32"/>
  <sheetViews>
    <sheetView workbookViewId="0" topLeftCell="A1">
      <pane xSplit="2" ySplit="5" topLeftCell="C6" activePane="bottomRight" state="frozen"/>
      <selection pane="topLeft" activeCell="C1" sqref="C1"/>
      <selection pane="topRight" activeCell="C1" sqref="C1"/>
      <selection pane="bottomLeft" activeCell="C1" sqref="C1"/>
      <selection pane="bottomRight" activeCell="A1" sqref="A1:R1"/>
    </sheetView>
  </sheetViews>
  <sheetFormatPr defaultColWidth="9.00390625" defaultRowHeight="13.5"/>
  <cols>
    <col min="1" max="2" width="5.625" style="214" customWidth="1"/>
    <col min="3" max="9" width="5.375" style="214" customWidth="1"/>
    <col min="10" max="11" width="5.625" style="214" customWidth="1"/>
    <col min="12" max="18" width="5.375" style="214" customWidth="1"/>
    <col min="19" max="16384" width="9.00390625" style="214" customWidth="1"/>
  </cols>
  <sheetData>
    <row r="1" spans="1:18" ht="18" customHeight="1">
      <c r="A1" s="594" t="s">
        <v>247</v>
      </c>
      <c r="B1" s="595"/>
      <c r="C1" s="595"/>
      <c r="D1" s="595"/>
      <c r="E1" s="595"/>
      <c r="F1" s="595"/>
      <c r="G1" s="595"/>
      <c r="H1" s="595"/>
      <c r="I1" s="595"/>
      <c r="J1" s="595"/>
      <c r="K1" s="595"/>
      <c r="L1" s="595"/>
      <c r="M1" s="595"/>
      <c r="N1" s="595"/>
      <c r="O1" s="595"/>
      <c r="P1" s="595"/>
      <c r="Q1" s="595"/>
      <c r="R1" s="595"/>
    </row>
    <row r="2" spans="1:18" ht="18" customHeight="1">
      <c r="A2" s="596" t="s">
        <v>248</v>
      </c>
      <c r="B2" s="595"/>
      <c r="C2" s="595"/>
      <c r="D2" s="595"/>
      <c r="E2" s="595"/>
      <c r="F2" s="595"/>
      <c r="G2" s="595"/>
      <c r="H2" s="595"/>
      <c r="I2" s="595"/>
      <c r="J2" s="595"/>
      <c r="K2" s="595"/>
      <c r="L2" s="595"/>
      <c r="M2" s="595"/>
      <c r="N2" s="595"/>
      <c r="O2" s="595"/>
      <c r="P2" s="595"/>
      <c r="Q2" s="595"/>
      <c r="R2" s="595"/>
    </row>
    <row r="3" ht="7.5" customHeight="1"/>
    <row r="4" spans="1:18" ht="30" customHeight="1">
      <c r="A4" s="215"/>
      <c r="B4" s="216" t="s">
        <v>35</v>
      </c>
      <c r="C4" s="607" t="s">
        <v>37</v>
      </c>
      <c r="D4" s="607"/>
      <c r="E4" s="607" t="s">
        <v>46</v>
      </c>
      <c r="F4" s="607"/>
      <c r="G4" s="598" t="s">
        <v>249</v>
      </c>
      <c r="H4" s="598" t="s">
        <v>250</v>
      </c>
      <c r="I4" s="608" t="s">
        <v>25</v>
      </c>
      <c r="J4" s="218"/>
      <c r="K4" s="216" t="s">
        <v>35</v>
      </c>
      <c r="L4" s="607" t="s">
        <v>37</v>
      </c>
      <c r="M4" s="607"/>
      <c r="N4" s="607" t="s">
        <v>46</v>
      </c>
      <c r="O4" s="607"/>
      <c r="P4" s="598" t="s">
        <v>249</v>
      </c>
      <c r="Q4" s="598" t="s">
        <v>250</v>
      </c>
      <c r="R4" s="605" t="s">
        <v>25</v>
      </c>
    </row>
    <row r="5" spans="1:18" ht="30" customHeight="1">
      <c r="A5" s="219" t="s">
        <v>251</v>
      </c>
      <c r="B5" s="220"/>
      <c r="C5" s="221" t="s">
        <v>47</v>
      </c>
      <c r="D5" s="217" t="s">
        <v>48</v>
      </c>
      <c r="E5" s="221" t="s">
        <v>47</v>
      </c>
      <c r="F5" s="217" t="s">
        <v>48</v>
      </c>
      <c r="G5" s="598"/>
      <c r="H5" s="598"/>
      <c r="I5" s="609"/>
      <c r="J5" s="219" t="s">
        <v>251</v>
      </c>
      <c r="K5" s="220"/>
      <c r="L5" s="221" t="s">
        <v>47</v>
      </c>
      <c r="M5" s="217" t="s">
        <v>48</v>
      </c>
      <c r="N5" s="221" t="s">
        <v>47</v>
      </c>
      <c r="O5" s="217" t="s">
        <v>48</v>
      </c>
      <c r="P5" s="598"/>
      <c r="Q5" s="598"/>
      <c r="R5" s="606"/>
    </row>
    <row r="6" spans="1:18" ht="30" customHeight="1">
      <c r="A6" s="597" t="s">
        <v>252</v>
      </c>
      <c r="B6" s="585"/>
      <c r="C6" s="222">
        <v>146</v>
      </c>
      <c r="D6" s="222">
        <v>243</v>
      </c>
      <c r="E6" s="222"/>
      <c r="F6" s="222">
        <v>8</v>
      </c>
      <c r="G6" s="222">
        <v>443</v>
      </c>
      <c r="H6" s="222"/>
      <c r="I6" s="223">
        <v>840</v>
      </c>
      <c r="J6" s="584" t="s">
        <v>253</v>
      </c>
      <c r="K6" s="585"/>
      <c r="L6" s="222"/>
      <c r="M6" s="222"/>
      <c r="N6" s="222"/>
      <c r="O6" s="222">
        <v>16</v>
      </c>
      <c r="P6" s="222">
        <v>1</v>
      </c>
      <c r="Q6" s="222"/>
      <c r="R6" s="222">
        <f aca="true" t="shared" si="0" ref="R6:R11">SUM(L6:Q6)</f>
        <v>17</v>
      </c>
    </row>
    <row r="7" spans="1:18" ht="30" customHeight="1">
      <c r="A7" s="597" t="s">
        <v>254</v>
      </c>
      <c r="B7" s="585"/>
      <c r="C7" s="222">
        <v>4</v>
      </c>
      <c r="D7" s="222">
        <v>2</v>
      </c>
      <c r="E7" s="222">
        <v>1</v>
      </c>
      <c r="F7" s="222"/>
      <c r="G7" s="222">
        <v>120</v>
      </c>
      <c r="H7" s="222"/>
      <c r="I7" s="223">
        <f aca="true" t="shared" si="1" ref="I7:I30">SUM(C7:H7)</f>
        <v>127</v>
      </c>
      <c r="J7" s="586" t="s">
        <v>255</v>
      </c>
      <c r="K7" s="587"/>
      <c r="L7" s="222"/>
      <c r="M7" s="222"/>
      <c r="N7" s="222">
        <v>1</v>
      </c>
      <c r="O7" s="222">
        <v>1</v>
      </c>
      <c r="P7" s="222"/>
      <c r="Q7" s="222"/>
      <c r="R7" s="222">
        <f t="shared" si="0"/>
        <v>2</v>
      </c>
    </row>
    <row r="8" spans="1:18" ht="30" customHeight="1">
      <c r="A8" s="597" t="s">
        <v>256</v>
      </c>
      <c r="B8" s="585"/>
      <c r="C8" s="222"/>
      <c r="D8" s="222">
        <v>8</v>
      </c>
      <c r="E8" s="222"/>
      <c r="F8" s="222"/>
      <c r="G8" s="222">
        <v>61</v>
      </c>
      <c r="H8" s="222"/>
      <c r="I8" s="223">
        <f t="shared" si="1"/>
        <v>69</v>
      </c>
      <c r="J8" s="584" t="s">
        <v>257</v>
      </c>
      <c r="K8" s="585"/>
      <c r="L8" s="222"/>
      <c r="M8" s="222"/>
      <c r="N8" s="222">
        <v>3</v>
      </c>
      <c r="O8" s="222">
        <v>13</v>
      </c>
      <c r="P8" s="222">
        <v>12</v>
      </c>
      <c r="Q8" s="222"/>
      <c r="R8" s="222">
        <f t="shared" si="0"/>
        <v>28</v>
      </c>
    </row>
    <row r="9" spans="1:18" ht="30" customHeight="1">
      <c r="A9" s="597" t="s">
        <v>258</v>
      </c>
      <c r="B9" s="585"/>
      <c r="C9" s="222"/>
      <c r="D9" s="222">
        <v>5</v>
      </c>
      <c r="E9" s="222">
        <v>6</v>
      </c>
      <c r="F9" s="222">
        <v>15</v>
      </c>
      <c r="G9" s="222">
        <v>8</v>
      </c>
      <c r="H9" s="222"/>
      <c r="I9" s="223">
        <f t="shared" si="1"/>
        <v>34</v>
      </c>
      <c r="J9" s="586" t="s">
        <v>259</v>
      </c>
      <c r="K9" s="587"/>
      <c r="L9" s="222"/>
      <c r="M9" s="222"/>
      <c r="N9" s="222"/>
      <c r="O9" s="222"/>
      <c r="P9" s="222">
        <v>12</v>
      </c>
      <c r="Q9" s="222"/>
      <c r="R9" s="222">
        <f t="shared" si="0"/>
        <v>12</v>
      </c>
    </row>
    <row r="10" spans="1:18" ht="30" customHeight="1">
      <c r="A10" s="597" t="s">
        <v>260</v>
      </c>
      <c r="B10" s="585"/>
      <c r="C10" s="222"/>
      <c r="D10" s="222"/>
      <c r="E10" s="222">
        <v>1</v>
      </c>
      <c r="F10" s="222"/>
      <c r="G10" s="222">
        <v>22</v>
      </c>
      <c r="H10" s="222">
        <v>2</v>
      </c>
      <c r="I10" s="223">
        <f t="shared" si="1"/>
        <v>25</v>
      </c>
      <c r="J10" s="584" t="s">
        <v>261</v>
      </c>
      <c r="K10" s="585"/>
      <c r="L10" s="222">
        <v>1</v>
      </c>
      <c r="M10" s="222"/>
      <c r="N10" s="222"/>
      <c r="O10" s="222"/>
      <c r="P10" s="222">
        <v>15</v>
      </c>
      <c r="Q10" s="222"/>
      <c r="R10" s="222">
        <f t="shared" si="0"/>
        <v>16</v>
      </c>
    </row>
    <row r="11" spans="1:18" ht="30" customHeight="1">
      <c r="A11" s="597" t="s">
        <v>262</v>
      </c>
      <c r="B11" s="585"/>
      <c r="C11" s="222">
        <v>3</v>
      </c>
      <c r="D11" s="222">
        <v>1</v>
      </c>
      <c r="E11" s="222"/>
      <c r="F11" s="222"/>
      <c r="G11" s="222">
        <v>45</v>
      </c>
      <c r="H11" s="222"/>
      <c r="I11" s="223">
        <f t="shared" si="1"/>
        <v>49</v>
      </c>
      <c r="J11" s="584" t="s">
        <v>263</v>
      </c>
      <c r="K11" s="585"/>
      <c r="L11" s="222">
        <v>1</v>
      </c>
      <c r="M11" s="222"/>
      <c r="N11" s="222"/>
      <c r="O11" s="222"/>
      <c r="P11" s="222">
        <v>26</v>
      </c>
      <c r="Q11" s="222"/>
      <c r="R11" s="222">
        <f t="shared" si="0"/>
        <v>27</v>
      </c>
    </row>
    <row r="12" spans="1:18" ht="30" customHeight="1">
      <c r="A12" s="597" t="s">
        <v>264</v>
      </c>
      <c r="B12" s="585"/>
      <c r="C12" s="222"/>
      <c r="D12" s="222"/>
      <c r="E12" s="222">
        <v>1</v>
      </c>
      <c r="F12" s="222">
        <v>1</v>
      </c>
      <c r="G12" s="222">
        <v>12</v>
      </c>
      <c r="H12" s="222"/>
      <c r="I12" s="223">
        <f t="shared" si="1"/>
        <v>14</v>
      </c>
      <c r="J12" s="584"/>
      <c r="K12" s="585"/>
      <c r="L12" s="222"/>
      <c r="M12" s="222"/>
      <c r="N12" s="222"/>
      <c r="O12" s="222"/>
      <c r="P12" s="222"/>
      <c r="Q12" s="222"/>
      <c r="R12" s="222"/>
    </row>
    <row r="13" spans="1:18" ht="30" customHeight="1">
      <c r="A13" s="597" t="s">
        <v>265</v>
      </c>
      <c r="B13" s="585"/>
      <c r="C13" s="222">
        <v>2</v>
      </c>
      <c r="D13" s="222">
        <v>2</v>
      </c>
      <c r="E13" s="222"/>
      <c r="F13" s="222"/>
      <c r="G13" s="222">
        <v>27</v>
      </c>
      <c r="H13" s="222"/>
      <c r="I13" s="223">
        <f t="shared" si="1"/>
        <v>31</v>
      </c>
      <c r="J13" s="584" t="s">
        <v>266</v>
      </c>
      <c r="K13" s="585"/>
      <c r="L13" s="222">
        <v>3</v>
      </c>
      <c r="M13" s="222"/>
      <c r="N13" s="222">
        <v>1</v>
      </c>
      <c r="O13" s="222"/>
      <c r="P13" s="222">
        <v>14</v>
      </c>
      <c r="Q13" s="222"/>
      <c r="R13" s="222">
        <f>SUM(L13:Q13)</f>
        <v>18</v>
      </c>
    </row>
    <row r="14" spans="1:18" ht="30" customHeight="1">
      <c r="A14" s="597" t="s">
        <v>267</v>
      </c>
      <c r="B14" s="585"/>
      <c r="C14" s="222">
        <v>4</v>
      </c>
      <c r="D14" s="222">
        <v>9</v>
      </c>
      <c r="E14" s="222"/>
      <c r="F14" s="222"/>
      <c r="G14" s="222">
        <v>83</v>
      </c>
      <c r="H14" s="222"/>
      <c r="I14" s="223">
        <f t="shared" si="1"/>
        <v>96</v>
      </c>
      <c r="J14" s="584" t="s">
        <v>268</v>
      </c>
      <c r="K14" s="585"/>
      <c r="L14" s="222"/>
      <c r="M14" s="222"/>
      <c r="N14" s="222"/>
      <c r="O14" s="222"/>
      <c r="P14" s="222"/>
      <c r="Q14" s="222"/>
      <c r="R14" s="222"/>
    </row>
    <row r="15" spans="1:18" ht="30" customHeight="1">
      <c r="A15" s="597" t="s">
        <v>269</v>
      </c>
      <c r="B15" s="585"/>
      <c r="C15" s="222"/>
      <c r="D15" s="222"/>
      <c r="E15" s="222"/>
      <c r="F15" s="222"/>
      <c r="G15" s="222">
        <v>16</v>
      </c>
      <c r="H15" s="222"/>
      <c r="I15" s="223">
        <f t="shared" si="1"/>
        <v>16</v>
      </c>
      <c r="J15" s="584" t="s">
        <v>270</v>
      </c>
      <c r="K15" s="585"/>
      <c r="L15" s="222"/>
      <c r="M15" s="222"/>
      <c r="N15" s="222"/>
      <c r="O15" s="222"/>
      <c r="P15" s="222">
        <v>3</v>
      </c>
      <c r="Q15" s="222"/>
      <c r="R15" s="222">
        <f>SUM(L15:Q15)</f>
        <v>3</v>
      </c>
    </row>
    <row r="16" spans="1:18" ht="30" customHeight="1">
      <c r="A16" s="597" t="s">
        <v>271</v>
      </c>
      <c r="B16" s="585"/>
      <c r="C16" s="222">
        <v>6</v>
      </c>
      <c r="D16" s="222">
        <v>5</v>
      </c>
      <c r="E16" s="222"/>
      <c r="F16" s="222"/>
      <c r="G16" s="222">
        <v>41</v>
      </c>
      <c r="H16" s="222"/>
      <c r="I16" s="223">
        <f t="shared" si="1"/>
        <v>52</v>
      </c>
      <c r="J16" s="584" t="s">
        <v>272</v>
      </c>
      <c r="K16" s="585"/>
      <c r="L16" s="222"/>
      <c r="M16" s="222"/>
      <c r="N16" s="222"/>
      <c r="O16" s="222"/>
      <c r="P16" s="222"/>
      <c r="Q16" s="222"/>
      <c r="R16" s="222"/>
    </row>
    <row r="17" spans="1:18" ht="30" customHeight="1">
      <c r="A17" s="597" t="s">
        <v>273</v>
      </c>
      <c r="B17" s="585"/>
      <c r="C17" s="222">
        <v>1</v>
      </c>
      <c r="D17" s="222">
        <v>2</v>
      </c>
      <c r="E17" s="222"/>
      <c r="F17" s="222">
        <v>1</v>
      </c>
      <c r="G17" s="222">
        <v>17</v>
      </c>
      <c r="H17" s="222"/>
      <c r="I17" s="223">
        <f t="shared" si="1"/>
        <v>21</v>
      </c>
      <c r="J17" s="584" t="s">
        <v>274</v>
      </c>
      <c r="K17" s="585"/>
      <c r="L17" s="222">
        <v>3</v>
      </c>
      <c r="M17" s="222"/>
      <c r="N17" s="222"/>
      <c r="O17" s="222"/>
      <c r="P17" s="222">
        <v>15</v>
      </c>
      <c r="Q17" s="222"/>
      <c r="R17" s="222">
        <f>SUM(L17:Q17)</f>
        <v>18</v>
      </c>
    </row>
    <row r="18" spans="1:18" ht="30" customHeight="1">
      <c r="A18" s="597" t="s">
        <v>275</v>
      </c>
      <c r="B18" s="585"/>
      <c r="C18" s="222">
        <v>8</v>
      </c>
      <c r="D18" s="222">
        <v>12</v>
      </c>
      <c r="E18" s="222"/>
      <c r="F18" s="222"/>
      <c r="G18" s="222">
        <v>43</v>
      </c>
      <c r="H18" s="222"/>
      <c r="I18" s="223">
        <f t="shared" si="1"/>
        <v>63</v>
      </c>
      <c r="J18" s="584" t="s">
        <v>276</v>
      </c>
      <c r="K18" s="585"/>
      <c r="L18" s="222"/>
      <c r="M18" s="222"/>
      <c r="N18" s="222"/>
      <c r="O18" s="222"/>
      <c r="P18" s="222">
        <v>46</v>
      </c>
      <c r="Q18" s="222"/>
      <c r="R18" s="222">
        <f>SUM(L18:Q18)</f>
        <v>46</v>
      </c>
    </row>
    <row r="19" spans="1:18" ht="30" customHeight="1">
      <c r="A19" s="597" t="s">
        <v>277</v>
      </c>
      <c r="B19" s="585"/>
      <c r="C19" s="222">
        <v>1</v>
      </c>
      <c r="D19" s="222">
        <v>1</v>
      </c>
      <c r="E19" s="222"/>
      <c r="F19" s="222"/>
      <c r="G19" s="222">
        <v>24</v>
      </c>
      <c r="H19" s="222"/>
      <c r="I19" s="223">
        <f t="shared" si="1"/>
        <v>26</v>
      </c>
      <c r="J19" s="584" t="s">
        <v>25</v>
      </c>
      <c r="K19" s="585"/>
      <c r="L19" s="222">
        <v>187</v>
      </c>
      <c r="M19" s="222">
        <v>304</v>
      </c>
      <c r="N19" s="222">
        <v>33</v>
      </c>
      <c r="O19" s="222">
        <v>104</v>
      </c>
      <c r="P19" s="222">
        <v>1238</v>
      </c>
      <c r="Q19" s="222">
        <v>2</v>
      </c>
      <c r="R19" s="222">
        <v>1868</v>
      </c>
    </row>
    <row r="20" spans="1:18" ht="30" customHeight="1">
      <c r="A20" s="597" t="s">
        <v>278</v>
      </c>
      <c r="B20" s="585"/>
      <c r="C20" s="222"/>
      <c r="D20" s="222"/>
      <c r="E20" s="222"/>
      <c r="F20" s="222"/>
      <c r="G20" s="222">
        <v>20</v>
      </c>
      <c r="H20" s="222"/>
      <c r="I20" s="223">
        <f t="shared" si="1"/>
        <v>20</v>
      </c>
      <c r="J20" s="602" t="s">
        <v>279</v>
      </c>
      <c r="K20" s="603"/>
      <c r="L20" s="603"/>
      <c r="M20" s="603"/>
      <c r="N20" s="603"/>
      <c r="O20" s="603"/>
      <c r="P20" s="603"/>
      <c r="Q20" s="603"/>
      <c r="R20" s="604"/>
    </row>
    <row r="21" spans="1:18" ht="30" customHeight="1">
      <c r="A21" s="597" t="s">
        <v>280</v>
      </c>
      <c r="B21" s="585"/>
      <c r="C21" s="222"/>
      <c r="D21" s="222"/>
      <c r="E21" s="222"/>
      <c r="F21" s="222">
        <v>14</v>
      </c>
      <c r="G21" s="222">
        <v>3</v>
      </c>
      <c r="H21" s="222"/>
      <c r="I21" s="223">
        <f t="shared" si="1"/>
        <v>17</v>
      </c>
      <c r="J21" s="589" t="s">
        <v>281</v>
      </c>
      <c r="K21" s="590"/>
      <c r="L21" s="590"/>
      <c r="M21" s="590"/>
      <c r="N21" s="590"/>
      <c r="O21" s="590"/>
      <c r="P21" s="590"/>
      <c r="Q21" s="590"/>
      <c r="R21" s="591"/>
    </row>
    <row r="22" spans="1:18" ht="30" customHeight="1">
      <c r="A22" s="597" t="s">
        <v>282</v>
      </c>
      <c r="B22" s="585"/>
      <c r="C22" s="222">
        <v>1</v>
      </c>
      <c r="D22" s="222">
        <v>1</v>
      </c>
      <c r="E22" s="222"/>
      <c r="F22" s="222"/>
      <c r="G22" s="222">
        <v>3</v>
      </c>
      <c r="H22" s="222"/>
      <c r="I22" s="223">
        <f t="shared" si="1"/>
        <v>5</v>
      </c>
      <c r="J22" s="600" t="s">
        <v>283</v>
      </c>
      <c r="K22" s="601"/>
      <c r="L22" s="601"/>
      <c r="M22" s="224">
        <v>6</v>
      </c>
      <c r="N22" s="588"/>
      <c r="O22" s="588"/>
      <c r="P22" s="588"/>
      <c r="Q22" s="224"/>
      <c r="R22" s="225"/>
    </row>
    <row r="23" spans="1:18" ht="30" customHeight="1">
      <c r="A23" s="597" t="s">
        <v>284</v>
      </c>
      <c r="B23" s="585"/>
      <c r="C23" s="222"/>
      <c r="D23" s="222"/>
      <c r="E23" s="222">
        <v>3</v>
      </c>
      <c r="F23" s="222">
        <v>4</v>
      </c>
      <c r="G23" s="222">
        <v>17</v>
      </c>
      <c r="H23" s="222"/>
      <c r="I23" s="223">
        <f t="shared" si="1"/>
        <v>24</v>
      </c>
      <c r="J23" s="600" t="s">
        <v>285</v>
      </c>
      <c r="K23" s="601"/>
      <c r="L23" s="601"/>
      <c r="M23" s="224">
        <v>4</v>
      </c>
      <c r="N23" s="588"/>
      <c r="O23" s="588"/>
      <c r="P23" s="588"/>
      <c r="Q23" s="224"/>
      <c r="R23" s="225"/>
    </row>
    <row r="24" spans="1:18" ht="30" customHeight="1">
      <c r="A24" s="597" t="s">
        <v>286</v>
      </c>
      <c r="B24" s="585"/>
      <c r="C24" s="222"/>
      <c r="D24" s="222">
        <v>3</v>
      </c>
      <c r="E24" s="222">
        <v>2</v>
      </c>
      <c r="F24" s="222">
        <v>1</v>
      </c>
      <c r="G24" s="222">
        <v>6</v>
      </c>
      <c r="H24" s="222"/>
      <c r="I24" s="223">
        <f t="shared" si="1"/>
        <v>12</v>
      </c>
      <c r="J24" s="214" t="s">
        <v>287</v>
      </c>
      <c r="M24" s="226">
        <v>2</v>
      </c>
      <c r="N24" s="588"/>
      <c r="O24" s="588"/>
      <c r="P24" s="588"/>
      <c r="Q24" s="224"/>
      <c r="R24" s="225"/>
    </row>
    <row r="25" spans="1:18" ht="30" customHeight="1">
      <c r="A25" s="597" t="s">
        <v>288</v>
      </c>
      <c r="B25" s="585"/>
      <c r="C25" s="222"/>
      <c r="D25" s="222">
        <v>1</v>
      </c>
      <c r="E25" s="222">
        <v>1</v>
      </c>
      <c r="F25" s="222">
        <v>20</v>
      </c>
      <c r="G25" s="222">
        <v>13</v>
      </c>
      <c r="H25" s="222"/>
      <c r="I25" s="223">
        <f t="shared" si="1"/>
        <v>35</v>
      </c>
      <c r="J25" s="214" t="s">
        <v>289</v>
      </c>
      <c r="M25" s="226">
        <v>2</v>
      </c>
      <c r="N25" s="588"/>
      <c r="O25" s="588"/>
      <c r="P25" s="588"/>
      <c r="Q25" s="224"/>
      <c r="R25" s="225"/>
    </row>
    <row r="26" spans="1:18" ht="30" customHeight="1">
      <c r="A26" s="597" t="s">
        <v>290</v>
      </c>
      <c r="B26" s="585"/>
      <c r="C26" s="222">
        <v>2</v>
      </c>
      <c r="D26" s="222">
        <v>9</v>
      </c>
      <c r="E26" s="222">
        <v>1</v>
      </c>
      <c r="F26" s="222"/>
      <c r="G26" s="222">
        <v>20</v>
      </c>
      <c r="H26" s="222"/>
      <c r="I26" s="223">
        <f t="shared" si="1"/>
        <v>32</v>
      </c>
      <c r="J26" s="600" t="s">
        <v>291</v>
      </c>
      <c r="K26" s="601"/>
      <c r="L26" s="601"/>
      <c r="M26" s="224">
        <v>1</v>
      </c>
      <c r="N26" s="588"/>
      <c r="O26" s="588"/>
      <c r="P26" s="588"/>
      <c r="Q26" s="224"/>
      <c r="R26" s="225"/>
    </row>
    <row r="27" spans="1:18" ht="30" customHeight="1">
      <c r="A27" s="597" t="s">
        <v>292</v>
      </c>
      <c r="B27" s="585"/>
      <c r="C27" s="222"/>
      <c r="D27" s="222"/>
      <c r="E27" s="222">
        <v>5</v>
      </c>
      <c r="F27" s="222">
        <v>6</v>
      </c>
      <c r="G27" s="222">
        <v>8</v>
      </c>
      <c r="H27" s="222"/>
      <c r="I27" s="223">
        <f t="shared" si="1"/>
        <v>19</v>
      </c>
      <c r="J27" s="589" t="s">
        <v>293</v>
      </c>
      <c r="K27" s="590"/>
      <c r="L27" s="590"/>
      <c r="M27" s="224">
        <v>1</v>
      </c>
      <c r="N27" s="588"/>
      <c r="O27" s="588"/>
      <c r="P27" s="588"/>
      <c r="Q27" s="224"/>
      <c r="R27" s="225"/>
    </row>
    <row r="28" spans="1:18" ht="30" customHeight="1">
      <c r="A28" s="597" t="s">
        <v>158</v>
      </c>
      <c r="B28" s="585"/>
      <c r="C28" s="222">
        <v>1</v>
      </c>
      <c r="D28" s="222"/>
      <c r="E28" s="222">
        <v>6</v>
      </c>
      <c r="F28" s="222">
        <v>4</v>
      </c>
      <c r="G28" s="222">
        <v>28</v>
      </c>
      <c r="H28" s="222"/>
      <c r="I28" s="223">
        <f t="shared" si="1"/>
        <v>39</v>
      </c>
      <c r="J28" s="589" t="s">
        <v>294</v>
      </c>
      <c r="K28" s="590"/>
      <c r="L28" s="590"/>
      <c r="M28" s="224">
        <v>1</v>
      </c>
      <c r="N28" s="588"/>
      <c r="O28" s="588"/>
      <c r="P28" s="588"/>
      <c r="Q28" s="224"/>
      <c r="R28" s="225"/>
    </row>
    <row r="29" spans="1:18" ht="30" customHeight="1">
      <c r="A29" s="597" t="s">
        <v>295</v>
      </c>
      <c r="B29" s="585"/>
      <c r="C29" s="222"/>
      <c r="D29" s="222"/>
      <c r="E29" s="222"/>
      <c r="F29" s="222"/>
      <c r="G29" s="222">
        <v>7</v>
      </c>
      <c r="H29" s="222"/>
      <c r="I29" s="223">
        <f t="shared" si="1"/>
        <v>7</v>
      </c>
      <c r="J29" s="589" t="s">
        <v>296</v>
      </c>
      <c r="K29" s="590"/>
      <c r="L29" s="590"/>
      <c r="M29" s="224">
        <v>1</v>
      </c>
      <c r="N29" s="588"/>
      <c r="O29" s="588"/>
      <c r="P29" s="588"/>
      <c r="Q29" s="224"/>
      <c r="R29" s="225"/>
    </row>
    <row r="30" spans="1:18" ht="30" customHeight="1">
      <c r="A30" s="597" t="s">
        <v>297</v>
      </c>
      <c r="B30" s="585"/>
      <c r="C30" s="222"/>
      <c r="D30" s="222"/>
      <c r="E30" s="222">
        <v>1</v>
      </c>
      <c r="F30" s="222"/>
      <c r="G30" s="222">
        <v>7</v>
      </c>
      <c r="H30" s="222"/>
      <c r="I30" s="223">
        <f t="shared" si="1"/>
        <v>8</v>
      </c>
      <c r="J30" s="589"/>
      <c r="K30" s="590"/>
      <c r="L30" s="590"/>
      <c r="M30" s="224"/>
      <c r="N30" s="588"/>
      <c r="O30" s="588"/>
      <c r="P30" s="588"/>
      <c r="Q30" s="224"/>
      <c r="R30" s="225"/>
    </row>
    <row r="31" spans="1:18" ht="30" customHeight="1">
      <c r="A31" s="599" t="s">
        <v>298</v>
      </c>
      <c r="B31" s="587"/>
      <c r="C31" s="222"/>
      <c r="D31" s="222"/>
      <c r="E31" s="222"/>
      <c r="F31" s="222"/>
      <c r="G31" s="222"/>
      <c r="H31" s="222"/>
      <c r="I31" s="223"/>
      <c r="J31" s="592"/>
      <c r="K31" s="593"/>
      <c r="L31" s="593"/>
      <c r="M31" s="227"/>
      <c r="N31" s="593" t="s">
        <v>25</v>
      </c>
      <c r="O31" s="593"/>
      <c r="P31" s="593"/>
      <c r="Q31" s="228">
        <v>18</v>
      </c>
      <c r="R31" s="220"/>
    </row>
    <row r="32" spans="1:18" ht="30" customHeight="1">
      <c r="A32" s="229"/>
      <c r="B32" s="229"/>
      <c r="C32" s="224"/>
      <c r="D32" s="224"/>
      <c r="E32" s="224"/>
      <c r="F32" s="224"/>
      <c r="G32" s="224"/>
      <c r="H32" s="224"/>
      <c r="I32" s="224"/>
      <c r="J32" s="229"/>
      <c r="K32" s="229"/>
      <c r="L32" s="224"/>
      <c r="M32" s="224"/>
      <c r="N32" s="224"/>
      <c r="O32" s="224"/>
      <c r="P32" s="224"/>
      <c r="Q32" s="224"/>
      <c r="R32" s="224"/>
    </row>
    <row r="33" ht="30" customHeight="1"/>
    <row r="34" ht="30" customHeight="1"/>
    <row r="35" ht="30" customHeight="1"/>
    <row r="36" ht="30" customHeight="1"/>
    <row r="37" ht="30" customHeight="1"/>
    <row r="38" ht="30" customHeight="1"/>
    <row r="39" ht="30" customHeight="1"/>
    <row r="40" ht="30" customHeight="1"/>
    <row r="41" ht="30" customHeight="1"/>
    <row r="42" ht="30" customHeight="1"/>
  </sheetData>
  <sheetProtection/>
  <mergeCells count="72">
    <mergeCell ref="N31:P31"/>
    <mergeCell ref="N23:P23"/>
    <mergeCell ref="N24:P24"/>
    <mergeCell ref="N25:P25"/>
    <mergeCell ref="N30:P30"/>
    <mergeCell ref="N26:P26"/>
    <mergeCell ref="N27:P27"/>
    <mergeCell ref="N28:P28"/>
    <mergeCell ref="N29:P29"/>
    <mergeCell ref="R4:R5"/>
    <mergeCell ref="N4:O4"/>
    <mergeCell ref="P4:P5"/>
    <mergeCell ref="C4:D4"/>
    <mergeCell ref="E4:F4"/>
    <mergeCell ref="G4:G5"/>
    <mergeCell ref="H4:H5"/>
    <mergeCell ref="I4:I5"/>
    <mergeCell ref="L4:M4"/>
    <mergeCell ref="A15:B15"/>
    <mergeCell ref="J26:L26"/>
    <mergeCell ref="A23:B23"/>
    <mergeCell ref="A21:B21"/>
    <mergeCell ref="A22:B22"/>
    <mergeCell ref="J20:R20"/>
    <mergeCell ref="J17:K17"/>
    <mergeCell ref="J23:L23"/>
    <mergeCell ref="J22:L22"/>
    <mergeCell ref="A6:B6"/>
    <mergeCell ref="A7:B7"/>
    <mergeCell ref="J6:K6"/>
    <mergeCell ref="J7:K7"/>
    <mergeCell ref="A8:B8"/>
    <mergeCell ref="A9:B9"/>
    <mergeCell ref="A20:B20"/>
    <mergeCell ref="A18:B18"/>
    <mergeCell ref="A19:B19"/>
    <mergeCell ref="A14:B14"/>
    <mergeCell ref="A16:B16"/>
    <mergeCell ref="A17:B17"/>
    <mergeCell ref="A12:B12"/>
    <mergeCell ref="A13:B13"/>
    <mergeCell ref="A31:B31"/>
    <mergeCell ref="A24:B24"/>
    <mergeCell ref="A25:B25"/>
    <mergeCell ref="A26:B26"/>
    <mergeCell ref="A27:B27"/>
    <mergeCell ref="A28:B28"/>
    <mergeCell ref="A29:B29"/>
    <mergeCell ref="A30:B30"/>
    <mergeCell ref="A1:R1"/>
    <mergeCell ref="A2:R2"/>
    <mergeCell ref="J19:K19"/>
    <mergeCell ref="J13:K13"/>
    <mergeCell ref="J14:K14"/>
    <mergeCell ref="J12:K12"/>
    <mergeCell ref="J11:K11"/>
    <mergeCell ref="A10:B10"/>
    <mergeCell ref="A11:B11"/>
    <mergeCell ref="Q4:Q5"/>
    <mergeCell ref="J31:L31"/>
    <mergeCell ref="J27:L27"/>
    <mergeCell ref="J28:L28"/>
    <mergeCell ref="J29:L29"/>
    <mergeCell ref="J30:L30"/>
    <mergeCell ref="J8:K8"/>
    <mergeCell ref="J9:K9"/>
    <mergeCell ref="J10:K10"/>
    <mergeCell ref="N22:P22"/>
    <mergeCell ref="J18:K18"/>
    <mergeCell ref="J21:R21"/>
    <mergeCell ref="J16:K16"/>
    <mergeCell ref="J15:K15"/>
  </mergeCells>
  <printOptions/>
  <pageMargins left="0.7874015748031497" right="0.7874015748031497" top="0.984251968503937" bottom="0.7874015748031497" header="0.5118110236220472" footer="0.5118110236220472"/>
  <pageSetup firstPageNumber="10" useFirstPageNumber="1" fitToHeight="1" fitToWidth="1" horizontalDpi="300" verticalDpi="300" orientation="portrait" paperSize="9" scale="89" r:id="rId2"/>
  <headerFooter alignWithMargins="0">
    <oddFooter>&amp;C10</oddFooter>
  </headerFooter>
  <drawing r:id="rId1"/>
</worksheet>
</file>

<file path=xl/worksheets/sheet11.xml><?xml version="1.0" encoding="utf-8"?>
<worksheet xmlns="http://schemas.openxmlformats.org/spreadsheetml/2006/main" xmlns:r="http://schemas.openxmlformats.org/officeDocument/2006/relationships">
  <dimension ref="A1:N19"/>
  <sheetViews>
    <sheetView workbookViewId="0" topLeftCell="A1">
      <selection activeCell="C1" sqref="C1"/>
    </sheetView>
  </sheetViews>
  <sheetFormatPr defaultColWidth="9.00390625" defaultRowHeight="13.5"/>
  <cols>
    <col min="1" max="1" width="1.875" style="1" customWidth="1"/>
    <col min="2" max="2" width="2.00390625" style="1" customWidth="1"/>
    <col min="3" max="4" width="3.375" style="1" customWidth="1"/>
    <col min="5" max="5" width="16.625" style="1" customWidth="1"/>
    <col min="6" max="8" width="9.00390625" style="1" customWidth="1"/>
    <col min="9" max="9" width="10.75390625" style="1" customWidth="1"/>
    <col min="10" max="16384" width="9.00390625" style="1" customWidth="1"/>
  </cols>
  <sheetData>
    <row r="1" ht="18" customHeight="1">
      <c r="A1" s="230" t="s">
        <v>350</v>
      </c>
    </row>
    <row r="2" ht="18" customHeight="1"/>
    <row r="3" ht="20.25" customHeight="1">
      <c r="B3" s="57" t="s">
        <v>299</v>
      </c>
    </row>
    <row r="4" spans="3:11" ht="19.5" customHeight="1">
      <c r="C4" s="370" t="s">
        <v>300</v>
      </c>
      <c r="D4" s="370"/>
      <c r="E4" s="370"/>
      <c r="F4" s="370"/>
      <c r="G4" s="370"/>
      <c r="H4" s="370"/>
      <c r="I4" s="370"/>
      <c r="J4" s="370"/>
      <c r="K4" s="370"/>
    </row>
    <row r="5" spans="3:11" ht="19.5" customHeight="1">
      <c r="C5" s="370"/>
      <c r="D5" s="370"/>
      <c r="E5" s="370"/>
      <c r="F5" s="370"/>
      <c r="G5" s="370"/>
      <c r="H5" s="370"/>
      <c r="I5" s="370"/>
      <c r="J5" s="370"/>
      <c r="K5" s="370"/>
    </row>
    <row r="6" spans="3:11" ht="19.5" customHeight="1">
      <c r="C6" s="370" t="s">
        <v>301</v>
      </c>
      <c r="D6" s="370"/>
      <c r="E6" s="370"/>
      <c r="F6" s="370"/>
      <c r="G6" s="370"/>
      <c r="H6" s="370"/>
      <c r="I6" s="370"/>
      <c r="J6" s="370"/>
      <c r="K6" s="370"/>
    </row>
    <row r="7" spans="3:11" ht="19.5" customHeight="1">
      <c r="C7" s="370"/>
      <c r="D7" s="370"/>
      <c r="E7" s="370"/>
      <c r="F7" s="370"/>
      <c r="G7" s="370"/>
      <c r="H7" s="370"/>
      <c r="I7" s="370"/>
      <c r="J7" s="370"/>
      <c r="K7" s="370"/>
    </row>
    <row r="8" spans="3:11" ht="19.5" customHeight="1">
      <c r="C8" s="370" t="s">
        <v>302</v>
      </c>
      <c r="D8" s="370"/>
      <c r="E8" s="370"/>
      <c r="F8" s="370"/>
      <c r="G8" s="370"/>
      <c r="H8" s="370"/>
      <c r="I8" s="370"/>
      <c r="J8" s="370"/>
      <c r="K8" s="370"/>
    </row>
    <row r="9" spans="3:11" ht="39" customHeight="1">
      <c r="C9" s="370"/>
      <c r="D9" s="370"/>
      <c r="E9" s="370"/>
      <c r="F9" s="370"/>
      <c r="G9" s="370"/>
      <c r="H9" s="370"/>
      <c r="I9" s="370"/>
      <c r="J9" s="370"/>
      <c r="K9" s="370"/>
    </row>
    <row r="10" spans="3:11" ht="22.5" customHeight="1">
      <c r="C10" s="370" t="s">
        <v>351</v>
      </c>
      <c r="D10" s="370"/>
      <c r="E10" s="370"/>
      <c r="F10" s="370"/>
      <c r="G10" s="370"/>
      <c r="H10" s="370"/>
      <c r="I10" s="370"/>
      <c r="J10" s="370"/>
      <c r="K10" s="370"/>
    </row>
    <row r="11" spans="3:11" ht="19.5" customHeight="1">
      <c r="C11" s="370"/>
      <c r="D11" s="370"/>
      <c r="E11" s="370"/>
      <c r="F11" s="370"/>
      <c r="G11" s="370"/>
      <c r="H11" s="370"/>
      <c r="I11" s="370"/>
      <c r="J11" s="370"/>
      <c r="K11" s="370"/>
    </row>
    <row r="12" ht="9.75" customHeight="1">
      <c r="N12" s="57"/>
    </row>
    <row r="13" spans="2:11" ht="22.5" customHeight="1">
      <c r="B13" s="370" t="s">
        <v>352</v>
      </c>
      <c r="C13" s="370"/>
      <c r="D13" s="370"/>
      <c r="E13" s="370"/>
      <c r="F13" s="370"/>
      <c r="G13" s="370"/>
      <c r="H13" s="370"/>
      <c r="I13" s="370"/>
      <c r="J13" s="370"/>
      <c r="K13" s="370"/>
    </row>
    <row r="14" spans="2:11" ht="19.5" customHeight="1">
      <c r="B14" s="370"/>
      <c r="C14" s="370"/>
      <c r="D14" s="370"/>
      <c r="E14" s="370"/>
      <c r="F14" s="370"/>
      <c r="G14" s="370"/>
      <c r="H14" s="370"/>
      <c r="I14" s="370"/>
      <c r="J14" s="370"/>
      <c r="K14" s="370"/>
    </row>
    <row r="15" spans="2:11" ht="22.5" customHeight="1">
      <c r="B15" s="370"/>
      <c r="C15" s="370"/>
      <c r="D15" s="370"/>
      <c r="E15" s="370"/>
      <c r="F15" s="370"/>
      <c r="G15" s="370"/>
      <c r="H15" s="370"/>
      <c r="I15" s="370"/>
      <c r="J15" s="370"/>
      <c r="K15" s="370"/>
    </row>
    <row r="16" spans="3:11" ht="19.5" customHeight="1">
      <c r="C16" s="370" t="s">
        <v>353</v>
      </c>
      <c r="D16" s="370"/>
      <c r="E16" s="370"/>
      <c r="F16" s="370"/>
      <c r="G16" s="370"/>
      <c r="H16" s="370"/>
      <c r="I16" s="370"/>
      <c r="J16" s="370"/>
      <c r="K16" s="370"/>
    </row>
    <row r="17" spans="1:11" ht="19.5" customHeight="1">
      <c r="A17" s="1" t="s">
        <v>354</v>
      </c>
      <c r="C17" s="370"/>
      <c r="D17" s="370"/>
      <c r="E17" s="370"/>
      <c r="F17" s="370"/>
      <c r="G17" s="370"/>
      <c r="H17" s="370"/>
      <c r="I17" s="370"/>
      <c r="J17" s="370"/>
      <c r="K17" s="370"/>
    </row>
    <row r="18" spans="3:11" ht="19.5" customHeight="1">
      <c r="C18" s="370"/>
      <c r="D18" s="370"/>
      <c r="E18" s="370"/>
      <c r="F18" s="370"/>
      <c r="G18" s="370"/>
      <c r="H18" s="370"/>
      <c r="I18" s="370"/>
      <c r="J18" s="370"/>
      <c r="K18" s="370"/>
    </row>
    <row r="19" spans="3:11" ht="19.5" customHeight="1">
      <c r="C19" s="370"/>
      <c r="D19" s="370"/>
      <c r="E19" s="370"/>
      <c r="F19" s="370"/>
      <c r="G19" s="370"/>
      <c r="H19" s="370"/>
      <c r="I19" s="370"/>
      <c r="J19" s="370"/>
      <c r="K19" s="370"/>
    </row>
    <row r="20" ht="18" customHeight="1"/>
    <row r="21" ht="18" customHeight="1"/>
    <row r="22" ht="18" customHeight="1"/>
  </sheetData>
  <sheetProtection/>
  <mergeCells count="6">
    <mergeCell ref="C16:K19"/>
    <mergeCell ref="B13:K15"/>
    <mergeCell ref="C4:K5"/>
    <mergeCell ref="C6:K7"/>
    <mergeCell ref="C8:K9"/>
    <mergeCell ref="C10:K11"/>
  </mergeCells>
  <printOptions horizontalCentered="1"/>
  <pageMargins left="0.7874015748031497" right="0.7874015748031497" top="0.984251968503937" bottom="0.984251968503937" header="0.5118110236220472" footer="0.5118110236220472"/>
  <pageSetup firstPageNumber="8" useFirstPageNumber="1" horizontalDpi="300" verticalDpi="300" orientation="portrait" paperSize="9"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sheetPr>
    <tabColor indexed="34"/>
  </sheetPr>
  <dimension ref="A1:Q22"/>
  <sheetViews>
    <sheetView showOutlineSymbols="0" zoomScale="87" zoomScaleNormal="87" workbookViewId="0" topLeftCell="A1">
      <pane xSplit="1" ySplit="5" topLeftCell="B15" activePane="bottomRight" state="frozen"/>
      <selection pane="topLeft" activeCell="A1" sqref="A1"/>
      <selection pane="topRight" activeCell="A1" sqref="A1"/>
      <selection pane="bottomLeft" activeCell="A1" sqref="A1"/>
      <selection pane="bottomRight" activeCell="A1" sqref="A1"/>
    </sheetView>
  </sheetViews>
  <sheetFormatPr defaultColWidth="12.75390625" defaultRowHeight="45" customHeight="1"/>
  <cols>
    <col min="1" max="1" width="12.75390625" style="236" customWidth="1"/>
    <col min="2" max="13" width="5.25390625" style="236" customWidth="1"/>
    <col min="14" max="15" width="7.25390625" style="236" customWidth="1"/>
    <col min="16" max="16" width="9.375" style="237" customWidth="1"/>
    <col min="17" max="17" width="1.625" style="236" customWidth="1"/>
    <col min="18" max="16384" width="12.75390625" style="236" customWidth="1"/>
  </cols>
  <sheetData>
    <row r="1" ht="45" customHeight="1">
      <c r="A1" s="235" t="s">
        <v>413</v>
      </c>
    </row>
    <row r="2" spans="1:16" ht="45" customHeight="1">
      <c r="A2" s="238" t="s">
        <v>414</v>
      </c>
      <c r="B2" s="239"/>
      <c r="C2" s="239"/>
      <c r="D2" s="239"/>
      <c r="E2" s="239"/>
      <c r="F2" s="239"/>
      <c r="G2" s="239"/>
      <c r="H2" s="239"/>
      <c r="I2" s="239"/>
      <c r="J2" s="239"/>
      <c r="K2" s="239"/>
      <c r="L2" s="239"/>
      <c r="M2" s="239"/>
      <c r="N2" s="239"/>
      <c r="O2" s="239"/>
      <c r="P2" s="240"/>
    </row>
    <row r="3" spans="1:16" s="242" customFormat="1" ht="45" customHeight="1" thickBot="1">
      <c r="A3" s="241"/>
      <c r="B3" s="241"/>
      <c r="C3" s="241"/>
      <c r="D3" s="241"/>
      <c r="E3" s="241"/>
      <c r="F3" s="241"/>
      <c r="G3" s="241"/>
      <c r="H3" s="241"/>
      <c r="I3" s="241"/>
      <c r="J3" s="241"/>
      <c r="K3" s="241"/>
      <c r="L3" s="241"/>
      <c r="M3" s="241"/>
      <c r="N3" s="241"/>
      <c r="O3" s="614" t="s">
        <v>415</v>
      </c>
      <c r="P3" s="614"/>
    </row>
    <row r="4" spans="1:17" ht="45" customHeight="1">
      <c r="A4" s="243" t="s">
        <v>416</v>
      </c>
      <c r="B4" s="610" t="s">
        <v>417</v>
      </c>
      <c r="C4" s="610"/>
      <c r="D4" s="610"/>
      <c r="E4" s="610"/>
      <c r="F4" s="610"/>
      <c r="G4" s="610"/>
      <c r="H4" s="610"/>
      <c r="I4" s="610"/>
      <c r="J4" s="610"/>
      <c r="K4" s="610"/>
      <c r="L4" s="610"/>
      <c r="M4" s="610"/>
      <c r="N4" s="611"/>
      <c r="O4" s="612" t="s">
        <v>418</v>
      </c>
      <c r="P4" s="244" t="s">
        <v>355</v>
      </c>
      <c r="Q4" s="245"/>
    </row>
    <row r="5" spans="1:17" ht="45" customHeight="1" thickBot="1">
      <c r="A5" s="246" t="s">
        <v>419</v>
      </c>
      <c r="B5" s="247">
        <v>4</v>
      </c>
      <c r="C5" s="248">
        <v>5</v>
      </c>
      <c r="D5" s="248">
        <v>6</v>
      </c>
      <c r="E5" s="248">
        <v>7</v>
      </c>
      <c r="F5" s="248">
        <v>8</v>
      </c>
      <c r="G5" s="248">
        <v>9</v>
      </c>
      <c r="H5" s="248">
        <v>10</v>
      </c>
      <c r="I5" s="248">
        <v>11</v>
      </c>
      <c r="J5" s="248">
        <v>12</v>
      </c>
      <c r="K5" s="248">
        <v>1</v>
      </c>
      <c r="L5" s="248">
        <v>2</v>
      </c>
      <c r="M5" s="248">
        <v>3</v>
      </c>
      <c r="N5" s="248" t="s">
        <v>356</v>
      </c>
      <c r="O5" s="613"/>
      <c r="P5" s="249" t="s">
        <v>357</v>
      </c>
      <c r="Q5" s="245"/>
    </row>
    <row r="6" spans="1:17" ht="45" customHeight="1">
      <c r="A6" s="250" t="s">
        <v>358</v>
      </c>
      <c r="B6" s="251">
        <v>28</v>
      </c>
      <c r="C6" s="253">
        <v>23</v>
      </c>
      <c r="D6" s="253">
        <v>33</v>
      </c>
      <c r="E6" s="253">
        <v>7</v>
      </c>
      <c r="F6" s="253">
        <v>27</v>
      </c>
      <c r="G6" s="253">
        <v>26</v>
      </c>
      <c r="H6" s="253">
        <v>28</v>
      </c>
      <c r="I6" s="253">
        <v>23</v>
      </c>
      <c r="J6" s="253">
        <v>19</v>
      </c>
      <c r="K6" s="253">
        <v>25</v>
      </c>
      <c r="L6" s="253">
        <v>29</v>
      </c>
      <c r="M6" s="253">
        <v>32</v>
      </c>
      <c r="N6" s="253">
        <v>300</v>
      </c>
      <c r="O6" s="254">
        <v>316</v>
      </c>
      <c r="P6" s="255">
        <v>-16</v>
      </c>
      <c r="Q6" s="256"/>
    </row>
    <row r="7" spans="1:17" ht="45" customHeight="1">
      <c r="A7" s="257" t="s">
        <v>359</v>
      </c>
      <c r="B7" s="258">
        <v>66</v>
      </c>
      <c r="C7" s="259">
        <v>47</v>
      </c>
      <c r="D7" s="259">
        <v>60</v>
      </c>
      <c r="E7" s="259">
        <v>46</v>
      </c>
      <c r="F7" s="259">
        <v>64</v>
      </c>
      <c r="G7" s="259">
        <v>72</v>
      </c>
      <c r="H7" s="259">
        <v>50</v>
      </c>
      <c r="I7" s="259">
        <v>41</v>
      </c>
      <c r="J7" s="259">
        <v>48</v>
      </c>
      <c r="K7" s="259">
        <v>44</v>
      </c>
      <c r="L7" s="259">
        <v>40</v>
      </c>
      <c r="M7" s="259">
        <v>39</v>
      </c>
      <c r="N7" s="259">
        <v>617</v>
      </c>
      <c r="O7" s="260">
        <v>656</v>
      </c>
      <c r="P7" s="261">
        <v>-39</v>
      </c>
      <c r="Q7" s="256"/>
    </row>
    <row r="8" spans="1:17" ht="45" customHeight="1">
      <c r="A8" s="257" t="s">
        <v>360</v>
      </c>
      <c r="B8" s="258">
        <v>10</v>
      </c>
      <c r="C8" s="259">
        <v>7</v>
      </c>
      <c r="D8" s="259">
        <v>11</v>
      </c>
      <c r="E8" s="259">
        <v>10</v>
      </c>
      <c r="F8" s="259">
        <v>8</v>
      </c>
      <c r="G8" s="259">
        <v>9</v>
      </c>
      <c r="H8" s="259">
        <v>6</v>
      </c>
      <c r="I8" s="259">
        <v>5</v>
      </c>
      <c r="J8" s="259">
        <v>9</v>
      </c>
      <c r="K8" s="259">
        <v>9</v>
      </c>
      <c r="L8" s="259">
        <v>5</v>
      </c>
      <c r="M8" s="259">
        <v>8</v>
      </c>
      <c r="N8" s="259">
        <v>97</v>
      </c>
      <c r="O8" s="260">
        <v>140</v>
      </c>
      <c r="P8" s="261">
        <v>-43</v>
      </c>
      <c r="Q8" s="256"/>
    </row>
    <row r="9" spans="1:17" ht="45" customHeight="1">
      <c r="A9" s="257" t="s">
        <v>361</v>
      </c>
      <c r="B9" s="258">
        <v>3</v>
      </c>
      <c r="C9" s="259">
        <v>5</v>
      </c>
      <c r="D9" s="259">
        <v>6</v>
      </c>
      <c r="E9" s="259">
        <v>4</v>
      </c>
      <c r="F9" s="259">
        <v>8</v>
      </c>
      <c r="G9" s="259">
        <v>8</v>
      </c>
      <c r="H9" s="259">
        <v>2</v>
      </c>
      <c r="I9" s="259">
        <v>1</v>
      </c>
      <c r="J9" s="259">
        <v>2</v>
      </c>
      <c r="K9" s="259">
        <v>2</v>
      </c>
      <c r="L9" s="259">
        <v>4</v>
      </c>
      <c r="M9" s="259">
        <v>0</v>
      </c>
      <c r="N9" s="259">
        <v>45</v>
      </c>
      <c r="O9" s="260">
        <v>58</v>
      </c>
      <c r="P9" s="261">
        <v>-13</v>
      </c>
      <c r="Q9" s="256"/>
    </row>
    <row r="10" spans="1:17" ht="45" customHeight="1">
      <c r="A10" s="257" t="s">
        <v>362</v>
      </c>
      <c r="B10" s="258">
        <v>11</v>
      </c>
      <c r="C10" s="259">
        <v>8</v>
      </c>
      <c r="D10" s="259">
        <v>5</v>
      </c>
      <c r="E10" s="259">
        <v>9</v>
      </c>
      <c r="F10" s="259">
        <v>11</v>
      </c>
      <c r="G10" s="259">
        <v>8</v>
      </c>
      <c r="H10" s="259">
        <v>4</v>
      </c>
      <c r="I10" s="259">
        <v>11</v>
      </c>
      <c r="J10" s="259">
        <v>7</v>
      </c>
      <c r="K10" s="259">
        <v>2</v>
      </c>
      <c r="L10" s="259">
        <v>4</v>
      </c>
      <c r="M10" s="259">
        <v>11</v>
      </c>
      <c r="N10" s="259">
        <v>91</v>
      </c>
      <c r="O10" s="260">
        <v>126</v>
      </c>
      <c r="P10" s="261">
        <v>-35</v>
      </c>
      <c r="Q10" s="256"/>
    </row>
    <row r="11" spans="1:17" ht="45" customHeight="1">
      <c r="A11" s="257" t="s">
        <v>363</v>
      </c>
      <c r="B11" s="258">
        <v>4</v>
      </c>
      <c r="C11" s="259">
        <v>4</v>
      </c>
      <c r="D11" s="259">
        <v>2</v>
      </c>
      <c r="E11" s="259">
        <v>4</v>
      </c>
      <c r="F11" s="259">
        <v>5</v>
      </c>
      <c r="G11" s="259">
        <v>5</v>
      </c>
      <c r="H11" s="259">
        <v>7</v>
      </c>
      <c r="I11" s="259">
        <v>7</v>
      </c>
      <c r="J11" s="259">
        <v>3</v>
      </c>
      <c r="K11" s="259">
        <v>4</v>
      </c>
      <c r="L11" s="259">
        <v>6</v>
      </c>
      <c r="M11" s="259">
        <v>8</v>
      </c>
      <c r="N11" s="259">
        <v>59</v>
      </c>
      <c r="O11" s="260">
        <v>55</v>
      </c>
      <c r="P11" s="261">
        <v>4</v>
      </c>
      <c r="Q11" s="256"/>
    </row>
    <row r="12" spans="1:17" ht="45" customHeight="1">
      <c r="A12" s="257" t="s">
        <v>364</v>
      </c>
      <c r="B12" s="258">
        <v>20</v>
      </c>
      <c r="C12" s="259">
        <v>13</v>
      </c>
      <c r="D12" s="259">
        <v>22</v>
      </c>
      <c r="E12" s="259">
        <v>13</v>
      </c>
      <c r="F12" s="259">
        <v>17</v>
      </c>
      <c r="G12" s="259">
        <v>21</v>
      </c>
      <c r="H12" s="259">
        <v>16</v>
      </c>
      <c r="I12" s="259">
        <v>22</v>
      </c>
      <c r="J12" s="259">
        <v>17</v>
      </c>
      <c r="K12" s="259">
        <v>20</v>
      </c>
      <c r="L12" s="259">
        <v>18</v>
      </c>
      <c r="M12" s="259">
        <v>19</v>
      </c>
      <c r="N12" s="259">
        <v>218</v>
      </c>
      <c r="O12" s="260">
        <v>202</v>
      </c>
      <c r="P12" s="261">
        <v>16</v>
      </c>
      <c r="Q12" s="256"/>
    </row>
    <row r="13" spans="1:17" ht="45" customHeight="1">
      <c r="A13" s="257" t="s">
        <v>365</v>
      </c>
      <c r="B13" s="258">
        <v>7</v>
      </c>
      <c r="C13" s="259">
        <v>3</v>
      </c>
      <c r="D13" s="259">
        <v>5</v>
      </c>
      <c r="E13" s="259">
        <v>5</v>
      </c>
      <c r="F13" s="259">
        <v>11</v>
      </c>
      <c r="G13" s="259">
        <v>10</v>
      </c>
      <c r="H13" s="259">
        <v>5</v>
      </c>
      <c r="I13" s="259">
        <v>5</v>
      </c>
      <c r="J13" s="259">
        <v>4</v>
      </c>
      <c r="K13" s="259">
        <v>5</v>
      </c>
      <c r="L13" s="259">
        <v>12</v>
      </c>
      <c r="M13" s="259">
        <v>10</v>
      </c>
      <c r="N13" s="259">
        <v>82</v>
      </c>
      <c r="O13" s="260">
        <v>87</v>
      </c>
      <c r="P13" s="261">
        <v>-5</v>
      </c>
      <c r="Q13" s="256"/>
    </row>
    <row r="14" spans="1:17" ht="45" customHeight="1">
      <c r="A14" s="257" t="s">
        <v>366</v>
      </c>
      <c r="B14" s="258">
        <v>8</v>
      </c>
      <c r="C14" s="259">
        <v>6</v>
      </c>
      <c r="D14" s="259">
        <v>14</v>
      </c>
      <c r="E14" s="259">
        <v>12</v>
      </c>
      <c r="F14" s="259">
        <v>9</v>
      </c>
      <c r="G14" s="259">
        <v>8</v>
      </c>
      <c r="H14" s="259">
        <v>12</v>
      </c>
      <c r="I14" s="259">
        <v>10</v>
      </c>
      <c r="J14" s="259">
        <v>9</v>
      </c>
      <c r="K14" s="259">
        <v>15</v>
      </c>
      <c r="L14" s="259">
        <v>7</v>
      </c>
      <c r="M14" s="259">
        <v>6</v>
      </c>
      <c r="N14" s="259">
        <v>116</v>
      </c>
      <c r="O14" s="260">
        <v>104</v>
      </c>
      <c r="P14" s="261">
        <v>12</v>
      </c>
      <c r="Q14" s="256"/>
    </row>
    <row r="15" spans="1:17" ht="45" customHeight="1">
      <c r="A15" s="257" t="s">
        <v>367</v>
      </c>
      <c r="B15" s="258">
        <v>1</v>
      </c>
      <c r="C15" s="259">
        <v>2</v>
      </c>
      <c r="D15" s="259">
        <v>3</v>
      </c>
      <c r="E15" s="259">
        <v>2</v>
      </c>
      <c r="F15" s="259">
        <v>4</v>
      </c>
      <c r="G15" s="259">
        <v>2</v>
      </c>
      <c r="H15" s="259">
        <v>3</v>
      </c>
      <c r="I15" s="259">
        <v>1</v>
      </c>
      <c r="J15" s="259">
        <v>3</v>
      </c>
      <c r="K15" s="259">
        <v>7</v>
      </c>
      <c r="L15" s="259">
        <v>2</v>
      </c>
      <c r="M15" s="259">
        <v>1</v>
      </c>
      <c r="N15" s="259">
        <v>31</v>
      </c>
      <c r="O15" s="260">
        <v>31</v>
      </c>
      <c r="P15" s="261">
        <v>0</v>
      </c>
      <c r="Q15" s="256"/>
    </row>
    <row r="16" spans="1:17" ht="45" customHeight="1">
      <c r="A16" s="257" t="s">
        <v>368</v>
      </c>
      <c r="B16" s="258">
        <v>10</v>
      </c>
      <c r="C16" s="259">
        <v>8</v>
      </c>
      <c r="D16" s="259">
        <v>12</v>
      </c>
      <c r="E16" s="259">
        <v>12</v>
      </c>
      <c r="F16" s="259">
        <v>14</v>
      </c>
      <c r="G16" s="259">
        <v>17</v>
      </c>
      <c r="H16" s="259">
        <v>15</v>
      </c>
      <c r="I16" s="259">
        <v>3</v>
      </c>
      <c r="J16" s="259">
        <v>2</v>
      </c>
      <c r="K16" s="259">
        <v>10</v>
      </c>
      <c r="L16" s="259">
        <v>11</v>
      </c>
      <c r="M16" s="259">
        <v>12</v>
      </c>
      <c r="N16" s="259">
        <v>126</v>
      </c>
      <c r="O16" s="260">
        <v>98</v>
      </c>
      <c r="P16" s="261">
        <v>28</v>
      </c>
      <c r="Q16" s="256"/>
    </row>
    <row r="17" spans="1:17" ht="45" customHeight="1">
      <c r="A17" s="257" t="s">
        <v>369</v>
      </c>
      <c r="B17" s="258">
        <v>7</v>
      </c>
      <c r="C17" s="259">
        <v>6</v>
      </c>
      <c r="D17" s="259">
        <v>13</v>
      </c>
      <c r="E17" s="259">
        <v>7</v>
      </c>
      <c r="F17" s="259">
        <v>7</v>
      </c>
      <c r="G17" s="259">
        <v>8</v>
      </c>
      <c r="H17" s="259">
        <v>7</v>
      </c>
      <c r="I17" s="259">
        <v>7</v>
      </c>
      <c r="J17" s="259">
        <v>4</v>
      </c>
      <c r="K17" s="259">
        <v>5</v>
      </c>
      <c r="L17" s="259">
        <v>8</v>
      </c>
      <c r="M17" s="259">
        <v>5</v>
      </c>
      <c r="N17" s="259">
        <v>84</v>
      </c>
      <c r="O17" s="260">
        <v>78</v>
      </c>
      <c r="P17" s="261">
        <v>6</v>
      </c>
      <c r="Q17" s="256"/>
    </row>
    <row r="18" spans="1:17" ht="45" customHeight="1">
      <c r="A18" s="257" t="s">
        <v>370</v>
      </c>
      <c r="B18" s="258">
        <v>13</v>
      </c>
      <c r="C18" s="259">
        <v>7</v>
      </c>
      <c r="D18" s="259">
        <v>8</v>
      </c>
      <c r="E18" s="259">
        <v>10</v>
      </c>
      <c r="F18" s="259">
        <v>11</v>
      </c>
      <c r="G18" s="259">
        <v>12</v>
      </c>
      <c r="H18" s="259">
        <v>4</v>
      </c>
      <c r="I18" s="259">
        <v>8</v>
      </c>
      <c r="J18" s="259">
        <v>5</v>
      </c>
      <c r="K18" s="259">
        <v>3</v>
      </c>
      <c r="L18" s="259">
        <v>9</v>
      </c>
      <c r="M18" s="259">
        <v>7</v>
      </c>
      <c r="N18" s="259">
        <v>97</v>
      </c>
      <c r="O18" s="260">
        <v>94</v>
      </c>
      <c r="P18" s="261">
        <v>3</v>
      </c>
      <c r="Q18" s="256"/>
    </row>
    <row r="19" spans="1:17" ht="45" customHeight="1">
      <c r="A19" s="257" t="s">
        <v>371</v>
      </c>
      <c r="B19" s="258">
        <v>2</v>
      </c>
      <c r="C19" s="259">
        <v>5</v>
      </c>
      <c r="D19" s="259">
        <v>10</v>
      </c>
      <c r="E19" s="259">
        <v>3</v>
      </c>
      <c r="F19" s="259">
        <v>4</v>
      </c>
      <c r="G19" s="259">
        <v>3</v>
      </c>
      <c r="H19" s="259">
        <v>6</v>
      </c>
      <c r="I19" s="259">
        <v>4</v>
      </c>
      <c r="J19" s="259">
        <v>2</v>
      </c>
      <c r="K19" s="259">
        <v>3</v>
      </c>
      <c r="L19" s="259">
        <v>9</v>
      </c>
      <c r="M19" s="259">
        <v>4</v>
      </c>
      <c r="N19" s="259">
        <v>55</v>
      </c>
      <c r="O19" s="260">
        <v>40</v>
      </c>
      <c r="P19" s="261">
        <v>15</v>
      </c>
      <c r="Q19" s="256"/>
    </row>
    <row r="20" spans="1:17" ht="45" customHeight="1">
      <c r="A20" s="257" t="s">
        <v>420</v>
      </c>
      <c r="B20" s="258">
        <v>0</v>
      </c>
      <c r="C20" s="259">
        <v>0</v>
      </c>
      <c r="D20" s="259">
        <v>1</v>
      </c>
      <c r="E20" s="259">
        <v>0</v>
      </c>
      <c r="F20" s="259">
        <v>0</v>
      </c>
      <c r="G20" s="259">
        <v>1</v>
      </c>
      <c r="H20" s="259">
        <v>0</v>
      </c>
      <c r="I20" s="259">
        <v>0</v>
      </c>
      <c r="J20" s="259">
        <v>1</v>
      </c>
      <c r="K20" s="259">
        <v>0</v>
      </c>
      <c r="L20" s="259">
        <v>2</v>
      </c>
      <c r="M20" s="259">
        <v>0</v>
      </c>
      <c r="N20" s="259">
        <v>5</v>
      </c>
      <c r="O20" s="260">
        <v>12</v>
      </c>
      <c r="P20" s="261">
        <v>-7</v>
      </c>
      <c r="Q20" s="256"/>
    </row>
    <row r="21" spans="1:17" ht="45" customHeight="1" thickBot="1">
      <c r="A21" s="262" t="s">
        <v>421</v>
      </c>
      <c r="B21" s="263">
        <v>1</v>
      </c>
      <c r="C21" s="264">
        <v>2</v>
      </c>
      <c r="D21" s="264">
        <v>1</v>
      </c>
      <c r="E21" s="264">
        <v>3</v>
      </c>
      <c r="F21" s="264">
        <v>2</v>
      </c>
      <c r="G21" s="264">
        <v>1</v>
      </c>
      <c r="H21" s="264">
        <v>3</v>
      </c>
      <c r="I21" s="264">
        <v>0</v>
      </c>
      <c r="J21" s="264">
        <v>0</v>
      </c>
      <c r="K21" s="264">
        <v>0</v>
      </c>
      <c r="L21" s="264">
        <v>0</v>
      </c>
      <c r="M21" s="264">
        <v>0</v>
      </c>
      <c r="N21" s="264">
        <v>13</v>
      </c>
      <c r="O21" s="265">
        <v>18</v>
      </c>
      <c r="P21" s="266">
        <v>-5</v>
      </c>
      <c r="Q21" s="256"/>
    </row>
    <row r="22" spans="1:16" ht="45" customHeight="1" thickBot="1">
      <c r="A22" s="267" t="s">
        <v>372</v>
      </c>
      <c r="B22" s="268">
        <v>191</v>
      </c>
      <c r="C22" s="269">
        <v>146</v>
      </c>
      <c r="D22" s="269">
        <v>206</v>
      </c>
      <c r="E22" s="269">
        <v>147</v>
      </c>
      <c r="F22" s="269">
        <v>202</v>
      </c>
      <c r="G22" s="269">
        <v>211</v>
      </c>
      <c r="H22" s="269">
        <v>168</v>
      </c>
      <c r="I22" s="269">
        <v>148</v>
      </c>
      <c r="J22" s="269">
        <v>135</v>
      </c>
      <c r="K22" s="269">
        <v>154</v>
      </c>
      <c r="L22" s="269">
        <v>166</v>
      </c>
      <c r="M22" s="269">
        <v>162</v>
      </c>
      <c r="N22" s="269">
        <v>2036</v>
      </c>
      <c r="O22" s="269">
        <v>2115</v>
      </c>
      <c r="P22" s="270">
        <v>-79</v>
      </c>
    </row>
  </sheetData>
  <sheetProtection/>
  <mergeCells count="3">
    <mergeCell ref="B4:N4"/>
    <mergeCell ref="O4:O5"/>
    <mergeCell ref="O3:P3"/>
  </mergeCells>
  <printOptions horizontalCentered="1" verticalCentered="1"/>
  <pageMargins left="0.6299212598425197" right="0.11811023622047245" top="0.3937007874015748" bottom="0.1968503937007874" header="0.5118110236220472" footer="0.5118110236220472"/>
  <pageSetup horizontalDpi="600" verticalDpi="600" orientation="portrait" paperSize="9" scale="76" r:id="rId2"/>
  <drawing r:id="rId1"/>
</worksheet>
</file>

<file path=xl/worksheets/sheet13.xml><?xml version="1.0" encoding="utf-8"?>
<worksheet xmlns="http://schemas.openxmlformats.org/spreadsheetml/2006/main" xmlns:r="http://schemas.openxmlformats.org/officeDocument/2006/relationships">
  <sheetPr>
    <tabColor indexed="34"/>
  </sheetPr>
  <dimension ref="A1:AE44"/>
  <sheetViews>
    <sheetView showOutlineSymbols="0" zoomScale="87" zoomScaleNormal="87" zoomScaleSheetLayoutView="5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R1"/>
    </sheetView>
  </sheetViews>
  <sheetFormatPr defaultColWidth="10.75390625" defaultRowHeight="28.5" customHeight="1"/>
  <cols>
    <col min="1" max="1" width="12.625" style="272" customWidth="1"/>
    <col min="2" max="17" width="6.75390625" style="272" customWidth="1"/>
    <col min="18" max="18" width="7.75390625" style="272" customWidth="1"/>
    <col min="19" max="19" width="1.625" style="272" customWidth="1"/>
    <col min="20" max="16384" width="10.75390625" style="272" customWidth="1"/>
  </cols>
  <sheetData>
    <row r="1" spans="1:18" ht="28.5" customHeight="1">
      <c r="A1" s="617" t="s">
        <v>422</v>
      </c>
      <c r="B1" s="618"/>
      <c r="C1" s="618"/>
      <c r="D1" s="618"/>
      <c r="E1" s="618"/>
      <c r="F1" s="618"/>
      <c r="G1" s="618"/>
      <c r="H1" s="618"/>
      <c r="I1" s="618"/>
      <c r="J1" s="618"/>
      <c r="K1" s="618"/>
      <c r="L1" s="618"/>
      <c r="M1" s="618"/>
      <c r="N1" s="618"/>
      <c r="O1" s="618"/>
      <c r="P1" s="618"/>
      <c r="Q1" s="618"/>
      <c r="R1" s="618"/>
    </row>
    <row r="2" spans="1:18" ht="10.5" customHeight="1">
      <c r="A2" s="273"/>
      <c r="B2" s="273"/>
      <c r="C2" s="271"/>
      <c r="D2" s="271"/>
      <c r="E2" s="271"/>
      <c r="F2" s="271"/>
      <c r="G2" s="271"/>
      <c r="H2" s="271"/>
      <c r="I2" s="271"/>
      <c r="J2" s="271"/>
      <c r="K2" s="271"/>
      <c r="L2" s="271"/>
      <c r="M2" s="271"/>
      <c r="N2" s="271"/>
      <c r="O2" s="271"/>
      <c r="P2" s="271"/>
      <c r="Q2" s="271"/>
      <c r="R2" s="271"/>
    </row>
    <row r="3" spans="1:19" ht="39" customHeight="1">
      <c r="A3" s="274" t="s">
        <v>423</v>
      </c>
      <c r="B3" s="615" t="s">
        <v>424</v>
      </c>
      <c r="C3" s="615" t="s">
        <v>425</v>
      </c>
      <c r="D3" s="615" t="s">
        <v>426</v>
      </c>
      <c r="E3" s="615" t="s">
        <v>427</v>
      </c>
      <c r="F3" s="615" t="s">
        <v>428</v>
      </c>
      <c r="G3" s="615" t="s">
        <v>262</v>
      </c>
      <c r="H3" s="615" t="s">
        <v>429</v>
      </c>
      <c r="I3" s="615" t="s">
        <v>430</v>
      </c>
      <c r="J3" s="615" t="s">
        <v>431</v>
      </c>
      <c r="K3" s="615" t="s">
        <v>432</v>
      </c>
      <c r="L3" s="615" t="s">
        <v>277</v>
      </c>
      <c r="M3" s="615" t="s">
        <v>433</v>
      </c>
      <c r="N3" s="615" t="s">
        <v>434</v>
      </c>
      <c r="O3" s="615" t="s">
        <v>435</v>
      </c>
      <c r="P3" s="615" t="s">
        <v>436</v>
      </c>
      <c r="Q3" s="615" t="s">
        <v>437</v>
      </c>
      <c r="R3" s="615" t="s">
        <v>25</v>
      </c>
      <c r="S3" s="275"/>
    </row>
    <row r="4" spans="1:19" ht="39" customHeight="1">
      <c r="A4" s="276" t="s">
        <v>438</v>
      </c>
      <c r="B4" s="616"/>
      <c r="C4" s="616"/>
      <c r="D4" s="616"/>
      <c r="E4" s="616"/>
      <c r="F4" s="616"/>
      <c r="G4" s="616"/>
      <c r="H4" s="616"/>
      <c r="I4" s="616"/>
      <c r="J4" s="616"/>
      <c r="K4" s="616"/>
      <c r="L4" s="616"/>
      <c r="M4" s="616"/>
      <c r="N4" s="616"/>
      <c r="O4" s="616"/>
      <c r="P4" s="616"/>
      <c r="Q4" s="616"/>
      <c r="R4" s="616"/>
      <c r="S4" s="275"/>
    </row>
    <row r="5" spans="1:19" ht="28.5" customHeight="1">
      <c r="A5" s="277" t="s">
        <v>373</v>
      </c>
      <c r="B5" s="278">
        <v>298</v>
      </c>
      <c r="C5" s="278">
        <v>1</v>
      </c>
      <c r="D5" s="278">
        <v>1</v>
      </c>
      <c r="E5" s="278" t="s">
        <v>114</v>
      </c>
      <c r="F5" s="278" t="s">
        <v>114</v>
      </c>
      <c r="G5" s="278" t="s">
        <v>114</v>
      </c>
      <c r="H5" s="278" t="s">
        <v>114</v>
      </c>
      <c r="I5" s="278" t="s">
        <v>114</v>
      </c>
      <c r="J5" s="278" t="s">
        <v>114</v>
      </c>
      <c r="K5" s="278" t="s">
        <v>114</v>
      </c>
      <c r="L5" s="278" t="s">
        <v>114</v>
      </c>
      <c r="M5" s="278" t="s">
        <v>114</v>
      </c>
      <c r="N5" s="278" t="s">
        <v>114</v>
      </c>
      <c r="O5" s="278" t="s">
        <v>114</v>
      </c>
      <c r="P5" s="278" t="s">
        <v>114</v>
      </c>
      <c r="Q5" s="278" t="s">
        <v>114</v>
      </c>
      <c r="R5" s="278">
        <v>300</v>
      </c>
      <c r="S5" s="275"/>
    </row>
    <row r="6" spans="1:19" ht="28.5" customHeight="1">
      <c r="A6" s="277" t="s">
        <v>374</v>
      </c>
      <c r="B6" s="278">
        <v>1</v>
      </c>
      <c r="C6" s="278">
        <v>601</v>
      </c>
      <c r="D6" s="278" t="s">
        <v>114</v>
      </c>
      <c r="E6" s="278" t="s">
        <v>114</v>
      </c>
      <c r="F6" s="278" t="s">
        <v>114</v>
      </c>
      <c r="G6" s="278" t="s">
        <v>114</v>
      </c>
      <c r="H6" s="278">
        <v>2</v>
      </c>
      <c r="I6" s="278" t="s">
        <v>114</v>
      </c>
      <c r="J6" s="278" t="s">
        <v>114</v>
      </c>
      <c r="K6" s="278" t="s">
        <v>114</v>
      </c>
      <c r="L6" s="278" t="s">
        <v>114</v>
      </c>
      <c r="M6" s="278" t="s">
        <v>114</v>
      </c>
      <c r="N6" s="278" t="s">
        <v>114</v>
      </c>
      <c r="O6" s="278" t="s">
        <v>114</v>
      </c>
      <c r="P6" s="278" t="s">
        <v>114</v>
      </c>
      <c r="Q6" s="278" t="s">
        <v>114</v>
      </c>
      <c r="R6" s="278">
        <v>604</v>
      </c>
      <c r="S6" s="275"/>
    </row>
    <row r="7" spans="1:19" ht="28.5" customHeight="1">
      <c r="A7" s="277" t="s">
        <v>375</v>
      </c>
      <c r="B7" s="278" t="s">
        <v>114</v>
      </c>
      <c r="C7" s="278" t="s">
        <v>114</v>
      </c>
      <c r="D7" s="278">
        <v>83</v>
      </c>
      <c r="E7" s="278" t="s">
        <v>114</v>
      </c>
      <c r="F7" s="278" t="s">
        <v>114</v>
      </c>
      <c r="G7" s="278" t="s">
        <v>114</v>
      </c>
      <c r="H7" s="278" t="s">
        <v>114</v>
      </c>
      <c r="I7" s="278" t="s">
        <v>114</v>
      </c>
      <c r="J7" s="278">
        <v>5</v>
      </c>
      <c r="K7" s="278" t="s">
        <v>114</v>
      </c>
      <c r="L7" s="278" t="s">
        <v>114</v>
      </c>
      <c r="M7" s="278" t="s">
        <v>114</v>
      </c>
      <c r="N7" s="278">
        <v>1</v>
      </c>
      <c r="O7" s="278" t="s">
        <v>114</v>
      </c>
      <c r="P7" s="278" t="s">
        <v>114</v>
      </c>
      <c r="Q7" s="278" t="s">
        <v>114</v>
      </c>
      <c r="R7" s="278">
        <v>89</v>
      </c>
      <c r="S7" s="275"/>
    </row>
    <row r="8" spans="1:19" ht="28.5" customHeight="1">
      <c r="A8" s="277" t="s">
        <v>376</v>
      </c>
      <c r="B8" s="278" t="s">
        <v>114</v>
      </c>
      <c r="C8" s="278" t="s">
        <v>114</v>
      </c>
      <c r="D8" s="278">
        <v>1</v>
      </c>
      <c r="E8" s="278" t="s">
        <v>114</v>
      </c>
      <c r="F8" s="278" t="s">
        <v>114</v>
      </c>
      <c r="G8" s="278" t="s">
        <v>114</v>
      </c>
      <c r="H8" s="278" t="s">
        <v>114</v>
      </c>
      <c r="I8" s="278" t="s">
        <v>114</v>
      </c>
      <c r="J8" s="278">
        <v>3</v>
      </c>
      <c r="K8" s="278" t="s">
        <v>114</v>
      </c>
      <c r="L8" s="278" t="s">
        <v>114</v>
      </c>
      <c r="M8" s="278" t="s">
        <v>114</v>
      </c>
      <c r="N8" s="278" t="s">
        <v>114</v>
      </c>
      <c r="O8" s="278" t="s">
        <v>114</v>
      </c>
      <c r="P8" s="278" t="s">
        <v>114</v>
      </c>
      <c r="Q8" s="278" t="s">
        <v>114</v>
      </c>
      <c r="R8" s="278">
        <v>4</v>
      </c>
      <c r="S8" s="275"/>
    </row>
    <row r="9" spans="1:19" ht="28.5" customHeight="1">
      <c r="A9" s="277" t="s">
        <v>377</v>
      </c>
      <c r="B9" s="278" t="s">
        <v>114</v>
      </c>
      <c r="C9" s="278" t="s">
        <v>114</v>
      </c>
      <c r="D9" s="278" t="s">
        <v>114</v>
      </c>
      <c r="E9" s="278" t="s">
        <v>114</v>
      </c>
      <c r="F9" s="278" t="s">
        <v>114</v>
      </c>
      <c r="G9" s="278" t="s">
        <v>114</v>
      </c>
      <c r="H9" s="278" t="s">
        <v>114</v>
      </c>
      <c r="I9" s="278" t="s">
        <v>114</v>
      </c>
      <c r="J9" s="278">
        <v>74</v>
      </c>
      <c r="K9" s="278" t="s">
        <v>114</v>
      </c>
      <c r="L9" s="278" t="s">
        <v>114</v>
      </c>
      <c r="M9" s="278" t="s">
        <v>114</v>
      </c>
      <c r="N9" s="278">
        <v>3</v>
      </c>
      <c r="O9" s="278" t="s">
        <v>114</v>
      </c>
      <c r="P9" s="278" t="s">
        <v>114</v>
      </c>
      <c r="Q9" s="278" t="s">
        <v>114</v>
      </c>
      <c r="R9" s="278">
        <v>77</v>
      </c>
      <c r="S9" s="275"/>
    </row>
    <row r="10" spans="1:19" ht="28.5" customHeight="1">
      <c r="A10" s="277" t="s">
        <v>439</v>
      </c>
      <c r="B10" s="278" t="s">
        <v>440</v>
      </c>
      <c r="C10" s="278" t="s">
        <v>440</v>
      </c>
      <c r="D10" s="278" t="s">
        <v>440</v>
      </c>
      <c r="E10" s="278" t="s">
        <v>440</v>
      </c>
      <c r="F10" s="278" t="s">
        <v>440</v>
      </c>
      <c r="G10" s="278">
        <v>57</v>
      </c>
      <c r="H10" s="278" t="s">
        <v>440</v>
      </c>
      <c r="I10" s="278" t="s">
        <v>440</v>
      </c>
      <c r="J10" s="278" t="s">
        <v>440</v>
      </c>
      <c r="K10" s="278" t="s">
        <v>440</v>
      </c>
      <c r="L10" s="278" t="s">
        <v>440</v>
      </c>
      <c r="M10" s="278" t="s">
        <v>440</v>
      </c>
      <c r="N10" s="278" t="s">
        <v>440</v>
      </c>
      <c r="O10" s="278" t="s">
        <v>440</v>
      </c>
      <c r="P10" s="278" t="s">
        <v>440</v>
      </c>
      <c r="Q10" s="278" t="s">
        <v>440</v>
      </c>
      <c r="R10" s="278">
        <v>57</v>
      </c>
      <c r="S10" s="275"/>
    </row>
    <row r="11" spans="1:19" ht="28.5" customHeight="1">
      <c r="A11" s="277" t="s">
        <v>378</v>
      </c>
      <c r="B11" s="278" t="s">
        <v>440</v>
      </c>
      <c r="C11" s="278" t="s">
        <v>440</v>
      </c>
      <c r="D11" s="278" t="s">
        <v>440</v>
      </c>
      <c r="E11" s="278" t="s">
        <v>440</v>
      </c>
      <c r="F11" s="278" t="s">
        <v>440</v>
      </c>
      <c r="G11" s="278" t="s">
        <v>440</v>
      </c>
      <c r="H11" s="278" t="s">
        <v>440</v>
      </c>
      <c r="I11" s="278" t="s">
        <v>440</v>
      </c>
      <c r="J11" s="278">
        <v>10</v>
      </c>
      <c r="K11" s="278" t="s">
        <v>440</v>
      </c>
      <c r="L11" s="278" t="s">
        <v>440</v>
      </c>
      <c r="M11" s="278" t="s">
        <v>440</v>
      </c>
      <c r="N11" s="278" t="s">
        <v>440</v>
      </c>
      <c r="O11" s="278" t="s">
        <v>440</v>
      </c>
      <c r="P11" s="278" t="s">
        <v>440</v>
      </c>
      <c r="Q11" s="278" t="s">
        <v>440</v>
      </c>
      <c r="R11" s="278">
        <v>10</v>
      </c>
      <c r="S11" s="275"/>
    </row>
    <row r="12" spans="1:19" ht="28.5" customHeight="1">
      <c r="A12" s="277" t="s">
        <v>379</v>
      </c>
      <c r="B12" s="278" t="s">
        <v>440</v>
      </c>
      <c r="C12" s="278" t="s">
        <v>440</v>
      </c>
      <c r="D12" s="278" t="s">
        <v>440</v>
      </c>
      <c r="E12" s="278">
        <v>38</v>
      </c>
      <c r="F12" s="278" t="s">
        <v>440</v>
      </c>
      <c r="G12" s="278" t="s">
        <v>440</v>
      </c>
      <c r="H12" s="278" t="s">
        <v>440</v>
      </c>
      <c r="I12" s="278" t="s">
        <v>440</v>
      </c>
      <c r="J12" s="278" t="s">
        <v>440</v>
      </c>
      <c r="K12" s="278" t="s">
        <v>440</v>
      </c>
      <c r="L12" s="278" t="s">
        <v>440</v>
      </c>
      <c r="M12" s="278" t="s">
        <v>440</v>
      </c>
      <c r="N12" s="278" t="s">
        <v>440</v>
      </c>
      <c r="O12" s="278" t="s">
        <v>440</v>
      </c>
      <c r="P12" s="278" t="s">
        <v>440</v>
      </c>
      <c r="Q12" s="278" t="s">
        <v>440</v>
      </c>
      <c r="R12" s="278">
        <v>38</v>
      </c>
      <c r="S12" s="275"/>
    </row>
    <row r="13" spans="1:19" ht="28.5" customHeight="1">
      <c r="A13" s="277" t="s">
        <v>380</v>
      </c>
      <c r="B13" s="278" t="s">
        <v>440</v>
      </c>
      <c r="C13" s="278" t="s">
        <v>440</v>
      </c>
      <c r="D13" s="278">
        <v>1</v>
      </c>
      <c r="E13" s="278" t="s">
        <v>440</v>
      </c>
      <c r="F13" s="278">
        <v>91</v>
      </c>
      <c r="G13" s="278">
        <v>1</v>
      </c>
      <c r="H13" s="278" t="s">
        <v>440</v>
      </c>
      <c r="I13" s="278" t="s">
        <v>440</v>
      </c>
      <c r="J13" s="278">
        <v>1</v>
      </c>
      <c r="K13" s="278" t="s">
        <v>440</v>
      </c>
      <c r="L13" s="278" t="s">
        <v>440</v>
      </c>
      <c r="M13" s="278" t="s">
        <v>440</v>
      </c>
      <c r="N13" s="278">
        <v>7</v>
      </c>
      <c r="O13" s="278" t="s">
        <v>440</v>
      </c>
      <c r="P13" s="278" t="s">
        <v>440</v>
      </c>
      <c r="Q13" s="278" t="s">
        <v>440</v>
      </c>
      <c r="R13" s="278">
        <v>101</v>
      </c>
      <c r="S13" s="275"/>
    </row>
    <row r="14" spans="1:19" ht="28.5" customHeight="1">
      <c r="A14" s="277" t="s">
        <v>381</v>
      </c>
      <c r="B14" s="278" t="s">
        <v>440</v>
      </c>
      <c r="C14" s="278">
        <v>6</v>
      </c>
      <c r="D14" s="278" t="s">
        <v>440</v>
      </c>
      <c r="E14" s="278" t="s">
        <v>440</v>
      </c>
      <c r="F14" s="278" t="s">
        <v>440</v>
      </c>
      <c r="G14" s="278" t="s">
        <v>440</v>
      </c>
      <c r="H14" s="278">
        <v>209</v>
      </c>
      <c r="I14" s="278" t="s">
        <v>440</v>
      </c>
      <c r="J14" s="278" t="s">
        <v>440</v>
      </c>
      <c r="K14" s="278" t="s">
        <v>440</v>
      </c>
      <c r="L14" s="278" t="s">
        <v>440</v>
      </c>
      <c r="M14" s="278" t="s">
        <v>440</v>
      </c>
      <c r="N14" s="278" t="s">
        <v>440</v>
      </c>
      <c r="O14" s="278" t="s">
        <v>440</v>
      </c>
      <c r="P14" s="278" t="s">
        <v>440</v>
      </c>
      <c r="Q14" s="278" t="s">
        <v>440</v>
      </c>
      <c r="R14" s="279">
        <v>215</v>
      </c>
      <c r="S14" s="275"/>
    </row>
    <row r="15" spans="1:31" ht="28.5" customHeight="1">
      <c r="A15" s="277" t="s">
        <v>382</v>
      </c>
      <c r="B15" s="278">
        <v>1</v>
      </c>
      <c r="C15" s="278" t="s">
        <v>440</v>
      </c>
      <c r="D15" s="278" t="s">
        <v>440</v>
      </c>
      <c r="E15" s="278" t="s">
        <v>440</v>
      </c>
      <c r="F15" s="278" t="s">
        <v>440</v>
      </c>
      <c r="G15" s="278" t="s">
        <v>440</v>
      </c>
      <c r="H15" s="278" t="s">
        <v>440</v>
      </c>
      <c r="I15" s="278" t="s">
        <v>440</v>
      </c>
      <c r="J15" s="278" t="s">
        <v>440</v>
      </c>
      <c r="K15" s="278" t="s">
        <v>440</v>
      </c>
      <c r="L15" s="278" t="s">
        <v>440</v>
      </c>
      <c r="M15" s="278">
        <v>7</v>
      </c>
      <c r="N15" s="278" t="s">
        <v>440</v>
      </c>
      <c r="O15" s="278">
        <v>52</v>
      </c>
      <c r="P15" s="278" t="s">
        <v>440</v>
      </c>
      <c r="Q15" s="278" t="s">
        <v>440</v>
      </c>
      <c r="R15" s="280">
        <v>60</v>
      </c>
      <c r="S15" s="281"/>
      <c r="T15" s="281"/>
      <c r="U15" s="281"/>
      <c r="V15" s="281"/>
      <c r="W15" s="281"/>
      <c r="X15" s="281"/>
      <c r="Y15" s="281"/>
      <c r="Z15" s="281"/>
      <c r="AA15" s="281"/>
      <c r="AB15" s="281"/>
      <c r="AC15" s="281"/>
      <c r="AD15" s="281"/>
      <c r="AE15" s="275"/>
    </row>
    <row r="16" spans="1:19" ht="28.5" customHeight="1">
      <c r="A16" s="277" t="s">
        <v>383</v>
      </c>
      <c r="B16" s="278" t="s">
        <v>440</v>
      </c>
      <c r="C16" s="278">
        <v>1</v>
      </c>
      <c r="D16" s="278" t="s">
        <v>440</v>
      </c>
      <c r="E16" s="278" t="s">
        <v>440</v>
      </c>
      <c r="F16" s="278" t="s">
        <v>440</v>
      </c>
      <c r="G16" s="278" t="s">
        <v>440</v>
      </c>
      <c r="H16" s="278" t="s">
        <v>440</v>
      </c>
      <c r="I16" s="278">
        <v>74</v>
      </c>
      <c r="J16" s="278" t="s">
        <v>440</v>
      </c>
      <c r="K16" s="278">
        <v>1</v>
      </c>
      <c r="L16" s="278" t="s">
        <v>440</v>
      </c>
      <c r="M16" s="278" t="s">
        <v>440</v>
      </c>
      <c r="N16" s="278" t="s">
        <v>440</v>
      </c>
      <c r="O16" s="278" t="s">
        <v>440</v>
      </c>
      <c r="P16" s="278" t="s">
        <v>440</v>
      </c>
      <c r="Q16" s="278" t="s">
        <v>440</v>
      </c>
      <c r="R16" s="282">
        <v>76</v>
      </c>
      <c r="S16" s="275"/>
    </row>
    <row r="17" spans="1:19" ht="28.5" customHeight="1">
      <c r="A17" s="277" t="s">
        <v>384</v>
      </c>
      <c r="B17" s="278" t="s">
        <v>440</v>
      </c>
      <c r="C17" s="278" t="s">
        <v>440</v>
      </c>
      <c r="D17" s="278" t="s">
        <v>440</v>
      </c>
      <c r="E17" s="278">
        <v>2</v>
      </c>
      <c r="F17" s="278" t="s">
        <v>440</v>
      </c>
      <c r="G17" s="278" t="s">
        <v>440</v>
      </c>
      <c r="H17" s="278" t="s">
        <v>440</v>
      </c>
      <c r="I17" s="278" t="s">
        <v>440</v>
      </c>
      <c r="J17" s="278" t="s">
        <v>440</v>
      </c>
      <c r="K17" s="278" t="s">
        <v>440</v>
      </c>
      <c r="L17" s="278" t="s">
        <v>440</v>
      </c>
      <c r="M17" s="278">
        <v>76</v>
      </c>
      <c r="N17" s="278" t="s">
        <v>440</v>
      </c>
      <c r="O17" s="278">
        <v>2</v>
      </c>
      <c r="P17" s="278" t="s">
        <v>440</v>
      </c>
      <c r="Q17" s="278" t="s">
        <v>440</v>
      </c>
      <c r="R17" s="278">
        <v>80</v>
      </c>
      <c r="S17" s="275"/>
    </row>
    <row r="18" spans="1:19" ht="28.5" customHeight="1">
      <c r="A18" s="277" t="s">
        <v>441</v>
      </c>
      <c r="B18" s="278" t="s">
        <v>440</v>
      </c>
      <c r="C18" s="278" t="s">
        <v>440</v>
      </c>
      <c r="D18" s="278">
        <v>1</v>
      </c>
      <c r="E18" s="278" t="s">
        <v>440</v>
      </c>
      <c r="F18" s="278" t="s">
        <v>440</v>
      </c>
      <c r="G18" s="278" t="s">
        <v>440</v>
      </c>
      <c r="H18" s="278" t="s">
        <v>440</v>
      </c>
      <c r="I18" s="278" t="s">
        <v>440</v>
      </c>
      <c r="J18" s="278">
        <v>1</v>
      </c>
      <c r="K18" s="278">
        <v>3</v>
      </c>
      <c r="L18" s="278">
        <v>121</v>
      </c>
      <c r="M18" s="278" t="s">
        <v>440</v>
      </c>
      <c r="N18" s="278">
        <v>2</v>
      </c>
      <c r="O18" s="278" t="s">
        <v>440</v>
      </c>
      <c r="P18" s="278" t="s">
        <v>440</v>
      </c>
      <c r="Q18" s="278">
        <v>1</v>
      </c>
      <c r="R18" s="278">
        <v>129</v>
      </c>
      <c r="S18" s="275"/>
    </row>
    <row r="19" spans="1:19" ht="28.5" customHeight="1">
      <c r="A19" s="277" t="s">
        <v>385</v>
      </c>
      <c r="B19" s="278" t="s">
        <v>440</v>
      </c>
      <c r="C19" s="278">
        <v>3</v>
      </c>
      <c r="D19" s="278" t="s">
        <v>440</v>
      </c>
      <c r="E19" s="278" t="s">
        <v>440</v>
      </c>
      <c r="F19" s="278" t="s">
        <v>440</v>
      </c>
      <c r="G19" s="278" t="s">
        <v>440</v>
      </c>
      <c r="H19" s="278">
        <v>6</v>
      </c>
      <c r="I19" s="278" t="s">
        <v>440</v>
      </c>
      <c r="J19" s="278" t="s">
        <v>440</v>
      </c>
      <c r="K19" s="278">
        <v>27</v>
      </c>
      <c r="L19" s="278" t="s">
        <v>440</v>
      </c>
      <c r="M19" s="278" t="s">
        <v>440</v>
      </c>
      <c r="N19" s="278" t="s">
        <v>440</v>
      </c>
      <c r="O19" s="278" t="s">
        <v>440</v>
      </c>
      <c r="P19" s="278" t="s">
        <v>440</v>
      </c>
      <c r="Q19" s="278" t="s">
        <v>440</v>
      </c>
      <c r="R19" s="278">
        <v>36</v>
      </c>
      <c r="S19" s="275"/>
    </row>
    <row r="20" spans="1:19" ht="28.5" customHeight="1">
      <c r="A20" s="277" t="s">
        <v>386</v>
      </c>
      <c r="B20" s="278" t="s">
        <v>440</v>
      </c>
      <c r="C20" s="278" t="s">
        <v>440</v>
      </c>
      <c r="D20" s="278" t="s">
        <v>440</v>
      </c>
      <c r="E20" s="278" t="s">
        <v>440</v>
      </c>
      <c r="F20" s="278" t="s">
        <v>440</v>
      </c>
      <c r="G20" s="278" t="s">
        <v>440</v>
      </c>
      <c r="H20" s="278" t="s">
        <v>440</v>
      </c>
      <c r="I20" s="278" t="s">
        <v>440</v>
      </c>
      <c r="J20" s="278" t="s">
        <v>440</v>
      </c>
      <c r="K20" s="278" t="s">
        <v>440</v>
      </c>
      <c r="L20" s="278" t="s">
        <v>440</v>
      </c>
      <c r="M20" s="278" t="s">
        <v>440</v>
      </c>
      <c r="N20" s="278" t="s">
        <v>440</v>
      </c>
      <c r="O20" s="278" t="s">
        <v>440</v>
      </c>
      <c r="P20" s="278" t="s">
        <v>440</v>
      </c>
      <c r="Q20" s="278" t="s">
        <v>440</v>
      </c>
      <c r="R20" s="278">
        <v>0</v>
      </c>
      <c r="S20" s="275"/>
    </row>
    <row r="21" spans="1:19" ht="28.5" customHeight="1">
      <c r="A21" s="277" t="s">
        <v>387</v>
      </c>
      <c r="B21" s="278" t="s">
        <v>440</v>
      </c>
      <c r="C21" s="278" t="s">
        <v>440</v>
      </c>
      <c r="D21" s="278">
        <v>1</v>
      </c>
      <c r="E21" s="278" t="s">
        <v>440</v>
      </c>
      <c r="F21" s="278" t="s">
        <v>440</v>
      </c>
      <c r="G21" s="278" t="s">
        <v>440</v>
      </c>
      <c r="H21" s="278" t="s">
        <v>440</v>
      </c>
      <c r="I21" s="278" t="s">
        <v>440</v>
      </c>
      <c r="J21" s="278">
        <v>1</v>
      </c>
      <c r="K21" s="278" t="s">
        <v>440</v>
      </c>
      <c r="L21" s="278">
        <v>1</v>
      </c>
      <c r="M21" s="278" t="s">
        <v>440</v>
      </c>
      <c r="N21" s="278">
        <v>78</v>
      </c>
      <c r="O21" s="278" t="s">
        <v>440</v>
      </c>
      <c r="P21" s="278" t="s">
        <v>440</v>
      </c>
      <c r="Q21" s="278" t="s">
        <v>440</v>
      </c>
      <c r="R21" s="278">
        <v>81</v>
      </c>
      <c r="S21" s="275"/>
    </row>
    <row r="22" spans="1:19" ht="28.5" customHeight="1">
      <c r="A22" s="277" t="s">
        <v>388</v>
      </c>
      <c r="B22" s="278" t="s">
        <v>440</v>
      </c>
      <c r="C22" s="278">
        <v>1</v>
      </c>
      <c r="D22" s="278" t="s">
        <v>440</v>
      </c>
      <c r="E22" s="278" t="s">
        <v>440</v>
      </c>
      <c r="F22" s="278" t="s">
        <v>440</v>
      </c>
      <c r="G22" s="278" t="s">
        <v>440</v>
      </c>
      <c r="H22" s="278" t="s">
        <v>440</v>
      </c>
      <c r="I22" s="278" t="s">
        <v>440</v>
      </c>
      <c r="J22" s="278" t="s">
        <v>440</v>
      </c>
      <c r="K22" s="278" t="s">
        <v>440</v>
      </c>
      <c r="L22" s="278" t="s">
        <v>440</v>
      </c>
      <c r="M22" s="278" t="s">
        <v>440</v>
      </c>
      <c r="N22" s="278" t="s">
        <v>440</v>
      </c>
      <c r="O22" s="278" t="s">
        <v>440</v>
      </c>
      <c r="P22" s="278" t="s">
        <v>440</v>
      </c>
      <c r="Q22" s="278" t="s">
        <v>440</v>
      </c>
      <c r="R22" s="278">
        <v>1</v>
      </c>
      <c r="S22" s="275"/>
    </row>
    <row r="23" spans="1:19" ht="28.5" customHeight="1">
      <c r="A23" s="277" t="s">
        <v>442</v>
      </c>
      <c r="B23" s="278" t="s">
        <v>443</v>
      </c>
      <c r="C23" s="278" t="s">
        <v>443</v>
      </c>
      <c r="D23" s="278">
        <v>1</v>
      </c>
      <c r="E23" s="278" t="s">
        <v>443</v>
      </c>
      <c r="F23" s="278" t="s">
        <v>443</v>
      </c>
      <c r="G23" s="278" t="s">
        <v>443</v>
      </c>
      <c r="H23" s="278" t="s">
        <v>443</v>
      </c>
      <c r="I23" s="278" t="s">
        <v>443</v>
      </c>
      <c r="J23" s="278" t="s">
        <v>443</v>
      </c>
      <c r="K23" s="278" t="s">
        <v>443</v>
      </c>
      <c r="L23" s="278" t="s">
        <v>443</v>
      </c>
      <c r="M23" s="278" t="s">
        <v>443</v>
      </c>
      <c r="N23" s="278" t="s">
        <v>443</v>
      </c>
      <c r="O23" s="278" t="s">
        <v>443</v>
      </c>
      <c r="P23" s="278" t="s">
        <v>443</v>
      </c>
      <c r="Q23" s="278" t="s">
        <v>443</v>
      </c>
      <c r="R23" s="278">
        <v>1</v>
      </c>
      <c r="S23" s="275"/>
    </row>
    <row r="24" spans="1:19" ht="28.5" customHeight="1">
      <c r="A24" s="277" t="s">
        <v>288</v>
      </c>
      <c r="B24" s="278" t="s">
        <v>114</v>
      </c>
      <c r="C24" s="278" t="s">
        <v>114</v>
      </c>
      <c r="D24" s="278" t="s">
        <v>114</v>
      </c>
      <c r="E24" s="278" t="s">
        <v>114</v>
      </c>
      <c r="F24" s="278" t="s">
        <v>114</v>
      </c>
      <c r="G24" s="278" t="s">
        <v>114</v>
      </c>
      <c r="H24" s="278" t="s">
        <v>114</v>
      </c>
      <c r="I24" s="278">
        <v>2</v>
      </c>
      <c r="J24" s="278" t="s">
        <v>114</v>
      </c>
      <c r="K24" s="278" t="s">
        <v>114</v>
      </c>
      <c r="L24" s="278" t="s">
        <v>114</v>
      </c>
      <c r="M24" s="278" t="s">
        <v>114</v>
      </c>
      <c r="N24" s="278" t="s">
        <v>114</v>
      </c>
      <c r="O24" s="278" t="s">
        <v>114</v>
      </c>
      <c r="P24" s="278" t="s">
        <v>114</v>
      </c>
      <c r="Q24" s="278" t="s">
        <v>114</v>
      </c>
      <c r="R24" s="278">
        <v>2</v>
      </c>
      <c r="S24" s="275"/>
    </row>
    <row r="25" spans="1:19" ht="28.5" customHeight="1">
      <c r="A25" s="277" t="s">
        <v>444</v>
      </c>
      <c r="B25" s="278" t="s">
        <v>114</v>
      </c>
      <c r="C25" s="278" t="s">
        <v>114</v>
      </c>
      <c r="D25" s="278" t="s">
        <v>114</v>
      </c>
      <c r="E25" s="278" t="s">
        <v>114</v>
      </c>
      <c r="F25" s="278" t="s">
        <v>114</v>
      </c>
      <c r="G25" s="278" t="s">
        <v>114</v>
      </c>
      <c r="H25" s="278">
        <v>1</v>
      </c>
      <c r="I25" s="278">
        <v>3</v>
      </c>
      <c r="J25" s="278" t="s">
        <v>114</v>
      </c>
      <c r="K25" s="278" t="s">
        <v>114</v>
      </c>
      <c r="L25" s="278" t="s">
        <v>114</v>
      </c>
      <c r="M25" s="278" t="s">
        <v>114</v>
      </c>
      <c r="N25" s="278" t="s">
        <v>114</v>
      </c>
      <c r="O25" s="278" t="s">
        <v>114</v>
      </c>
      <c r="P25" s="278" t="s">
        <v>114</v>
      </c>
      <c r="Q25" s="278" t="s">
        <v>114</v>
      </c>
      <c r="R25" s="278">
        <v>4</v>
      </c>
      <c r="S25" s="275"/>
    </row>
    <row r="26" spans="1:19" ht="28.5" customHeight="1">
      <c r="A26" s="283" t="s">
        <v>292</v>
      </c>
      <c r="B26" s="278" t="s">
        <v>114</v>
      </c>
      <c r="C26" s="278" t="s">
        <v>114</v>
      </c>
      <c r="D26" s="278" t="s">
        <v>114</v>
      </c>
      <c r="E26" s="278" t="s">
        <v>114</v>
      </c>
      <c r="F26" s="278" t="s">
        <v>114</v>
      </c>
      <c r="G26" s="278" t="s">
        <v>114</v>
      </c>
      <c r="H26" s="278" t="s">
        <v>114</v>
      </c>
      <c r="I26" s="278" t="s">
        <v>114</v>
      </c>
      <c r="J26" s="278">
        <v>3</v>
      </c>
      <c r="K26" s="278" t="s">
        <v>114</v>
      </c>
      <c r="L26" s="278" t="s">
        <v>114</v>
      </c>
      <c r="M26" s="278" t="s">
        <v>114</v>
      </c>
      <c r="N26" s="278" t="s">
        <v>114</v>
      </c>
      <c r="O26" s="278" t="s">
        <v>114</v>
      </c>
      <c r="P26" s="278" t="s">
        <v>114</v>
      </c>
      <c r="Q26" s="278" t="s">
        <v>114</v>
      </c>
      <c r="R26" s="278">
        <v>3</v>
      </c>
      <c r="S26" s="275"/>
    </row>
    <row r="27" spans="1:19" ht="28.5" customHeight="1">
      <c r="A27" s="283" t="s">
        <v>158</v>
      </c>
      <c r="B27" s="278" t="s">
        <v>114</v>
      </c>
      <c r="C27" s="278" t="s">
        <v>114</v>
      </c>
      <c r="D27" s="278" t="s">
        <v>114</v>
      </c>
      <c r="E27" s="278">
        <v>2</v>
      </c>
      <c r="F27" s="278" t="s">
        <v>114</v>
      </c>
      <c r="G27" s="278" t="s">
        <v>114</v>
      </c>
      <c r="H27" s="278" t="s">
        <v>114</v>
      </c>
      <c r="I27" s="278" t="s">
        <v>114</v>
      </c>
      <c r="J27" s="278" t="s">
        <v>114</v>
      </c>
      <c r="K27" s="278" t="s">
        <v>114</v>
      </c>
      <c r="L27" s="278" t="s">
        <v>114</v>
      </c>
      <c r="M27" s="278">
        <v>1</v>
      </c>
      <c r="N27" s="278" t="s">
        <v>114</v>
      </c>
      <c r="O27" s="278" t="s">
        <v>114</v>
      </c>
      <c r="P27" s="278" t="s">
        <v>114</v>
      </c>
      <c r="Q27" s="278" t="s">
        <v>114</v>
      </c>
      <c r="R27" s="278">
        <v>3</v>
      </c>
      <c r="S27" s="275"/>
    </row>
    <row r="28" spans="1:19" ht="28.5" customHeight="1">
      <c r="A28" s="277" t="s">
        <v>445</v>
      </c>
      <c r="B28" s="278" t="s">
        <v>440</v>
      </c>
      <c r="C28" s="278" t="s">
        <v>440</v>
      </c>
      <c r="D28" s="278" t="s">
        <v>440</v>
      </c>
      <c r="E28" s="278" t="s">
        <v>440</v>
      </c>
      <c r="F28" s="278" t="s">
        <v>440</v>
      </c>
      <c r="G28" s="278" t="s">
        <v>440</v>
      </c>
      <c r="H28" s="278" t="s">
        <v>440</v>
      </c>
      <c r="I28" s="278" t="s">
        <v>440</v>
      </c>
      <c r="J28" s="278" t="s">
        <v>440</v>
      </c>
      <c r="K28" s="278" t="s">
        <v>440</v>
      </c>
      <c r="L28" s="278" t="s">
        <v>440</v>
      </c>
      <c r="M28" s="278" t="s">
        <v>440</v>
      </c>
      <c r="N28" s="278" t="s">
        <v>440</v>
      </c>
      <c r="O28" s="278" t="s">
        <v>440</v>
      </c>
      <c r="P28" s="278" t="s">
        <v>440</v>
      </c>
      <c r="Q28" s="278" t="s">
        <v>440</v>
      </c>
      <c r="R28" s="278">
        <v>0</v>
      </c>
      <c r="S28" s="275"/>
    </row>
    <row r="29" spans="1:19" ht="28.5" customHeight="1">
      <c r="A29" s="277" t="s">
        <v>389</v>
      </c>
      <c r="B29" s="278" t="s">
        <v>440</v>
      </c>
      <c r="C29" s="278" t="s">
        <v>440</v>
      </c>
      <c r="D29" s="278" t="s">
        <v>440</v>
      </c>
      <c r="E29" s="278" t="s">
        <v>440</v>
      </c>
      <c r="F29" s="278" t="s">
        <v>440</v>
      </c>
      <c r="G29" s="278" t="s">
        <v>440</v>
      </c>
      <c r="H29" s="278" t="s">
        <v>440</v>
      </c>
      <c r="I29" s="278" t="s">
        <v>440</v>
      </c>
      <c r="J29" s="278" t="s">
        <v>440</v>
      </c>
      <c r="K29" s="278" t="s">
        <v>440</v>
      </c>
      <c r="L29" s="278" t="s">
        <v>440</v>
      </c>
      <c r="M29" s="278" t="s">
        <v>440</v>
      </c>
      <c r="N29" s="278" t="s">
        <v>440</v>
      </c>
      <c r="O29" s="278" t="s">
        <v>440</v>
      </c>
      <c r="P29" s="278" t="s">
        <v>440</v>
      </c>
      <c r="Q29" s="278" t="s">
        <v>440</v>
      </c>
      <c r="R29" s="278">
        <v>0</v>
      </c>
      <c r="S29" s="275"/>
    </row>
    <row r="30" spans="1:19" ht="28.5" customHeight="1">
      <c r="A30" s="277" t="s">
        <v>446</v>
      </c>
      <c r="B30" s="278" t="s">
        <v>440</v>
      </c>
      <c r="C30" s="278" t="s">
        <v>440</v>
      </c>
      <c r="D30" s="278" t="s">
        <v>440</v>
      </c>
      <c r="E30" s="278" t="s">
        <v>440</v>
      </c>
      <c r="F30" s="278" t="s">
        <v>440</v>
      </c>
      <c r="G30" s="278" t="s">
        <v>440</v>
      </c>
      <c r="H30" s="278" t="s">
        <v>440</v>
      </c>
      <c r="I30" s="278" t="s">
        <v>440</v>
      </c>
      <c r="J30" s="278" t="s">
        <v>440</v>
      </c>
      <c r="K30" s="278" t="s">
        <v>440</v>
      </c>
      <c r="L30" s="278" t="s">
        <v>440</v>
      </c>
      <c r="M30" s="278" t="s">
        <v>440</v>
      </c>
      <c r="N30" s="278" t="s">
        <v>440</v>
      </c>
      <c r="O30" s="278" t="s">
        <v>440</v>
      </c>
      <c r="P30" s="278" t="s">
        <v>440</v>
      </c>
      <c r="Q30" s="278" t="s">
        <v>440</v>
      </c>
      <c r="R30" s="278">
        <v>0</v>
      </c>
      <c r="S30" s="275"/>
    </row>
    <row r="31" spans="1:19" ht="28.5" customHeight="1">
      <c r="A31" s="277" t="s">
        <v>390</v>
      </c>
      <c r="B31" s="278" t="s">
        <v>440</v>
      </c>
      <c r="C31" s="278" t="s">
        <v>440</v>
      </c>
      <c r="D31" s="278" t="s">
        <v>440</v>
      </c>
      <c r="E31" s="278" t="s">
        <v>440</v>
      </c>
      <c r="F31" s="278" t="s">
        <v>440</v>
      </c>
      <c r="G31" s="278" t="s">
        <v>440</v>
      </c>
      <c r="H31" s="278" t="s">
        <v>440</v>
      </c>
      <c r="I31" s="278" t="s">
        <v>440</v>
      </c>
      <c r="J31" s="278">
        <v>1</v>
      </c>
      <c r="K31" s="278" t="s">
        <v>440</v>
      </c>
      <c r="L31" s="278" t="s">
        <v>440</v>
      </c>
      <c r="M31" s="278" t="s">
        <v>440</v>
      </c>
      <c r="N31" s="278" t="s">
        <v>440</v>
      </c>
      <c r="O31" s="278" t="s">
        <v>440</v>
      </c>
      <c r="P31" s="278" t="s">
        <v>440</v>
      </c>
      <c r="Q31" s="278" t="s">
        <v>440</v>
      </c>
      <c r="R31" s="278">
        <v>1</v>
      </c>
      <c r="S31" s="275"/>
    </row>
    <row r="32" spans="1:19" ht="28.5" customHeight="1">
      <c r="A32" s="277" t="s">
        <v>447</v>
      </c>
      <c r="B32" s="278" t="s">
        <v>440</v>
      </c>
      <c r="C32" s="278" t="s">
        <v>440</v>
      </c>
      <c r="D32" s="278" t="s">
        <v>440</v>
      </c>
      <c r="E32" s="278" t="s">
        <v>440</v>
      </c>
      <c r="F32" s="278" t="s">
        <v>440</v>
      </c>
      <c r="G32" s="278" t="s">
        <v>440</v>
      </c>
      <c r="H32" s="278" t="s">
        <v>440</v>
      </c>
      <c r="I32" s="278" t="s">
        <v>440</v>
      </c>
      <c r="J32" s="278">
        <v>3</v>
      </c>
      <c r="K32" s="278" t="s">
        <v>440</v>
      </c>
      <c r="L32" s="278" t="s">
        <v>440</v>
      </c>
      <c r="M32" s="278" t="s">
        <v>440</v>
      </c>
      <c r="N32" s="278" t="s">
        <v>440</v>
      </c>
      <c r="O32" s="278" t="s">
        <v>440</v>
      </c>
      <c r="P32" s="278" t="s">
        <v>440</v>
      </c>
      <c r="Q32" s="278" t="s">
        <v>440</v>
      </c>
      <c r="R32" s="278">
        <v>3</v>
      </c>
      <c r="S32" s="275"/>
    </row>
    <row r="33" spans="1:19" ht="28.5" customHeight="1">
      <c r="A33" s="277" t="s">
        <v>391</v>
      </c>
      <c r="B33" s="278" t="s">
        <v>440</v>
      </c>
      <c r="C33" s="278" t="s">
        <v>440</v>
      </c>
      <c r="D33" s="278" t="s">
        <v>440</v>
      </c>
      <c r="E33" s="278" t="s">
        <v>440</v>
      </c>
      <c r="F33" s="278" t="s">
        <v>440</v>
      </c>
      <c r="G33" s="278" t="s">
        <v>440</v>
      </c>
      <c r="H33" s="278" t="s">
        <v>440</v>
      </c>
      <c r="I33" s="278" t="s">
        <v>440</v>
      </c>
      <c r="J33" s="278">
        <v>12</v>
      </c>
      <c r="K33" s="278" t="s">
        <v>440</v>
      </c>
      <c r="L33" s="278" t="s">
        <v>440</v>
      </c>
      <c r="M33" s="278" t="s">
        <v>440</v>
      </c>
      <c r="N33" s="278">
        <v>4</v>
      </c>
      <c r="O33" s="278" t="s">
        <v>440</v>
      </c>
      <c r="P33" s="278" t="s">
        <v>440</v>
      </c>
      <c r="Q33" s="278" t="s">
        <v>440</v>
      </c>
      <c r="R33" s="278">
        <v>16</v>
      </c>
      <c r="S33" s="275"/>
    </row>
    <row r="34" spans="1:19" ht="28.5" customHeight="1">
      <c r="A34" s="277" t="s">
        <v>392</v>
      </c>
      <c r="B34" s="278" t="s">
        <v>440</v>
      </c>
      <c r="C34" s="278" t="s">
        <v>440</v>
      </c>
      <c r="D34" s="278">
        <v>5</v>
      </c>
      <c r="E34" s="278" t="s">
        <v>440</v>
      </c>
      <c r="F34" s="278" t="s">
        <v>440</v>
      </c>
      <c r="G34" s="278" t="s">
        <v>440</v>
      </c>
      <c r="H34" s="278" t="s">
        <v>440</v>
      </c>
      <c r="I34" s="278" t="s">
        <v>440</v>
      </c>
      <c r="J34" s="278">
        <v>2</v>
      </c>
      <c r="K34" s="278" t="s">
        <v>440</v>
      </c>
      <c r="L34" s="278" t="s">
        <v>440</v>
      </c>
      <c r="M34" s="278" t="s">
        <v>440</v>
      </c>
      <c r="N34" s="278" t="s">
        <v>440</v>
      </c>
      <c r="O34" s="278" t="s">
        <v>440</v>
      </c>
      <c r="P34" s="278">
        <v>5</v>
      </c>
      <c r="Q34" s="278" t="s">
        <v>440</v>
      </c>
      <c r="R34" s="278">
        <v>12</v>
      </c>
      <c r="S34" s="275"/>
    </row>
    <row r="35" spans="1:19" ht="28.5" customHeight="1">
      <c r="A35" s="277" t="s">
        <v>393</v>
      </c>
      <c r="B35" s="278" t="s">
        <v>440</v>
      </c>
      <c r="C35" s="278" t="s">
        <v>440</v>
      </c>
      <c r="D35" s="278">
        <v>1</v>
      </c>
      <c r="E35" s="278" t="s">
        <v>440</v>
      </c>
      <c r="F35" s="278" t="s">
        <v>440</v>
      </c>
      <c r="G35" s="278" t="s">
        <v>440</v>
      </c>
      <c r="H35" s="278" t="s">
        <v>440</v>
      </c>
      <c r="I35" s="278" t="s">
        <v>440</v>
      </c>
      <c r="J35" s="278" t="s">
        <v>440</v>
      </c>
      <c r="K35" s="278" t="s">
        <v>440</v>
      </c>
      <c r="L35" s="278" t="s">
        <v>440</v>
      </c>
      <c r="M35" s="278" t="s">
        <v>440</v>
      </c>
      <c r="N35" s="278" t="s">
        <v>440</v>
      </c>
      <c r="O35" s="278" t="s">
        <v>440</v>
      </c>
      <c r="P35" s="278" t="s">
        <v>440</v>
      </c>
      <c r="Q35" s="278">
        <v>12</v>
      </c>
      <c r="R35" s="278">
        <v>13</v>
      </c>
      <c r="S35" s="275"/>
    </row>
    <row r="36" spans="1:19" ht="28.5" customHeight="1">
      <c r="A36" s="277" t="s">
        <v>394</v>
      </c>
      <c r="B36" s="278" t="s">
        <v>440</v>
      </c>
      <c r="C36" s="278" t="s">
        <v>440</v>
      </c>
      <c r="D36" s="278" t="s">
        <v>440</v>
      </c>
      <c r="E36" s="278" t="s">
        <v>440</v>
      </c>
      <c r="F36" s="278" t="s">
        <v>440</v>
      </c>
      <c r="G36" s="278" t="s">
        <v>440</v>
      </c>
      <c r="H36" s="278" t="s">
        <v>440</v>
      </c>
      <c r="I36" s="278" t="s">
        <v>440</v>
      </c>
      <c r="J36" s="278" t="s">
        <v>440</v>
      </c>
      <c r="K36" s="278" t="s">
        <v>440</v>
      </c>
      <c r="L36" s="278">
        <v>4</v>
      </c>
      <c r="M36" s="278" t="s">
        <v>440</v>
      </c>
      <c r="N36" s="278" t="s">
        <v>440</v>
      </c>
      <c r="O36" s="278" t="s">
        <v>440</v>
      </c>
      <c r="P36" s="278" t="s">
        <v>440</v>
      </c>
      <c r="Q36" s="278" t="s">
        <v>440</v>
      </c>
      <c r="R36" s="278">
        <v>4</v>
      </c>
      <c r="S36" s="275"/>
    </row>
    <row r="37" spans="1:19" ht="28.5" customHeight="1">
      <c r="A37" s="277" t="s">
        <v>395</v>
      </c>
      <c r="B37" s="278" t="s">
        <v>440</v>
      </c>
      <c r="C37" s="278" t="s">
        <v>440</v>
      </c>
      <c r="D37" s="278" t="s">
        <v>440</v>
      </c>
      <c r="E37" s="278">
        <v>2</v>
      </c>
      <c r="F37" s="278" t="s">
        <v>440</v>
      </c>
      <c r="G37" s="278" t="s">
        <v>440</v>
      </c>
      <c r="H37" s="278" t="s">
        <v>440</v>
      </c>
      <c r="I37" s="278" t="s">
        <v>440</v>
      </c>
      <c r="J37" s="278" t="s">
        <v>440</v>
      </c>
      <c r="K37" s="278" t="s">
        <v>440</v>
      </c>
      <c r="L37" s="278" t="s">
        <v>440</v>
      </c>
      <c r="M37" s="278" t="s">
        <v>440</v>
      </c>
      <c r="N37" s="278" t="s">
        <v>440</v>
      </c>
      <c r="O37" s="278">
        <v>1</v>
      </c>
      <c r="P37" s="278" t="s">
        <v>440</v>
      </c>
      <c r="Q37" s="278" t="s">
        <v>440</v>
      </c>
      <c r="R37" s="278">
        <v>3</v>
      </c>
      <c r="S37" s="275"/>
    </row>
    <row r="38" spans="1:19" ht="28.5" customHeight="1">
      <c r="A38" s="277" t="s">
        <v>268</v>
      </c>
      <c r="B38" s="278" t="s">
        <v>448</v>
      </c>
      <c r="C38" s="278" t="s">
        <v>448</v>
      </c>
      <c r="D38" s="278" t="s">
        <v>448</v>
      </c>
      <c r="E38" s="278">
        <v>1</v>
      </c>
      <c r="F38" s="278" t="s">
        <v>448</v>
      </c>
      <c r="G38" s="278" t="s">
        <v>448</v>
      </c>
      <c r="H38" s="278" t="s">
        <v>448</v>
      </c>
      <c r="I38" s="278" t="s">
        <v>448</v>
      </c>
      <c r="J38" s="278" t="s">
        <v>448</v>
      </c>
      <c r="K38" s="278" t="s">
        <v>448</v>
      </c>
      <c r="L38" s="278" t="s">
        <v>448</v>
      </c>
      <c r="M38" s="278" t="s">
        <v>448</v>
      </c>
      <c r="N38" s="278" t="s">
        <v>448</v>
      </c>
      <c r="O38" s="278" t="s">
        <v>448</v>
      </c>
      <c r="P38" s="278" t="s">
        <v>448</v>
      </c>
      <c r="Q38" s="278" t="s">
        <v>448</v>
      </c>
      <c r="R38" s="278">
        <v>1</v>
      </c>
      <c r="S38" s="275"/>
    </row>
    <row r="39" spans="1:19" ht="28.5" customHeight="1">
      <c r="A39" s="277" t="s">
        <v>396</v>
      </c>
      <c r="B39" s="278" t="s">
        <v>448</v>
      </c>
      <c r="C39" s="278" t="s">
        <v>448</v>
      </c>
      <c r="D39" s="278" t="s">
        <v>448</v>
      </c>
      <c r="E39" s="278" t="s">
        <v>448</v>
      </c>
      <c r="F39" s="278" t="s">
        <v>448</v>
      </c>
      <c r="G39" s="278" t="s">
        <v>448</v>
      </c>
      <c r="H39" s="278" t="s">
        <v>448</v>
      </c>
      <c r="I39" s="278" t="s">
        <v>448</v>
      </c>
      <c r="J39" s="278" t="s">
        <v>448</v>
      </c>
      <c r="K39" s="278" t="s">
        <v>448</v>
      </c>
      <c r="L39" s="278" t="s">
        <v>448</v>
      </c>
      <c r="M39" s="278" t="s">
        <v>448</v>
      </c>
      <c r="N39" s="278" t="s">
        <v>448</v>
      </c>
      <c r="O39" s="278" t="s">
        <v>448</v>
      </c>
      <c r="P39" s="278" t="s">
        <v>448</v>
      </c>
      <c r="Q39" s="278" t="s">
        <v>448</v>
      </c>
      <c r="R39" s="278">
        <v>0</v>
      </c>
      <c r="S39" s="275"/>
    </row>
    <row r="40" spans="1:19" ht="28.5" customHeight="1">
      <c r="A40" s="277" t="s">
        <v>397</v>
      </c>
      <c r="B40" s="278" t="s">
        <v>448</v>
      </c>
      <c r="C40" s="278">
        <v>4</v>
      </c>
      <c r="D40" s="278">
        <v>2</v>
      </c>
      <c r="E40" s="278" t="s">
        <v>448</v>
      </c>
      <c r="F40" s="278" t="s">
        <v>448</v>
      </c>
      <c r="G40" s="278" t="s">
        <v>448</v>
      </c>
      <c r="H40" s="278" t="s">
        <v>448</v>
      </c>
      <c r="I40" s="278">
        <v>3</v>
      </c>
      <c r="J40" s="278" t="s">
        <v>448</v>
      </c>
      <c r="K40" s="278" t="s">
        <v>448</v>
      </c>
      <c r="L40" s="278" t="s">
        <v>448</v>
      </c>
      <c r="M40" s="278" t="s">
        <v>448</v>
      </c>
      <c r="N40" s="278">
        <v>2</v>
      </c>
      <c r="O40" s="278" t="s">
        <v>448</v>
      </c>
      <c r="P40" s="278" t="s">
        <v>448</v>
      </c>
      <c r="Q40" s="278" t="s">
        <v>448</v>
      </c>
      <c r="R40" s="278">
        <v>11</v>
      </c>
      <c r="S40" s="275"/>
    </row>
    <row r="41" spans="1:19" ht="28.5" customHeight="1">
      <c r="A41" s="277" t="s">
        <v>398</v>
      </c>
      <c r="B41" s="278" t="s">
        <v>448</v>
      </c>
      <c r="C41" s="278" t="s">
        <v>448</v>
      </c>
      <c r="D41" s="278" t="s">
        <v>448</v>
      </c>
      <c r="E41" s="278" t="s">
        <v>448</v>
      </c>
      <c r="F41" s="278" t="s">
        <v>448</v>
      </c>
      <c r="G41" s="278">
        <v>1</v>
      </c>
      <c r="H41" s="278" t="s">
        <v>448</v>
      </c>
      <c r="I41" s="278" t="s">
        <v>448</v>
      </c>
      <c r="J41" s="278" t="s">
        <v>448</v>
      </c>
      <c r="K41" s="278" t="s">
        <v>448</v>
      </c>
      <c r="L41" s="278" t="s">
        <v>448</v>
      </c>
      <c r="M41" s="278" t="s">
        <v>448</v>
      </c>
      <c r="N41" s="278" t="s">
        <v>448</v>
      </c>
      <c r="O41" s="278" t="s">
        <v>448</v>
      </c>
      <c r="P41" s="278" t="s">
        <v>448</v>
      </c>
      <c r="Q41" s="278" t="s">
        <v>448</v>
      </c>
      <c r="R41" s="278">
        <v>1</v>
      </c>
      <c r="S41" s="275"/>
    </row>
    <row r="42" spans="1:19" ht="28.5" customHeight="1">
      <c r="A42" s="277" t="s">
        <v>25</v>
      </c>
      <c r="B42" s="278">
        <v>300</v>
      </c>
      <c r="C42" s="278">
        <v>617</v>
      </c>
      <c r="D42" s="278">
        <v>97</v>
      </c>
      <c r="E42" s="278">
        <v>45</v>
      </c>
      <c r="F42" s="278">
        <v>91</v>
      </c>
      <c r="G42" s="278">
        <v>59</v>
      </c>
      <c r="H42" s="278">
        <v>218</v>
      </c>
      <c r="I42" s="278">
        <v>82</v>
      </c>
      <c r="J42" s="278">
        <v>116</v>
      </c>
      <c r="K42" s="278">
        <v>31</v>
      </c>
      <c r="L42" s="278">
        <v>126</v>
      </c>
      <c r="M42" s="278">
        <v>84</v>
      </c>
      <c r="N42" s="278">
        <v>97</v>
      </c>
      <c r="O42" s="278">
        <v>55</v>
      </c>
      <c r="P42" s="278">
        <v>5</v>
      </c>
      <c r="Q42" s="278">
        <v>13</v>
      </c>
      <c r="R42" s="278">
        <v>2036</v>
      </c>
      <c r="S42" s="275"/>
    </row>
    <row r="43" ht="28.5" customHeight="1">
      <c r="A43" s="284"/>
    </row>
    <row r="44" ht="28.5" customHeight="1">
      <c r="A44" s="284"/>
    </row>
  </sheetData>
  <sheetProtection/>
  <mergeCells count="18">
    <mergeCell ref="A1:R1"/>
    <mergeCell ref="B3:B4"/>
    <mergeCell ref="C3:C4"/>
    <mergeCell ref="D3:D4"/>
    <mergeCell ref="E3:E4"/>
    <mergeCell ref="F3:F4"/>
    <mergeCell ref="G3:G4"/>
    <mergeCell ref="H3:H4"/>
    <mergeCell ref="I3:I4"/>
    <mergeCell ref="J3:J4"/>
    <mergeCell ref="Q3:Q4"/>
    <mergeCell ref="R3:R4"/>
    <mergeCell ref="O3:O4"/>
    <mergeCell ref="K3:K4"/>
    <mergeCell ref="L3:L4"/>
    <mergeCell ref="M3:M4"/>
    <mergeCell ref="N3:N4"/>
    <mergeCell ref="P3:P4"/>
  </mergeCells>
  <printOptions horizontalCentered="1"/>
  <pageMargins left="0.5118110236220472" right="0.15748031496062992" top="0.7086614173228347" bottom="0.5118110236220472" header="0.5118110236220472" footer="0.5118110236220472"/>
  <pageSetup horizontalDpi="400" verticalDpi="400" orientation="portrait" paperSize="9" scale="64" r:id="rId2"/>
  <headerFooter alignWithMargins="0">
    <oddFooter>&amp;C-13-</oddFooter>
  </headerFooter>
  <drawing r:id="rId1"/>
</worksheet>
</file>

<file path=xl/worksheets/sheet14.xml><?xml version="1.0" encoding="utf-8"?>
<worksheet xmlns="http://schemas.openxmlformats.org/spreadsheetml/2006/main" xmlns:r="http://schemas.openxmlformats.org/officeDocument/2006/relationships">
  <sheetPr>
    <tabColor indexed="34"/>
  </sheetPr>
  <dimension ref="A1:J45"/>
  <sheetViews>
    <sheetView showOutlineSymbols="0" zoomScale="87" zoomScaleNormal="87" zoomScaleSheetLayoutView="50" workbookViewId="0" topLeftCell="A1">
      <pane xSplit="1" ySplit="5" topLeftCell="B36" activePane="bottomRight" state="frozen"/>
      <selection pane="topLeft" activeCell="A1" sqref="A1"/>
      <selection pane="topRight" activeCell="A1" sqref="A1"/>
      <selection pane="bottomLeft" activeCell="A1" sqref="A1"/>
      <selection pane="bottomRight" activeCell="A1" sqref="A1"/>
    </sheetView>
  </sheetViews>
  <sheetFormatPr defaultColWidth="10.75390625" defaultRowHeight="28.5" customHeight="1"/>
  <cols>
    <col min="1" max="1" width="14.625" style="286" customWidth="1"/>
    <col min="2" max="6" width="15.625" style="286" customWidth="1"/>
    <col min="7" max="7" width="11.625" style="286" customWidth="1"/>
    <col min="8" max="8" width="2.625" style="287" customWidth="1"/>
    <col min="9" max="9" width="2.625" style="286" customWidth="1"/>
    <col min="10" max="10" width="1.625" style="286" customWidth="1"/>
    <col min="11" max="16384" width="10.75390625" style="286" customWidth="1"/>
  </cols>
  <sheetData>
    <row r="1" ht="28.5" customHeight="1">
      <c r="A1" s="285" t="s">
        <v>449</v>
      </c>
    </row>
    <row r="2" spans="1:9" ht="28.5" customHeight="1">
      <c r="A2" s="288"/>
      <c r="B2" s="288"/>
      <c r="C2" s="289"/>
      <c r="D2" s="289"/>
      <c r="E2" s="289"/>
      <c r="F2" s="289"/>
      <c r="G2" s="624" t="s">
        <v>72</v>
      </c>
      <c r="H2" s="624"/>
      <c r="I2" s="624"/>
    </row>
    <row r="3" spans="1:10" ht="28.5" customHeight="1">
      <c r="A3" s="290" t="s">
        <v>399</v>
      </c>
      <c r="B3" s="625" t="s">
        <v>400</v>
      </c>
      <c r="C3" s="628" t="s">
        <v>401</v>
      </c>
      <c r="D3" s="631" t="s">
        <v>450</v>
      </c>
      <c r="E3" s="632"/>
      <c r="F3" s="632"/>
      <c r="G3" s="632"/>
      <c r="H3" s="632"/>
      <c r="I3" s="633"/>
      <c r="J3" s="291"/>
    </row>
    <row r="4" spans="1:10" ht="19.5" customHeight="1">
      <c r="A4" s="292"/>
      <c r="B4" s="626"/>
      <c r="C4" s="629"/>
      <c r="D4" s="622" t="s">
        <v>402</v>
      </c>
      <c r="E4" s="622" t="s">
        <v>451</v>
      </c>
      <c r="F4" s="622" t="s">
        <v>403</v>
      </c>
      <c r="G4" s="634" t="s">
        <v>404</v>
      </c>
      <c r="H4" s="293" t="s">
        <v>405</v>
      </c>
      <c r="I4" s="636" t="s">
        <v>406</v>
      </c>
      <c r="J4" s="291"/>
    </row>
    <row r="5" spans="1:10" ht="19.5" customHeight="1">
      <c r="A5" s="294" t="s">
        <v>452</v>
      </c>
      <c r="B5" s="627"/>
      <c r="C5" s="630"/>
      <c r="D5" s="623"/>
      <c r="E5" s="623"/>
      <c r="F5" s="623"/>
      <c r="G5" s="635"/>
      <c r="H5" s="295" t="s">
        <v>407</v>
      </c>
      <c r="I5" s="637"/>
      <c r="J5" s="291"/>
    </row>
    <row r="6" spans="1:10" ht="28.5" customHeight="1">
      <c r="A6" s="296" t="s">
        <v>408</v>
      </c>
      <c r="B6" s="297">
        <v>36751</v>
      </c>
      <c r="C6" s="298">
        <v>48080</v>
      </c>
      <c r="D6" s="298">
        <v>1868</v>
      </c>
      <c r="E6" s="298">
        <v>2036</v>
      </c>
      <c r="F6" s="298">
        <v>3904</v>
      </c>
      <c r="G6" s="619">
        <v>8.119800332778702</v>
      </c>
      <c r="H6" s="620"/>
      <c r="I6" s="621"/>
      <c r="J6" s="291"/>
    </row>
    <row r="7" spans="1:10" ht="28.5" customHeight="1">
      <c r="A7" s="299" t="s">
        <v>373</v>
      </c>
      <c r="B7" s="300">
        <v>6810</v>
      </c>
      <c r="C7" s="298">
        <v>8255</v>
      </c>
      <c r="D7" s="298">
        <v>840</v>
      </c>
      <c r="E7" s="298">
        <v>300</v>
      </c>
      <c r="F7" s="298">
        <v>1140</v>
      </c>
      <c r="G7" s="619">
        <v>13.809812235009087</v>
      </c>
      <c r="H7" s="620"/>
      <c r="I7" s="621"/>
      <c r="J7" s="291"/>
    </row>
    <row r="8" spans="1:10" ht="28.5" customHeight="1">
      <c r="A8" s="299" t="s">
        <v>374</v>
      </c>
      <c r="B8" s="300">
        <v>9050</v>
      </c>
      <c r="C8" s="298">
        <v>11795</v>
      </c>
      <c r="D8" s="298">
        <v>127</v>
      </c>
      <c r="E8" s="298">
        <v>604</v>
      </c>
      <c r="F8" s="298">
        <v>731</v>
      </c>
      <c r="G8" s="619">
        <v>6.197541331072489</v>
      </c>
      <c r="H8" s="620"/>
      <c r="I8" s="621"/>
      <c r="J8" s="291"/>
    </row>
    <row r="9" spans="1:10" ht="28.5" customHeight="1">
      <c r="A9" s="299" t="s">
        <v>375</v>
      </c>
      <c r="B9" s="300">
        <v>2183</v>
      </c>
      <c r="C9" s="298">
        <v>2818</v>
      </c>
      <c r="D9" s="298">
        <v>69</v>
      </c>
      <c r="E9" s="298">
        <v>89</v>
      </c>
      <c r="F9" s="298">
        <v>158</v>
      </c>
      <c r="G9" s="619">
        <v>5.606813342796309</v>
      </c>
      <c r="H9" s="620"/>
      <c r="I9" s="621"/>
      <c r="J9" s="291"/>
    </row>
    <row r="10" spans="1:10" ht="28.5" customHeight="1">
      <c r="A10" s="299" t="s">
        <v>376</v>
      </c>
      <c r="B10" s="300">
        <v>297</v>
      </c>
      <c r="C10" s="298">
        <v>410</v>
      </c>
      <c r="D10" s="298">
        <v>34</v>
      </c>
      <c r="E10" s="298">
        <v>4</v>
      </c>
      <c r="F10" s="298">
        <v>38</v>
      </c>
      <c r="G10" s="619">
        <v>9.268292682926829</v>
      </c>
      <c r="H10" s="620"/>
      <c r="I10" s="621"/>
      <c r="J10" s="291"/>
    </row>
    <row r="11" spans="1:10" ht="28.5" customHeight="1">
      <c r="A11" s="299" t="s">
        <v>377</v>
      </c>
      <c r="B11" s="300">
        <v>951</v>
      </c>
      <c r="C11" s="298">
        <v>1213</v>
      </c>
      <c r="D11" s="298">
        <v>25</v>
      </c>
      <c r="E11" s="298">
        <v>77</v>
      </c>
      <c r="F11" s="298">
        <v>102</v>
      </c>
      <c r="G11" s="619">
        <v>8.408903544929926</v>
      </c>
      <c r="H11" s="620"/>
      <c r="I11" s="621"/>
      <c r="J11" s="291"/>
    </row>
    <row r="12" spans="1:10" ht="28.5" customHeight="1">
      <c r="A12" s="299" t="s">
        <v>439</v>
      </c>
      <c r="B12" s="300">
        <v>1200</v>
      </c>
      <c r="C12" s="298">
        <v>1579</v>
      </c>
      <c r="D12" s="298">
        <v>49</v>
      </c>
      <c r="E12" s="298">
        <v>57</v>
      </c>
      <c r="F12" s="298">
        <v>106</v>
      </c>
      <c r="G12" s="619">
        <v>6.713109563014566</v>
      </c>
      <c r="H12" s="620"/>
      <c r="I12" s="621"/>
      <c r="J12" s="291"/>
    </row>
    <row r="13" spans="1:10" ht="28.5" customHeight="1">
      <c r="A13" s="299" t="s">
        <v>378</v>
      </c>
      <c r="B13" s="300">
        <v>630</v>
      </c>
      <c r="C13" s="298">
        <v>860</v>
      </c>
      <c r="D13" s="298">
        <v>14</v>
      </c>
      <c r="E13" s="298">
        <v>10</v>
      </c>
      <c r="F13" s="298">
        <v>24</v>
      </c>
      <c r="G13" s="619">
        <v>2.7906976744186047</v>
      </c>
      <c r="H13" s="620"/>
      <c r="I13" s="621"/>
      <c r="J13" s="291"/>
    </row>
    <row r="14" spans="1:10" ht="28.5" customHeight="1">
      <c r="A14" s="299" t="s">
        <v>379</v>
      </c>
      <c r="B14" s="300">
        <v>774</v>
      </c>
      <c r="C14" s="298">
        <v>991</v>
      </c>
      <c r="D14" s="298">
        <v>31</v>
      </c>
      <c r="E14" s="298">
        <v>38</v>
      </c>
      <c r="F14" s="298">
        <v>69</v>
      </c>
      <c r="G14" s="619">
        <v>6.962663975782038</v>
      </c>
      <c r="H14" s="620"/>
      <c r="I14" s="621"/>
      <c r="J14" s="291"/>
    </row>
    <row r="15" spans="1:10" ht="28.5" customHeight="1">
      <c r="A15" s="299" t="s">
        <v>380</v>
      </c>
      <c r="B15" s="300">
        <v>2542</v>
      </c>
      <c r="C15" s="298">
        <v>3308</v>
      </c>
      <c r="D15" s="298">
        <v>96</v>
      </c>
      <c r="E15" s="298">
        <v>101</v>
      </c>
      <c r="F15" s="298">
        <v>197</v>
      </c>
      <c r="G15" s="619">
        <v>5.955259975816203</v>
      </c>
      <c r="H15" s="620"/>
      <c r="I15" s="621"/>
      <c r="J15" s="291"/>
    </row>
    <row r="16" spans="1:10" ht="28.5" customHeight="1">
      <c r="A16" s="299" t="s">
        <v>381</v>
      </c>
      <c r="B16" s="300">
        <v>1699</v>
      </c>
      <c r="C16" s="298">
        <v>2250</v>
      </c>
      <c r="D16" s="298">
        <v>16</v>
      </c>
      <c r="E16" s="298">
        <v>215</v>
      </c>
      <c r="F16" s="298">
        <v>231</v>
      </c>
      <c r="G16" s="619">
        <v>10.266666666666667</v>
      </c>
      <c r="H16" s="620"/>
      <c r="I16" s="621"/>
      <c r="J16" s="291"/>
    </row>
    <row r="17" spans="1:10" ht="28.5" customHeight="1">
      <c r="A17" s="299" t="s">
        <v>382</v>
      </c>
      <c r="B17" s="300">
        <v>1503</v>
      </c>
      <c r="C17" s="298">
        <v>1924</v>
      </c>
      <c r="D17" s="298">
        <v>52</v>
      </c>
      <c r="E17" s="298">
        <v>60</v>
      </c>
      <c r="F17" s="298">
        <v>112</v>
      </c>
      <c r="G17" s="619">
        <v>5.8212058212058215</v>
      </c>
      <c r="H17" s="620"/>
      <c r="I17" s="621"/>
      <c r="J17" s="291"/>
    </row>
    <row r="18" spans="1:10" ht="28.5" customHeight="1">
      <c r="A18" s="299" t="s">
        <v>383</v>
      </c>
      <c r="B18" s="300">
        <v>896</v>
      </c>
      <c r="C18" s="298">
        <v>1232</v>
      </c>
      <c r="D18" s="298">
        <v>21</v>
      </c>
      <c r="E18" s="298">
        <v>76</v>
      </c>
      <c r="F18" s="298">
        <v>97</v>
      </c>
      <c r="G18" s="619">
        <v>7.873376623376624</v>
      </c>
      <c r="H18" s="620"/>
      <c r="I18" s="621"/>
      <c r="J18" s="291"/>
    </row>
    <row r="19" spans="1:10" ht="28.5" customHeight="1">
      <c r="A19" s="299" t="s">
        <v>384</v>
      </c>
      <c r="B19" s="300">
        <v>1352</v>
      </c>
      <c r="C19" s="298">
        <v>1732</v>
      </c>
      <c r="D19" s="298">
        <v>63</v>
      </c>
      <c r="E19" s="298">
        <v>80</v>
      </c>
      <c r="F19" s="298">
        <v>143</v>
      </c>
      <c r="G19" s="619">
        <v>8.25635103926097</v>
      </c>
      <c r="H19" s="620"/>
      <c r="I19" s="621"/>
      <c r="J19" s="291"/>
    </row>
    <row r="20" spans="1:10" ht="28.5" customHeight="1">
      <c r="A20" s="299" t="s">
        <v>441</v>
      </c>
      <c r="B20" s="300">
        <v>837</v>
      </c>
      <c r="C20" s="298">
        <v>1188</v>
      </c>
      <c r="D20" s="298">
        <v>26</v>
      </c>
      <c r="E20" s="298">
        <v>129</v>
      </c>
      <c r="F20" s="298">
        <v>155</v>
      </c>
      <c r="G20" s="619">
        <v>13.047138047138047</v>
      </c>
      <c r="H20" s="620"/>
      <c r="I20" s="621"/>
      <c r="J20" s="291"/>
    </row>
    <row r="21" spans="1:10" ht="28.5" customHeight="1">
      <c r="A21" s="299" t="s">
        <v>385</v>
      </c>
      <c r="B21" s="300">
        <v>858</v>
      </c>
      <c r="C21" s="298">
        <v>1164</v>
      </c>
      <c r="D21" s="298">
        <v>20</v>
      </c>
      <c r="E21" s="298">
        <v>36</v>
      </c>
      <c r="F21" s="298">
        <v>56</v>
      </c>
      <c r="G21" s="619">
        <v>4.810996563573884</v>
      </c>
      <c r="H21" s="620"/>
      <c r="I21" s="621"/>
      <c r="J21" s="291"/>
    </row>
    <row r="22" spans="1:10" ht="28.5" customHeight="1">
      <c r="A22" s="299" t="s">
        <v>386</v>
      </c>
      <c r="B22" s="300">
        <v>186</v>
      </c>
      <c r="C22" s="298">
        <v>259</v>
      </c>
      <c r="D22" s="298">
        <v>17</v>
      </c>
      <c r="E22" s="298">
        <v>0</v>
      </c>
      <c r="F22" s="298">
        <v>17</v>
      </c>
      <c r="G22" s="619">
        <v>6.563706563706563</v>
      </c>
      <c r="H22" s="620"/>
      <c r="I22" s="621"/>
      <c r="J22" s="291"/>
    </row>
    <row r="23" spans="1:10" ht="28.5" customHeight="1">
      <c r="A23" s="299" t="s">
        <v>387</v>
      </c>
      <c r="B23" s="300">
        <v>449</v>
      </c>
      <c r="C23" s="298">
        <v>608</v>
      </c>
      <c r="D23" s="298">
        <v>5</v>
      </c>
      <c r="E23" s="298">
        <v>81</v>
      </c>
      <c r="F23" s="298">
        <v>86</v>
      </c>
      <c r="G23" s="619">
        <v>14.144736842105262</v>
      </c>
      <c r="H23" s="620"/>
      <c r="I23" s="621"/>
      <c r="J23" s="291"/>
    </row>
    <row r="24" spans="1:10" ht="28.5" customHeight="1">
      <c r="A24" s="299" t="s">
        <v>388</v>
      </c>
      <c r="B24" s="300">
        <v>442</v>
      </c>
      <c r="C24" s="298">
        <v>586</v>
      </c>
      <c r="D24" s="298">
        <v>24</v>
      </c>
      <c r="E24" s="298">
        <v>1</v>
      </c>
      <c r="F24" s="298">
        <v>25</v>
      </c>
      <c r="G24" s="619">
        <v>4.266211604095563</v>
      </c>
      <c r="H24" s="620"/>
      <c r="I24" s="621"/>
      <c r="J24" s="291"/>
    </row>
    <row r="25" spans="1:10" ht="28.5" customHeight="1">
      <c r="A25" s="299" t="s">
        <v>442</v>
      </c>
      <c r="B25" s="300">
        <v>275</v>
      </c>
      <c r="C25" s="298">
        <v>411</v>
      </c>
      <c r="D25" s="298">
        <v>12</v>
      </c>
      <c r="E25" s="298">
        <v>1</v>
      </c>
      <c r="F25" s="298">
        <v>13</v>
      </c>
      <c r="G25" s="619">
        <v>3.1630170316301705</v>
      </c>
      <c r="H25" s="620"/>
      <c r="I25" s="621"/>
      <c r="J25" s="291"/>
    </row>
    <row r="26" spans="1:10" ht="28.5" customHeight="1">
      <c r="A26" s="299" t="s">
        <v>288</v>
      </c>
      <c r="B26" s="300">
        <v>237</v>
      </c>
      <c r="C26" s="298">
        <v>332</v>
      </c>
      <c r="D26" s="298">
        <v>35</v>
      </c>
      <c r="E26" s="298">
        <v>2</v>
      </c>
      <c r="F26" s="298">
        <v>37</v>
      </c>
      <c r="G26" s="619">
        <v>11.144578313253012</v>
      </c>
      <c r="H26" s="620"/>
      <c r="I26" s="621"/>
      <c r="J26" s="291"/>
    </row>
    <row r="27" spans="1:10" ht="28.5" customHeight="1">
      <c r="A27" s="299" t="s">
        <v>444</v>
      </c>
      <c r="B27" s="300">
        <v>353</v>
      </c>
      <c r="C27" s="298">
        <v>477</v>
      </c>
      <c r="D27" s="298">
        <v>32</v>
      </c>
      <c r="E27" s="298">
        <v>4</v>
      </c>
      <c r="F27" s="298">
        <v>36</v>
      </c>
      <c r="G27" s="619">
        <v>7.547169811320755</v>
      </c>
      <c r="H27" s="620"/>
      <c r="I27" s="621"/>
      <c r="J27" s="291"/>
    </row>
    <row r="28" spans="1:10" ht="28.5" customHeight="1">
      <c r="A28" s="299" t="s">
        <v>292</v>
      </c>
      <c r="B28" s="300">
        <v>400</v>
      </c>
      <c r="C28" s="298">
        <v>534</v>
      </c>
      <c r="D28" s="298">
        <v>19</v>
      </c>
      <c r="E28" s="298">
        <v>3</v>
      </c>
      <c r="F28" s="298">
        <v>22</v>
      </c>
      <c r="G28" s="619">
        <v>4.119850187265917</v>
      </c>
      <c r="H28" s="620"/>
      <c r="I28" s="621"/>
      <c r="J28" s="291"/>
    </row>
    <row r="29" spans="1:10" ht="28.5" customHeight="1">
      <c r="A29" s="299" t="s">
        <v>158</v>
      </c>
      <c r="B29" s="300">
        <v>364</v>
      </c>
      <c r="C29" s="298">
        <v>474</v>
      </c>
      <c r="D29" s="298">
        <v>39</v>
      </c>
      <c r="E29" s="298">
        <v>3</v>
      </c>
      <c r="F29" s="298">
        <v>42</v>
      </c>
      <c r="G29" s="619">
        <v>8.860759493670885</v>
      </c>
      <c r="H29" s="620"/>
      <c r="I29" s="621"/>
      <c r="J29" s="291"/>
    </row>
    <row r="30" spans="1:10" ht="28.5" customHeight="1">
      <c r="A30" s="299" t="s">
        <v>409</v>
      </c>
      <c r="B30" s="300">
        <v>87</v>
      </c>
      <c r="C30" s="298">
        <v>131</v>
      </c>
      <c r="D30" s="298">
        <v>7</v>
      </c>
      <c r="E30" s="298">
        <v>0</v>
      </c>
      <c r="F30" s="298">
        <v>7</v>
      </c>
      <c r="G30" s="619">
        <v>5.343511450381679</v>
      </c>
      <c r="H30" s="620"/>
      <c r="I30" s="621"/>
      <c r="J30" s="291"/>
    </row>
    <row r="31" spans="1:10" ht="28.5" customHeight="1">
      <c r="A31" s="299" t="s">
        <v>389</v>
      </c>
      <c r="B31" s="300">
        <v>71</v>
      </c>
      <c r="C31" s="298">
        <v>104</v>
      </c>
      <c r="D31" s="298">
        <v>8</v>
      </c>
      <c r="E31" s="298">
        <v>0</v>
      </c>
      <c r="F31" s="298">
        <v>8</v>
      </c>
      <c r="G31" s="619">
        <v>7.6923076923076925</v>
      </c>
      <c r="H31" s="620"/>
      <c r="I31" s="621"/>
      <c r="J31" s="291"/>
    </row>
    <row r="32" spans="1:10" ht="28.5" customHeight="1">
      <c r="A32" s="299" t="s">
        <v>410</v>
      </c>
      <c r="B32" s="300">
        <v>30</v>
      </c>
      <c r="C32" s="298">
        <v>39</v>
      </c>
      <c r="D32" s="298">
        <v>0</v>
      </c>
      <c r="E32" s="298">
        <v>0</v>
      </c>
      <c r="F32" s="298">
        <v>0</v>
      </c>
      <c r="G32" s="619">
        <v>0</v>
      </c>
      <c r="H32" s="620"/>
      <c r="I32" s="621"/>
      <c r="J32" s="291"/>
    </row>
    <row r="33" spans="1:10" ht="28.5" customHeight="1">
      <c r="A33" s="299" t="s">
        <v>390</v>
      </c>
      <c r="B33" s="300">
        <v>24</v>
      </c>
      <c r="C33" s="298">
        <v>29</v>
      </c>
      <c r="D33" s="298">
        <v>17</v>
      </c>
      <c r="E33" s="298">
        <v>1</v>
      </c>
      <c r="F33" s="298">
        <v>18</v>
      </c>
      <c r="G33" s="619">
        <v>62.06896551724138</v>
      </c>
      <c r="H33" s="620"/>
      <c r="I33" s="621"/>
      <c r="J33" s="291"/>
    </row>
    <row r="34" spans="1:10" ht="28.5" customHeight="1">
      <c r="A34" s="299" t="s">
        <v>411</v>
      </c>
      <c r="B34" s="300">
        <v>44</v>
      </c>
      <c r="C34" s="298">
        <v>60</v>
      </c>
      <c r="D34" s="298">
        <v>2</v>
      </c>
      <c r="E34" s="298">
        <v>3</v>
      </c>
      <c r="F34" s="298">
        <v>5</v>
      </c>
      <c r="G34" s="619">
        <v>8.333333333333332</v>
      </c>
      <c r="H34" s="620"/>
      <c r="I34" s="621"/>
      <c r="J34" s="291"/>
    </row>
    <row r="35" spans="1:10" ht="28.5" customHeight="1">
      <c r="A35" s="299" t="s">
        <v>391</v>
      </c>
      <c r="B35" s="300">
        <v>325</v>
      </c>
      <c r="C35" s="298">
        <v>430</v>
      </c>
      <c r="D35" s="298">
        <v>28</v>
      </c>
      <c r="E35" s="298">
        <v>16</v>
      </c>
      <c r="F35" s="298">
        <v>44</v>
      </c>
      <c r="G35" s="619">
        <v>10.232558139534884</v>
      </c>
      <c r="H35" s="620"/>
      <c r="I35" s="621"/>
      <c r="J35" s="291"/>
    </row>
    <row r="36" spans="1:10" ht="28.5" customHeight="1">
      <c r="A36" s="299" t="s">
        <v>392</v>
      </c>
      <c r="B36" s="300">
        <v>399</v>
      </c>
      <c r="C36" s="298">
        <v>529</v>
      </c>
      <c r="D36" s="298">
        <v>12</v>
      </c>
      <c r="E36" s="298">
        <v>12</v>
      </c>
      <c r="F36" s="298">
        <v>24</v>
      </c>
      <c r="G36" s="619">
        <v>4.536862003780719</v>
      </c>
      <c r="H36" s="620"/>
      <c r="I36" s="621"/>
      <c r="J36" s="291"/>
    </row>
    <row r="37" spans="1:10" ht="28.5" customHeight="1">
      <c r="A37" s="299" t="s">
        <v>393</v>
      </c>
      <c r="B37" s="300">
        <v>397</v>
      </c>
      <c r="C37" s="298">
        <v>532</v>
      </c>
      <c r="D37" s="298">
        <v>16</v>
      </c>
      <c r="E37" s="298">
        <v>13</v>
      </c>
      <c r="F37" s="298">
        <v>29</v>
      </c>
      <c r="G37" s="619">
        <v>5.451127819548872</v>
      </c>
      <c r="H37" s="620"/>
      <c r="I37" s="621"/>
      <c r="J37" s="291"/>
    </row>
    <row r="38" spans="1:10" ht="28.5" customHeight="1">
      <c r="A38" s="299" t="s">
        <v>394</v>
      </c>
      <c r="B38" s="300">
        <v>99</v>
      </c>
      <c r="C38" s="298">
        <v>154</v>
      </c>
      <c r="D38" s="298">
        <v>27</v>
      </c>
      <c r="E38" s="298">
        <v>4</v>
      </c>
      <c r="F38" s="298">
        <v>31</v>
      </c>
      <c r="G38" s="619">
        <v>20.12987012987013</v>
      </c>
      <c r="H38" s="620"/>
      <c r="I38" s="621"/>
      <c r="J38" s="291"/>
    </row>
    <row r="39" spans="1:10" ht="28.5" customHeight="1">
      <c r="A39" s="299" t="s">
        <v>395</v>
      </c>
      <c r="B39" s="300">
        <v>253</v>
      </c>
      <c r="C39" s="298">
        <v>306</v>
      </c>
      <c r="D39" s="298">
        <v>18</v>
      </c>
      <c r="E39" s="298">
        <v>3</v>
      </c>
      <c r="F39" s="298">
        <v>21</v>
      </c>
      <c r="G39" s="619">
        <v>6.862745098039216</v>
      </c>
      <c r="H39" s="620"/>
      <c r="I39" s="621"/>
      <c r="J39" s="291"/>
    </row>
    <row r="40" spans="1:10" ht="28.5" customHeight="1">
      <c r="A40" s="299" t="s">
        <v>268</v>
      </c>
      <c r="B40" s="300">
        <v>26</v>
      </c>
      <c r="C40" s="298">
        <v>30</v>
      </c>
      <c r="D40" s="298">
        <v>0</v>
      </c>
      <c r="E40" s="298">
        <v>1</v>
      </c>
      <c r="F40" s="298">
        <v>1</v>
      </c>
      <c r="G40" s="619">
        <v>3.3333333333333335</v>
      </c>
      <c r="H40" s="620"/>
      <c r="I40" s="621"/>
      <c r="J40" s="291"/>
    </row>
    <row r="41" spans="1:10" ht="28.5" customHeight="1">
      <c r="A41" s="299" t="s">
        <v>396</v>
      </c>
      <c r="B41" s="300">
        <v>94</v>
      </c>
      <c r="C41" s="298">
        <v>128</v>
      </c>
      <c r="D41" s="298">
        <v>3</v>
      </c>
      <c r="E41" s="298">
        <v>0</v>
      </c>
      <c r="F41" s="298">
        <v>3</v>
      </c>
      <c r="G41" s="619">
        <v>2.3</v>
      </c>
      <c r="H41" s="620"/>
      <c r="I41" s="621"/>
      <c r="J41" s="291"/>
    </row>
    <row r="42" spans="1:10" ht="28.5" customHeight="1">
      <c r="A42" s="299" t="s">
        <v>453</v>
      </c>
      <c r="B42" s="297"/>
      <c r="C42" s="298"/>
      <c r="D42" s="298">
        <v>18</v>
      </c>
      <c r="E42" s="298">
        <v>11</v>
      </c>
      <c r="F42" s="298">
        <v>29</v>
      </c>
      <c r="G42" s="619"/>
      <c r="H42" s="620"/>
      <c r="I42" s="621"/>
      <c r="J42" s="291"/>
    </row>
    <row r="43" spans="1:10" ht="28.5" customHeight="1">
      <c r="A43" s="299" t="s">
        <v>454</v>
      </c>
      <c r="B43" s="297"/>
      <c r="C43" s="298"/>
      <c r="D43" s="298">
        <v>46</v>
      </c>
      <c r="E43" s="298">
        <v>1</v>
      </c>
      <c r="F43" s="298">
        <v>47</v>
      </c>
      <c r="G43" s="619"/>
      <c r="H43" s="620"/>
      <c r="I43" s="621"/>
      <c r="J43" s="291"/>
    </row>
    <row r="44" spans="1:10" ht="28.5" customHeight="1">
      <c r="A44" s="299" t="s">
        <v>412</v>
      </c>
      <c r="B44" s="297">
        <v>614</v>
      </c>
      <c r="C44" s="298">
        <v>1208</v>
      </c>
      <c r="D44" s="298"/>
      <c r="E44" s="298"/>
      <c r="F44" s="298"/>
      <c r="G44" s="619"/>
      <c r="H44" s="620"/>
      <c r="I44" s="621"/>
      <c r="J44" s="291"/>
    </row>
    <row r="45" ht="28.5" customHeight="1">
      <c r="A45" s="301" t="s">
        <v>455</v>
      </c>
    </row>
  </sheetData>
  <sheetProtection/>
  <mergeCells count="48">
    <mergeCell ref="G24:I24"/>
    <mergeCell ref="G30:I30"/>
    <mergeCell ref="G34:I34"/>
    <mergeCell ref="G27:I27"/>
    <mergeCell ref="G33:I33"/>
    <mergeCell ref="G25:I25"/>
    <mergeCell ref="G29:I29"/>
    <mergeCell ref="G28:I28"/>
    <mergeCell ref="B3:B5"/>
    <mergeCell ref="G42:I42"/>
    <mergeCell ref="C3:C5"/>
    <mergeCell ref="D3:I3"/>
    <mergeCell ref="G4:G5"/>
    <mergeCell ref="I4:I5"/>
    <mergeCell ref="G26:I26"/>
    <mergeCell ref="G23:I23"/>
    <mergeCell ref="G31:I31"/>
    <mergeCell ref="G32:I32"/>
    <mergeCell ref="G2:I2"/>
    <mergeCell ref="G44:I44"/>
    <mergeCell ref="G9:I9"/>
    <mergeCell ref="G10:I10"/>
    <mergeCell ref="G19:I19"/>
    <mergeCell ref="G20:I20"/>
    <mergeCell ref="G21:I21"/>
    <mergeCell ref="G22:I22"/>
    <mergeCell ref="G15:I15"/>
    <mergeCell ref="G7:I7"/>
    <mergeCell ref="G43:I43"/>
    <mergeCell ref="G35:I35"/>
    <mergeCell ref="G36:I36"/>
    <mergeCell ref="G37:I37"/>
    <mergeCell ref="G38:I38"/>
    <mergeCell ref="G40:I40"/>
    <mergeCell ref="G39:I39"/>
    <mergeCell ref="G41:I41"/>
    <mergeCell ref="G8:I8"/>
    <mergeCell ref="G11:I11"/>
    <mergeCell ref="G12:I12"/>
    <mergeCell ref="G13:I13"/>
    <mergeCell ref="D4:D5"/>
    <mergeCell ref="E4:E5"/>
    <mergeCell ref="F4:F5"/>
    <mergeCell ref="G6:I6"/>
    <mergeCell ref="G14:I14"/>
    <mergeCell ref="G16:I16"/>
    <mergeCell ref="G17:I17"/>
    <mergeCell ref="G18:I18"/>
  </mergeCells>
  <printOptions horizontalCentered="1"/>
  <pageMargins left="0.5118110236220472" right="0.15748031496062992" top="0.7086614173228347" bottom="0.5118110236220472" header="0.5118110236220472" footer="0.5118110236220472"/>
  <pageSetup horizontalDpi="400" verticalDpi="400" orientation="portrait" paperSize="9" scale="75" r:id="rId2"/>
  <headerFooter alignWithMargins="0">
    <oddFooter>&amp;C-15-</oddFooter>
  </headerFooter>
  <drawing r:id="rId1"/>
</worksheet>
</file>

<file path=xl/worksheets/sheet15.xml><?xml version="1.0" encoding="utf-8"?>
<worksheet xmlns="http://schemas.openxmlformats.org/spreadsheetml/2006/main" xmlns:r="http://schemas.openxmlformats.org/officeDocument/2006/relationships">
  <sheetPr>
    <tabColor indexed="34"/>
  </sheetPr>
  <dimension ref="A1:I16"/>
  <sheetViews>
    <sheetView workbookViewId="0" topLeftCell="A1">
      <selection activeCell="A1" sqref="A1"/>
    </sheetView>
  </sheetViews>
  <sheetFormatPr defaultColWidth="9.00390625" defaultRowHeight="13.5"/>
  <cols>
    <col min="1" max="1" width="3.50390625" style="1" customWidth="1"/>
    <col min="2" max="3" width="9.50390625" style="1" customWidth="1"/>
    <col min="4" max="9" width="10.875" style="1" customWidth="1"/>
    <col min="10" max="16384" width="9.00390625" style="1" customWidth="1"/>
  </cols>
  <sheetData>
    <row r="1" ht="18" customHeight="1">
      <c r="A1" s="2" t="s">
        <v>456</v>
      </c>
    </row>
    <row r="2" ht="18" customHeight="1"/>
    <row r="3" ht="18" customHeight="1" thickBot="1"/>
    <row r="4" spans="1:9" ht="30" customHeight="1">
      <c r="A4" s="33"/>
      <c r="B4" s="34"/>
      <c r="C4" s="231" t="s">
        <v>180</v>
      </c>
      <c r="D4" s="320" t="s">
        <v>138</v>
      </c>
      <c r="E4" s="377"/>
      <c r="F4" s="377" t="s">
        <v>457</v>
      </c>
      <c r="G4" s="377"/>
      <c r="H4" s="377" t="s">
        <v>458</v>
      </c>
      <c r="I4" s="375"/>
    </row>
    <row r="5" spans="1:9" ht="30" customHeight="1" thickBot="1">
      <c r="A5" s="332" t="s">
        <v>459</v>
      </c>
      <c r="B5" s="333"/>
      <c r="C5" s="41"/>
      <c r="D5" s="120" t="s">
        <v>460</v>
      </c>
      <c r="E5" s="22" t="s">
        <v>461</v>
      </c>
      <c r="F5" s="22" t="s">
        <v>460</v>
      </c>
      <c r="G5" s="22" t="s">
        <v>461</v>
      </c>
      <c r="H5" s="22" t="s">
        <v>460</v>
      </c>
      <c r="I5" s="119" t="s">
        <v>461</v>
      </c>
    </row>
    <row r="6" spans="1:9" ht="30" customHeight="1">
      <c r="A6" s="381" t="s">
        <v>462</v>
      </c>
      <c r="B6" s="476" t="s">
        <v>463</v>
      </c>
      <c r="C6" s="638"/>
      <c r="D6" s="338">
        <v>725773</v>
      </c>
      <c r="E6" s="339">
        <v>36751</v>
      </c>
      <c r="F6" s="339">
        <v>4863</v>
      </c>
      <c r="G6" s="339">
        <v>165</v>
      </c>
      <c r="H6" s="339">
        <v>896208</v>
      </c>
      <c r="I6" s="340">
        <v>47915</v>
      </c>
    </row>
    <row r="7" spans="1:9" ht="30" customHeight="1">
      <c r="A7" s="383"/>
      <c r="B7" s="476" t="s">
        <v>464</v>
      </c>
      <c r="C7" s="638"/>
      <c r="D7" s="338">
        <v>736688</v>
      </c>
      <c r="E7" s="339">
        <v>35878</v>
      </c>
      <c r="F7" s="339">
        <v>4914</v>
      </c>
      <c r="G7" s="339">
        <v>179</v>
      </c>
      <c r="H7" s="339">
        <v>910115</v>
      </c>
      <c r="I7" s="340">
        <v>46329</v>
      </c>
    </row>
    <row r="8" spans="1:9" ht="30" customHeight="1">
      <c r="A8" s="383"/>
      <c r="B8" s="639" t="s">
        <v>465</v>
      </c>
      <c r="C8" s="23" t="s">
        <v>466</v>
      </c>
      <c r="D8" s="341">
        <v>-10915</v>
      </c>
      <c r="E8" s="342">
        <v>873</v>
      </c>
      <c r="F8" s="342">
        <v>-51</v>
      </c>
      <c r="G8" s="342">
        <v>-14</v>
      </c>
      <c r="H8" s="342">
        <v>-13907</v>
      </c>
      <c r="I8" s="343">
        <v>1586</v>
      </c>
    </row>
    <row r="9" spans="1:9" ht="30" customHeight="1">
      <c r="A9" s="383"/>
      <c r="B9" s="640"/>
      <c r="C9" s="23" t="s">
        <v>467</v>
      </c>
      <c r="D9" s="344">
        <v>-1.4816313011749855</v>
      </c>
      <c r="E9" s="345">
        <v>2.433246000334478</v>
      </c>
      <c r="F9" s="345">
        <v>-1.037851037851027</v>
      </c>
      <c r="G9" s="345">
        <v>-7.821229050279328</v>
      </c>
      <c r="H9" s="345">
        <v>-1.5280486531921866</v>
      </c>
      <c r="I9" s="346">
        <v>3.4233417513868147</v>
      </c>
    </row>
    <row r="10" spans="1:9" ht="30" customHeight="1">
      <c r="A10" s="383"/>
      <c r="B10" s="639" t="s">
        <v>468</v>
      </c>
      <c r="C10" s="23" t="s">
        <v>469</v>
      </c>
      <c r="D10" s="347">
        <v>1988.4191780821918</v>
      </c>
      <c r="E10" s="348">
        <v>100.68767123287671</v>
      </c>
      <c r="F10" s="349">
        <v>13.323287671232876</v>
      </c>
      <c r="G10" s="349">
        <v>0.4520547945205479</v>
      </c>
      <c r="H10" s="348">
        <v>2455.364383561644</v>
      </c>
      <c r="I10" s="350">
        <v>131.27397260273972</v>
      </c>
    </row>
    <row r="11" spans="1:9" ht="30" customHeight="1">
      <c r="A11" s="383"/>
      <c r="B11" s="640"/>
      <c r="C11" s="23" t="s">
        <v>470</v>
      </c>
      <c r="D11" s="347">
        <v>2018.323287671233</v>
      </c>
      <c r="E11" s="351">
        <v>98.2958904109589</v>
      </c>
      <c r="F11" s="352">
        <v>13.463013698630137</v>
      </c>
      <c r="G11" s="352">
        <v>0.4904109589041096</v>
      </c>
      <c r="H11" s="351">
        <v>2493.4657534246576</v>
      </c>
      <c r="I11" s="353">
        <v>126.92876712328767</v>
      </c>
    </row>
    <row r="12" spans="1:9" ht="30" customHeight="1" thickBot="1">
      <c r="A12" s="529"/>
      <c r="B12" s="641" t="s">
        <v>471</v>
      </c>
      <c r="C12" s="642"/>
      <c r="D12" s="354">
        <v>566.7620827152641</v>
      </c>
      <c r="E12" s="355">
        <v>976.1107705514199</v>
      </c>
      <c r="F12" s="355">
        <v>3.797556547631737</v>
      </c>
      <c r="G12" s="355">
        <v>4.382418904002185</v>
      </c>
      <c r="H12" s="355">
        <v>699.8561707670048</v>
      </c>
      <c r="I12" s="356">
        <v>1272.6278896076647</v>
      </c>
    </row>
    <row r="13" ht="9.75" customHeight="1"/>
    <row r="14" ht="18" customHeight="1">
      <c r="A14" s="6" t="s">
        <v>472</v>
      </c>
    </row>
    <row r="15" spans="2:5" ht="18" customHeight="1">
      <c r="B15" s="357" t="s">
        <v>473</v>
      </c>
      <c r="C15" s="358"/>
      <c r="D15" s="358"/>
      <c r="E15" s="359"/>
    </row>
    <row r="16" spans="2:5" ht="18" customHeight="1">
      <c r="B16" s="357" t="s">
        <v>474</v>
      </c>
      <c r="C16" s="358"/>
      <c r="D16" s="358"/>
      <c r="E16" s="359"/>
    </row>
  </sheetData>
  <sheetProtection/>
  <mergeCells count="10">
    <mergeCell ref="D4:E4"/>
    <mergeCell ref="F4:G4"/>
    <mergeCell ref="H4:I4"/>
    <mergeCell ref="A5:B5"/>
    <mergeCell ref="A6:A12"/>
    <mergeCell ref="B6:C6"/>
    <mergeCell ref="B7:C7"/>
    <mergeCell ref="B8:B9"/>
    <mergeCell ref="B10:B11"/>
    <mergeCell ref="B12:C12"/>
  </mergeCells>
  <printOptions/>
  <pageMargins left="0.7874015748031497" right="0.7086614173228347" top="0.984251968503937" bottom="0.984251968503937" header="0.5118110236220472" footer="0.5118110236220472"/>
  <pageSetup horizontalDpi="600" verticalDpi="600" orientation="portrait" paperSize="9" r:id="rId2"/>
  <headerFooter alignWithMargins="0">
    <oddFooter>&amp;C-16-
</oddFooter>
  </headerFooter>
  <drawing r:id="rId1"/>
</worksheet>
</file>

<file path=xl/worksheets/sheet2.xml><?xml version="1.0" encoding="utf-8"?>
<worksheet xmlns="http://schemas.openxmlformats.org/spreadsheetml/2006/main" xmlns:r="http://schemas.openxmlformats.org/officeDocument/2006/relationships">
  <dimension ref="A1:T36"/>
  <sheetViews>
    <sheetView showZeros="0" zoomScalePageLayoutView="0" workbookViewId="0" topLeftCell="A1">
      <selection activeCell="W17" sqref="W17"/>
    </sheetView>
  </sheetViews>
  <sheetFormatPr defaultColWidth="9.00390625" defaultRowHeight="13.5"/>
  <cols>
    <col min="1" max="1" width="2.75390625" style="1" customWidth="1"/>
    <col min="2" max="2" width="1.4921875" style="1" customWidth="1"/>
    <col min="3" max="3" width="7.75390625" style="1" customWidth="1"/>
    <col min="4" max="15" width="4.875" style="1" customWidth="1"/>
    <col min="16" max="16" width="6.00390625" style="1" customWidth="1"/>
    <col min="17" max="17" width="6.375" style="1" customWidth="1"/>
    <col min="18" max="18" width="6.25390625" style="1" customWidth="1"/>
    <col min="19" max="19" width="4.625" style="1" customWidth="1"/>
    <col min="20" max="16384" width="9.00390625" style="1" customWidth="1"/>
  </cols>
  <sheetData>
    <row r="1" ht="18" customHeight="1">
      <c r="A1" s="2" t="s">
        <v>56</v>
      </c>
    </row>
    <row r="2" ht="18" customHeight="1"/>
    <row r="3" ht="18" customHeight="1">
      <c r="B3" s="3" t="s">
        <v>113</v>
      </c>
    </row>
    <row r="4" ht="18" customHeight="1"/>
    <row r="5" spans="16:18" ht="18" customHeight="1" thickBot="1">
      <c r="P5" s="388" t="s">
        <v>72</v>
      </c>
      <c r="Q5" s="388"/>
      <c r="R5" s="388"/>
    </row>
    <row r="6" spans="1:18" ht="18" customHeight="1">
      <c r="A6" s="320" t="s">
        <v>21</v>
      </c>
      <c r="B6" s="377"/>
      <c r="C6" s="377"/>
      <c r="D6" s="377"/>
      <c r="E6" s="375"/>
      <c r="F6" s="320" t="s">
        <v>22</v>
      </c>
      <c r="G6" s="377"/>
      <c r="H6" s="377"/>
      <c r="I6" s="377"/>
      <c r="J6" s="377" t="s">
        <v>23</v>
      </c>
      <c r="K6" s="377"/>
      <c r="L6" s="377"/>
      <c r="M6" s="377" t="s">
        <v>24</v>
      </c>
      <c r="N6" s="377"/>
      <c r="O6" s="377"/>
      <c r="P6" s="377" t="s">
        <v>25</v>
      </c>
      <c r="Q6" s="377"/>
      <c r="R6" s="375"/>
    </row>
    <row r="7" spans="1:18" ht="18" customHeight="1" thickBot="1">
      <c r="A7" s="334"/>
      <c r="B7" s="378"/>
      <c r="C7" s="378"/>
      <c r="D7" s="378"/>
      <c r="E7" s="376"/>
      <c r="F7" s="334" t="s">
        <v>26</v>
      </c>
      <c r="G7" s="378"/>
      <c r="H7" s="378" t="s">
        <v>27</v>
      </c>
      <c r="I7" s="378"/>
      <c r="J7" s="378"/>
      <c r="K7" s="378"/>
      <c r="L7" s="378"/>
      <c r="M7" s="378"/>
      <c r="N7" s="378"/>
      <c r="O7" s="378"/>
      <c r="P7" s="378"/>
      <c r="Q7" s="378"/>
      <c r="R7" s="376"/>
    </row>
    <row r="8" spans="1:18" ht="18" customHeight="1">
      <c r="A8" s="308" t="s">
        <v>28</v>
      </c>
      <c r="B8" s="309"/>
      <c r="C8" s="377" t="s">
        <v>95</v>
      </c>
      <c r="D8" s="377"/>
      <c r="E8" s="375"/>
      <c r="F8" s="310">
        <v>491</v>
      </c>
      <c r="G8" s="311"/>
      <c r="H8" s="232">
        <v>137</v>
      </c>
      <c r="I8" s="311"/>
      <c r="J8" s="326">
        <v>1238</v>
      </c>
      <c r="K8" s="326"/>
      <c r="L8" s="326"/>
      <c r="M8" s="326">
        <v>2</v>
      </c>
      <c r="N8" s="326"/>
      <c r="O8" s="326"/>
      <c r="P8" s="321">
        <v>1868</v>
      </c>
      <c r="Q8" s="321"/>
      <c r="R8" s="322"/>
    </row>
    <row r="9" spans="1:18" ht="18" customHeight="1">
      <c r="A9" s="383"/>
      <c r="B9" s="384"/>
      <c r="C9" s="386" t="s">
        <v>96</v>
      </c>
      <c r="D9" s="386"/>
      <c r="E9" s="387"/>
      <c r="F9" s="310">
        <v>656</v>
      </c>
      <c r="G9" s="311"/>
      <c r="H9" s="232">
        <v>129</v>
      </c>
      <c r="I9" s="311"/>
      <c r="J9" s="326">
        <v>1070</v>
      </c>
      <c r="K9" s="326"/>
      <c r="L9" s="326"/>
      <c r="M9" s="326">
        <v>2</v>
      </c>
      <c r="N9" s="326"/>
      <c r="O9" s="326"/>
      <c r="P9" s="321">
        <f>SUM(F9:O9)</f>
        <v>1857</v>
      </c>
      <c r="Q9" s="321"/>
      <c r="R9" s="322"/>
    </row>
    <row r="10" spans="1:18" ht="18" customHeight="1">
      <c r="A10" s="383"/>
      <c r="B10" s="384"/>
      <c r="C10" s="386" t="s">
        <v>29</v>
      </c>
      <c r="D10" s="386"/>
      <c r="E10" s="387"/>
      <c r="F10" s="234">
        <f>F8-F9</f>
        <v>-165</v>
      </c>
      <c r="G10" s="327"/>
      <c r="H10" s="233">
        <f>H8-H9</f>
        <v>8</v>
      </c>
      <c r="I10" s="233"/>
      <c r="J10" s="327">
        <f>J8-J9</f>
        <v>168</v>
      </c>
      <c r="K10" s="327"/>
      <c r="L10" s="327"/>
      <c r="M10" s="331" t="s">
        <v>114</v>
      </c>
      <c r="N10" s="328"/>
      <c r="O10" s="329"/>
      <c r="P10" s="327">
        <f>SUM(F10:O10)</f>
        <v>11</v>
      </c>
      <c r="Q10" s="327"/>
      <c r="R10" s="312"/>
    </row>
    <row r="11" spans="1:18" ht="18" customHeight="1" thickBot="1">
      <c r="A11" s="302" t="s">
        <v>97</v>
      </c>
      <c r="B11" s="303"/>
      <c r="C11" s="303"/>
      <c r="D11" s="303"/>
      <c r="E11" s="252"/>
      <c r="F11" s="305">
        <f>(F8/P8)*100</f>
        <v>26.284796573875802</v>
      </c>
      <c r="G11" s="304"/>
      <c r="H11" s="307">
        <v>7.3</v>
      </c>
      <c r="I11" s="307"/>
      <c r="J11" s="304">
        <f>(J8/P8)*100</f>
        <v>66.27408993576017</v>
      </c>
      <c r="K11" s="304"/>
      <c r="L11" s="304"/>
      <c r="M11" s="323">
        <v>0.1</v>
      </c>
      <c r="N11" s="324"/>
      <c r="O11" s="325"/>
      <c r="P11" s="313">
        <f>SUM(F11:O11)</f>
        <v>99.95888650963596</v>
      </c>
      <c r="Q11" s="313"/>
      <c r="R11" s="314"/>
    </row>
    <row r="12" spans="1:18" ht="18" customHeight="1">
      <c r="A12" s="18"/>
      <c r="B12" s="18"/>
      <c r="C12" s="18"/>
      <c r="D12" s="18"/>
      <c r="E12" s="18"/>
      <c r="F12" s="19"/>
      <c r="G12" s="19"/>
      <c r="H12" s="20"/>
      <c r="I12" s="20"/>
      <c r="J12" s="21"/>
      <c r="K12" s="21"/>
      <c r="L12" s="21"/>
      <c r="M12" s="306" t="s">
        <v>74</v>
      </c>
      <c r="N12" s="306"/>
      <c r="O12" s="306"/>
      <c r="P12" s="306"/>
      <c r="Q12" s="306"/>
      <c r="R12" s="306"/>
    </row>
    <row r="13" ht="8.25" customHeight="1">
      <c r="T13" s="96"/>
    </row>
    <row r="14" spans="1:18" ht="18" customHeight="1">
      <c r="A14" s="6"/>
      <c r="B14" s="316" t="s">
        <v>106</v>
      </c>
      <c r="C14" s="316"/>
      <c r="D14" s="316"/>
      <c r="E14" s="316"/>
      <c r="F14" s="316"/>
      <c r="G14" s="316"/>
      <c r="H14" s="316"/>
      <c r="I14" s="316"/>
      <c r="J14" s="316"/>
      <c r="K14" s="316"/>
      <c r="L14" s="316"/>
      <c r="M14" s="316"/>
      <c r="N14" s="316"/>
      <c r="O14" s="316"/>
      <c r="P14" s="316"/>
      <c r="Q14" s="316"/>
      <c r="R14" s="316"/>
    </row>
    <row r="15" spans="1:18" ht="20.25" customHeight="1">
      <c r="A15" s="6"/>
      <c r="B15" s="316"/>
      <c r="C15" s="316"/>
      <c r="D15" s="316"/>
      <c r="E15" s="316"/>
      <c r="F15" s="316"/>
      <c r="G15" s="316"/>
      <c r="H15" s="316"/>
      <c r="I15" s="316"/>
      <c r="J15" s="316"/>
      <c r="K15" s="316"/>
      <c r="L15" s="316"/>
      <c r="M15" s="316"/>
      <c r="N15" s="316"/>
      <c r="O15" s="316"/>
      <c r="P15" s="316"/>
      <c r="Q15" s="316"/>
      <c r="R15" s="316"/>
    </row>
    <row r="16" spans="1:18" ht="18" customHeight="1">
      <c r="A16" s="6"/>
      <c r="B16" s="316" t="s">
        <v>107</v>
      </c>
      <c r="C16" s="316"/>
      <c r="D16" s="316"/>
      <c r="E16" s="316"/>
      <c r="F16" s="316"/>
      <c r="G16" s="316"/>
      <c r="H16" s="316"/>
      <c r="I16" s="316"/>
      <c r="J16" s="316"/>
      <c r="K16" s="316"/>
      <c r="L16" s="316"/>
      <c r="M16" s="316"/>
      <c r="N16" s="316"/>
      <c r="O16" s="316"/>
      <c r="P16" s="316"/>
      <c r="Q16" s="316"/>
      <c r="R16" s="316"/>
    </row>
    <row r="17" spans="1:18" ht="21.75" customHeight="1">
      <c r="A17" s="6"/>
      <c r="B17" s="316"/>
      <c r="C17" s="316"/>
      <c r="D17" s="316"/>
      <c r="E17" s="316"/>
      <c r="F17" s="316"/>
      <c r="G17" s="316"/>
      <c r="H17" s="316"/>
      <c r="I17" s="316"/>
      <c r="J17" s="316"/>
      <c r="K17" s="316"/>
      <c r="L17" s="316"/>
      <c r="M17" s="316"/>
      <c r="N17" s="316"/>
      <c r="O17" s="316"/>
      <c r="P17" s="316"/>
      <c r="Q17" s="316"/>
      <c r="R17" s="316"/>
    </row>
    <row r="18" spans="1:18" ht="59.25" customHeight="1">
      <c r="A18" s="6"/>
      <c r="B18" s="360" t="s">
        <v>108</v>
      </c>
      <c r="C18" s="315"/>
      <c r="D18" s="315"/>
      <c r="E18" s="315"/>
      <c r="F18" s="315"/>
      <c r="G18" s="315"/>
      <c r="H18" s="315"/>
      <c r="I18" s="315"/>
      <c r="J18" s="315"/>
      <c r="K18" s="315"/>
      <c r="L18" s="315"/>
      <c r="M18" s="315"/>
      <c r="N18" s="315"/>
      <c r="O18" s="315"/>
      <c r="P18" s="315"/>
      <c r="Q18" s="315"/>
      <c r="R18" s="315"/>
    </row>
    <row r="19" spans="1:18" ht="0.75" customHeight="1">
      <c r="A19" s="6"/>
      <c r="B19" s="315"/>
      <c r="C19" s="315"/>
      <c r="D19" s="315"/>
      <c r="E19" s="315"/>
      <c r="F19" s="315"/>
      <c r="G19" s="315"/>
      <c r="H19" s="315"/>
      <c r="I19" s="315"/>
      <c r="J19" s="315"/>
      <c r="K19" s="315"/>
      <c r="L19" s="315"/>
      <c r="M19" s="315"/>
      <c r="N19" s="315"/>
      <c r="O19" s="315"/>
      <c r="P19" s="315"/>
      <c r="Q19" s="315"/>
      <c r="R19" s="315"/>
    </row>
    <row r="20" spans="1:20" s="95" customFormat="1" ht="41.25" customHeight="1">
      <c r="A20" s="94" t="s">
        <v>102</v>
      </c>
      <c r="B20" s="316" t="s">
        <v>109</v>
      </c>
      <c r="C20" s="316"/>
      <c r="D20" s="316"/>
      <c r="E20" s="316"/>
      <c r="F20" s="316"/>
      <c r="G20" s="316"/>
      <c r="H20" s="316"/>
      <c r="I20" s="316"/>
      <c r="J20" s="316"/>
      <c r="K20" s="316"/>
      <c r="L20" s="316"/>
      <c r="M20" s="316"/>
      <c r="N20" s="316"/>
      <c r="O20" s="316"/>
      <c r="P20" s="316"/>
      <c r="Q20" s="316"/>
      <c r="R20" s="316"/>
      <c r="T20"/>
    </row>
    <row r="21" spans="1:18" ht="33" customHeight="1">
      <c r="A21" s="6"/>
      <c r="B21" s="360" t="s">
        <v>110</v>
      </c>
      <c r="C21" s="360"/>
      <c r="D21" s="360"/>
      <c r="E21" s="360"/>
      <c r="F21" s="360"/>
      <c r="G21" s="360"/>
      <c r="H21" s="360"/>
      <c r="I21" s="360"/>
      <c r="J21" s="360"/>
      <c r="K21" s="360"/>
      <c r="L21" s="360"/>
      <c r="M21" s="360"/>
      <c r="N21" s="360"/>
      <c r="O21" s="360"/>
      <c r="P21" s="360"/>
      <c r="Q21" s="360"/>
      <c r="R21" s="360"/>
    </row>
    <row r="22" spans="1:18" ht="18" customHeight="1" hidden="1">
      <c r="A22" s="6"/>
      <c r="B22" s="360"/>
      <c r="C22" s="360"/>
      <c r="D22" s="360"/>
      <c r="E22" s="360"/>
      <c r="F22" s="360"/>
      <c r="G22" s="360"/>
      <c r="H22" s="360"/>
      <c r="I22" s="360"/>
      <c r="J22" s="360"/>
      <c r="K22" s="360"/>
      <c r="L22" s="360"/>
      <c r="M22" s="360"/>
      <c r="N22" s="360"/>
      <c r="O22" s="360"/>
      <c r="P22" s="360"/>
      <c r="Q22" s="360"/>
      <c r="R22" s="360"/>
    </row>
    <row r="23" ht="18" customHeight="1">
      <c r="F23" s="98"/>
    </row>
    <row r="24" ht="18" customHeight="1"/>
    <row r="25" ht="18" customHeight="1"/>
    <row r="26" ht="18" customHeight="1">
      <c r="B26" s="3" t="s">
        <v>14</v>
      </c>
    </row>
    <row r="27" spans="17:19" ht="18" customHeight="1" thickBot="1">
      <c r="Q27" s="319" t="s">
        <v>72</v>
      </c>
      <c r="R27" s="319"/>
      <c r="S27" s="60"/>
    </row>
    <row r="28" spans="1:18" ht="18" customHeight="1">
      <c r="A28" s="335" t="s">
        <v>30</v>
      </c>
      <c r="B28" s="336"/>
      <c r="C28" s="337"/>
      <c r="D28" s="317" t="s">
        <v>31</v>
      </c>
      <c r="E28" s="377" t="s">
        <v>32</v>
      </c>
      <c r="F28" s="377" t="s">
        <v>4</v>
      </c>
      <c r="G28" s="377" t="s">
        <v>5</v>
      </c>
      <c r="H28" s="377" t="s">
        <v>6</v>
      </c>
      <c r="I28" s="377" t="s">
        <v>7</v>
      </c>
      <c r="J28" s="377" t="s">
        <v>8</v>
      </c>
      <c r="K28" s="377" t="s">
        <v>9</v>
      </c>
      <c r="L28" s="377" t="s">
        <v>10</v>
      </c>
      <c r="M28" s="377" t="s">
        <v>11</v>
      </c>
      <c r="N28" s="377" t="s">
        <v>12</v>
      </c>
      <c r="O28" s="377" t="s">
        <v>13</v>
      </c>
      <c r="P28" s="379" t="s">
        <v>101</v>
      </c>
      <c r="Q28" s="379" t="s">
        <v>33</v>
      </c>
      <c r="R28" s="375" t="s">
        <v>34</v>
      </c>
    </row>
    <row r="29" spans="1:18" ht="18" customHeight="1" thickBot="1">
      <c r="A29" s="332" t="s">
        <v>35</v>
      </c>
      <c r="B29" s="333"/>
      <c r="C29" s="330"/>
      <c r="D29" s="318"/>
      <c r="E29" s="378"/>
      <c r="F29" s="378"/>
      <c r="G29" s="378"/>
      <c r="H29" s="378"/>
      <c r="I29" s="378"/>
      <c r="J29" s="378"/>
      <c r="K29" s="378"/>
      <c r="L29" s="378"/>
      <c r="M29" s="378"/>
      <c r="N29" s="378"/>
      <c r="O29" s="378"/>
      <c r="P29" s="380"/>
      <c r="Q29" s="380"/>
      <c r="R29" s="376"/>
    </row>
    <row r="30" spans="1:18" ht="18" customHeight="1">
      <c r="A30" s="381" t="s">
        <v>36</v>
      </c>
      <c r="B30" s="382"/>
      <c r="C30" s="28" t="s">
        <v>37</v>
      </c>
      <c r="D30" s="79">
        <v>32</v>
      </c>
      <c r="E30" s="80">
        <v>42</v>
      </c>
      <c r="F30" s="80">
        <v>33</v>
      </c>
      <c r="G30" s="80">
        <v>43</v>
      </c>
      <c r="H30" s="80">
        <v>40</v>
      </c>
      <c r="I30" s="80">
        <v>50</v>
      </c>
      <c r="J30" s="80">
        <v>32</v>
      </c>
      <c r="K30" s="80">
        <v>45</v>
      </c>
      <c r="L30" s="80">
        <v>45</v>
      </c>
      <c r="M30" s="80">
        <v>42</v>
      </c>
      <c r="N30" s="80">
        <v>40</v>
      </c>
      <c r="O30" s="80">
        <v>47</v>
      </c>
      <c r="P30" s="7">
        <f>SUM(D30:O30)</f>
        <v>491</v>
      </c>
      <c r="Q30" s="7">
        <v>656</v>
      </c>
      <c r="R30" s="24">
        <f>P30-Q30</f>
        <v>-165</v>
      </c>
    </row>
    <row r="31" spans="1:18" ht="18" customHeight="1">
      <c r="A31" s="383"/>
      <c r="B31" s="384"/>
      <c r="C31" s="23" t="s">
        <v>38</v>
      </c>
      <c r="D31" s="81">
        <v>100</v>
      </c>
      <c r="E31" s="82">
        <v>88</v>
      </c>
      <c r="F31" s="82">
        <v>99</v>
      </c>
      <c r="G31" s="82">
        <v>100</v>
      </c>
      <c r="H31" s="82">
        <v>123</v>
      </c>
      <c r="I31" s="82">
        <v>109</v>
      </c>
      <c r="J31" s="82">
        <v>99</v>
      </c>
      <c r="K31" s="82">
        <v>116</v>
      </c>
      <c r="L31" s="82">
        <v>103</v>
      </c>
      <c r="M31" s="82">
        <v>99</v>
      </c>
      <c r="N31" s="82">
        <v>107</v>
      </c>
      <c r="O31" s="82">
        <v>95</v>
      </c>
      <c r="P31" s="8">
        <f>SUM(D31:O31)</f>
        <v>1238</v>
      </c>
      <c r="Q31" s="8">
        <v>1070</v>
      </c>
      <c r="R31" s="25">
        <f>P31-Q31</f>
        <v>168</v>
      </c>
    </row>
    <row r="32" spans="1:18" ht="18" customHeight="1">
      <c r="A32" s="383"/>
      <c r="B32" s="384"/>
      <c r="C32" s="23" t="s">
        <v>39</v>
      </c>
      <c r="D32" s="97" t="s">
        <v>114</v>
      </c>
      <c r="E32" s="99" t="s">
        <v>114</v>
      </c>
      <c r="F32" s="99" t="s">
        <v>115</v>
      </c>
      <c r="G32" s="99" t="s">
        <v>115</v>
      </c>
      <c r="H32" s="99" t="s">
        <v>115</v>
      </c>
      <c r="I32" s="99" t="s">
        <v>115</v>
      </c>
      <c r="J32" s="99" t="s">
        <v>115</v>
      </c>
      <c r="K32" s="99" t="s">
        <v>115</v>
      </c>
      <c r="L32" s="99" t="s">
        <v>115</v>
      </c>
      <c r="M32" s="99" t="s">
        <v>115</v>
      </c>
      <c r="N32" s="99" t="s">
        <v>115</v>
      </c>
      <c r="O32" s="82">
        <v>2</v>
      </c>
      <c r="P32" s="8">
        <f>SUM(D32:O32)</f>
        <v>2</v>
      </c>
      <c r="Q32" s="8">
        <v>2</v>
      </c>
      <c r="R32" s="101" t="s">
        <v>114</v>
      </c>
    </row>
    <row r="33" spans="1:18" ht="18" customHeight="1">
      <c r="A33" s="385" t="s">
        <v>40</v>
      </c>
      <c r="B33" s="386"/>
      <c r="C33" s="387"/>
      <c r="D33" s="81">
        <v>10</v>
      </c>
      <c r="E33" s="82">
        <v>4</v>
      </c>
      <c r="F33" s="82">
        <v>12</v>
      </c>
      <c r="G33" s="82">
        <v>9</v>
      </c>
      <c r="H33" s="82">
        <v>20</v>
      </c>
      <c r="I33" s="82">
        <v>14</v>
      </c>
      <c r="J33" s="82">
        <v>11</v>
      </c>
      <c r="K33" s="82">
        <v>7</v>
      </c>
      <c r="L33" s="82">
        <v>9</v>
      </c>
      <c r="M33" s="82">
        <v>17</v>
      </c>
      <c r="N33" s="82">
        <v>12</v>
      </c>
      <c r="O33" s="82">
        <v>12</v>
      </c>
      <c r="P33" s="8">
        <f>SUM(D33:O33)</f>
        <v>137</v>
      </c>
      <c r="Q33" s="8">
        <v>129</v>
      </c>
      <c r="R33" s="100">
        <f>P33-Q33</f>
        <v>8</v>
      </c>
    </row>
    <row r="34" spans="1:18" ht="18" customHeight="1" thickBot="1">
      <c r="A34" s="334" t="s">
        <v>25</v>
      </c>
      <c r="B34" s="378"/>
      <c r="C34" s="376"/>
      <c r="D34" s="83">
        <f>SUM(D30:D33)</f>
        <v>142</v>
      </c>
      <c r="E34" s="84">
        <f aca="true" t="shared" si="0" ref="E34:O34">SUM(E30:E33)</f>
        <v>134</v>
      </c>
      <c r="F34" s="84">
        <f t="shared" si="0"/>
        <v>144</v>
      </c>
      <c r="G34" s="84">
        <f t="shared" si="0"/>
        <v>152</v>
      </c>
      <c r="H34" s="84">
        <f t="shared" si="0"/>
        <v>183</v>
      </c>
      <c r="I34" s="84">
        <f t="shared" si="0"/>
        <v>173</v>
      </c>
      <c r="J34" s="84">
        <f t="shared" si="0"/>
        <v>142</v>
      </c>
      <c r="K34" s="84">
        <f t="shared" si="0"/>
        <v>168</v>
      </c>
      <c r="L34" s="84">
        <f t="shared" si="0"/>
        <v>157</v>
      </c>
      <c r="M34" s="84">
        <f t="shared" si="0"/>
        <v>158</v>
      </c>
      <c r="N34" s="84">
        <f t="shared" si="0"/>
        <v>159</v>
      </c>
      <c r="O34" s="84">
        <f t="shared" si="0"/>
        <v>156</v>
      </c>
      <c r="P34" s="26">
        <f>SUM(D34:O34)</f>
        <v>1868</v>
      </c>
      <c r="Q34" s="26">
        <f>SUM(Q30:Q33)</f>
        <v>1857</v>
      </c>
      <c r="R34" s="27">
        <f>P34-Q34</f>
        <v>11</v>
      </c>
    </row>
    <row r="35" ht="18" customHeight="1"/>
    <row r="36" spans="1:13" ht="18" customHeight="1">
      <c r="A36" s="5"/>
      <c r="B36" s="6" t="s">
        <v>98</v>
      </c>
      <c r="C36" s="5"/>
      <c r="D36" s="5"/>
      <c r="E36" s="5"/>
      <c r="F36" s="5"/>
      <c r="G36" s="5"/>
      <c r="H36" s="5"/>
      <c r="I36" s="5"/>
      <c r="J36" s="5"/>
      <c r="K36" s="5"/>
      <c r="L36" s="5"/>
      <c r="M36" s="5"/>
    </row>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sheetData>
  <sheetProtection/>
  <mergeCells count="60">
    <mergeCell ref="P5:R5"/>
    <mergeCell ref="P6:R7"/>
    <mergeCell ref="P8:R8"/>
    <mergeCell ref="J6:L7"/>
    <mergeCell ref="M6:O7"/>
    <mergeCell ref="J8:L8"/>
    <mergeCell ref="M8:O8"/>
    <mergeCell ref="A8:B10"/>
    <mergeCell ref="F9:G9"/>
    <mergeCell ref="A11:E11"/>
    <mergeCell ref="H9:I9"/>
    <mergeCell ref="H10:I10"/>
    <mergeCell ref="F10:G10"/>
    <mergeCell ref="F8:G8"/>
    <mergeCell ref="H8:I8"/>
    <mergeCell ref="B14:R15"/>
    <mergeCell ref="J11:L11"/>
    <mergeCell ref="F11:G11"/>
    <mergeCell ref="M12:R12"/>
    <mergeCell ref="H11:I11"/>
    <mergeCell ref="D28:D29"/>
    <mergeCell ref="Q27:R27"/>
    <mergeCell ref="A6:E7"/>
    <mergeCell ref="F7:G7"/>
    <mergeCell ref="H7:I7"/>
    <mergeCell ref="F6:I6"/>
    <mergeCell ref="B16:R17"/>
    <mergeCell ref="P9:R9"/>
    <mergeCell ref="P10:R10"/>
    <mergeCell ref="P11:R11"/>
    <mergeCell ref="B21:R22"/>
    <mergeCell ref="E28:E29"/>
    <mergeCell ref="C8:E8"/>
    <mergeCell ref="C9:E9"/>
    <mergeCell ref="C10:E10"/>
    <mergeCell ref="O28:O29"/>
    <mergeCell ref="F28:F29"/>
    <mergeCell ref="B18:R19"/>
    <mergeCell ref="B20:R20"/>
    <mergeCell ref="G28:G29"/>
    <mergeCell ref="M10:O10"/>
    <mergeCell ref="M11:O11"/>
    <mergeCell ref="M9:O9"/>
    <mergeCell ref="J10:L10"/>
    <mergeCell ref="J9:L9"/>
    <mergeCell ref="A30:B32"/>
    <mergeCell ref="A33:C33"/>
    <mergeCell ref="A34:C34"/>
    <mergeCell ref="A28:C28"/>
    <mergeCell ref="A29:C29"/>
    <mergeCell ref="R28:R29"/>
    <mergeCell ref="H28:H29"/>
    <mergeCell ref="I28:I29"/>
    <mergeCell ref="J28:J29"/>
    <mergeCell ref="K28:K29"/>
    <mergeCell ref="N28:N29"/>
    <mergeCell ref="L28:L29"/>
    <mergeCell ref="P28:P29"/>
    <mergeCell ref="Q28:Q29"/>
    <mergeCell ref="M28:M29"/>
  </mergeCells>
  <printOptions horizontalCentered="1"/>
  <pageMargins left="0.7874015748031497" right="0.4724409448818898" top="0.984251968503937" bottom="0.984251968503937" header="0.5118110236220472" footer="0.5118110236220472"/>
  <pageSetup firstPageNumber="2" useFirstPageNumber="1" horizontalDpi="300" verticalDpi="300" orientation="portrait" paperSize="9" scale="98" r:id="rId2"/>
  <headerFooter alignWithMargins="0">
    <oddFooter>&amp;C-&amp;P -</oddFooter>
  </headerFooter>
  <drawing r:id="rId1"/>
</worksheet>
</file>

<file path=xl/worksheets/sheet3.xml><?xml version="1.0" encoding="utf-8"?>
<worksheet xmlns="http://schemas.openxmlformats.org/spreadsheetml/2006/main" xmlns:r="http://schemas.openxmlformats.org/officeDocument/2006/relationships">
  <dimension ref="A1:Q51"/>
  <sheetViews>
    <sheetView showZeros="0" zoomScalePageLayoutView="0" workbookViewId="0" topLeftCell="A1">
      <selection activeCell="W17" sqref="W17"/>
    </sheetView>
  </sheetViews>
  <sheetFormatPr defaultColWidth="9.00390625" defaultRowHeight="13.5"/>
  <cols>
    <col min="1" max="2" width="2.25390625" style="1" customWidth="1"/>
    <col min="3" max="3" width="5.25390625" style="1" customWidth="1"/>
    <col min="4" max="4" width="6.25390625" style="1" customWidth="1"/>
    <col min="5" max="15" width="6.625" style="1" customWidth="1"/>
    <col min="16" max="16" width="6.375" style="1" customWidth="1"/>
    <col min="17" max="16384" width="9.00390625" style="1" customWidth="1"/>
  </cols>
  <sheetData>
    <row r="1" ht="18" customHeight="1">
      <c r="B1" s="9" t="s">
        <v>15</v>
      </c>
    </row>
    <row r="2" ht="10.5" customHeight="1"/>
    <row r="3" s="10" customFormat="1" ht="18" customHeight="1">
      <c r="C3" s="10" t="s">
        <v>116</v>
      </c>
    </row>
    <row r="4" ht="7.5" customHeight="1"/>
    <row r="5" ht="18" customHeight="1"/>
    <row r="6" ht="18" customHeight="1"/>
    <row r="7" ht="18" customHeight="1"/>
    <row r="8" ht="18" customHeight="1"/>
    <row r="9" ht="18" customHeight="1"/>
    <row r="10" ht="18" customHeight="1"/>
    <row r="11" ht="18" customHeight="1"/>
    <row r="12" ht="18" customHeight="1"/>
    <row r="13" ht="18" customHeight="1">
      <c r="Q13" s="92"/>
    </row>
    <row r="14" ht="18" customHeight="1">
      <c r="Q14" s="92"/>
    </row>
    <row r="15" ht="18" customHeight="1"/>
    <row r="16" ht="18" customHeight="1"/>
    <row r="17" ht="18" customHeight="1"/>
    <row r="18" ht="18" customHeight="1"/>
    <row r="19" ht="18" customHeight="1"/>
    <row r="20" ht="18" customHeight="1" thickBot="1">
      <c r="B20" s="10" t="s">
        <v>117</v>
      </c>
    </row>
    <row r="21" spans="1:15" ht="18" customHeight="1" thickBot="1">
      <c r="A21" s="433" t="s">
        <v>52</v>
      </c>
      <c r="B21" s="434"/>
      <c r="C21" s="434"/>
      <c r="D21" s="435"/>
      <c r="E21" s="32">
        <v>12</v>
      </c>
      <c r="F21" s="32">
        <v>13</v>
      </c>
      <c r="G21" s="32">
        <v>14</v>
      </c>
      <c r="H21" s="32">
        <v>15</v>
      </c>
      <c r="I21" s="32">
        <v>16</v>
      </c>
      <c r="J21" s="32">
        <v>17</v>
      </c>
      <c r="K21" s="32">
        <v>18</v>
      </c>
      <c r="L21" s="32">
        <v>19</v>
      </c>
      <c r="M21" s="32">
        <v>20</v>
      </c>
      <c r="N21" s="31">
        <v>21</v>
      </c>
      <c r="O21" s="31">
        <v>22</v>
      </c>
    </row>
    <row r="22" spans="1:15" ht="18" customHeight="1">
      <c r="A22" s="436" t="s">
        <v>54</v>
      </c>
      <c r="B22" s="437"/>
      <c r="C22" s="437"/>
      <c r="D22" s="438"/>
      <c r="E22" s="13">
        <v>1753</v>
      </c>
      <c r="F22" s="13">
        <v>2054</v>
      </c>
      <c r="G22" s="13">
        <v>2369</v>
      </c>
      <c r="H22" s="13">
        <v>2285</v>
      </c>
      <c r="I22" s="13">
        <v>2195</v>
      </c>
      <c r="J22" s="13">
        <v>2327</v>
      </c>
      <c r="K22" s="13">
        <v>2027</v>
      </c>
      <c r="L22" s="13">
        <v>1633</v>
      </c>
      <c r="M22" s="13">
        <v>1793</v>
      </c>
      <c r="N22" s="85">
        <v>1857</v>
      </c>
      <c r="O22" s="88">
        <v>1868</v>
      </c>
    </row>
    <row r="23" spans="1:15" ht="18" customHeight="1">
      <c r="A23" s="439" t="s">
        <v>53</v>
      </c>
      <c r="B23" s="440"/>
      <c r="C23" s="440"/>
      <c r="D23" s="441"/>
      <c r="E23" s="12">
        <v>50145</v>
      </c>
      <c r="F23" s="12">
        <v>54602</v>
      </c>
      <c r="G23" s="12">
        <v>53020</v>
      </c>
      <c r="H23" s="12">
        <v>53531</v>
      </c>
      <c r="I23" s="12">
        <v>53782</v>
      </c>
      <c r="J23" s="12">
        <v>53005</v>
      </c>
      <c r="K23" s="12">
        <v>51241</v>
      </c>
      <c r="L23" s="12">
        <v>49958</v>
      </c>
      <c r="M23" s="12">
        <v>47371</v>
      </c>
      <c r="N23" s="86">
        <v>46508</v>
      </c>
      <c r="O23" s="89">
        <v>48080</v>
      </c>
    </row>
    <row r="24" spans="1:15" ht="18" customHeight="1" thickBot="1">
      <c r="A24" s="442" t="s">
        <v>63</v>
      </c>
      <c r="B24" s="443"/>
      <c r="C24" s="443"/>
      <c r="D24" s="444"/>
      <c r="E24" s="30">
        <v>3.5</v>
      </c>
      <c r="F24" s="30">
        <f aca="true" t="shared" si="0" ref="F24:N24">(F22/F23)*100</f>
        <v>3.7617669682429216</v>
      </c>
      <c r="G24" s="30">
        <v>4.5</v>
      </c>
      <c r="H24" s="30">
        <f t="shared" si="0"/>
        <v>4.268554669257066</v>
      </c>
      <c r="I24" s="30">
        <f t="shared" si="0"/>
        <v>4.0812911382990595</v>
      </c>
      <c r="J24" s="30">
        <f t="shared" si="0"/>
        <v>4.390151872464862</v>
      </c>
      <c r="K24" s="30">
        <f t="shared" si="0"/>
        <v>3.955816631213286</v>
      </c>
      <c r="L24" s="30">
        <f t="shared" si="0"/>
        <v>3.2687457464269984</v>
      </c>
      <c r="M24" s="30">
        <f t="shared" si="0"/>
        <v>3.78501614912077</v>
      </c>
      <c r="N24" s="87">
        <f t="shared" si="0"/>
        <v>3.9928614431925693</v>
      </c>
      <c r="O24" s="90">
        <v>3.9</v>
      </c>
    </row>
    <row r="25" spans="1:15" ht="18" customHeight="1">
      <c r="A25" s="11"/>
      <c r="B25" s="420" t="s">
        <v>105</v>
      </c>
      <c r="C25" s="421"/>
      <c r="D25" s="421"/>
      <c r="E25" s="421"/>
      <c r="F25" s="421"/>
      <c r="G25" s="421"/>
      <c r="H25" s="421"/>
      <c r="I25" s="421"/>
      <c r="J25" s="421"/>
      <c r="K25" s="421"/>
      <c r="L25" s="421"/>
      <c r="M25" s="421"/>
      <c r="N25" s="421"/>
      <c r="O25" s="421"/>
    </row>
    <row r="26" spans="2:15" ht="15.75" customHeight="1">
      <c r="B26" s="370"/>
      <c r="C26" s="370"/>
      <c r="D26" s="370"/>
      <c r="E26" s="370"/>
      <c r="F26" s="370"/>
      <c r="G26" s="370"/>
      <c r="H26" s="370"/>
      <c r="I26" s="370"/>
      <c r="J26" s="370"/>
      <c r="K26" s="370"/>
      <c r="L26" s="370"/>
      <c r="M26" s="370"/>
      <c r="N26" s="370"/>
      <c r="O26" s="370"/>
    </row>
    <row r="27" ht="12.75" customHeight="1"/>
    <row r="28" ht="18" customHeight="1">
      <c r="B28" s="10" t="s">
        <v>118</v>
      </c>
    </row>
    <row r="29" ht="18" customHeight="1" thickBot="1">
      <c r="N29" s="1" t="s">
        <v>20</v>
      </c>
    </row>
    <row r="30" spans="1:15" ht="18" customHeight="1">
      <c r="A30" s="33"/>
      <c r="B30" s="34"/>
      <c r="C30" s="431" t="s">
        <v>35</v>
      </c>
      <c r="D30" s="317" t="s">
        <v>41</v>
      </c>
      <c r="E30" s="377"/>
      <c r="F30" s="377"/>
      <c r="G30" s="389"/>
      <c r="H30" s="389"/>
      <c r="I30" s="389"/>
      <c r="J30" s="389"/>
      <c r="K30" s="389"/>
      <c r="L30" s="389"/>
      <c r="M30" s="422" t="s">
        <v>42</v>
      </c>
      <c r="N30" s="422" t="s">
        <v>43</v>
      </c>
      <c r="O30" s="425" t="s">
        <v>44</v>
      </c>
    </row>
    <row r="31" spans="1:15" ht="18" customHeight="1">
      <c r="A31" s="391" t="s">
        <v>45</v>
      </c>
      <c r="B31" s="392"/>
      <c r="C31" s="432"/>
      <c r="D31" s="390" t="s">
        <v>36</v>
      </c>
      <c r="E31" s="386"/>
      <c r="F31" s="386"/>
      <c r="G31" s="386" t="s">
        <v>46</v>
      </c>
      <c r="H31" s="386"/>
      <c r="I31" s="386"/>
      <c r="J31" s="386" t="s">
        <v>25</v>
      </c>
      <c r="K31" s="386"/>
      <c r="L31" s="386"/>
      <c r="M31" s="423"/>
      <c r="N31" s="423"/>
      <c r="O31" s="426"/>
    </row>
    <row r="32" spans="1:15" ht="18" customHeight="1" thickBot="1">
      <c r="A32" s="393"/>
      <c r="B32" s="394"/>
      <c r="C32" s="41"/>
      <c r="D32" s="29" t="s">
        <v>47</v>
      </c>
      <c r="E32" s="22" t="s">
        <v>48</v>
      </c>
      <c r="F32" s="22" t="s">
        <v>25</v>
      </c>
      <c r="G32" s="22" t="s">
        <v>47</v>
      </c>
      <c r="H32" s="22" t="s">
        <v>48</v>
      </c>
      <c r="I32" s="22" t="s">
        <v>25</v>
      </c>
      <c r="J32" s="22" t="s">
        <v>47</v>
      </c>
      <c r="K32" s="22" t="s">
        <v>48</v>
      </c>
      <c r="L32" s="22" t="s">
        <v>25</v>
      </c>
      <c r="M32" s="424"/>
      <c r="N32" s="424"/>
      <c r="O32" s="427"/>
    </row>
    <row r="33" spans="1:15" ht="12.75" customHeight="1">
      <c r="A33" s="428">
        <v>14</v>
      </c>
      <c r="B33" s="429"/>
      <c r="C33" s="430"/>
      <c r="D33" s="102">
        <v>307</v>
      </c>
      <c r="E33" s="103">
        <v>807</v>
      </c>
      <c r="F33" s="103">
        <f>SUM(D33:E34)</f>
        <v>1114</v>
      </c>
      <c r="G33" s="103">
        <v>131</v>
      </c>
      <c r="H33" s="103">
        <v>40</v>
      </c>
      <c r="I33" s="103">
        <f>SUM(G33:H34)</f>
        <v>171</v>
      </c>
      <c r="J33" s="16">
        <f>D33+G33</f>
        <v>438</v>
      </c>
      <c r="K33" s="16">
        <f>E33+H33</f>
        <v>847</v>
      </c>
      <c r="L33" s="16">
        <f>F33+I33</f>
        <v>1285</v>
      </c>
      <c r="M33" s="16">
        <v>1077</v>
      </c>
      <c r="N33" s="16">
        <v>7</v>
      </c>
      <c r="O33" s="38">
        <f aca="true" t="shared" si="1" ref="O33:O48">SUM(L33:N33)</f>
        <v>2369</v>
      </c>
    </row>
    <row r="34" spans="1:15" ht="12.75" customHeight="1">
      <c r="A34" s="402"/>
      <c r="B34" s="403"/>
      <c r="C34" s="404"/>
      <c r="D34" s="104"/>
      <c r="E34" s="105"/>
      <c r="F34" s="105"/>
      <c r="G34" s="105"/>
      <c r="H34" s="105"/>
      <c r="I34" s="105"/>
      <c r="J34" s="14">
        <f>(J33/O33)*100</f>
        <v>18.48881384550443</v>
      </c>
      <c r="K34" s="14">
        <f>(K33/$O$33*100)</f>
        <v>35.75348248205994</v>
      </c>
      <c r="L34" s="14">
        <f>(L33/$O$33)*100</f>
        <v>54.242296327564375</v>
      </c>
      <c r="M34" s="14">
        <f>(M33/$O$33)*100</f>
        <v>45.46222034613761</v>
      </c>
      <c r="N34" s="14">
        <f>(N33/$O$37)*100</f>
        <v>0.31890660592255127</v>
      </c>
      <c r="O34" s="36">
        <f t="shared" si="1"/>
        <v>100.02342327962454</v>
      </c>
    </row>
    <row r="35" spans="1:15" ht="12.75" customHeight="1">
      <c r="A35" s="399">
        <v>15</v>
      </c>
      <c r="B35" s="400"/>
      <c r="C35" s="401"/>
      <c r="D35" s="102">
        <v>283</v>
      </c>
      <c r="E35" s="103">
        <v>741</v>
      </c>
      <c r="F35" s="106">
        <f>SUM(D35:E36)</f>
        <v>1024</v>
      </c>
      <c r="G35" s="103">
        <v>128</v>
      </c>
      <c r="H35" s="103">
        <v>35</v>
      </c>
      <c r="I35" s="103">
        <f>SUM(G35:H36)</f>
        <v>163</v>
      </c>
      <c r="J35" s="16">
        <f>D35+G35</f>
        <v>411</v>
      </c>
      <c r="K35" s="16">
        <f>E35+H35</f>
        <v>776</v>
      </c>
      <c r="L35" s="16">
        <f>F35+I35</f>
        <v>1187</v>
      </c>
      <c r="M35" s="16">
        <v>1079</v>
      </c>
      <c r="N35" s="16">
        <v>19</v>
      </c>
      <c r="O35" s="37">
        <f t="shared" si="1"/>
        <v>2285</v>
      </c>
    </row>
    <row r="36" spans="1:15" ht="12.75" customHeight="1">
      <c r="A36" s="402"/>
      <c r="B36" s="403"/>
      <c r="C36" s="404"/>
      <c r="D36" s="104"/>
      <c r="E36" s="105"/>
      <c r="F36" s="107"/>
      <c r="G36" s="105"/>
      <c r="H36" s="105"/>
      <c r="I36" s="105"/>
      <c r="J36" s="14">
        <f>(J35/O35)*100</f>
        <v>17.98687089715536</v>
      </c>
      <c r="K36" s="14">
        <f>(K35/O35*100)</f>
        <v>33.96061269146608</v>
      </c>
      <c r="L36" s="14">
        <v>52</v>
      </c>
      <c r="M36" s="14">
        <f>(M35/O35)*100</f>
        <v>47.22100656455142</v>
      </c>
      <c r="N36" s="14">
        <f>(N35/O35)*100</f>
        <v>0.8315098468271335</v>
      </c>
      <c r="O36" s="36">
        <f t="shared" si="1"/>
        <v>100.05251641137856</v>
      </c>
    </row>
    <row r="37" spans="1:15" ht="12.75" customHeight="1">
      <c r="A37" s="399">
        <v>16</v>
      </c>
      <c r="B37" s="400"/>
      <c r="C37" s="401"/>
      <c r="D37" s="102">
        <v>249</v>
      </c>
      <c r="E37" s="103">
        <v>780</v>
      </c>
      <c r="F37" s="106">
        <f>SUM(D37:E38)</f>
        <v>1029</v>
      </c>
      <c r="G37" s="103">
        <v>152</v>
      </c>
      <c r="H37" s="103">
        <v>28</v>
      </c>
      <c r="I37" s="103">
        <f>SUM(G37:H38)</f>
        <v>180</v>
      </c>
      <c r="J37" s="16">
        <f>D37+G37</f>
        <v>401</v>
      </c>
      <c r="K37" s="16">
        <f>E37+H37</f>
        <v>808</v>
      </c>
      <c r="L37" s="16">
        <f>F37+I37</f>
        <v>1209</v>
      </c>
      <c r="M37" s="16">
        <v>975</v>
      </c>
      <c r="N37" s="16">
        <v>11</v>
      </c>
      <c r="O37" s="37">
        <f t="shared" si="1"/>
        <v>2195</v>
      </c>
    </row>
    <row r="38" spans="1:15" ht="12.75" customHeight="1">
      <c r="A38" s="402"/>
      <c r="B38" s="403"/>
      <c r="C38" s="404"/>
      <c r="D38" s="104"/>
      <c r="E38" s="105"/>
      <c r="F38" s="107"/>
      <c r="G38" s="105"/>
      <c r="H38" s="105"/>
      <c r="I38" s="105"/>
      <c r="J38" s="14">
        <f>(J37/O37)*100</f>
        <v>18.26879271070615</v>
      </c>
      <c r="K38" s="14">
        <f>(K37/O37)*100</f>
        <v>36.81093394077449</v>
      </c>
      <c r="L38" s="14">
        <f>(L37/O37)*100</f>
        <v>55.07972665148064</v>
      </c>
      <c r="M38" s="14">
        <f>(M37/O37)*100</f>
        <v>44.41913439635535</v>
      </c>
      <c r="N38" s="14">
        <f>(N37/O37)*100</f>
        <v>0.5011389521640092</v>
      </c>
      <c r="O38" s="36">
        <f t="shared" si="1"/>
        <v>100</v>
      </c>
    </row>
    <row r="39" spans="1:15" ht="12.75" customHeight="1">
      <c r="A39" s="399">
        <v>17</v>
      </c>
      <c r="B39" s="400"/>
      <c r="C39" s="401"/>
      <c r="D39" s="102">
        <v>336</v>
      </c>
      <c r="E39" s="103">
        <v>775</v>
      </c>
      <c r="F39" s="106">
        <f>SUM(D39:E40)</f>
        <v>1111</v>
      </c>
      <c r="G39" s="103">
        <v>94</v>
      </c>
      <c r="H39" s="103">
        <v>12</v>
      </c>
      <c r="I39" s="103">
        <f>SUM(G39:H40)</f>
        <v>106</v>
      </c>
      <c r="J39" s="16">
        <f>D39+G39</f>
        <v>430</v>
      </c>
      <c r="K39" s="16">
        <f>E39+H39</f>
        <v>787</v>
      </c>
      <c r="L39" s="16">
        <f>F39+I39</f>
        <v>1217</v>
      </c>
      <c r="M39" s="16">
        <v>1099</v>
      </c>
      <c r="N39" s="16">
        <v>11</v>
      </c>
      <c r="O39" s="37">
        <f t="shared" si="1"/>
        <v>2327</v>
      </c>
    </row>
    <row r="40" spans="1:15" ht="12.75" customHeight="1">
      <c r="A40" s="402"/>
      <c r="B40" s="403"/>
      <c r="C40" s="404"/>
      <c r="D40" s="104"/>
      <c r="E40" s="105"/>
      <c r="F40" s="107"/>
      <c r="G40" s="105"/>
      <c r="H40" s="105"/>
      <c r="I40" s="105"/>
      <c r="J40" s="14">
        <f>(J39/O39)*100</f>
        <v>18.47872797593468</v>
      </c>
      <c r="K40" s="14">
        <f>(K39/O39)*100</f>
        <v>33.820369574559514</v>
      </c>
      <c r="L40" s="14">
        <f>(L39/O39)*100</f>
        <v>52.2990975504942</v>
      </c>
      <c r="M40" s="14">
        <f>(M39/O39)*100</f>
        <v>47.2281908036098</v>
      </c>
      <c r="N40" s="14">
        <f>(N39/O39)*100</f>
        <v>0.4727116458960034</v>
      </c>
      <c r="O40" s="36">
        <f t="shared" si="1"/>
        <v>100</v>
      </c>
    </row>
    <row r="41" spans="1:15" ht="12.75" customHeight="1">
      <c r="A41" s="399">
        <v>18</v>
      </c>
      <c r="B41" s="400"/>
      <c r="C41" s="401"/>
      <c r="D41" s="102">
        <v>243</v>
      </c>
      <c r="E41" s="103">
        <v>643</v>
      </c>
      <c r="F41" s="106">
        <f>SUM(D41:E42)</f>
        <v>886</v>
      </c>
      <c r="G41" s="103">
        <v>85</v>
      </c>
      <c r="H41" s="103">
        <v>15</v>
      </c>
      <c r="I41" s="103">
        <f>SUM(G41:H42)</f>
        <v>100</v>
      </c>
      <c r="J41" s="16">
        <f>D41+G41</f>
        <v>328</v>
      </c>
      <c r="K41" s="16">
        <f>E41+H41</f>
        <v>658</v>
      </c>
      <c r="L41" s="16">
        <f>F41+I41</f>
        <v>986</v>
      </c>
      <c r="M41" s="16">
        <v>1039</v>
      </c>
      <c r="N41" s="16">
        <v>2</v>
      </c>
      <c r="O41" s="37">
        <f t="shared" si="1"/>
        <v>2027</v>
      </c>
    </row>
    <row r="42" spans="1:15" ht="12.75" customHeight="1">
      <c r="A42" s="402"/>
      <c r="B42" s="403"/>
      <c r="C42" s="404"/>
      <c r="D42" s="104"/>
      <c r="E42" s="105"/>
      <c r="F42" s="107"/>
      <c r="G42" s="105"/>
      <c r="H42" s="105"/>
      <c r="I42" s="105"/>
      <c r="J42" s="14">
        <f>(J41/O41)*100</f>
        <v>16.181549087321166</v>
      </c>
      <c r="K42" s="15" t="s">
        <v>64</v>
      </c>
      <c r="L42" s="14">
        <f>(L41/O41)*100</f>
        <v>48.64331524420326</v>
      </c>
      <c r="M42" s="14">
        <f>(M41/O41)*100</f>
        <v>51.25801677355698</v>
      </c>
      <c r="N42" s="14">
        <f>(N41/O41)*100</f>
        <v>0.09866798223976321</v>
      </c>
      <c r="O42" s="36">
        <f t="shared" si="1"/>
        <v>100</v>
      </c>
    </row>
    <row r="43" spans="1:15" ht="12.75" customHeight="1">
      <c r="A43" s="399">
        <v>19</v>
      </c>
      <c r="B43" s="400"/>
      <c r="C43" s="401"/>
      <c r="D43" s="102">
        <v>206</v>
      </c>
      <c r="E43" s="103">
        <v>535</v>
      </c>
      <c r="F43" s="106">
        <f>SUM(D43:E44)</f>
        <v>741</v>
      </c>
      <c r="G43" s="103">
        <v>65</v>
      </c>
      <c r="H43" s="103">
        <v>14</v>
      </c>
      <c r="I43" s="103">
        <f>SUM(G43:H44)</f>
        <v>79</v>
      </c>
      <c r="J43" s="16">
        <f>D43+G43</f>
        <v>271</v>
      </c>
      <c r="K43" s="16">
        <f>E43+H43</f>
        <v>549</v>
      </c>
      <c r="L43" s="16">
        <f>F43+I43</f>
        <v>820</v>
      </c>
      <c r="M43" s="16">
        <v>810</v>
      </c>
      <c r="N43" s="16">
        <v>3</v>
      </c>
      <c r="O43" s="37">
        <f t="shared" si="1"/>
        <v>1633</v>
      </c>
    </row>
    <row r="44" spans="1:15" ht="12.75" customHeight="1">
      <c r="A44" s="402"/>
      <c r="B44" s="403"/>
      <c r="C44" s="404"/>
      <c r="D44" s="104"/>
      <c r="E44" s="105"/>
      <c r="F44" s="107"/>
      <c r="G44" s="105"/>
      <c r="H44" s="105"/>
      <c r="I44" s="105"/>
      <c r="J44" s="14">
        <f>(J43/O43)*100</f>
        <v>16.595223515003063</v>
      </c>
      <c r="K44" s="14">
        <f>(K43/O43)*100</f>
        <v>33.619105939987755</v>
      </c>
      <c r="L44" s="14">
        <f>(L43/O43)*100</f>
        <v>50.21432945499081</v>
      </c>
      <c r="M44" s="14">
        <f>(M43/O43)*100</f>
        <v>49.60195958358849</v>
      </c>
      <c r="N44" s="14">
        <f>(N43/O43)*100</f>
        <v>0.1837109614206981</v>
      </c>
      <c r="O44" s="36">
        <f t="shared" si="1"/>
        <v>100</v>
      </c>
    </row>
    <row r="45" spans="1:15" ht="12.75" customHeight="1">
      <c r="A45" s="399">
        <v>20</v>
      </c>
      <c r="B45" s="400"/>
      <c r="C45" s="401"/>
      <c r="D45" s="102">
        <v>179</v>
      </c>
      <c r="E45" s="103">
        <v>509</v>
      </c>
      <c r="F45" s="106">
        <f>SUM(D45:E46)</f>
        <v>688</v>
      </c>
      <c r="G45" s="103">
        <v>38</v>
      </c>
      <c r="H45" s="103">
        <v>60</v>
      </c>
      <c r="I45" s="103">
        <f>SUM(G45:H46)</f>
        <v>98</v>
      </c>
      <c r="J45" s="16">
        <f>D45+G45</f>
        <v>217</v>
      </c>
      <c r="K45" s="16">
        <f>E45+H45</f>
        <v>569</v>
      </c>
      <c r="L45" s="16">
        <f>F45+I45</f>
        <v>786</v>
      </c>
      <c r="M45" s="16">
        <v>1006</v>
      </c>
      <c r="N45" s="16">
        <v>1</v>
      </c>
      <c r="O45" s="37">
        <f t="shared" si="1"/>
        <v>1793</v>
      </c>
    </row>
    <row r="46" spans="1:15" ht="12.75" customHeight="1">
      <c r="A46" s="402"/>
      <c r="B46" s="403"/>
      <c r="C46" s="404"/>
      <c r="D46" s="104"/>
      <c r="E46" s="105"/>
      <c r="F46" s="107"/>
      <c r="G46" s="105"/>
      <c r="H46" s="105"/>
      <c r="I46" s="105"/>
      <c r="J46" s="14">
        <f>(J45/O45)*100</f>
        <v>12.102621305075292</v>
      </c>
      <c r="K46" s="14">
        <f>(K45/O45)*100</f>
        <v>31.73452314556609</v>
      </c>
      <c r="L46" s="14">
        <f>(L45/O45)*100</f>
        <v>43.83714445064138</v>
      </c>
      <c r="M46" s="14">
        <f>(M45/O45)*100</f>
        <v>56.10708310094813</v>
      </c>
      <c r="N46" s="14">
        <f>(N45/O45)*100</f>
        <v>0.055772448410485224</v>
      </c>
      <c r="O46" s="36">
        <f t="shared" si="1"/>
        <v>99.99999999999999</v>
      </c>
    </row>
    <row r="47" spans="1:15" ht="12.75" customHeight="1">
      <c r="A47" s="415">
        <v>21</v>
      </c>
      <c r="B47" s="416"/>
      <c r="C47" s="417"/>
      <c r="D47" s="418">
        <v>179</v>
      </c>
      <c r="E47" s="398">
        <v>477</v>
      </c>
      <c r="F47" s="419">
        <f>SUM(D47:E48)</f>
        <v>656</v>
      </c>
      <c r="G47" s="398">
        <v>50</v>
      </c>
      <c r="H47" s="398">
        <v>79</v>
      </c>
      <c r="I47" s="398">
        <f>SUM(G47:H48)</f>
        <v>129</v>
      </c>
      <c r="J47" s="16">
        <f>D47+G47</f>
        <v>229</v>
      </c>
      <c r="K47" s="16">
        <f>E47+H47</f>
        <v>556</v>
      </c>
      <c r="L47" s="16">
        <f>F47+I47</f>
        <v>785</v>
      </c>
      <c r="M47" s="16">
        <v>1070</v>
      </c>
      <c r="N47" s="16">
        <v>2</v>
      </c>
      <c r="O47" s="37">
        <f t="shared" si="1"/>
        <v>1857</v>
      </c>
    </row>
    <row r="48" spans="1:15" ht="12.75" customHeight="1">
      <c r="A48" s="415"/>
      <c r="B48" s="416"/>
      <c r="C48" s="417"/>
      <c r="D48" s="418"/>
      <c r="E48" s="398"/>
      <c r="F48" s="419"/>
      <c r="G48" s="398"/>
      <c r="H48" s="398"/>
      <c r="I48" s="398"/>
      <c r="J48" s="14">
        <f>(J47/O47)*100</f>
        <v>12.331717824448035</v>
      </c>
      <c r="K48" s="91">
        <v>-30</v>
      </c>
      <c r="L48" s="14">
        <f>(L47/O47)*100</f>
        <v>42.272482498653744</v>
      </c>
      <c r="M48" s="14">
        <f>(M47/O47)*100</f>
        <v>57.619816908993</v>
      </c>
      <c r="N48" s="14">
        <f>(N47/O47)*100</f>
        <v>0.10770059235325795</v>
      </c>
      <c r="O48" s="36">
        <f t="shared" si="1"/>
        <v>100</v>
      </c>
    </row>
    <row r="49" spans="1:15" ht="12.75" customHeight="1">
      <c r="A49" s="405">
        <v>22</v>
      </c>
      <c r="B49" s="406"/>
      <c r="C49" s="407"/>
      <c r="D49" s="411">
        <v>187</v>
      </c>
      <c r="E49" s="396">
        <v>304</v>
      </c>
      <c r="F49" s="413">
        <v>491</v>
      </c>
      <c r="G49" s="396">
        <v>33</v>
      </c>
      <c r="H49" s="396">
        <v>104</v>
      </c>
      <c r="I49" s="396">
        <v>137</v>
      </c>
      <c r="J49" s="61">
        <v>220</v>
      </c>
      <c r="K49" s="61">
        <f>E49+H49</f>
        <v>408</v>
      </c>
      <c r="L49" s="61">
        <f>F49+I49</f>
        <v>628</v>
      </c>
      <c r="M49" s="61">
        <v>1238</v>
      </c>
      <c r="N49" s="61">
        <v>2</v>
      </c>
      <c r="O49" s="35">
        <v>1868</v>
      </c>
    </row>
    <row r="50" spans="1:15" ht="12.75" customHeight="1" thickBot="1">
      <c r="A50" s="408"/>
      <c r="B50" s="409"/>
      <c r="C50" s="410"/>
      <c r="D50" s="412"/>
      <c r="E50" s="397"/>
      <c r="F50" s="414"/>
      <c r="G50" s="397"/>
      <c r="H50" s="397"/>
      <c r="I50" s="397"/>
      <c r="J50" s="39">
        <f>(J49/O49)*100</f>
        <v>11.777301927194861</v>
      </c>
      <c r="K50" s="39">
        <f>(K49/O49)*100</f>
        <v>21.841541755888652</v>
      </c>
      <c r="L50" s="39">
        <f>(L49/O49)*100</f>
        <v>33.61884368308351</v>
      </c>
      <c r="M50" s="39">
        <f>(M49/O49)*100</f>
        <v>66.27408993576017</v>
      </c>
      <c r="N50" s="39">
        <f>(N49/O49)*100</f>
        <v>0.10706638115631692</v>
      </c>
      <c r="O50" s="40">
        <f>SUM(L50:N50)</f>
        <v>100</v>
      </c>
    </row>
    <row r="51" spans="11:15" ht="18" customHeight="1">
      <c r="K51" s="395" t="s">
        <v>49</v>
      </c>
      <c r="L51" s="395"/>
      <c r="M51" s="395"/>
      <c r="N51" s="395"/>
      <c r="O51" s="395"/>
    </row>
    <row r="52" ht="18" customHeight="1"/>
    <row r="53" ht="18" customHeight="1"/>
  </sheetData>
  <sheetProtection/>
  <mergeCells count="36">
    <mergeCell ref="A21:D21"/>
    <mergeCell ref="A22:D22"/>
    <mergeCell ref="A23:D23"/>
    <mergeCell ref="A24:D24"/>
    <mergeCell ref="A45:C46"/>
    <mergeCell ref="B25:O26"/>
    <mergeCell ref="M30:M32"/>
    <mergeCell ref="N30:N32"/>
    <mergeCell ref="O30:O32"/>
    <mergeCell ref="A33:C34"/>
    <mergeCell ref="A43:C44"/>
    <mergeCell ref="A35:C36"/>
    <mergeCell ref="A37:C38"/>
    <mergeCell ref="C30:C31"/>
    <mergeCell ref="A47:C48"/>
    <mergeCell ref="D47:D48"/>
    <mergeCell ref="E47:E48"/>
    <mergeCell ref="F47:F48"/>
    <mergeCell ref="D49:D50"/>
    <mergeCell ref="E49:E50"/>
    <mergeCell ref="F49:F50"/>
    <mergeCell ref="H47:H48"/>
    <mergeCell ref="A31:B32"/>
    <mergeCell ref="K51:O51"/>
    <mergeCell ref="G49:G50"/>
    <mergeCell ref="H49:H50"/>
    <mergeCell ref="I47:I48"/>
    <mergeCell ref="G47:G48"/>
    <mergeCell ref="A39:C40"/>
    <mergeCell ref="A41:C42"/>
    <mergeCell ref="I49:I50"/>
    <mergeCell ref="A49:C50"/>
    <mergeCell ref="D30:L30"/>
    <mergeCell ref="D31:F31"/>
    <mergeCell ref="G31:I31"/>
    <mergeCell ref="J31:L31"/>
  </mergeCells>
  <printOptions horizontalCentered="1"/>
  <pageMargins left="0.7086614173228347" right="0.6299212598425197" top="0.73" bottom="0.74" header="0.5118110236220472" footer="0.5118110236220472"/>
  <pageSetup firstPageNumber="3" useFirstPageNumber="1" horizontalDpi="300" verticalDpi="300" orientation="portrait" paperSize="9" r:id="rId2"/>
  <headerFooter alignWithMargins="0">
    <oddFooter>&amp;C-&amp;P -</oddFooter>
  </headerFooter>
  <drawing r:id="rId1"/>
</worksheet>
</file>

<file path=xl/worksheets/sheet4.xml><?xml version="1.0" encoding="utf-8"?>
<worksheet xmlns="http://schemas.openxmlformats.org/spreadsheetml/2006/main" xmlns:r="http://schemas.openxmlformats.org/officeDocument/2006/relationships">
  <dimension ref="A1:I38"/>
  <sheetViews>
    <sheetView showZeros="0" zoomScalePageLayoutView="0" workbookViewId="0" topLeftCell="A1">
      <selection activeCell="W17" sqref="W17"/>
    </sheetView>
  </sheetViews>
  <sheetFormatPr defaultColWidth="9.00390625" defaultRowHeight="13.5"/>
  <cols>
    <col min="1" max="1" width="2.25390625" style="1" customWidth="1"/>
    <col min="2" max="2" width="2.00390625" style="1" customWidth="1"/>
    <col min="3" max="3" width="13.625" style="1" customWidth="1"/>
    <col min="4" max="8" width="12.875" style="1" customWidth="1"/>
    <col min="9" max="16384" width="9.00390625" style="1" customWidth="1"/>
  </cols>
  <sheetData>
    <row r="1" ht="18" customHeight="1">
      <c r="B1" s="9" t="s">
        <v>92</v>
      </c>
    </row>
    <row r="2" ht="18" customHeight="1" thickBot="1">
      <c r="H2" s="17" t="s">
        <v>51</v>
      </c>
    </row>
    <row r="3" spans="1:8" ht="18" customHeight="1" thickBot="1">
      <c r="A3" s="452" t="s">
        <v>65</v>
      </c>
      <c r="B3" s="453"/>
      <c r="C3" s="454"/>
      <c r="D3" s="64" t="s">
        <v>66</v>
      </c>
      <c r="E3" s="62" t="s">
        <v>67</v>
      </c>
      <c r="F3" s="62" t="s">
        <v>68</v>
      </c>
      <c r="G3" s="62" t="s">
        <v>69</v>
      </c>
      <c r="H3" s="63" t="s">
        <v>25</v>
      </c>
    </row>
    <row r="4" spans="1:8" ht="18" customHeight="1">
      <c r="A4" s="455" t="s">
        <v>70</v>
      </c>
      <c r="B4" s="456"/>
      <c r="C4" s="457"/>
      <c r="D4" s="67">
        <v>8</v>
      </c>
      <c r="E4" s="65">
        <v>173</v>
      </c>
      <c r="F4" s="65">
        <v>36</v>
      </c>
      <c r="G4" s="65">
        <v>3</v>
      </c>
      <c r="H4" s="66">
        <v>220</v>
      </c>
    </row>
    <row r="5" spans="1:8" ht="18" customHeight="1">
      <c r="A5" s="446" t="s">
        <v>71</v>
      </c>
      <c r="B5" s="447"/>
      <c r="C5" s="448"/>
      <c r="D5" s="70">
        <v>32</v>
      </c>
      <c r="E5" s="68">
        <v>349</v>
      </c>
      <c r="F5" s="68">
        <v>27</v>
      </c>
      <c r="G5" s="108" t="s">
        <v>114</v>
      </c>
      <c r="H5" s="69">
        <f>SUM(D5:G5)</f>
        <v>408</v>
      </c>
    </row>
    <row r="6" spans="1:8" ht="18" customHeight="1" thickBot="1">
      <c r="A6" s="449" t="s">
        <v>25</v>
      </c>
      <c r="B6" s="450"/>
      <c r="C6" s="451"/>
      <c r="D6" s="72">
        <v>40</v>
      </c>
      <c r="E6" s="73">
        <f>SUM(E4:E5)</f>
        <v>522</v>
      </c>
      <c r="F6" s="71">
        <f>SUM(F4:F5)</f>
        <v>63</v>
      </c>
      <c r="G6" s="71">
        <f>SUM(G4:G5)</f>
        <v>3</v>
      </c>
      <c r="H6" s="74">
        <f>SUM(H4:H5)</f>
        <v>628</v>
      </c>
    </row>
    <row r="7" ht="18" customHeight="1"/>
    <row r="8" spans="2:9" ht="18" customHeight="1">
      <c r="B8" s="445" t="s">
        <v>99</v>
      </c>
      <c r="C8" s="445"/>
      <c r="D8" s="445"/>
      <c r="E8" s="445"/>
      <c r="F8" s="445"/>
      <c r="G8" s="445"/>
      <c r="H8" s="445"/>
      <c r="I8" s="445"/>
    </row>
    <row r="9" spans="2:8" ht="18" customHeight="1">
      <c r="B9" s="4"/>
      <c r="C9" s="4"/>
      <c r="D9" s="4"/>
      <c r="E9" s="4"/>
      <c r="F9" s="4"/>
      <c r="G9" s="4"/>
      <c r="H9" s="4"/>
    </row>
    <row r="10" ht="18" customHeight="1"/>
    <row r="11" ht="18" customHeight="1"/>
    <row r="12" ht="18" customHeight="1"/>
    <row r="13" ht="18" customHeight="1">
      <c r="B13" s="9" t="s">
        <v>16</v>
      </c>
    </row>
    <row r="14" ht="18" customHeight="1"/>
    <row r="15" spans="3:8" ht="18" customHeight="1">
      <c r="C15" s="75" t="s">
        <v>119</v>
      </c>
      <c r="D15" s="59"/>
      <c r="E15" s="59"/>
      <c r="F15" s="59"/>
      <c r="G15" s="59"/>
      <c r="H15" s="59"/>
    </row>
    <row r="16" spans="3:8" ht="18" customHeight="1">
      <c r="C16" s="59"/>
      <c r="D16" s="59"/>
      <c r="E16" s="59"/>
      <c r="F16" s="59"/>
      <c r="G16" s="59"/>
      <c r="H16" s="59"/>
    </row>
    <row r="17" spans="3:8" ht="18" customHeight="1">
      <c r="C17" s="59"/>
      <c r="D17" s="59"/>
      <c r="E17" s="59"/>
      <c r="F17" s="59"/>
      <c r="G17" s="59"/>
      <c r="H17" s="59"/>
    </row>
    <row r="18" spans="3:8" ht="18" customHeight="1">
      <c r="C18" s="59"/>
      <c r="D18" s="59"/>
      <c r="E18" s="59"/>
      <c r="F18" s="59"/>
      <c r="G18" s="59"/>
      <c r="H18" s="59"/>
    </row>
    <row r="19" spans="3:8" ht="18" customHeight="1">
      <c r="C19" s="59"/>
      <c r="D19" s="59"/>
      <c r="E19" s="59"/>
      <c r="F19" s="59"/>
      <c r="G19" s="59"/>
      <c r="H19" s="59"/>
    </row>
    <row r="20" spans="3:8" ht="18" customHeight="1">
      <c r="C20" s="59"/>
      <c r="D20" s="59"/>
      <c r="E20" s="59"/>
      <c r="F20" s="59"/>
      <c r="G20" s="59"/>
      <c r="H20" s="59"/>
    </row>
    <row r="21" spans="3:8" ht="18" customHeight="1">
      <c r="C21" s="59"/>
      <c r="D21" s="59"/>
      <c r="E21" s="59"/>
      <c r="F21" s="59"/>
      <c r="G21" s="59"/>
      <c r="H21" s="59"/>
    </row>
    <row r="22" spans="3:8" ht="18" customHeight="1">
      <c r="C22" s="59"/>
      <c r="D22" s="59"/>
      <c r="E22" s="59"/>
      <c r="F22" s="59"/>
      <c r="G22" s="59"/>
      <c r="H22" s="59"/>
    </row>
    <row r="23" spans="3:8" ht="18" customHeight="1">
      <c r="C23" s="59"/>
      <c r="D23" s="59"/>
      <c r="E23" s="59"/>
      <c r="F23" s="59"/>
      <c r="G23" s="59"/>
      <c r="H23" s="59"/>
    </row>
    <row r="24" spans="3:8" ht="18" customHeight="1">
      <c r="C24" s="59"/>
      <c r="D24" s="59"/>
      <c r="E24" s="59"/>
      <c r="F24" s="59"/>
      <c r="G24" s="59"/>
      <c r="H24" s="59"/>
    </row>
    <row r="25" spans="3:8" ht="18" customHeight="1">
      <c r="C25" s="59"/>
      <c r="D25" s="59"/>
      <c r="E25" s="59"/>
      <c r="F25" s="59"/>
      <c r="G25" s="59"/>
      <c r="H25" s="59"/>
    </row>
    <row r="26" spans="3:8" ht="18" customHeight="1">
      <c r="C26" s="59"/>
      <c r="D26" s="59"/>
      <c r="E26" s="59"/>
      <c r="F26" s="59"/>
      <c r="G26" s="59"/>
      <c r="H26" s="59"/>
    </row>
    <row r="27" spans="3:8" ht="18" customHeight="1">
      <c r="C27" s="59"/>
      <c r="D27" s="59"/>
      <c r="E27" s="59"/>
      <c r="F27" s="59"/>
      <c r="G27" s="59"/>
      <c r="H27" s="59"/>
    </row>
    <row r="28" spans="3:8" ht="18" customHeight="1">
      <c r="C28" s="59"/>
      <c r="D28" s="59"/>
      <c r="E28" s="59"/>
      <c r="F28" s="59"/>
      <c r="G28" s="59"/>
      <c r="H28" s="59"/>
    </row>
    <row r="29" spans="3:8" ht="18" customHeight="1">
      <c r="C29" s="59"/>
      <c r="D29" s="59"/>
      <c r="E29" s="59"/>
      <c r="F29" s="59"/>
      <c r="G29" s="59"/>
      <c r="H29" s="59"/>
    </row>
    <row r="30" ht="18" customHeight="1">
      <c r="H30" s="93" t="s">
        <v>91</v>
      </c>
    </row>
    <row r="31" ht="18" customHeight="1"/>
    <row r="32" ht="18" customHeight="1">
      <c r="C32" s="10" t="s">
        <v>120</v>
      </c>
    </row>
    <row r="33" ht="18" customHeight="1" thickBot="1">
      <c r="H33" s="17" t="s">
        <v>72</v>
      </c>
    </row>
    <row r="34" spans="1:8" ht="18" customHeight="1" thickBot="1">
      <c r="A34" s="452" t="s">
        <v>65</v>
      </c>
      <c r="B34" s="453"/>
      <c r="C34" s="454"/>
      <c r="D34" s="64" t="s">
        <v>66</v>
      </c>
      <c r="E34" s="62" t="s">
        <v>67</v>
      </c>
      <c r="F34" s="62" t="s">
        <v>68</v>
      </c>
      <c r="G34" s="62" t="s">
        <v>69</v>
      </c>
      <c r="H34" s="63" t="s">
        <v>25</v>
      </c>
    </row>
    <row r="35" spans="1:8" ht="18" customHeight="1">
      <c r="A35" s="455" t="s">
        <v>73</v>
      </c>
      <c r="B35" s="456"/>
      <c r="C35" s="457"/>
      <c r="D35" s="67">
        <v>40</v>
      </c>
      <c r="E35" s="76">
        <v>522</v>
      </c>
      <c r="F35" s="76">
        <v>63</v>
      </c>
      <c r="G35" s="76">
        <v>3</v>
      </c>
      <c r="H35" s="77">
        <f>SUM(D35:G35)</f>
        <v>628</v>
      </c>
    </row>
    <row r="36" spans="1:8" ht="18" customHeight="1">
      <c r="A36" s="446" t="s">
        <v>23</v>
      </c>
      <c r="B36" s="447"/>
      <c r="C36" s="448"/>
      <c r="D36" s="70">
        <v>25</v>
      </c>
      <c r="E36" s="68">
        <v>849</v>
      </c>
      <c r="F36" s="68">
        <v>313</v>
      </c>
      <c r="G36" s="68">
        <v>51</v>
      </c>
      <c r="H36" s="77">
        <f>SUM(D36:G36)</f>
        <v>1238</v>
      </c>
    </row>
    <row r="37" spans="1:8" ht="18" customHeight="1">
      <c r="A37" s="446" t="s">
        <v>24</v>
      </c>
      <c r="B37" s="447"/>
      <c r="C37" s="448"/>
      <c r="D37" s="109" t="s">
        <v>114</v>
      </c>
      <c r="E37" s="68">
        <v>2</v>
      </c>
      <c r="F37" s="108" t="s">
        <v>114</v>
      </c>
      <c r="G37" s="108" t="s">
        <v>114</v>
      </c>
      <c r="H37" s="77">
        <f>SUM(D37:G37)</f>
        <v>2</v>
      </c>
    </row>
    <row r="38" spans="1:8" ht="18" customHeight="1" thickBot="1">
      <c r="A38" s="449" t="s">
        <v>25</v>
      </c>
      <c r="B38" s="450"/>
      <c r="C38" s="451"/>
      <c r="D38" s="72">
        <f>SUM(D35:D37)</f>
        <v>65</v>
      </c>
      <c r="E38" s="73">
        <f>SUM(E35:E37)</f>
        <v>1373</v>
      </c>
      <c r="F38" s="78">
        <f>SUM(F35:F37)</f>
        <v>376</v>
      </c>
      <c r="G38" s="78">
        <f>SUM(G35:G37)</f>
        <v>54</v>
      </c>
      <c r="H38" s="74">
        <f>SUM(H35:H37)</f>
        <v>1868</v>
      </c>
    </row>
    <row r="39" ht="18" customHeight="1"/>
    <row r="40" ht="18" customHeight="1"/>
    <row r="41" ht="18" customHeight="1"/>
  </sheetData>
  <sheetProtection/>
  <mergeCells count="10">
    <mergeCell ref="A3:C3"/>
    <mergeCell ref="A4:C4"/>
    <mergeCell ref="A5:C5"/>
    <mergeCell ref="A6:C6"/>
    <mergeCell ref="B8:I8"/>
    <mergeCell ref="A37:C37"/>
    <mergeCell ref="A38:C38"/>
    <mergeCell ref="A34:C34"/>
    <mergeCell ref="A35:C35"/>
    <mergeCell ref="A36:C36"/>
  </mergeCells>
  <printOptions horizontalCentered="1"/>
  <pageMargins left="0.7874015748031497" right="0.7874015748031497" top="0.984251968503937" bottom="0.7874015748031497" header="0.5118110236220472" footer="0.5118110236220472"/>
  <pageSetup firstPageNumber="4" useFirstPageNumber="1" horizontalDpi="300" verticalDpi="300" orientation="portrait" paperSize="9" r:id="rId2"/>
  <headerFooter alignWithMargins="0">
    <oddFooter>&amp;C-&amp;P -</oddFooter>
  </headerFooter>
  <drawing r:id="rId1"/>
</worksheet>
</file>

<file path=xl/worksheets/sheet5.xml><?xml version="1.0" encoding="utf-8"?>
<worksheet xmlns="http://schemas.openxmlformats.org/spreadsheetml/2006/main" xmlns:r="http://schemas.openxmlformats.org/officeDocument/2006/relationships">
  <dimension ref="A1:R38"/>
  <sheetViews>
    <sheetView zoomScalePageLayoutView="0" workbookViewId="0" topLeftCell="A1">
      <selection activeCell="W17" sqref="W17"/>
    </sheetView>
  </sheetViews>
  <sheetFormatPr defaultColWidth="9.00390625" defaultRowHeight="13.5"/>
  <cols>
    <col min="1" max="1" width="2.125" style="1" customWidth="1"/>
    <col min="2" max="2" width="2.25390625" style="1" customWidth="1"/>
    <col min="3" max="3" width="4.875" style="1" customWidth="1"/>
    <col min="4" max="4" width="5.25390625" style="1" customWidth="1"/>
    <col min="5" max="5" width="4.875" style="1" customWidth="1"/>
    <col min="6" max="6" width="5.25390625" style="1" customWidth="1"/>
    <col min="7" max="11" width="4.875" style="1" customWidth="1"/>
    <col min="12" max="12" width="5.375" style="1" customWidth="1"/>
    <col min="13" max="16" width="4.875" style="1" customWidth="1"/>
    <col min="17" max="17" width="5.25390625" style="1" customWidth="1"/>
    <col min="18" max="18" width="5.875" style="1" customWidth="1"/>
    <col min="19" max="16384" width="9.00390625" style="1" customWidth="1"/>
  </cols>
  <sheetData>
    <row r="1" ht="18" customHeight="1">
      <c r="B1" s="3" t="s">
        <v>17</v>
      </c>
    </row>
    <row r="2" ht="5.25" customHeight="1">
      <c r="B2" s="3"/>
    </row>
    <row r="3" spans="4:15" ht="18" customHeight="1">
      <c r="D3" s="5"/>
      <c r="E3" s="5"/>
      <c r="F3" s="5"/>
      <c r="G3" s="5"/>
      <c r="H3" s="5"/>
      <c r="I3" s="5"/>
      <c r="J3" s="5"/>
      <c r="K3" s="5"/>
      <c r="L3" s="5"/>
      <c r="M3" s="5"/>
      <c r="N3" s="5"/>
      <c r="O3" s="5"/>
    </row>
    <row r="4" spans="4:15" ht="18" customHeight="1">
      <c r="D4" s="5"/>
      <c r="E4" s="5"/>
      <c r="F4" s="5"/>
      <c r="G4" s="5"/>
      <c r="H4" s="5"/>
      <c r="I4" s="5"/>
      <c r="J4" s="5"/>
      <c r="K4" s="5"/>
      <c r="L4" s="5"/>
      <c r="M4" s="5"/>
      <c r="N4" s="5"/>
      <c r="O4" s="5"/>
    </row>
    <row r="5" ht="18" customHeight="1"/>
    <row r="6" ht="18" customHeight="1"/>
    <row r="7" ht="18" customHeight="1"/>
    <row r="8" ht="18" customHeight="1"/>
    <row r="9" ht="18" customHeight="1"/>
    <row r="10" ht="18" customHeight="1"/>
    <row r="11" ht="18" customHeight="1"/>
    <row r="12" ht="18" customHeight="1"/>
    <row r="13" ht="18" customHeight="1"/>
    <row r="14" ht="18" customHeight="1"/>
    <row r="15" ht="18" customHeight="1"/>
    <row r="16" ht="18" customHeight="1"/>
    <row r="17" ht="18" customHeight="1"/>
    <row r="18" ht="18" customHeight="1"/>
    <row r="19" ht="18" customHeight="1"/>
    <row r="20" ht="18" customHeight="1">
      <c r="C20" s="6" t="s">
        <v>100</v>
      </c>
    </row>
    <row r="21" ht="18" customHeight="1">
      <c r="C21" s="6" t="s">
        <v>76</v>
      </c>
    </row>
    <row r="22" ht="18" customHeight="1"/>
    <row r="23" ht="18" customHeight="1">
      <c r="B23" s="3" t="s">
        <v>93</v>
      </c>
    </row>
    <row r="24" ht="18" customHeight="1"/>
    <row r="25" ht="18" customHeight="1">
      <c r="C25" s="6" t="s">
        <v>18</v>
      </c>
    </row>
    <row r="26" ht="18" customHeight="1">
      <c r="C26" s="6"/>
    </row>
    <row r="27" ht="17.25" customHeight="1" thickBot="1"/>
    <row r="28" spans="1:18" ht="12" customHeight="1">
      <c r="A28" s="458"/>
      <c r="B28" s="459"/>
      <c r="C28" s="34"/>
      <c r="D28" s="47"/>
      <c r="E28" s="34"/>
      <c r="F28" s="47"/>
      <c r="G28" s="34"/>
      <c r="H28" s="47"/>
      <c r="I28" s="34"/>
      <c r="J28" s="47"/>
      <c r="K28" s="34"/>
      <c r="L28" s="47"/>
      <c r="M28" s="34"/>
      <c r="N28" s="47"/>
      <c r="O28" s="34"/>
      <c r="P28" s="47"/>
      <c r="Q28" s="34"/>
      <c r="R28" s="48"/>
    </row>
    <row r="29" spans="1:18" ht="138.75" customHeight="1">
      <c r="A29" s="460" t="s">
        <v>79</v>
      </c>
      <c r="B29" s="461"/>
      <c r="C29" s="42" t="s">
        <v>78</v>
      </c>
      <c r="D29" s="44" t="s">
        <v>77</v>
      </c>
      <c r="E29" s="42" t="s">
        <v>80</v>
      </c>
      <c r="F29" s="44" t="s">
        <v>81</v>
      </c>
      <c r="G29" s="43" t="s">
        <v>82</v>
      </c>
      <c r="H29" s="44" t="s">
        <v>83</v>
      </c>
      <c r="I29" s="42" t="s">
        <v>84</v>
      </c>
      <c r="J29" s="45" t="s">
        <v>85</v>
      </c>
      <c r="K29" s="42" t="s">
        <v>86</v>
      </c>
      <c r="L29" s="44" t="s">
        <v>87</v>
      </c>
      <c r="M29" s="42" t="s">
        <v>88</v>
      </c>
      <c r="N29" s="46" t="s">
        <v>94</v>
      </c>
      <c r="O29" s="43" t="s">
        <v>103</v>
      </c>
      <c r="P29" s="44" t="s">
        <v>89</v>
      </c>
      <c r="Q29" s="42" t="s">
        <v>90</v>
      </c>
      <c r="R29" s="49" t="s">
        <v>25</v>
      </c>
    </row>
    <row r="30" spans="1:18" ht="12" customHeight="1" thickBot="1">
      <c r="A30" s="465"/>
      <c r="B30" s="466"/>
      <c r="C30" s="50"/>
      <c r="D30" s="51"/>
      <c r="E30" s="50"/>
      <c r="F30" s="51"/>
      <c r="G30" s="52"/>
      <c r="H30" s="51"/>
      <c r="I30" s="50"/>
      <c r="J30" s="53"/>
      <c r="K30" s="50"/>
      <c r="L30" s="51"/>
      <c r="M30" s="50"/>
      <c r="N30" s="54"/>
      <c r="O30" s="55"/>
      <c r="P30" s="51"/>
      <c r="Q30" s="50"/>
      <c r="R30" s="56"/>
    </row>
    <row r="31" spans="1:18" ht="18" customHeight="1">
      <c r="A31" s="462" t="s">
        <v>28</v>
      </c>
      <c r="B31" s="463"/>
      <c r="C31" s="112">
        <v>111</v>
      </c>
      <c r="D31" s="113">
        <v>411</v>
      </c>
      <c r="E31" s="113">
        <v>151</v>
      </c>
      <c r="F31" s="113">
        <v>168</v>
      </c>
      <c r="G31" s="110" t="s">
        <v>114</v>
      </c>
      <c r="H31" s="113">
        <v>118</v>
      </c>
      <c r="I31" s="113">
        <v>194</v>
      </c>
      <c r="J31" s="113">
        <v>23</v>
      </c>
      <c r="K31" s="113">
        <v>109</v>
      </c>
      <c r="L31" s="113">
        <v>161</v>
      </c>
      <c r="M31" s="113">
        <v>12</v>
      </c>
      <c r="N31" s="113">
        <v>9</v>
      </c>
      <c r="O31" s="113">
        <v>1</v>
      </c>
      <c r="P31" s="113">
        <v>110</v>
      </c>
      <c r="Q31" s="113">
        <v>290</v>
      </c>
      <c r="R31" s="114">
        <f>SUM(C31:Q31)</f>
        <v>1868</v>
      </c>
    </row>
    <row r="32" spans="1:18" ht="18" customHeight="1" thickBot="1">
      <c r="A32" s="302" t="s">
        <v>19</v>
      </c>
      <c r="B32" s="252"/>
      <c r="C32" s="115">
        <f aca="true" t="shared" si="0" ref="C32:Q32">(C31/$R$31)*100</f>
        <v>5.942184154175589</v>
      </c>
      <c r="D32" s="115">
        <f t="shared" si="0"/>
        <v>22.002141327623125</v>
      </c>
      <c r="E32" s="115">
        <f t="shared" si="0"/>
        <v>8.083511777301927</v>
      </c>
      <c r="F32" s="115">
        <f t="shared" si="0"/>
        <v>8.993576017130621</v>
      </c>
      <c r="G32" s="111" t="s">
        <v>121</v>
      </c>
      <c r="H32" s="115">
        <f t="shared" si="0"/>
        <v>6.316916488222699</v>
      </c>
      <c r="I32" s="115">
        <v>10.4</v>
      </c>
      <c r="J32" s="115">
        <f t="shared" si="0"/>
        <v>1.2312633832976445</v>
      </c>
      <c r="K32" s="115">
        <f>ROUNDDOWN((K31/$R$31)*100,1)</f>
        <v>5.8</v>
      </c>
      <c r="L32" s="115">
        <f t="shared" si="0"/>
        <v>8.618843683083512</v>
      </c>
      <c r="M32" s="115">
        <v>0.7</v>
      </c>
      <c r="N32" s="115">
        <f t="shared" si="0"/>
        <v>0.4817987152034261</v>
      </c>
      <c r="O32" s="115">
        <v>0.1</v>
      </c>
      <c r="P32" s="115">
        <f t="shared" si="0"/>
        <v>5.8886509635974305</v>
      </c>
      <c r="Q32" s="115">
        <f t="shared" si="0"/>
        <v>15.524625267665954</v>
      </c>
      <c r="R32" s="116" t="s">
        <v>122</v>
      </c>
    </row>
    <row r="33" ht="9" customHeight="1"/>
    <row r="34" spans="2:18" ht="18" customHeight="1">
      <c r="B34" s="360" t="s">
        <v>123</v>
      </c>
      <c r="C34" s="464"/>
      <c r="D34" s="464"/>
      <c r="E34" s="464"/>
      <c r="F34" s="464"/>
      <c r="G34" s="464"/>
      <c r="H34" s="464"/>
      <c r="I34" s="464"/>
      <c r="J34" s="464"/>
      <c r="K34" s="464"/>
      <c r="L34" s="464"/>
      <c r="M34" s="464"/>
      <c r="N34" s="464"/>
      <c r="O34" s="464"/>
      <c r="P34" s="464"/>
      <c r="Q34" s="464"/>
      <c r="R34" s="464"/>
    </row>
    <row r="35" spans="2:18" ht="18" customHeight="1">
      <c r="B35" s="464"/>
      <c r="C35" s="464"/>
      <c r="D35" s="464"/>
      <c r="E35" s="464"/>
      <c r="F35" s="464"/>
      <c r="G35" s="464"/>
      <c r="H35" s="464"/>
      <c r="I35" s="464"/>
      <c r="J35" s="464"/>
      <c r="K35" s="464"/>
      <c r="L35" s="464"/>
      <c r="M35" s="464"/>
      <c r="N35" s="464"/>
      <c r="O35" s="464"/>
      <c r="P35" s="464"/>
      <c r="Q35" s="464"/>
      <c r="R35" s="464"/>
    </row>
    <row r="36" spans="2:18" ht="24" customHeight="1">
      <c r="B36" s="464"/>
      <c r="C36" s="464"/>
      <c r="D36" s="464"/>
      <c r="E36" s="464"/>
      <c r="F36" s="464"/>
      <c r="G36" s="464"/>
      <c r="H36" s="464"/>
      <c r="I36" s="464"/>
      <c r="J36" s="464"/>
      <c r="K36" s="464"/>
      <c r="L36" s="464"/>
      <c r="M36" s="464"/>
      <c r="N36" s="464"/>
      <c r="O36" s="464"/>
      <c r="P36" s="464"/>
      <c r="Q36" s="464"/>
      <c r="R36" s="464"/>
    </row>
    <row r="37" spans="2:18" ht="18" customHeight="1">
      <c r="B37" s="360" t="s">
        <v>104</v>
      </c>
      <c r="C37" s="370"/>
      <c r="D37" s="370"/>
      <c r="E37" s="370"/>
      <c r="F37" s="370"/>
      <c r="G37" s="370"/>
      <c r="H37" s="370"/>
      <c r="I37" s="370"/>
      <c r="J37" s="370"/>
      <c r="K37" s="370"/>
      <c r="L37" s="370"/>
      <c r="M37" s="370"/>
      <c r="N37" s="370"/>
      <c r="O37" s="370"/>
      <c r="P37" s="370"/>
      <c r="Q37" s="370"/>
      <c r="R37" s="370"/>
    </row>
    <row r="38" spans="2:18" ht="18" customHeight="1">
      <c r="B38" s="370"/>
      <c r="C38" s="370"/>
      <c r="D38" s="370"/>
      <c r="E38" s="370"/>
      <c r="F38" s="370"/>
      <c r="G38" s="370"/>
      <c r="H38" s="370"/>
      <c r="I38" s="370"/>
      <c r="J38" s="370"/>
      <c r="K38" s="370"/>
      <c r="L38" s="370"/>
      <c r="M38" s="370"/>
      <c r="N38" s="370"/>
      <c r="O38" s="370"/>
      <c r="P38" s="370"/>
      <c r="Q38" s="370"/>
      <c r="R38" s="370"/>
    </row>
    <row r="39" ht="18" customHeight="1"/>
    <row r="40" ht="18" customHeight="1"/>
    <row r="41" ht="18" customHeight="1"/>
    <row r="42" ht="18" customHeight="1"/>
    <row r="43" ht="18" customHeight="1"/>
    <row r="44" ht="18" customHeight="1"/>
  </sheetData>
  <sheetProtection/>
  <mergeCells count="7">
    <mergeCell ref="A28:B28"/>
    <mergeCell ref="B37:R38"/>
    <mergeCell ref="A29:B29"/>
    <mergeCell ref="A31:B31"/>
    <mergeCell ref="A32:B32"/>
    <mergeCell ref="B34:R36"/>
    <mergeCell ref="A30:B30"/>
  </mergeCells>
  <printOptions horizontalCentered="1"/>
  <pageMargins left="0.7874015748031497" right="0.7874015748031497" top="0.984251968503937" bottom="0.7874015748031497" header="0.5118110236220472" footer="0.5118110236220472"/>
  <pageSetup firstPageNumber="5" useFirstPageNumber="1" horizontalDpi="300" verticalDpi="300" orientation="portrait" paperSize="9" r:id="rId2"/>
  <headerFooter alignWithMargins="0">
    <oddFooter>&amp;C-&amp;P -</oddFooter>
  </headerFooter>
  <drawing r:id="rId1"/>
</worksheet>
</file>

<file path=xl/worksheets/sheet6.xml><?xml version="1.0" encoding="utf-8"?>
<worksheet xmlns="http://schemas.openxmlformats.org/spreadsheetml/2006/main" xmlns:r="http://schemas.openxmlformats.org/officeDocument/2006/relationships">
  <dimension ref="A1:P46"/>
  <sheetViews>
    <sheetView workbookViewId="0" topLeftCell="A1">
      <selection activeCell="C1" sqref="C1"/>
    </sheetView>
  </sheetViews>
  <sheetFormatPr defaultColWidth="9.00390625" defaultRowHeight="13.5"/>
  <cols>
    <col min="1" max="1" width="1.75390625" style="1" customWidth="1"/>
    <col min="2" max="2" width="1.875" style="1" customWidth="1"/>
    <col min="3" max="3" width="8.625" style="1" customWidth="1"/>
    <col min="4" max="12" width="7.125" style="1" customWidth="1"/>
    <col min="13" max="13" width="8.375" style="1" customWidth="1"/>
    <col min="14" max="16384" width="9.00390625" style="1" customWidth="1"/>
  </cols>
  <sheetData>
    <row r="1" ht="18" customHeight="1">
      <c r="B1" s="3" t="s">
        <v>125</v>
      </c>
    </row>
    <row r="2" ht="15" customHeight="1"/>
    <row r="3" ht="18" customHeight="1">
      <c r="C3" s="6" t="s">
        <v>126</v>
      </c>
    </row>
    <row r="4" spans="11:13" ht="15" customHeight="1" thickBot="1">
      <c r="K4" s="388" t="s">
        <v>127</v>
      </c>
      <c r="L4" s="485"/>
      <c r="M4" s="485"/>
    </row>
    <row r="5" spans="1:13" ht="18" customHeight="1">
      <c r="A5" s="335" t="s">
        <v>128</v>
      </c>
      <c r="B5" s="336"/>
      <c r="C5" s="337"/>
      <c r="D5" s="483" t="s">
        <v>129</v>
      </c>
      <c r="E5" s="469" t="s">
        <v>130</v>
      </c>
      <c r="F5" s="469" t="s">
        <v>131</v>
      </c>
      <c r="G5" s="469" t="s">
        <v>132</v>
      </c>
      <c r="H5" s="481" t="s">
        <v>133</v>
      </c>
      <c r="I5" s="469" t="s">
        <v>134</v>
      </c>
      <c r="J5" s="469" t="s">
        <v>135</v>
      </c>
      <c r="K5" s="469" t="s">
        <v>136</v>
      </c>
      <c r="L5" s="469" t="s">
        <v>137</v>
      </c>
      <c r="M5" s="479" t="s">
        <v>25</v>
      </c>
    </row>
    <row r="6" spans="1:13" ht="23.25" customHeight="1" thickBot="1">
      <c r="A6" s="332" t="s">
        <v>35</v>
      </c>
      <c r="B6" s="333"/>
      <c r="C6" s="330"/>
      <c r="D6" s="484"/>
      <c r="E6" s="470"/>
      <c r="F6" s="470"/>
      <c r="G6" s="470"/>
      <c r="H6" s="470"/>
      <c r="I6" s="470"/>
      <c r="J6" s="470"/>
      <c r="K6" s="470"/>
      <c r="L6" s="470"/>
      <c r="M6" s="480"/>
    </row>
    <row r="7" spans="1:13" ht="18" customHeight="1">
      <c r="A7" s="474" t="s">
        <v>138</v>
      </c>
      <c r="B7" s="475"/>
      <c r="C7" s="478"/>
      <c r="D7" s="127">
        <v>470</v>
      </c>
      <c r="E7" s="127">
        <v>191</v>
      </c>
      <c r="F7" s="127">
        <v>161</v>
      </c>
      <c r="G7" s="127">
        <v>296</v>
      </c>
      <c r="H7" s="127">
        <v>271</v>
      </c>
      <c r="I7" s="127">
        <v>261</v>
      </c>
      <c r="J7" s="127">
        <v>66</v>
      </c>
      <c r="K7" s="127">
        <v>51</v>
      </c>
      <c r="L7" s="127">
        <v>101</v>
      </c>
      <c r="M7" s="128">
        <f>SUM(D7:L7)</f>
        <v>1868</v>
      </c>
    </row>
    <row r="8" spans="1:13" ht="18" customHeight="1" thickBot="1">
      <c r="A8" s="334" t="s">
        <v>303</v>
      </c>
      <c r="B8" s="378"/>
      <c r="C8" s="376"/>
      <c r="D8" s="129">
        <f aca="true" t="shared" si="0" ref="D8:L8">(D7/$M$7)*100</f>
        <v>25.160599571734476</v>
      </c>
      <c r="E8" s="129">
        <f t="shared" si="0"/>
        <v>10.224839400428266</v>
      </c>
      <c r="F8" s="130">
        <f t="shared" si="0"/>
        <v>8.618843683083512</v>
      </c>
      <c r="G8" s="130">
        <f t="shared" si="0"/>
        <v>15.845824411134904</v>
      </c>
      <c r="H8" s="130">
        <f t="shared" si="0"/>
        <v>14.507494646680943</v>
      </c>
      <c r="I8" s="130">
        <f t="shared" si="0"/>
        <v>13.972162740899357</v>
      </c>
      <c r="J8" s="130">
        <f t="shared" si="0"/>
        <v>3.5331905781584587</v>
      </c>
      <c r="K8" s="130">
        <f t="shared" si="0"/>
        <v>2.7301927194860816</v>
      </c>
      <c r="L8" s="130">
        <f t="shared" si="0"/>
        <v>5.406852248394004</v>
      </c>
      <c r="M8" s="131">
        <f>SUM(D8:L8)</f>
        <v>100.00000000000001</v>
      </c>
    </row>
    <row r="9" ht="6.75" customHeight="1"/>
    <row r="10" spans="2:13" ht="18" customHeight="1">
      <c r="B10" s="360" t="s">
        <v>139</v>
      </c>
      <c r="C10" s="360"/>
      <c r="D10" s="360"/>
      <c r="E10" s="360"/>
      <c r="F10" s="360"/>
      <c r="G10" s="360"/>
      <c r="H10" s="360"/>
      <c r="I10" s="360"/>
      <c r="J10" s="360"/>
      <c r="K10" s="360"/>
      <c r="L10" s="360"/>
      <c r="M10" s="360"/>
    </row>
    <row r="11" spans="2:13" ht="21" customHeight="1">
      <c r="B11" s="360"/>
      <c r="C11" s="360"/>
      <c r="D11" s="360"/>
      <c r="E11" s="360"/>
      <c r="F11" s="360"/>
      <c r="G11" s="360"/>
      <c r="H11" s="360"/>
      <c r="I11" s="360"/>
      <c r="J11" s="360"/>
      <c r="K11" s="360"/>
      <c r="L11" s="360"/>
      <c r="M11" s="360"/>
    </row>
    <row r="12" spans="2:13" ht="18" customHeight="1">
      <c r="B12" s="316" t="s">
        <v>140</v>
      </c>
      <c r="C12" s="316"/>
      <c r="D12" s="316"/>
      <c r="E12" s="316"/>
      <c r="F12" s="316"/>
      <c r="G12" s="316"/>
      <c r="H12" s="316"/>
      <c r="I12" s="316"/>
      <c r="J12" s="316"/>
      <c r="K12" s="316"/>
      <c r="L12" s="316"/>
      <c r="M12" s="316"/>
    </row>
    <row r="13" spans="2:13" ht="14.25" customHeight="1">
      <c r="B13" s="316"/>
      <c r="C13" s="316"/>
      <c r="D13" s="316"/>
      <c r="E13" s="316"/>
      <c r="F13" s="316"/>
      <c r="G13" s="316"/>
      <c r="H13" s="316"/>
      <c r="I13" s="316"/>
      <c r="J13" s="316"/>
      <c r="K13" s="316"/>
      <c r="L13" s="316"/>
      <c r="M13" s="316"/>
    </row>
    <row r="14" ht="1.5" customHeight="1"/>
    <row r="15" ht="18" customHeight="1">
      <c r="C15" s="6" t="s">
        <v>141</v>
      </c>
    </row>
    <row r="16" spans="11:13" ht="14.25" customHeight="1" thickBot="1">
      <c r="K16" s="388" t="s">
        <v>127</v>
      </c>
      <c r="L16" s="485"/>
      <c r="M16" s="485"/>
    </row>
    <row r="17" spans="1:13" ht="18" customHeight="1">
      <c r="A17" s="335" t="s">
        <v>128</v>
      </c>
      <c r="B17" s="336"/>
      <c r="C17" s="337"/>
      <c r="D17" s="483" t="s">
        <v>129</v>
      </c>
      <c r="E17" s="469" t="s">
        <v>130</v>
      </c>
      <c r="F17" s="469" t="s">
        <v>131</v>
      </c>
      <c r="G17" s="481" t="s">
        <v>132</v>
      </c>
      <c r="H17" s="481" t="s">
        <v>133</v>
      </c>
      <c r="I17" s="469" t="s">
        <v>134</v>
      </c>
      <c r="J17" s="469" t="s">
        <v>135</v>
      </c>
      <c r="K17" s="469" t="s">
        <v>136</v>
      </c>
      <c r="L17" s="469" t="s">
        <v>137</v>
      </c>
      <c r="M17" s="479" t="s">
        <v>25</v>
      </c>
    </row>
    <row r="18" spans="1:13" ht="24" customHeight="1" thickBot="1">
      <c r="A18" s="332" t="s">
        <v>35</v>
      </c>
      <c r="B18" s="333"/>
      <c r="C18" s="330"/>
      <c r="D18" s="484"/>
      <c r="E18" s="470"/>
      <c r="F18" s="470"/>
      <c r="G18" s="482"/>
      <c r="H18" s="470"/>
      <c r="I18" s="470"/>
      <c r="J18" s="470"/>
      <c r="K18" s="470"/>
      <c r="L18" s="470"/>
      <c r="M18" s="480"/>
    </row>
    <row r="19" spans="1:13" ht="18" customHeight="1">
      <c r="A19" s="474" t="s">
        <v>138</v>
      </c>
      <c r="B19" s="475"/>
      <c r="C19" s="478"/>
      <c r="D19" s="127">
        <v>403</v>
      </c>
      <c r="E19" s="126">
        <v>137</v>
      </c>
      <c r="F19" s="126">
        <v>95</v>
      </c>
      <c r="G19" s="126">
        <v>133</v>
      </c>
      <c r="H19" s="126">
        <v>129</v>
      </c>
      <c r="I19" s="126">
        <v>90</v>
      </c>
      <c r="J19" s="126">
        <v>22</v>
      </c>
      <c r="K19" s="126">
        <v>19</v>
      </c>
      <c r="L19" s="126">
        <v>98</v>
      </c>
      <c r="M19" s="128">
        <f>SUM(D19:L19)</f>
        <v>1126</v>
      </c>
    </row>
    <row r="20" spans="1:13" ht="18" customHeight="1" thickBot="1">
      <c r="A20" s="334" t="s">
        <v>303</v>
      </c>
      <c r="B20" s="378"/>
      <c r="C20" s="376"/>
      <c r="D20" s="129">
        <f aca="true" t="shared" si="1" ref="D20:L20">(D19/$M$19)*100</f>
        <v>35.790408525754884</v>
      </c>
      <c r="E20" s="129">
        <f t="shared" si="1"/>
        <v>12.16696269982238</v>
      </c>
      <c r="F20" s="129">
        <f t="shared" si="1"/>
        <v>8.436944937833037</v>
      </c>
      <c r="G20" s="129">
        <f t="shared" si="1"/>
        <v>11.811722912966252</v>
      </c>
      <c r="H20" s="129">
        <f t="shared" si="1"/>
        <v>11.456483126110124</v>
      </c>
      <c r="I20" s="129">
        <f t="shared" si="1"/>
        <v>7.992895204262878</v>
      </c>
      <c r="J20" s="129">
        <f t="shared" si="1"/>
        <v>1.9538188277087036</v>
      </c>
      <c r="K20" s="129">
        <f t="shared" si="1"/>
        <v>1.6873889875666075</v>
      </c>
      <c r="L20" s="129">
        <f t="shared" si="1"/>
        <v>8.703374777975133</v>
      </c>
      <c r="M20" s="131">
        <f>SUM(D20:L20)</f>
        <v>99.99999999999999</v>
      </c>
    </row>
    <row r="21" ht="8.25" customHeight="1"/>
    <row r="22" spans="2:13" ht="18" customHeight="1">
      <c r="B22" s="316" t="s">
        <v>304</v>
      </c>
      <c r="C22" s="316"/>
      <c r="D22" s="316"/>
      <c r="E22" s="316"/>
      <c r="F22" s="316"/>
      <c r="G22" s="316"/>
      <c r="H22" s="316"/>
      <c r="I22" s="316"/>
      <c r="J22" s="316"/>
      <c r="K22" s="316"/>
      <c r="L22" s="316"/>
      <c r="M22" s="316"/>
    </row>
    <row r="23" spans="2:13" ht="24" customHeight="1">
      <c r="B23" s="316"/>
      <c r="C23" s="316"/>
      <c r="D23" s="316"/>
      <c r="E23" s="316"/>
      <c r="F23" s="316"/>
      <c r="G23" s="316"/>
      <c r="H23" s="316"/>
      <c r="I23" s="316"/>
      <c r="J23" s="316"/>
      <c r="K23" s="316"/>
      <c r="L23" s="316"/>
      <c r="M23" s="316"/>
    </row>
    <row r="24" ht="3.75" customHeight="1"/>
    <row r="25" ht="18" customHeight="1">
      <c r="C25" s="6" t="s">
        <v>142</v>
      </c>
    </row>
    <row r="26" spans="11:13" ht="14.25" customHeight="1" thickBot="1">
      <c r="K26" s="388" t="s">
        <v>127</v>
      </c>
      <c r="L26" s="485"/>
      <c r="M26" s="485"/>
    </row>
    <row r="27" spans="1:13" ht="18" customHeight="1">
      <c r="A27" s="335" t="s">
        <v>128</v>
      </c>
      <c r="B27" s="336"/>
      <c r="C27" s="337"/>
      <c r="D27" s="483" t="s">
        <v>129</v>
      </c>
      <c r="E27" s="469" t="s">
        <v>130</v>
      </c>
      <c r="F27" s="469" t="s">
        <v>131</v>
      </c>
      <c r="G27" s="469" t="s">
        <v>132</v>
      </c>
      <c r="H27" s="481" t="s">
        <v>133</v>
      </c>
      <c r="I27" s="469" t="s">
        <v>134</v>
      </c>
      <c r="J27" s="469" t="s">
        <v>135</v>
      </c>
      <c r="K27" s="469" t="s">
        <v>136</v>
      </c>
      <c r="L27" s="469" t="s">
        <v>137</v>
      </c>
      <c r="M27" s="479" t="s">
        <v>25</v>
      </c>
    </row>
    <row r="28" spans="1:13" ht="18" customHeight="1" thickBot="1">
      <c r="A28" s="332" t="s">
        <v>35</v>
      </c>
      <c r="B28" s="333"/>
      <c r="C28" s="330"/>
      <c r="D28" s="484"/>
      <c r="E28" s="470"/>
      <c r="F28" s="470"/>
      <c r="G28" s="470"/>
      <c r="H28" s="482"/>
      <c r="I28" s="470"/>
      <c r="J28" s="470"/>
      <c r="K28" s="470"/>
      <c r="L28" s="470"/>
      <c r="M28" s="480"/>
    </row>
    <row r="29" spans="1:13" ht="18" customHeight="1">
      <c r="A29" s="474" t="s">
        <v>138</v>
      </c>
      <c r="B29" s="475"/>
      <c r="C29" s="478"/>
      <c r="D29" s="127">
        <v>67</v>
      </c>
      <c r="E29" s="126">
        <v>54</v>
      </c>
      <c r="F29" s="126">
        <v>66</v>
      </c>
      <c r="G29" s="126">
        <v>163</v>
      </c>
      <c r="H29" s="126">
        <v>142</v>
      </c>
      <c r="I29" s="126">
        <v>171</v>
      </c>
      <c r="J29" s="126">
        <v>44</v>
      </c>
      <c r="K29" s="126">
        <v>32</v>
      </c>
      <c r="L29" s="126">
        <v>3</v>
      </c>
      <c r="M29" s="128">
        <f>SUM(D29:L29)</f>
        <v>742</v>
      </c>
    </row>
    <row r="30" spans="1:13" ht="18" customHeight="1" thickBot="1">
      <c r="A30" s="334" t="s">
        <v>303</v>
      </c>
      <c r="B30" s="378"/>
      <c r="C30" s="376"/>
      <c r="D30" s="129">
        <f>(D29/$M$29)*100</f>
        <v>9.029649595687331</v>
      </c>
      <c r="E30" s="129">
        <f>(E29/$M$29)*100</f>
        <v>7.277628032345014</v>
      </c>
      <c r="F30" s="129">
        <f>(F29/$M$29)*100</f>
        <v>8.89487870619946</v>
      </c>
      <c r="G30" s="129">
        <f>ROUNDUP((G29/$M$29)*100,1)</f>
        <v>22</v>
      </c>
      <c r="H30" s="129">
        <f>(H29/$M$29)*100</f>
        <v>19.137466307277627</v>
      </c>
      <c r="I30" s="129">
        <f>(I29/$M$29)*100</f>
        <v>23.045822102425877</v>
      </c>
      <c r="J30" s="129">
        <f>(J29/$M$29)*100</f>
        <v>5.929919137466308</v>
      </c>
      <c r="K30" s="129">
        <f>(K29/$M$29)*100</f>
        <v>4.31266846361186</v>
      </c>
      <c r="L30" s="129">
        <f>(L29/$M$29)*100</f>
        <v>0.40431266846361186</v>
      </c>
      <c r="M30" s="131">
        <f>SUM(D30:L30)</f>
        <v>100.0323450134771</v>
      </c>
    </row>
    <row r="31" ht="6.75" customHeight="1"/>
    <row r="32" spans="2:13" ht="20.25" customHeight="1">
      <c r="B32" s="316" t="s">
        <v>143</v>
      </c>
      <c r="C32" s="316"/>
      <c r="D32" s="316"/>
      <c r="E32" s="316"/>
      <c r="F32" s="316"/>
      <c r="G32" s="316"/>
      <c r="H32" s="316"/>
      <c r="I32" s="316"/>
      <c r="J32" s="316"/>
      <c r="K32" s="316"/>
      <c r="L32" s="316"/>
      <c r="M32" s="316"/>
    </row>
    <row r="33" spans="2:13" ht="31.5" customHeight="1">
      <c r="B33" s="316"/>
      <c r="C33" s="316"/>
      <c r="D33" s="316"/>
      <c r="E33" s="316"/>
      <c r="F33" s="316"/>
      <c r="G33" s="316"/>
      <c r="H33" s="316"/>
      <c r="I33" s="316"/>
      <c r="J33" s="316"/>
      <c r="K33" s="316"/>
      <c r="L33" s="316"/>
      <c r="M33" s="316"/>
    </row>
    <row r="34" spans="2:13" ht="21.75" customHeight="1">
      <c r="B34" s="316"/>
      <c r="C34" s="316"/>
      <c r="D34" s="316"/>
      <c r="E34" s="316"/>
      <c r="F34" s="316"/>
      <c r="G34" s="316"/>
      <c r="H34" s="316"/>
      <c r="I34" s="316"/>
      <c r="J34" s="316"/>
      <c r="K34" s="316"/>
      <c r="L34" s="316"/>
      <c r="M34" s="316"/>
    </row>
    <row r="35" ht="7.5" customHeight="1"/>
    <row r="36" ht="18" customHeight="1">
      <c r="B36" s="3" t="s">
        <v>144</v>
      </c>
    </row>
    <row r="37" ht="16.5" customHeight="1"/>
    <row r="38" ht="18" customHeight="1">
      <c r="C38" s="6" t="s">
        <v>145</v>
      </c>
    </row>
    <row r="39" spans="3:13" ht="14.25" customHeight="1" thickBot="1">
      <c r="C39" s="6"/>
      <c r="K39" s="60" t="s">
        <v>146</v>
      </c>
      <c r="L39" s="117"/>
      <c r="M39" s="117"/>
    </row>
    <row r="40" spans="1:12" ht="18" customHeight="1" thickBot="1">
      <c r="A40" s="471" t="s">
        <v>147</v>
      </c>
      <c r="B40" s="472"/>
      <c r="C40" s="473"/>
      <c r="D40" s="32">
        <v>14</v>
      </c>
      <c r="E40" s="32">
        <v>15</v>
      </c>
      <c r="F40" s="32">
        <v>16</v>
      </c>
      <c r="G40" s="32">
        <v>17</v>
      </c>
      <c r="H40" s="32">
        <v>18</v>
      </c>
      <c r="I40" s="32">
        <v>19</v>
      </c>
      <c r="J40" s="122">
        <v>20</v>
      </c>
      <c r="K40" s="32">
        <v>21</v>
      </c>
      <c r="L40" s="132">
        <v>22</v>
      </c>
    </row>
    <row r="41" spans="1:16" ht="18" customHeight="1">
      <c r="A41" s="474" t="s">
        <v>148</v>
      </c>
      <c r="B41" s="475"/>
      <c r="C41" s="476"/>
      <c r="D41" s="126">
        <v>103</v>
      </c>
      <c r="E41" s="126">
        <v>104</v>
      </c>
      <c r="F41" s="126">
        <v>104</v>
      </c>
      <c r="G41" s="126">
        <v>72</v>
      </c>
      <c r="H41" s="126">
        <v>52</v>
      </c>
      <c r="I41" s="126">
        <v>44</v>
      </c>
      <c r="J41" s="126">
        <v>31</v>
      </c>
      <c r="K41" s="126">
        <v>30</v>
      </c>
      <c r="L41" s="28">
        <v>27</v>
      </c>
      <c r="N41" s="133"/>
      <c r="P41" s="11"/>
    </row>
    <row r="42" spans="1:14" ht="18" customHeight="1">
      <c r="A42" s="385" t="s">
        <v>149</v>
      </c>
      <c r="B42" s="386"/>
      <c r="C42" s="477"/>
      <c r="D42" s="121">
        <v>171</v>
      </c>
      <c r="E42" s="121">
        <v>163</v>
      </c>
      <c r="F42" s="121">
        <v>180</v>
      </c>
      <c r="G42" s="121">
        <v>106</v>
      </c>
      <c r="H42" s="121">
        <v>100</v>
      </c>
      <c r="I42" s="121">
        <v>79</v>
      </c>
      <c r="J42" s="121">
        <v>98</v>
      </c>
      <c r="K42" s="121">
        <v>56</v>
      </c>
      <c r="L42" s="23">
        <v>44</v>
      </c>
      <c r="N42" s="133"/>
    </row>
    <row r="43" spans="1:12" ht="18" customHeight="1" thickBot="1">
      <c r="A43" s="467" t="s">
        <v>150</v>
      </c>
      <c r="B43" s="468"/>
      <c r="C43" s="468"/>
      <c r="D43" s="130">
        <f aca="true" t="shared" si="2" ref="D43:L43">D42/D41</f>
        <v>1.6601941747572815</v>
      </c>
      <c r="E43" s="130">
        <f t="shared" si="2"/>
        <v>1.5673076923076923</v>
      </c>
      <c r="F43" s="130">
        <f t="shared" si="2"/>
        <v>1.7307692307692308</v>
      </c>
      <c r="G43" s="130">
        <f t="shared" si="2"/>
        <v>1.4722222222222223</v>
      </c>
      <c r="H43" s="130">
        <f t="shared" si="2"/>
        <v>1.9230769230769231</v>
      </c>
      <c r="I43" s="130">
        <f t="shared" si="2"/>
        <v>1.7954545454545454</v>
      </c>
      <c r="J43" s="130">
        <f t="shared" si="2"/>
        <v>3.161290322580645</v>
      </c>
      <c r="K43" s="130">
        <f t="shared" si="2"/>
        <v>1.8666666666666667</v>
      </c>
      <c r="L43" s="134">
        <f t="shared" si="2"/>
        <v>1.6296296296296295</v>
      </c>
    </row>
    <row r="44" spans="1:13" ht="9.75" customHeight="1">
      <c r="A44" s="18"/>
      <c r="B44" s="18"/>
      <c r="C44" s="18"/>
      <c r="D44" s="135"/>
      <c r="E44" s="135"/>
      <c r="F44" s="135"/>
      <c r="G44" s="135"/>
      <c r="H44" s="135"/>
      <c r="I44" s="135"/>
      <c r="J44" s="135"/>
      <c r="K44" s="135"/>
      <c r="L44" s="135"/>
      <c r="M44" s="135"/>
    </row>
    <row r="45" spans="1:13" ht="20.25" customHeight="1">
      <c r="A45" s="18"/>
      <c r="B45" s="316" t="s">
        <v>305</v>
      </c>
      <c r="C45" s="316"/>
      <c r="D45" s="316"/>
      <c r="E45" s="316"/>
      <c r="F45" s="316"/>
      <c r="G45" s="316"/>
      <c r="H45" s="316"/>
      <c r="I45" s="316"/>
      <c r="J45" s="316"/>
      <c r="K45" s="316"/>
      <c r="L45" s="316"/>
      <c r="M45" s="316"/>
    </row>
    <row r="46" spans="1:13" ht="17.25" customHeight="1">
      <c r="A46" s="18"/>
      <c r="B46" s="316"/>
      <c r="C46" s="316"/>
      <c r="D46" s="316"/>
      <c r="E46" s="316"/>
      <c r="F46" s="316"/>
      <c r="G46" s="316"/>
      <c r="H46" s="316"/>
      <c r="I46" s="316"/>
      <c r="J46" s="316"/>
      <c r="K46" s="316"/>
      <c r="L46" s="316"/>
      <c r="M46" s="316"/>
    </row>
    <row r="47" ht="18.75" customHeight="1"/>
  </sheetData>
  <sheetProtection/>
  <mergeCells count="54">
    <mergeCell ref="B22:M23"/>
    <mergeCell ref="B45:M46"/>
    <mergeCell ref="B12:M13"/>
    <mergeCell ref="A8:C8"/>
    <mergeCell ref="K17:K18"/>
    <mergeCell ref="L17:L18"/>
    <mergeCell ref="M17:M18"/>
    <mergeCell ref="A18:C18"/>
    <mergeCell ref="K26:M26"/>
    <mergeCell ref="L27:L28"/>
    <mergeCell ref="G5:G6"/>
    <mergeCell ref="A5:C5"/>
    <mergeCell ref="A6:C6"/>
    <mergeCell ref="A7:C7"/>
    <mergeCell ref="D5:D6"/>
    <mergeCell ref="E5:E6"/>
    <mergeCell ref="F5:F6"/>
    <mergeCell ref="J17:J18"/>
    <mergeCell ref="L5:L6"/>
    <mergeCell ref="M5:M6"/>
    <mergeCell ref="H5:H6"/>
    <mergeCell ref="I5:I6"/>
    <mergeCell ref="J5:J6"/>
    <mergeCell ref="K5:K6"/>
    <mergeCell ref="F27:F28"/>
    <mergeCell ref="K4:M4"/>
    <mergeCell ref="K16:M16"/>
    <mergeCell ref="A17:C17"/>
    <mergeCell ref="D17:D18"/>
    <mergeCell ref="E17:E18"/>
    <mergeCell ref="F17:F18"/>
    <mergeCell ref="G17:G18"/>
    <mergeCell ref="H17:H18"/>
    <mergeCell ref="I17:I18"/>
    <mergeCell ref="A20:C20"/>
    <mergeCell ref="K27:K28"/>
    <mergeCell ref="M27:M28"/>
    <mergeCell ref="A28:C28"/>
    <mergeCell ref="G27:G28"/>
    <mergeCell ref="H27:H28"/>
    <mergeCell ref="I27:I28"/>
    <mergeCell ref="J27:J28"/>
    <mergeCell ref="A27:C27"/>
    <mergeCell ref="D27:D28"/>
    <mergeCell ref="A43:C43"/>
    <mergeCell ref="E27:E28"/>
    <mergeCell ref="B10:M11"/>
    <mergeCell ref="A40:C40"/>
    <mergeCell ref="A41:C41"/>
    <mergeCell ref="A42:C42"/>
    <mergeCell ref="A29:C29"/>
    <mergeCell ref="A30:C30"/>
    <mergeCell ref="B32:M34"/>
    <mergeCell ref="A19:C19"/>
  </mergeCells>
  <printOptions horizontalCentered="1"/>
  <pageMargins left="0.6299212598425197" right="0.6299212598425197" top="0.984251968503937" bottom="0.7874015748031497" header="0.5118110236220472" footer="0.5118110236220472"/>
  <pageSetup firstPageNumber="6" useFirstPageNumber="1" horizontalDpi="300" verticalDpi="300" orientation="portrait" paperSize="9" r:id="rId2"/>
  <headerFooter alignWithMargins="0">
    <oddFooter>&amp;C-&amp;P -</oddFooter>
  </headerFooter>
  <drawing r:id="rId1"/>
</worksheet>
</file>

<file path=xl/worksheets/sheet7.xml><?xml version="1.0" encoding="utf-8"?>
<worksheet xmlns="http://schemas.openxmlformats.org/spreadsheetml/2006/main" xmlns:r="http://schemas.openxmlformats.org/officeDocument/2006/relationships">
  <dimension ref="A1:N25"/>
  <sheetViews>
    <sheetView workbookViewId="0" topLeftCell="A1">
      <selection activeCell="C1" sqref="C1"/>
    </sheetView>
  </sheetViews>
  <sheetFormatPr defaultColWidth="9.00390625" defaultRowHeight="13.5"/>
  <cols>
    <col min="1" max="1" width="1.75390625" style="1" customWidth="1"/>
    <col min="2" max="2" width="1.875" style="1" customWidth="1"/>
    <col min="3" max="3" width="7.00390625" style="1" customWidth="1"/>
    <col min="4" max="8" width="6.875" style="1" customWidth="1"/>
    <col min="9" max="9" width="6.75390625" style="1" customWidth="1"/>
    <col min="10" max="11" width="6.625" style="1" customWidth="1"/>
    <col min="12" max="12" width="6.50390625" style="1" customWidth="1"/>
    <col min="13" max="14" width="7.375" style="1" customWidth="1"/>
    <col min="15" max="16384" width="9.00390625" style="1" customWidth="1"/>
  </cols>
  <sheetData>
    <row r="1" ht="18" customHeight="1">
      <c r="C1" s="6" t="s">
        <v>151</v>
      </c>
    </row>
    <row r="2" spans="11:14" ht="18" customHeight="1" thickBot="1">
      <c r="K2" s="117"/>
      <c r="L2" s="117"/>
      <c r="M2" s="117"/>
      <c r="N2" s="117" t="s">
        <v>20</v>
      </c>
    </row>
    <row r="3" spans="1:14" ht="18" customHeight="1" thickBot="1">
      <c r="A3" s="471" t="s">
        <v>152</v>
      </c>
      <c r="B3" s="472"/>
      <c r="C3" s="473"/>
      <c r="D3" s="434" t="s">
        <v>153</v>
      </c>
      <c r="E3" s="434"/>
      <c r="F3" s="434"/>
      <c r="G3" s="434"/>
      <c r="H3" s="434"/>
      <c r="I3" s="434"/>
      <c r="J3" s="434"/>
      <c r="K3" s="434"/>
      <c r="L3" s="490"/>
      <c r="M3" s="32" t="s">
        <v>154</v>
      </c>
      <c r="N3" s="136" t="s">
        <v>155</v>
      </c>
    </row>
    <row r="4" spans="1:14" ht="36" customHeight="1">
      <c r="A4" s="474" t="s">
        <v>31</v>
      </c>
      <c r="B4" s="475"/>
      <c r="C4" s="478"/>
      <c r="D4" s="488" t="s">
        <v>156</v>
      </c>
      <c r="E4" s="489"/>
      <c r="F4" s="489"/>
      <c r="G4" s="489"/>
      <c r="H4" s="489"/>
      <c r="I4" s="489"/>
      <c r="J4" s="489"/>
      <c r="K4" s="489"/>
      <c r="L4" s="489"/>
      <c r="M4" s="126" t="s">
        <v>306</v>
      </c>
      <c r="N4" s="28">
        <v>4</v>
      </c>
    </row>
    <row r="5" spans="1:14" ht="36" customHeight="1">
      <c r="A5" s="385" t="s">
        <v>157</v>
      </c>
      <c r="B5" s="386"/>
      <c r="C5" s="387"/>
      <c r="D5" s="488" t="s">
        <v>158</v>
      </c>
      <c r="E5" s="489"/>
      <c r="F5" s="489"/>
      <c r="G5" s="489"/>
      <c r="H5" s="489"/>
      <c r="I5" s="489"/>
      <c r="J5" s="489"/>
      <c r="K5" s="489"/>
      <c r="L5" s="489"/>
      <c r="M5" s="126" t="s">
        <v>159</v>
      </c>
      <c r="N5" s="28">
        <v>2</v>
      </c>
    </row>
    <row r="6" spans="1:14" ht="36" customHeight="1">
      <c r="A6" s="385" t="s">
        <v>4</v>
      </c>
      <c r="B6" s="386"/>
      <c r="C6" s="387"/>
      <c r="D6" s="486" t="s">
        <v>160</v>
      </c>
      <c r="E6" s="487"/>
      <c r="F6" s="487"/>
      <c r="G6" s="487"/>
      <c r="H6" s="487"/>
      <c r="I6" s="487"/>
      <c r="J6" s="487"/>
      <c r="K6" s="487"/>
      <c r="L6" s="487"/>
      <c r="M6" s="121" t="s">
        <v>307</v>
      </c>
      <c r="N6" s="23">
        <v>5</v>
      </c>
    </row>
    <row r="7" spans="1:14" ht="36" customHeight="1">
      <c r="A7" s="385" t="s">
        <v>5</v>
      </c>
      <c r="B7" s="386"/>
      <c r="C7" s="387"/>
      <c r="D7" s="486" t="s">
        <v>161</v>
      </c>
      <c r="E7" s="487"/>
      <c r="F7" s="487"/>
      <c r="G7" s="487"/>
      <c r="H7" s="487"/>
      <c r="I7" s="487"/>
      <c r="J7" s="487"/>
      <c r="K7" s="487"/>
      <c r="L7" s="487"/>
      <c r="M7" s="121" t="s">
        <v>308</v>
      </c>
      <c r="N7" s="23">
        <v>6</v>
      </c>
    </row>
    <row r="8" spans="1:14" ht="36" customHeight="1">
      <c r="A8" s="385" t="s">
        <v>6</v>
      </c>
      <c r="B8" s="386"/>
      <c r="C8" s="387"/>
      <c r="D8" s="486" t="s">
        <v>309</v>
      </c>
      <c r="E8" s="487"/>
      <c r="F8" s="487"/>
      <c r="G8" s="487"/>
      <c r="H8" s="487"/>
      <c r="I8" s="487"/>
      <c r="J8" s="487"/>
      <c r="K8" s="487"/>
      <c r="L8" s="487"/>
      <c r="M8" s="121" t="s">
        <v>310</v>
      </c>
      <c r="N8" s="23">
        <v>2</v>
      </c>
    </row>
    <row r="9" spans="1:14" ht="36" customHeight="1">
      <c r="A9" s="385" t="s">
        <v>7</v>
      </c>
      <c r="B9" s="386"/>
      <c r="C9" s="387"/>
      <c r="D9" s="486" t="s">
        <v>162</v>
      </c>
      <c r="E9" s="487"/>
      <c r="F9" s="487"/>
      <c r="G9" s="487"/>
      <c r="H9" s="487"/>
      <c r="I9" s="487"/>
      <c r="J9" s="487"/>
      <c r="K9" s="487"/>
      <c r="L9" s="487"/>
      <c r="M9" s="121" t="s">
        <v>311</v>
      </c>
      <c r="N9" s="23">
        <v>3</v>
      </c>
    </row>
    <row r="10" spans="1:14" ht="36" customHeight="1">
      <c r="A10" s="385" t="s">
        <v>8</v>
      </c>
      <c r="B10" s="386"/>
      <c r="C10" s="387"/>
      <c r="D10" s="486" t="s">
        <v>312</v>
      </c>
      <c r="E10" s="487"/>
      <c r="F10" s="487"/>
      <c r="G10" s="487"/>
      <c r="H10" s="487"/>
      <c r="I10" s="487"/>
      <c r="J10" s="487"/>
      <c r="K10" s="487"/>
      <c r="L10" s="487"/>
      <c r="M10" s="121" t="s">
        <v>313</v>
      </c>
      <c r="N10" s="23">
        <v>2</v>
      </c>
    </row>
    <row r="11" spans="1:14" ht="36" customHeight="1">
      <c r="A11" s="385" t="s">
        <v>9</v>
      </c>
      <c r="B11" s="386"/>
      <c r="C11" s="387"/>
      <c r="D11" s="486" t="s">
        <v>163</v>
      </c>
      <c r="E11" s="487"/>
      <c r="F11" s="487"/>
      <c r="G11" s="487"/>
      <c r="H11" s="487"/>
      <c r="I11" s="487"/>
      <c r="J11" s="487"/>
      <c r="K11" s="487"/>
      <c r="L11" s="487"/>
      <c r="M11" s="121" t="s">
        <v>314</v>
      </c>
      <c r="N11" s="23">
        <v>3</v>
      </c>
    </row>
    <row r="12" spans="1:14" ht="36" customHeight="1">
      <c r="A12" s="385" t="s">
        <v>10</v>
      </c>
      <c r="B12" s="386"/>
      <c r="C12" s="387"/>
      <c r="D12" s="486" t="s">
        <v>164</v>
      </c>
      <c r="E12" s="487"/>
      <c r="F12" s="487"/>
      <c r="G12" s="487"/>
      <c r="H12" s="487"/>
      <c r="I12" s="487"/>
      <c r="J12" s="487"/>
      <c r="K12" s="487"/>
      <c r="L12" s="487"/>
      <c r="M12" s="121" t="s">
        <v>315</v>
      </c>
      <c r="N12" s="23">
        <v>4</v>
      </c>
    </row>
    <row r="13" spans="1:14" ht="36" customHeight="1">
      <c r="A13" s="385" t="s">
        <v>11</v>
      </c>
      <c r="B13" s="386"/>
      <c r="C13" s="387"/>
      <c r="D13" s="486" t="s">
        <v>165</v>
      </c>
      <c r="E13" s="487"/>
      <c r="F13" s="487"/>
      <c r="G13" s="487"/>
      <c r="H13" s="487"/>
      <c r="I13" s="487"/>
      <c r="J13" s="487"/>
      <c r="K13" s="487"/>
      <c r="L13" s="487"/>
      <c r="M13" s="121" t="s">
        <v>316</v>
      </c>
      <c r="N13" s="23">
        <v>4</v>
      </c>
    </row>
    <row r="14" spans="1:14" ht="36" customHeight="1">
      <c r="A14" s="385" t="s">
        <v>12</v>
      </c>
      <c r="B14" s="386"/>
      <c r="C14" s="387"/>
      <c r="D14" s="486" t="s">
        <v>166</v>
      </c>
      <c r="E14" s="487"/>
      <c r="F14" s="487"/>
      <c r="G14" s="487"/>
      <c r="H14" s="487"/>
      <c r="I14" s="487"/>
      <c r="J14" s="487"/>
      <c r="K14" s="487"/>
      <c r="L14" s="487"/>
      <c r="M14" s="121" t="s">
        <v>317</v>
      </c>
      <c r="N14" s="23">
        <v>4</v>
      </c>
    </row>
    <row r="15" spans="1:14" ht="36" customHeight="1" thickBot="1">
      <c r="A15" s="334" t="s">
        <v>13</v>
      </c>
      <c r="B15" s="378"/>
      <c r="C15" s="376"/>
      <c r="D15" s="492" t="s">
        <v>167</v>
      </c>
      <c r="E15" s="493"/>
      <c r="F15" s="493"/>
      <c r="G15" s="493"/>
      <c r="H15" s="493"/>
      <c r="I15" s="493"/>
      <c r="J15" s="493"/>
      <c r="K15" s="493"/>
      <c r="L15" s="493"/>
      <c r="M15" s="121" t="s">
        <v>318</v>
      </c>
      <c r="N15" s="137">
        <v>5</v>
      </c>
    </row>
    <row r="16" spans="1:14" ht="20.25" customHeight="1" thickBot="1">
      <c r="A16" s="433" t="s">
        <v>25</v>
      </c>
      <c r="B16" s="434"/>
      <c r="C16" s="434"/>
      <c r="D16" s="434"/>
      <c r="E16" s="434"/>
      <c r="F16" s="434"/>
      <c r="G16" s="434"/>
      <c r="H16" s="434"/>
      <c r="I16" s="434"/>
      <c r="J16" s="434"/>
      <c r="K16" s="434"/>
      <c r="L16" s="490"/>
      <c r="M16" s="138" t="s">
        <v>319</v>
      </c>
      <c r="N16" s="132">
        <v>44</v>
      </c>
    </row>
    <row r="17" spans="1:14" ht="18" customHeight="1">
      <c r="A17" s="420" t="s">
        <v>168</v>
      </c>
      <c r="B17" s="420"/>
      <c r="C17" s="420"/>
      <c r="D17" s="420"/>
      <c r="E17" s="420"/>
      <c r="F17" s="420"/>
      <c r="G17" s="420"/>
      <c r="H17" s="420"/>
      <c r="I17" s="420"/>
      <c r="J17" s="420"/>
      <c r="K17" s="420"/>
      <c r="L17" s="420"/>
      <c r="M17" s="420"/>
      <c r="N17" s="420"/>
    </row>
    <row r="18" spans="1:14" ht="18" customHeight="1">
      <c r="A18" s="420"/>
      <c r="B18" s="420"/>
      <c r="C18" s="420"/>
      <c r="D18" s="420"/>
      <c r="E18" s="420"/>
      <c r="F18" s="420"/>
      <c r="G18" s="420"/>
      <c r="H18" s="420"/>
      <c r="I18" s="420"/>
      <c r="J18" s="420"/>
      <c r="K18" s="420"/>
      <c r="L18" s="420"/>
      <c r="M18" s="420"/>
      <c r="N18" s="420"/>
    </row>
    <row r="19" spans="1:14" ht="15.75" customHeight="1">
      <c r="A19" s="420"/>
      <c r="B19" s="420"/>
      <c r="C19" s="420"/>
      <c r="D19" s="420"/>
      <c r="E19" s="420"/>
      <c r="F19" s="420"/>
      <c r="G19" s="420"/>
      <c r="H19" s="420"/>
      <c r="I19" s="420"/>
      <c r="J19" s="420"/>
      <c r="K19" s="420"/>
      <c r="L19" s="420"/>
      <c r="M19" s="420"/>
      <c r="N19" s="420"/>
    </row>
    <row r="20" spans="1:14" ht="15.75" customHeight="1">
      <c r="A20" s="420" t="s">
        <v>169</v>
      </c>
      <c r="B20" s="420"/>
      <c r="C20" s="420"/>
      <c r="D20" s="420"/>
      <c r="E20" s="420"/>
      <c r="F20" s="420"/>
      <c r="G20" s="420"/>
      <c r="H20" s="420"/>
      <c r="I20" s="420"/>
      <c r="J20" s="420"/>
      <c r="K20" s="420"/>
      <c r="L20" s="420"/>
      <c r="M20" s="420"/>
      <c r="N20" s="420"/>
    </row>
    <row r="21" ht="18" customHeight="1"/>
    <row r="22" ht="18" customHeight="1">
      <c r="B22" s="3" t="s">
        <v>170</v>
      </c>
    </row>
    <row r="23" ht="6" customHeight="1"/>
    <row r="24" spans="3:14" ht="18" customHeight="1">
      <c r="C24" s="491" t="s">
        <v>171</v>
      </c>
      <c r="D24" s="491"/>
      <c r="E24" s="491"/>
      <c r="F24" s="491"/>
      <c r="G24" s="491"/>
      <c r="H24" s="491"/>
      <c r="I24" s="491"/>
      <c r="J24" s="491"/>
      <c r="K24" s="491"/>
      <c r="L24" s="491"/>
      <c r="M24" s="491"/>
      <c r="N24" s="491"/>
    </row>
    <row r="25" spans="3:14" ht="18" customHeight="1">
      <c r="C25" s="491"/>
      <c r="D25" s="491"/>
      <c r="E25" s="491"/>
      <c r="F25" s="491"/>
      <c r="G25" s="491"/>
      <c r="H25" s="491"/>
      <c r="I25" s="491"/>
      <c r="J25" s="491"/>
      <c r="K25" s="491"/>
      <c r="L25" s="491"/>
      <c r="M25" s="491"/>
      <c r="N25" s="491"/>
    </row>
    <row r="26" ht="18" customHeight="1"/>
  </sheetData>
  <sheetProtection/>
  <mergeCells count="30">
    <mergeCell ref="C24:N25"/>
    <mergeCell ref="A17:N19"/>
    <mergeCell ref="D13:L13"/>
    <mergeCell ref="D14:L14"/>
    <mergeCell ref="D15:L15"/>
    <mergeCell ref="A13:C13"/>
    <mergeCell ref="A14:C14"/>
    <mergeCell ref="A20:N20"/>
    <mergeCell ref="A16:L16"/>
    <mergeCell ref="A15:C15"/>
    <mergeCell ref="A3:C3"/>
    <mergeCell ref="D3:L3"/>
    <mergeCell ref="A8:C8"/>
    <mergeCell ref="A4:C4"/>
    <mergeCell ref="A5:C5"/>
    <mergeCell ref="A6:C6"/>
    <mergeCell ref="D8:L8"/>
    <mergeCell ref="A7:C7"/>
    <mergeCell ref="A12:C12"/>
    <mergeCell ref="A10:C10"/>
    <mergeCell ref="A11:C11"/>
    <mergeCell ref="D12:L12"/>
    <mergeCell ref="A9:C9"/>
    <mergeCell ref="D11:L11"/>
    <mergeCell ref="D4:L4"/>
    <mergeCell ref="D5:L5"/>
    <mergeCell ref="D9:L9"/>
    <mergeCell ref="D10:L10"/>
    <mergeCell ref="D6:L6"/>
    <mergeCell ref="D7:L7"/>
  </mergeCells>
  <printOptions horizontalCentered="1"/>
  <pageMargins left="0.7874015748031497" right="0.7874015748031497" top="0.984251968503937" bottom="0.7874015748031497" header="0.5118110236220472" footer="0.5118110236220472"/>
  <pageSetup firstPageNumber="7" useFirstPageNumber="1" horizontalDpi="300" verticalDpi="300" orientation="portrait" paperSize="9" scale="99" r:id="rId1"/>
  <headerFooter alignWithMargins="0">
    <oddFooter>&amp;C-&amp;P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U42"/>
  <sheetViews>
    <sheetView showZeros="0" workbookViewId="0" topLeftCell="A1">
      <selection activeCell="C1" sqref="C1"/>
    </sheetView>
  </sheetViews>
  <sheetFormatPr defaultColWidth="9.00390625" defaultRowHeight="13.5"/>
  <cols>
    <col min="1" max="1" width="1.875" style="1" customWidth="1"/>
    <col min="2" max="2" width="1.75390625" style="1" customWidth="1"/>
    <col min="3" max="3" width="8.625" style="1" customWidth="1"/>
    <col min="4" max="7" width="6.125" style="1" customWidth="1"/>
    <col min="8" max="8" width="6.00390625" style="1" customWidth="1"/>
    <col min="9" max="9" width="6.125" style="1" customWidth="1"/>
    <col min="10" max="10" width="7.50390625" style="1" customWidth="1"/>
    <col min="11" max="11" width="4.375" style="1" customWidth="1"/>
    <col min="12" max="12" width="3.75390625" style="1" customWidth="1"/>
    <col min="13" max="13" width="8.125" style="1" customWidth="1"/>
    <col min="14" max="14" width="9.625" style="1" customWidth="1"/>
    <col min="15" max="15" width="7.375" style="1" customWidth="1"/>
    <col min="16" max="16" width="8.375" style="1" customWidth="1"/>
    <col min="17" max="16384" width="9.00390625" style="1" customWidth="1"/>
  </cols>
  <sheetData>
    <row r="1" ht="18" customHeight="1">
      <c r="A1" s="2" t="s">
        <v>172</v>
      </c>
    </row>
    <row r="2" ht="18" customHeight="1"/>
    <row r="3" spans="2:11" ht="18" customHeight="1">
      <c r="B3" s="3" t="s">
        <v>173</v>
      </c>
      <c r="K3" s="96"/>
    </row>
    <row r="4" ht="33.75" customHeight="1"/>
    <row r="5" spans="1:15" ht="18" customHeight="1">
      <c r="A5" s="506" t="s">
        <v>174</v>
      </c>
      <c r="B5" s="507"/>
      <c r="C5" s="507"/>
      <c r="D5" s="507"/>
      <c r="E5" s="507"/>
      <c r="F5" s="507"/>
      <c r="G5" s="507"/>
      <c r="H5" s="507"/>
      <c r="I5" s="507"/>
      <c r="J5" s="507"/>
      <c r="K5" s="507"/>
      <c r="L5" s="507"/>
      <c r="M5" s="507"/>
      <c r="N5" s="507"/>
      <c r="O5" s="507"/>
    </row>
    <row r="6" ht="8.25" customHeight="1">
      <c r="E6" s="96"/>
    </row>
    <row r="7" spans="1:16" ht="18" customHeight="1" thickBot="1">
      <c r="A7" s="501" t="s">
        <v>175</v>
      </c>
      <c r="B7" s="501"/>
      <c r="C7" s="501"/>
      <c r="D7" s="501"/>
      <c r="I7" s="388" t="s">
        <v>20</v>
      </c>
      <c r="J7" s="388"/>
      <c r="M7" s="505" t="s">
        <v>176</v>
      </c>
      <c r="N7" s="505"/>
      <c r="O7" s="319" t="s">
        <v>177</v>
      </c>
      <c r="P7" s="319"/>
    </row>
    <row r="8" spans="1:16" ht="18" customHeight="1" thickBot="1">
      <c r="A8" s="502" t="s">
        <v>178</v>
      </c>
      <c r="B8" s="503"/>
      <c r="C8" s="503"/>
      <c r="D8" s="503"/>
      <c r="E8" s="503"/>
      <c r="F8" s="503"/>
      <c r="G8" s="503"/>
      <c r="H8" s="503"/>
      <c r="I8" s="503"/>
      <c r="J8" s="504"/>
      <c r="M8" s="510" t="s">
        <v>179</v>
      </c>
      <c r="N8" s="511"/>
      <c r="O8" s="511"/>
      <c r="P8" s="512"/>
    </row>
    <row r="9" spans="1:16" ht="18" customHeight="1" thickBot="1">
      <c r="A9" s="320" t="s">
        <v>180</v>
      </c>
      <c r="B9" s="377"/>
      <c r="C9" s="531"/>
      <c r="D9" s="320" t="s">
        <v>181</v>
      </c>
      <c r="E9" s="377"/>
      <c r="F9" s="377"/>
      <c r="G9" s="377"/>
      <c r="H9" s="377" t="s">
        <v>182</v>
      </c>
      <c r="I9" s="531"/>
      <c r="J9" s="525" t="s">
        <v>25</v>
      </c>
      <c r="M9" s="442" t="s">
        <v>183</v>
      </c>
      <c r="N9" s="443"/>
      <c r="O9" s="139" t="s">
        <v>184</v>
      </c>
      <c r="P9" s="124" t="s">
        <v>185</v>
      </c>
    </row>
    <row r="10" spans="1:16" ht="18" customHeight="1">
      <c r="A10" s="385"/>
      <c r="B10" s="386"/>
      <c r="C10" s="477"/>
      <c r="D10" s="385" t="s">
        <v>186</v>
      </c>
      <c r="E10" s="386"/>
      <c r="F10" s="386" t="s">
        <v>187</v>
      </c>
      <c r="G10" s="386"/>
      <c r="H10" s="384" t="s">
        <v>38</v>
      </c>
      <c r="I10" s="534" t="s">
        <v>39</v>
      </c>
      <c r="J10" s="526"/>
      <c r="M10" s="513" t="s">
        <v>320</v>
      </c>
      <c r="N10" s="140" t="s">
        <v>188</v>
      </c>
      <c r="O10" s="141"/>
      <c r="P10" s="142"/>
    </row>
    <row r="11" spans="1:16" ht="18" customHeight="1" thickBot="1">
      <c r="A11" s="528"/>
      <c r="B11" s="532"/>
      <c r="C11" s="533"/>
      <c r="D11" s="120" t="s">
        <v>47</v>
      </c>
      <c r="E11" s="22" t="s">
        <v>48</v>
      </c>
      <c r="F11" s="22" t="s">
        <v>47</v>
      </c>
      <c r="G11" s="22" t="s">
        <v>48</v>
      </c>
      <c r="H11" s="530"/>
      <c r="I11" s="535"/>
      <c r="J11" s="527"/>
      <c r="M11" s="474"/>
      <c r="N11" s="143">
        <f>D17</f>
        <v>187</v>
      </c>
      <c r="O11" s="144">
        <v>179</v>
      </c>
      <c r="P11" s="145">
        <f>N11-O11</f>
        <v>8</v>
      </c>
    </row>
    <row r="12" spans="1:16" ht="18" customHeight="1">
      <c r="A12" s="308" t="s">
        <v>189</v>
      </c>
      <c r="B12" s="309"/>
      <c r="C12" s="118" t="s">
        <v>190</v>
      </c>
      <c r="D12" s="146">
        <v>7</v>
      </c>
      <c r="E12" s="147">
        <v>15</v>
      </c>
      <c r="F12" s="147">
        <v>1</v>
      </c>
      <c r="G12" s="147">
        <v>17</v>
      </c>
      <c r="H12" s="107">
        <v>25</v>
      </c>
      <c r="I12" s="148">
        <v>0</v>
      </c>
      <c r="J12" s="149">
        <f>SUM(D12:I12)</f>
        <v>65</v>
      </c>
      <c r="M12" s="528" t="s">
        <v>321</v>
      </c>
      <c r="N12" s="150" t="s">
        <v>191</v>
      </c>
      <c r="O12" s="151"/>
      <c r="P12" s="142"/>
    </row>
    <row r="13" spans="1:16" ht="18" customHeight="1">
      <c r="A13" s="383"/>
      <c r="B13" s="384"/>
      <c r="C13" s="23" t="s">
        <v>192</v>
      </c>
      <c r="D13" s="152">
        <v>145</v>
      </c>
      <c r="E13" s="153">
        <v>264</v>
      </c>
      <c r="F13" s="153">
        <v>28</v>
      </c>
      <c r="G13" s="153">
        <v>85</v>
      </c>
      <c r="H13" s="125">
        <v>849</v>
      </c>
      <c r="I13" s="154">
        <v>2</v>
      </c>
      <c r="J13" s="155">
        <f>SUM(D13:I13)</f>
        <v>1373</v>
      </c>
      <c r="M13" s="474"/>
      <c r="N13" s="156">
        <f>E17</f>
        <v>304</v>
      </c>
      <c r="O13" s="144">
        <v>477</v>
      </c>
      <c r="P13" s="145">
        <f>N13-O13</f>
        <v>-173</v>
      </c>
    </row>
    <row r="14" spans="1:16" ht="18" customHeight="1">
      <c r="A14" s="383"/>
      <c r="B14" s="384"/>
      <c r="C14" s="23" t="s">
        <v>193</v>
      </c>
      <c r="D14" s="152">
        <v>32</v>
      </c>
      <c r="E14" s="153">
        <v>25</v>
      </c>
      <c r="F14" s="153">
        <v>4</v>
      </c>
      <c r="G14" s="153">
        <v>2</v>
      </c>
      <c r="H14" s="125">
        <v>313</v>
      </c>
      <c r="I14" s="154"/>
      <c r="J14" s="155">
        <f>SUM(D14:I14)</f>
        <v>376</v>
      </c>
      <c r="M14" s="385" t="s">
        <v>322</v>
      </c>
      <c r="N14" s="150" t="s">
        <v>194</v>
      </c>
      <c r="O14" s="151"/>
      <c r="P14" s="142"/>
    </row>
    <row r="15" spans="1:16" ht="18" customHeight="1">
      <c r="A15" s="383"/>
      <c r="B15" s="384"/>
      <c r="C15" s="23" t="s">
        <v>195</v>
      </c>
      <c r="D15" s="152">
        <v>3</v>
      </c>
      <c r="E15" s="157" t="s">
        <v>323</v>
      </c>
      <c r="F15" s="157" t="s">
        <v>323</v>
      </c>
      <c r="G15" s="157" t="s">
        <v>323</v>
      </c>
      <c r="H15" s="125">
        <v>51</v>
      </c>
      <c r="I15" s="158" t="s">
        <v>323</v>
      </c>
      <c r="J15" s="155">
        <f>SUM(D15:I15)</f>
        <v>54</v>
      </c>
      <c r="M15" s="385"/>
      <c r="N15" s="143">
        <f>F17</f>
        <v>33</v>
      </c>
      <c r="O15" s="144">
        <v>50</v>
      </c>
      <c r="P15" s="145">
        <f>N15-O15</f>
        <v>-17</v>
      </c>
    </row>
    <row r="16" spans="1:16" ht="18" customHeight="1">
      <c r="A16" s="383"/>
      <c r="B16" s="384"/>
      <c r="C16" s="387" t="s">
        <v>25</v>
      </c>
      <c r="D16" s="159" t="s">
        <v>324</v>
      </c>
      <c r="E16" s="103" t="s">
        <v>325</v>
      </c>
      <c r="F16" s="103" t="s">
        <v>326</v>
      </c>
      <c r="G16" s="103" t="s">
        <v>327</v>
      </c>
      <c r="H16" s="103" t="s">
        <v>328</v>
      </c>
      <c r="I16" s="160" t="s">
        <v>329</v>
      </c>
      <c r="J16" s="161" t="s">
        <v>330</v>
      </c>
      <c r="M16" s="385" t="s">
        <v>327</v>
      </c>
      <c r="N16" s="150" t="s">
        <v>196</v>
      </c>
      <c r="O16" s="151"/>
      <c r="P16" s="142"/>
    </row>
    <row r="17" spans="1:16" ht="18" customHeight="1" thickBot="1">
      <c r="A17" s="529"/>
      <c r="B17" s="530"/>
      <c r="C17" s="376"/>
      <c r="D17" s="162">
        <f aca="true" t="shared" si="0" ref="D17:J17">SUM(D12:D15)</f>
        <v>187</v>
      </c>
      <c r="E17" s="163">
        <f t="shared" si="0"/>
        <v>304</v>
      </c>
      <c r="F17" s="163">
        <f t="shared" si="0"/>
        <v>33</v>
      </c>
      <c r="G17" s="163">
        <f t="shared" si="0"/>
        <v>104</v>
      </c>
      <c r="H17" s="163">
        <f t="shared" si="0"/>
        <v>1238</v>
      </c>
      <c r="I17" s="164">
        <f t="shared" si="0"/>
        <v>2</v>
      </c>
      <c r="J17" s="165">
        <f t="shared" si="0"/>
        <v>1868</v>
      </c>
      <c r="M17" s="385"/>
      <c r="N17" s="156">
        <f>G17</f>
        <v>104</v>
      </c>
      <c r="O17" s="144">
        <v>79</v>
      </c>
      <c r="P17" s="145">
        <f>N17-O17</f>
        <v>25</v>
      </c>
    </row>
    <row r="18" spans="13:16" ht="18" customHeight="1">
      <c r="M18" s="385" t="s">
        <v>331</v>
      </c>
      <c r="N18" s="166" t="s">
        <v>38</v>
      </c>
      <c r="O18" s="151"/>
      <c r="P18" s="142"/>
    </row>
    <row r="19" spans="13:16" ht="18" customHeight="1">
      <c r="M19" s="385"/>
      <c r="N19" s="156">
        <f>H17</f>
        <v>1238</v>
      </c>
      <c r="O19" s="144">
        <v>1070</v>
      </c>
      <c r="P19" s="145">
        <f>N19-O19</f>
        <v>168</v>
      </c>
    </row>
    <row r="20" spans="13:16" ht="18" customHeight="1">
      <c r="M20" s="385" t="s">
        <v>332</v>
      </c>
      <c r="N20" s="166" t="s">
        <v>39</v>
      </c>
      <c r="O20" s="151"/>
      <c r="P20" s="142"/>
    </row>
    <row r="21" spans="4:16" ht="18" customHeight="1">
      <c r="D21" s="117"/>
      <c r="E21" s="117"/>
      <c r="M21" s="385"/>
      <c r="N21" s="156">
        <f>I17</f>
        <v>2</v>
      </c>
      <c r="O21" s="144">
        <v>2</v>
      </c>
      <c r="P21" s="167" t="s">
        <v>333</v>
      </c>
    </row>
    <row r="22" spans="13:18" ht="18" customHeight="1">
      <c r="M22" s="385" t="s">
        <v>334</v>
      </c>
      <c r="N22" s="166" t="s">
        <v>44</v>
      </c>
      <c r="O22" s="151"/>
      <c r="P22" s="142"/>
      <c r="R22" s="17"/>
    </row>
    <row r="23" spans="13:16" ht="18" customHeight="1" thickBot="1">
      <c r="M23" s="334"/>
      <c r="N23" s="168">
        <f>J17</f>
        <v>1868</v>
      </c>
      <c r="O23" s="169">
        <f>SUM(O10:O21)</f>
        <v>1857</v>
      </c>
      <c r="P23" s="170">
        <f>N23-O23</f>
        <v>11</v>
      </c>
    </row>
    <row r="24" spans="1:5" ht="12.75" customHeight="1">
      <c r="A24" s="171"/>
      <c r="B24" s="171"/>
      <c r="C24" s="171"/>
      <c r="D24" s="60"/>
      <c r="E24" s="60"/>
    </row>
    <row r="25" spans="1:16" ht="10.5" customHeight="1">
      <c r="A25" s="171"/>
      <c r="B25" s="171"/>
      <c r="C25" s="171"/>
      <c r="D25" s="60"/>
      <c r="E25" s="60"/>
      <c r="L25" s="11"/>
      <c r="M25" s="420" t="s">
        <v>335</v>
      </c>
      <c r="N25" s="420"/>
      <c r="O25" s="420"/>
      <c r="P25" s="420"/>
    </row>
    <row r="26" spans="1:16" ht="18" customHeight="1">
      <c r="A26" s="171"/>
      <c r="B26" s="171"/>
      <c r="C26" s="171"/>
      <c r="D26" s="60"/>
      <c r="E26" s="60"/>
      <c r="M26" s="420"/>
      <c r="N26" s="420"/>
      <c r="O26" s="420"/>
      <c r="P26" s="420"/>
    </row>
    <row r="27" spans="1:16" ht="45.75" customHeight="1">
      <c r="A27" s="11"/>
      <c r="B27" s="11"/>
      <c r="C27" s="11"/>
      <c r="D27" s="60"/>
      <c r="E27" s="60"/>
      <c r="P27" s="172"/>
    </row>
    <row r="28" spans="1:15" ht="18" customHeight="1" thickBot="1">
      <c r="A28" s="333" t="s">
        <v>197</v>
      </c>
      <c r="B28" s="333"/>
      <c r="C28" s="333"/>
      <c r="D28" s="388" t="s">
        <v>72</v>
      </c>
      <c r="E28" s="388"/>
      <c r="L28" s="11"/>
      <c r="M28" s="60"/>
      <c r="N28" s="171"/>
      <c r="O28" s="173"/>
    </row>
    <row r="29" spans="1:5" ht="18" customHeight="1">
      <c r="A29" s="510" t="s">
        <v>198</v>
      </c>
      <c r="B29" s="511"/>
      <c r="C29" s="511"/>
      <c r="D29" s="511"/>
      <c r="E29" s="512"/>
    </row>
    <row r="30" spans="1:16" ht="18" customHeight="1" thickBot="1">
      <c r="A30" s="334" t="s">
        <v>199</v>
      </c>
      <c r="B30" s="378"/>
      <c r="C30" s="376"/>
      <c r="D30" s="29" t="s">
        <v>47</v>
      </c>
      <c r="E30" s="119" t="s">
        <v>48</v>
      </c>
      <c r="G30" s="505" t="s">
        <v>200</v>
      </c>
      <c r="H30" s="505"/>
      <c r="I30" s="505"/>
      <c r="O30" s="388" t="s">
        <v>72</v>
      </c>
      <c r="P30" s="388"/>
    </row>
    <row r="31" spans="1:16" ht="18" customHeight="1" thickBot="1">
      <c r="A31" s="474" t="s">
        <v>201</v>
      </c>
      <c r="B31" s="475"/>
      <c r="C31" s="478"/>
      <c r="D31" s="174">
        <v>403</v>
      </c>
      <c r="E31" s="175">
        <v>67</v>
      </c>
      <c r="G31" s="433" t="s">
        <v>202</v>
      </c>
      <c r="H31" s="434"/>
      <c r="I31" s="434"/>
      <c r="J31" s="434"/>
      <c r="K31" s="434"/>
      <c r="L31" s="434"/>
      <c r="M31" s="434"/>
      <c r="N31" s="434"/>
      <c r="O31" s="434"/>
      <c r="P31" s="435"/>
    </row>
    <row r="32" spans="1:16" ht="18" customHeight="1">
      <c r="A32" s="385" t="s">
        <v>203</v>
      </c>
      <c r="B32" s="386"/>
      <c r="C32" s="387"/>
      <c r="D32" s="176">
        <v>137</v>
      </c>
      <c r="E32" s="177">
        <v>54</v>
      </c>
      <c r="G32" s="320" t="s">
        <v>180</v>
      </c>
      <c r="H32" s="377"/>
      <c r="I32" s="377"/>
      <c r="J32" s="178" t="s">
        <v>204</v>
      </c>
      <c r="K32" s="523" t="s">
        <v>205</v>
      </c>
      <c r="L32" s="524"/>
      <c r="M32" s="320" t="s">
        <v>180</v>
      </c>
      <c r="N32" s="377"/>
      <c r="O32" s="178" t="s">
        <v>204</v>
      </c>
      <c r="P32" s="179" t="s">
        <v>205</v>
      </c>
    </row>
    <row r="33" spans="1:16" ht="18" customHeight="1">
      <c r="A33" s="385" t="s">
        <v>206</v>
      </c>
      <c r="B33" s="386"/>
      <c r="C33" s="387"/>
      <c r="D33" s="176">
        <v>95</v>
      </c>
      <c r="E33" s="177">
        <v>66</v>
      </c>
      <c r="G33" s="499" t="s">
        <v>78</v>
      </c>
      <c r="H33" s="500"/>
      <c r="I33" s="500"/>
      <c r="J33" s="180">
        <v>111</v>
      </c>
      <c r="K33" s="508">
        <v>55</v>
      </c>
      <c r="L33" s="509"/>
      <c r="M33" s="499" t="s">
        <v>336</v>
      </c>
      <c r="N33" s="500"/>
      <c r="O33" s="180">
        <v>109</v>
      </c>
      <c r="P33" s="181">
        <v>170</v>
      </c>
    </row>
    <row r="34" spans="1:21" ht="18" customHeight="1">
      <c r="A34" s="385" t="s">
        <v>337</v>
      </c>
      <c r="B34" s="386"/>
      <c r="C34" s="387"/>
      <c r="D34" s="176">
        <v>133</v>
      </c>
      <c r="E34" s="177">
        <v>163</v>
      </c>
      <c r="G34" s="499" t="s">
        <v>77</v>
      </c>
      <c r="H34" s="500"/>
      <c r="I34" s="500"/>
      <c r="J34" s="180">
        <v>411</v>
      </c>
      <c r="K34" s="508">
        <v>215</v>
      </c>
      <c r="L34" s="509"/>
      <c r="M34" s="499" t="s">
        <v>87</v>
      </c>
      <c r="N34" s="500"/>
      <c r="O34" s="180">
        <v>161</v>
      </c>
      <c r="P34" s="181">
        <v>145</v>
      </c>
      <c r="R34" s="494"/>
      <c r="S34" s="494"/>
      <c r="T34" s="182"/>
      <c r="U34" s="183"/>
    </row>
    <row r="35" spans="1:21" ht="18" customHeight="1">
      <c r="A35" s="385" t="s">
        <v>338</v>
      </c>
      <c r="B35" s="386"/>
      <c r="C35" s="387"/>
      <c r="D35" s="176">
        <v>129</v>
      </c>
      <c r="E35" s="177">
        <v>142</v>
      </c>
      <c r="G35" s="499" t="s">
        <v>80</v>
      </c>
      <c r="H35" s="500"/>
      <c r="I35" s="500"/>
      <c r="J35" s="180">
        <v>151</v>
      </c>
      <c r="K35" s="508">
        <v>162</v>
      </c>
      <c r="L35" s="509"/>
      <c r="M35" s="497" t="s">
        <v>207</v>
      </c>
      <c r="N35" s="498"/>
      <c r="O35" s="180">
        <v>12</v>
      </c>
      <c r="P35" s="181">
        <v>8</v>
      </c>
      <c r="R35" s="494"/>
      <c r="S35" s="494"/>
      <c r="T35" s="182"/>
      <c r="U35" s="183"/>
    </row>
    <row r="36" spans="1:21" ht="18" customHeight="1">
      <c r="A36" s="385" t="s">
        <v>208</v>
      </c>
      <c r="B36" s="386"/>
      <c r="C36" s="387"/>
      <c r="D36" s="176">
        <v>90</v>
      </c>
      <c r="E36" s="177">
        <v>171</v>
      </c>
      <c r="G36" s="499" t="s">
        <v>81</v>
      </c>
      <c r="H36" s="500"/>
      <c r="I36" s="500"/>
      <c r="J36" s="180">
        <v>168</v>
      </c>
      <c r="K36" s="508">
        <v>272</v>
      </c>
      <c r="L36" s="509"/>
      <c r="M36" s="497" t="s">
        <v>209</v>
      </c>
      <c r="N36" s="498"/>
      <c r="O36" s="180">
        <v>9</v>
      </c>
      <c r="P36" s="181">
        <v>16</v>
      </c>
      <c r="R36" s="494"/>
      <c r="S36" s="494"/>
      <c r="T36" s="182"/>
      <c r="U36" s="183"/>
    </row>
    <row r="37" spans="1:21" ht="18" customHeight="1">
      <c r="A37" s="385" t="s">
        <v>210</v>
      </c>
      <c r="B37" s="386"/>
      <c r="C37" s="387"/>
      <c r="D37" s="176">
        <v>22</v>
      </c>
      <c r="E37" s="177">
        <v>44</v>
      </c>
      <c r="G37" s="499" t="s">
        <v>82</v>
      </c>
      <c r="H37" s="500"/>
      <c r="I37" s="500"/>
      <c r="J37" s="184" t="s">
        <v>339</v>
      </c>
      <c r="K37" s="514" t="s">
        <v>339</v>
      </c>
      <c r="L37" s="515"/>
      <c r="M37" s="497" t="s">
        <v>211</v>
      </c>
      <c r="N37" s="498"/>
      <c r="O37" s="180">
        <v>1</v>
      </c>
      <c r="P37" s="185" t="s">
        <v>340</v>
      </c>
      <c r="R37" s="494"/>
      <c r="S37" s="494"/>
      <c r="T37" s="182"/>
      <c r="U37" s="183"/>
    </row>
    <row r="38" spans="1:21" ht="18" customHeight="1">
      <c r="A38" s="385" t="s">
        <v>212</v>
      </c>
      <c r="B38" s="386"/>
      <c r="C38" s="387"/>
      <c r="D38" s="176">
        <v>19</v>
      </c>
      <c r="E38" s="177">
        <v>32</v>
      </c>
      <c r="G38" s="499" t="s">
        <v>83</v>
      </c>
      <c r="H38" s="500"/>
      <c r="I38" s="500"/>
      <c r="J38" s="180">
        <v>118</v>
      </c>
      <c r="K38" s="508">
        <v>29</v>
      </c>
      <c r="L38" s="509"/>
      <c r="M38" s="497" t="s">
        <v>89</v>
      </c>
      <c r="N38" s="498"/>
      <c r="O38" s="180">
        <v>110</v>
      </c>
      <c r="P38" s="181">
        <v>94</v>
      </c>
      <c r="R38" s="494"/>
      <c r="S38" s="494"/>
      <c r="T38" s="182"/>
      <c r="U38" s="183"/>
    </row>
    <row r="39" spans="1:21" ht="18" customHeight="1" thickBot="1">
      <c r="A39" s="385" t="s">
        <v>213</v>
      </c>
      <c r="B39" s="386"/>
      <c r="C39" s="387"/>
      <c r="D39" s="176">
        <v>98</v>
      </c>
      <c r="E39" s="177">
        <v>3</v>
      </c>
      <c r="G39" s="499" t="s">
        <v>84</v>
      </c>
      <c r="H39" s="500"/>
      <c r="I39" s="500"/>
      <c r="J39" s="180">
        <v>194</v>
      </c>
      <c r="K39" s="508">
        <v>165</v>
      </c>
      <c r="L39" s="509"/>
      <c r="M39" s="497" t="s">
        <v>69</v>
      </c>
      <c r="N39" s="498"/>
      <c r="O39" s="186">
        <v>290</v>
      </c>
      <c r="P39" s="187">
        <v>315</v>
      </c>
      <c r="R39" s="494"/>
      <c r="S39" s="494"/>
      <c r="T39" s="182"/>
      <c r="U39" s="183"/>
    </row>
    <row r="40" spans="1:21" ht="18" customHeight="1" thickBot="1">
      <c r="A40" s="385" t="s">
        <v>25</v>
      </c>
      <c r="B40" s="386"/>
      <c r="C40" s="387"/>
      <c r="D40" s="188">
        <f>SUM(D31:D39)</f>
        <v>1126</v>
      </c>
      <c r="E40" s="189">
        <f>SUM(E31:E39)</f>
        <v>742</v>
      </c>
      <c r="G40" s="517" t="s">
        <v>85</v>
      </c>
      <c r="H40" s="518"/>
      <c r="I40" s="518"/>
      <c r="J40" s="190">
        <v>23</v>
      </c>
      <c r="K40" s="521">
        <v>49</v>
      </c>
      <c r="L40" s="522"/>
      <c r="M40" s="519" t="s">
        <v>25</v>
      </c>
      <c r="N40" s="520"/>
      <c r="O40" s="191">
        <f>SUM(J33:J41,O33:O39)</f>
        <v>1868</v>
      </c>
      <c r="P40" s="192">
        <f>SUM(K33:L41,P33:P39)</f>
        <v>1695</v>
      </c>
      <c r="R40" s="494"/>
      <c r="S40" s="494"/>
      <c r="T40" s="182"/>
      <c r="U40" s="183"/>
    </row>
    <row r="41" spans="1:14" ht="18" customHeight="1" thickBot="1">
      <c r="A41" s="334" t="s">
        <v>214</v>
      </c>
      <c r="B41" s="378"/>
      <c r="C41" s="376"/>
      <c r="D41" s="495">
        <f>D40+E40</f>
        <v>1868</v>
      </c>
      <c r="E41" s="496"/>
      <c r="G41" s="494"/>
      <c r="H41" s="494"/>
      <c r="I41" s="494"/>
      <c r="J41" s="182"/>
      <c r="K41" s="516"/>
      <c r="L41" s="516"/>
      <c r="M41" s="171"/>
      <c r="N41" s="171"/>
    </row>
    <row r="42" spans="7:14" ht="13.5">
      <c r="G42" s="171"/>
      <c r="H42" s="171"/>
      <c r="I42" s="171"/>
      <c r="J42" s="171"/>
      <c r="K42" s="171"/>
      <c r="L42" s="171"/>
      <c r="M42" s="171"/>
      <c r="N42" s="171"/>
    </row>
  </sheetData>
  <sheetProtection/>
  <mergeCells count="81">
    <mergeCell ref="G35:I35"/>
    <mergeCell ref="A12:B17"/>
    <mergeCell ref="D9:G9"/>
    <mergeCell ref="A9:C11"/>
    <mergeCell ref="H10:H11"/>
    <mergeCell ref="I10:I11"/>
    <mergeCell ref="H9:I9"/>
    <mergeCell ref="D10:E10"/>
    <mergeCell ref="F10:G10"/>
    <mergeCell ref="C16:C17"/>
    <mergeCell ref="A37:C37"/>
    <mergeCell ref="A31:C31"/>
    <mergeCell ref="A32:C32"/>
    <mergeCell ref="A33:C33"/>
    <mergeCell ref="A34:C34"/>
    <mergeCell ref="A35:C35"/>
    <mergeCell ref="A36:C36"/>
    <mergeCell ref="A30:C30"/>
    <mergeCell ref="A29:E29"/>
    <mergeCell ref="D28:E28"/>
    <mergeCell ref="M20:M21"/>
    <mergeCell ref="A28:C28"/>
    <mergeCell ref="M22:M23"/>
    <mergeCell ref="J9:J11"/>
    <mergeCell ref="M12:M13"/>
    <mergeCell ref="M14:M15"/>
    <mergeCell ref="G31:P31"/>
    <mergeCell ref="M16:M17"/>
    <mergeCell ref="M18:M19"/>
    <mergeCell ref="G33:I33"/>
    <mergeCell ref="G30:I30"/>
    <mergeCell ref="M25:P26"/>
    <mergeCell ref="M32:N32"/>
    <mergeCell ref="K32:L32"/>
    <mergeCell ref="G32:I32"/>
    <mergeCell ref="M33:N33"/>
    <mergeCell ref="K33:L33"/>
    <mergeCell ref="K41:L41"/>
    <mergeCell ref="M39:N39"/>
    <mergeCell ref="G39:I39"/>
    <mergeCell ref="G40:I40"/>
    <mergeCell ref="M40:N40"/>
    <mergeCell ref="K39:L39"/>
    <mergeCell ref="K40:L40"/>
    <mergeCell ref="K36:L36"/>
    <mergeCell ref="K37:L37"/>
    <mergeCell ref="K38:L38"/>
    <mergeCell ref="G37:I37"/>
    <mergeCell ref="G38:I38"/>
    <mergeCell ref="A5:O5"/>
    <mergeCell ref="O30:P30"/>
    <mergeCell ref="K34:L34"/>
    <mergeCell ref="K35:L35"/>
    <mergeCell ref="G34:I34"/>
    <mergeCell ref="M34:N34"/>
    <mergeCell ref="M35:N35"/>
    <mergeCell ref="M9:N9"/>
    <mergeCell ref="M8:P8"/>
    <mergeCell ref="M10:M11"/>
    <mergeCell ref="A7:D7"/>
    <mergeCell ref="A8:J8"/>
    <mergeCell ref="M7:N7"/>
    <mergeCell ref="O7:P7"/>
    <mergeCell ref="I7:J7"/>
    <mergeCell ref="D41:E41"/>
    <mergeCell ref="G41:I41"/>
    <mergeCell ref="M36:N36"/>
    <mergeCell ref="A41:C41"/>
    <mergeCell ref="A40:C40"/>
    <mergeCell ref="A39:C39"/>
    <mergeCell ref="A38:C38"/>
    <mergeCell ref="M37:N37"/>
    <mergeCell ref="M38:N38"/>
    <mergeCell ref="G36:I36"/>
    <mergeCell ref="R38:S38"/>
    <mergeCell ref="R39:S39"/>
    <mergeCell ref="R40:S40"/>
    <mergeCell ref="R34:S34"/>
    <mergeCell ref="R35:S35"/>
    <mergeCell ref="R36:S36"/>
    <mergeCell ref="R37:S37"/>
  </mergeCells>
  <printOptions horizontalCentered="1"/>
  <pageMargins left="0.7874015748031497" right="0.7874015748031497" top="0.984251968503937" bottom="0.7874015748031497" header="0.5118110236220472" footer="0.5118110236220472"/>
  <pageSetup firstPageNumber="9" useFirstPageNumber="1" fitToHeight="1" fitToWidth="1" horizontalDpi="300" verticalDpi="300" orientation="portrait" paperSize="9" scale="88"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dimension ref="A1:M29"/>
  <sheetViews>
    <sheetView showZeros="0" workbookViewId="0" topLeftCell="A1">
      <selection activeCell="A1" sqref="A1:D1"/>
    </sheetView>
  </sheetViews>
  <sheetFormatPr defaultColWidth="9.00390625" defaultRowHeight="13.5"/>
  <cols>
    <col min="1" max="1" width="2.125" style="1" customWidth="1"/>
    <col min="2" max="2" width="4.375" style="1" customWidth="1"/>
    <col min="3" max="4" width="3.375" style="1" customWidth="1"/>
    <col min="5" max="11" width="6.875" style="1" customWidth="1"/>
    <col min="12" max="16384" width="9.00390625" style="1" customWidth="1"/>
  </cols>
  <sheetData>
    <row r="1" spans="1:13" ht="18" customHeight="1" thickBot="1">
      <c r="A1" s="505" t="s">
        <v>215</v>
      </c>
      <c r="B1" s="505"/>
      <c r="C1" s="505"/>
      <c r="D1" s="505"/>
      <c r="F1" s="388" t="s">
        <v>20</v>
      </c>
      <c r="G1" s="388"/>
      <c r="J1" s="505" t="s">
        <v>341</v>
      </c>
      <c r="K1" s="505"/>
      <c r="L1" s="388" t="s">
        <v>20</v>
      </c>
      <c r="M1" s="388"/>
    </row>
    <row r="2" spans="1:13" ht="18" customHeight="1" thickBot="1">
      <c r="A2" s="513" t="s">
        <v>216</v>
      </c>
      <c r="B2" s="543"/>
      <c r="C2" s="543"/>
      <c r="D2" s="543"/>
      <c r="E2" s="543"/>
      <c r="F2" s="543"/>
      <c r="G2" s="544"/>
      <c r="J2" s="471" t="s">
        <v>217</v>
      </c>
      <c r="K2" s="472"/>
      <c r="L2" s="472"/>
      <c r="M2" s="473"/>
    </row>
    <row r="3" spans="1:13" ht="18" customHeight="1">
      <c r="A3" s="537" t="s">
        <v>218</v>
      </c>
      <c r="B3" s="538"/>
      <c r="C3" s="538"/>
      <c r="D3" s="538"/>
      <c r="E3" s="539"/>
      <c r="F3" s="551">
        <v>1813</v>
      </c>
      <c r="G3" s="552"/>
      <c r="J3" s="545" t="s">
        <v>219</v>
      </c>
      <c r="K3" s="546"/>
      <c r="L3" s="193">
        <v>1538</v>
      </c>
      <c r="M3" s="194">
        <f>L3/$L$5</f>
        <v>0.8233404710920771</v>
      </c>
    </row>
    <row r="4" spans="1:13" ht="18" customHeight="1">
      <c r="A4" s="540" t="s">
        <v>220</v>
      </c>
      <c r="B4" s="541"/>
      <c r="C4" s="541"/>
      <c r="D4" s="541"/>
      <c r="E4" s="542"/>
      <c r="F4" s="547" t="s">
        <v>342</v>
      </c>
      <c r="G4" s="548"/>
      <c r="J4" s="540" t="s">
        <v>221</v>
      </c>
      <c r="K4" s="542"/>
      <c r="L4" s="195">
        <v>330</v>
      </c>
      <c r="M4" s="196">
        <f>L4/$L$5</f>
        <v>0.1766595289079229</v>
      </c>
    </row>
    <row r="5" spans="1:13" ht="18" customHeight="1" thickBot="1">
      <c r="A5" s="540" t="s">
        <v>195</v>
      </c>
      <c r="B5" s="541"/>
      <c r="C5" s="541"/>
      <c r="D5" s="541"/>
      <c r="E5" s="542"/>
      <c r="F5" s="553">
        <v>55</v>
      </c>
      <c r="G5" s="554"/>
      <c r="J5" s="549" t="s">
        <v>25</v>
      </c>
      <c r="K5" s="550"/>
      <c r="L5" s="198">
        <f>SUM(L3:L4)</f>
        <v>1868</v>
      </c>
      <c r="M5" s="199">
        <f>L5/$L$5</f>
        <v>1</v>
      </c>
    </row>
    <row r="6" spans="1:13" ht="18" customHeight="1" thickBot="1">
      <c r="A6" s="555" t="s">
        <v>25</v>
      </c>
      <c r="B6" s="556"/>
      <c r="C6" s="556"/>
      <c r="D6" s="556"/>
      <c r="E6" s="557"/>
      <c r="F6" s="576">
        <f>SUM(F3:G5)</f>
        <v>1868</v>
      </c>
      <c r="G6" s="577"/>
      <c r="J6" s="421" t="s">
        <v>343</v>
      </c>
      <c r="K6" s="421"/>
      <c r="L6" s="421"/>
      <c r="M6" s="421"/>
    </row>
    <row r="7" spans="1:13" ht="18" customHeight="1">
      <c r="A7" s="421" t="s">
        <v>344</v>
      </c>
      <c r="B7" s="421"/>
      <c r="C7" s="421"/>
      <c r="D7" s="421"/>
      <c r="E7" s="421"/>
      <c r="F7" s="421"/>
      <c r="G7" s="421"/>
      <c r="J7" s="370"/>
      <c r="K7" s="370"/>
      <c r="L7" s="370"/>
      <c r="M7" s="370"/>
    </row>
    <row r="8" spans="1:13" ht="19.5" customHeight="1">
      <c r="A8" s="370"/>
      <c r="B8" s="370"/>
      <c r="C8" s="370"/>
      <c r="D8" s="370"/>
      <c r="E8" s="370"/>
      <c r="F8" s="370"/>
      <c r="G8" s="370"/>
      <c r="J8" s="536"/>
      <c r="K8" s="536"/>
      <c r="L8" s="536"/>
      <c r="M8" s="536"/>
    </row>
    <row r="9" ht="72" customHeight="1"/>
    <row r="10" spans="1:12" ht="18" customHeight="1" thickBot="1">
      <c r="A10" s="505" t="s">
        <v>345</v>
      </c>
      <c r="B10" s="505"/>
      <c r="C10" s="505"/>
      <c r="D10" s="505"/>
      <c r="F10" s="388" t="s">
        <v>20</v>
      </c>
      <c r="G10" s="388"/>
      <c r="J10" s="1" t="s">
        <v>346</v>
      </c>
      <c r="K10" s="200"/>
      <c r="L10" s="200" t="s">
        <v>347</v>
      </c>
    </row>
    <row r="11" spans="1:12" ht="18" customHeight="1" thickBot="1">
      <c r="A11" s="471" t="s">
        <v>222</v>
      </c>
      <c r="B11" s="472"/>
      <c r="C11" s="472"/>
      <c r="D11" s="472"/>
      <c r="E11" s="472"/>
      <c r="F11" s="472"/>
      <c r="G11" s="473"/>
      <c r="J11" s="580" t="s">
        <v>223</v>
      </c>
      <c r="K11" s="469"/>
      <c r="L11" s="479"/>
    </row>
    <row r="12" spans="1:12" ht="18" customHeight="1" thickBot="1">
      <c r="A12" s="545" t="s">
        <v>224</v>
      </c>
      <c r="B12" s="582"/>
      <c r="C12" s="582"/>
      <c r="D12" s="582"/>
      <c r="E12" s="582"/>
      <c r="F12" s="583"/>
      <c r="G12" s="201">
        <v>31</v>
      </c>
      <c r="J12" s="581"/>
      <c r="K12" s="470"/>
      <c r="L12" s="480"/>
    </row>
    <row r="13" spans="1:12" ht="18" customHeight="1">
      <c r="A13" s="572" t="s">
        <v>225</v>
      </c>
      <c r="B13" s="573"/>
      <c r="C13" s="573"/>
      <c r="D13" s="573"/>
      <c r="E13" s="573"/>
      <c r="F13" s="574"/>
      <c r="G13" s="202">
        <v>22</v>
      </c>
      <c r="J13" s="578" t="s">
        <v>226</v>
      </c>
      <c r="K13" s="579"/>
      <c r="L13" s="203">
        <v>68</v>
      </c>
    </row>
    <row r="14" spans="1:12" ht="18" customHeight="1">
      <c r="A14" s="572" t="s">
        <v>227</v>
      </c>
      <c r="B14" s="573"/>
      <c r="C14" s="573"/>
      <c r="D14" s="573"/>
      <c r="E14" s="573"/>
      <c r="F14" s="574"/>
      <c r="G14" s="204" t="s">
        <v>348</v>
      </c>
      <c r="J14" s="540" t="s">
        <v>228</v>
      </c>
      <c r="K14" s="542"/>
      <c r="L14" s="197">
        <v>30</v>
      </c>
    </row>
    <row r="15" spans="1:12" ht="18" customHeight="1" thickBot="1">
      <c r="A15" s="555" t="s">
        <v>229</v>
      </c>
      <c r="B15" s="556"/>
      <c r="C15" s="556"/>
      <c r="D15" s="556"/>
      <c r="E15" s="556"/>
      <c r="F15" s="575"/>
      <c r="G15" s="205">
        <v>86</v>
      </c>
      <c r="J15" s="540" t="s">
        <v>230</v>
      </c>
      <c r="K15" s="542"/>
      <c r="L15" s="197">
        <v>2</v>
      </c>
    </row>
    <row r="16" spans="1:12" ht="18" customHeight="1" thickBot="1">
      <c r="A16" s="569" t="s">
        <v>25</v>
      </c>
      <c r="B16" s="570"/>
      <c r="C16" s="570"/>
      <c r="D16" s="570"/>
      <c r="E16" s="570"/>
      <c r="F16" s="571"/>
      <c r="G16" s="123">
        <f>SUM(G12:G15)</f>
        <v>139</v>
      </c>
      <c r="J16" s="540" t="s">
        <v>231</v>
      </c>
      <c r="K16" s="542"/>
      <c r="L16" s="197">
        <v>36</v>
      </c>
    </row>
    <row r="17" spans="1:12" ht="18" customHeight="1" thickBot="1">
      <c r="A17" s="566" t="s">
        <v>232</v>
      </c>
      <c r="B17" s="567"/>
      <c r="C17" s="567"/>
      <c r="D17" s="567"/>
      <c r="E17" s="567"/>
      <c r="F17" s="568"/>
      <c r="G17" s="123">
        <v>72</v>
      </c>
      <c r="J17" s="540" t="s">
        <v>233</v>
      </c>
      <c r="K17" s="542"/>
      <c r="L17" s="197">
        <v>20</v>
      </c>
    </row>
    <row r="18" spans="1:12" ht="18" customHeight="1">
      <c r="A18" s="206" t="s">
        <v>349</v>
      </c>
      <c r="J18" s="540" t="s">
        <v>69</v>
      </c>
      <c r="K18" s="542"/>
      <c r="L18" s="197">
        <v>64</v>
      </c>
    </row>
    <row r="19" spans="10:12" ht="18" customHeight="1" thickBot="1">
      <c r="J19" s="555" t="s">
        <v>25</v>
      </c>
      <c r="K19" s="557"/>
      <c r="L19" s="124">
        <f>SUM(L13:L18)</f>
        <v>220</v>
      </c>
    </row>
    <row r="20" spans="10:12" ht="90" customHeight="1">
      <c r="J20" s="11"/>
      <c r="K20" s="11"/>
      <c r="L20" s="60"/>
    </row>
    <row r="21" spans="1:12" ht="18" customHeight="1" thickBot="1">
      <c r="A21" s="1" t="s">
        <v>234</v>
      </c>
      <c r="J21" s="11"/>
      <c r="K21" s="11"/>
      <c r="L21" s="60"/>
    </row>
    <row r="22" spans="1:13" ht="18" customHeight="1" thickBot="1">
      <c r="A22" s="561"/>
      <c r="B22" s="562"/>
      <c r="C22" s="562"/>
      <c r="D22" s="563"/>
      <c r="E22" s="207" t="s">
        <v>235</v>
      </c>
      <c r="F22" s="207" t="s">
        <v>236</v>
      </c>
      <c r="G22" s="207" t="s">
        <v>237</v>
      </c>
      <c r="H22" s="207" t="s">
        <v>238</v>
      </c>
      <c r="I22" s="207" t="s">
        <v>239</v>
      </c>
      <c r="J22" s="207" t="s">
        <v>240</v>
      </c>
      <c r="K22" s="208" t="s">
        <v>241</v>
      </c>
      <c r="L22" s="208" t="s">
        <v>242</v>
      </c>
      <c r="M22" s="209" t="s">
        <v>243</v>
      </c>
    </row>
    <row r="23" spans="1:13" ht="18" customHeight="1" thickTop="1">
      <c r="A23" s="558" t="s">
        <v>244</v>
      </c>
      <c r="B23" s="559"/>
      <c r="C23" s="559"/>
      <c r="D23" s="560"/>
      <c r="E23" s="210">
        <v>24</v>
      </c>
      <c r="F23" s="210">
        <v>16</v>
      </c>
      <c r="G23" s="210">
        <v>36</v>
      </c>
      <c r="H23" s="210">
        <v>38</v>
      </c>
      <c r="I23" s="210">
        <v>50</v>
      </c>
      <c r="J23" s="210">
        <v>46</v>
      </c>
      <c r="K23" s="211">
        <v>62</v>
      </c>
      <c r="L23" s="211">
        <v>75</v>
      </c>
      <c r="M23" s="211">
        <v>65</v>
      </c>
    </row>
    <row r="24" spans="1:13" ht="18" customHeight="1" thickBot="1">
      <c r="A24" s="555" t="s">
        <v>245</v>
      </c>
      <c r="B24" s="556"/>
      <c r="C24" s="556"/>
      <c r="D24" s="557"/>
      <c r="E24" s="212">
        <v>44</v>
      </c>
      <c r="F24" s="212">
        <v>68</v>
      </c>
      <c r="G24" s="212">
        <v>45</v>
      </c>
      <c r="H24" s="212">
        <v>65</v>
      </c>
      <c r="I24" s="212">
        <v>57</v>
      </c>
      <c r="J24" s="212">
        <v>56</v>
      </c>
      <c r="K24" s="213">
        <v>46</v>
      </c>
      <c r="L24" s="213">
        <v>55</v>
      </c>
      <c r="M24" s="213">
        <v>34</v>
      </c>
    </row>
    <row r="25" spans="1:13" ht="18" customHeight="1">
      <c r="A25" s="564" t="s">
        <v>246</v>
      </c>
      <c r="B25" s="564"/>
      <c r="C25" s="564"/>
      <c r="D25" s="564"/>
      <c r="E25" s="564"/>
      <c r="F25" s="564"/>
      <c r="G25" s="564"/>
      <c r="H25" s="564"/>
      <c r="I25" s="564"/>
      <c r="J25" s="564"/>
      <c r="K25" s="564"/>
      <c r="L25" s="564"/>
      <c r="M25" s="564"/>
    </row>
    <row r="26" spans="1:13" ht="18" customHeight="1">
      <c r="A26" s="565"/>
      <c r="B26" s="565"/>
      <c r="C26" s="565"/>
      <c r="D26" s="565"/>
      <c r="E26" s="565"/>
      <c r="F26" s="565"/>
      <c r="G26" s="565"/>
      <c r="H26" s="565"/>
      <c r="I26" s="565"/>
      <c r="J26" s="565"/>
      <c r="K26" s="565"/>
      <c r="L26" s="565"/>
      <c r="M26" s="565"/>
    </row>
    <row r="27" spans="1:13" ht="18" customHeight="1">
      <c r="A27" s="565"/>
      <c r="B27" s="565"/>
      <c r="C27" s="565"/>
      <c r="D27" s="565"/>
      <c r="E27" s="565"/>
      <c r="F27" s="565"/>
      <c r="G27" s="565"/>
      <c r="H27" s="565"/>
      <c r="I27" s="565"/>
      <c r="J27" s="565"/>
      <c r="K27" s="565"/>
      <c r="L27" s="565"/>
      <c r="M27" s="565"/>
    </row>
    <row r="29" ht="13.5">
      <c r="J29" s="57"/>
    </row>
  </sheetData>
  <sheetProtection/>
  <mergeCells count="40">
    <mergeCell ref="A13:F13"/>
    <mergeCell ref="J13:K13"/>
    <mergeCell ref="J11:L12"/>
    <mergeCell ref="A12:F12"/>
    <mergeCell ref="A6:E6"/>
    <mergeCell ref="A7:G8"/>
    <mergeCell ref="A11:G11"/>
    <mergeCell ref="F10:G10"/>
    <mergeCell ref="F6:G6"/>
    <mergeCell ref="A10:D10"/>
    <mergeCell ref="J14:K14"/>
    <mergeCell ref="J15:K15"/>
    <mergeCell ref="A14:F14"/>
    <mergeCell ref="A15:F15"/>
    <mergeCell ref="A17:F17"/>
    <mergeCell ref="A16:F16"/>
    <mergeCell ref="J16:K16"/>
    <mergeCell ref="J19:K19"/>
    <mergeCell ref="J17:K17"/>
    <mergeCell ref="J18:K18"/>
    <mergeCell ref="A24:D24"/>
    <mergeCell ref="A23:D23"/>
    <mergeCell ref="A22:D22"/>
    <mergeCell ref="A25:M27"/>
    <mergeCell ref="J5:K5"/>
    <mergeCell ref="F3:G3"/>
    <mergeCell ref="J1:K1"/>
    <mergeCell ref="A1:D1"/>
    <mergeCell ref="A5:E5"/>
    <mergeCell ref="F5:G5"/>
    <mergeCell ref="J6:M8"/>
    <mergeCell ref="L1:M1"/>
    <mergeCell ref="A3:E3"/>
    <mergeCell ref="A4:E4"/>
    <mergeCell ref="J2:M2"/>
    <mergeCell ref="J4:K4"/>
    <mergeCell ref="A2:G2"/>
    <mergeCell ref="F1:G1"/>
    <mergeCell ref="J3:K3"/>
    <mergeCell ref="F4:G4"/>
  </mergeCells>
  <printOptions horizontalCentered="1"/>
  <pageMargins left="0.7874015748031497" right="0.7874015748031497" top="0.984251968503937" bottom="0.7874015748031497" header="0.5118110236220472" footer="0.5118110236220472"/>
  <pageSetup firstPageNumber="10" useFirstPageNumber="1" horizontalDpi="300" verticalDpi="300" orientation="portrait" paperSize="9"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FUJ9903B1041</dc:creator>
  <cp:keywords/>
  <dc:description/>
  <cp:lastModifiedBy>Administrator</cp:lastModifiedBy>
  <cp:lastPrinted>2011-06-28T06:20:46Z</cp:lastPrinted>
  <dcterms:created xsi:type="dcterms:W3CDTF">2004-05-20T04:33:31Z</dcterms:created>
  <dcterms:modified xsi:type="dcterms:W3CDTF">2011-12-07T03:00:50Z</dcterms:modified>
  <cp:category/>
  <cp:version/>
  <cp:contentType/>
  <cp:contentStatus/>
</cp:coreProperties>
</file>