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700" windowHeight="8475" activeTab="4"/>
  </bookViews>
  <sheets>
    <sheet name="6ページ" sheetId="1" r:id="rId1"/>
    <sheet name="7ページ" sheetId="2" r:id="rId2"/>
    <sheet name="8ページ" sheetId="3" r:id="rId3"/>
    <sheet name="9ページ" sheetId="4" r:id="rId4"/>
    <sheet name="11ページ" sheetId="5" r:id="rId5"/>
    <sheet name="Sheet5" sheetId="6" r:id="rId6"/>
  </sheets>
  <definedNames>
    <definedName name="_xlnm.Print_Area" localSheetId="4">'11ページ'!$A$1:$K$20</definedName>
  </definedNames>
  <calcPr fullCalcOnLoad="1"/>
</workbook>
</file>

<file path=xl/sharedStrings.xml><?xml version="1.0" encoding="utf-8"?>
<sst xmlns="http://schemas.openxmlformats.org/spreadsheetml/2006/main" count="251" uniqueCount="187">
  <si>
    <t>2ヶ月
以内</t>
  </si>
  <si>
    <t>3ヶ月
以内</t>
  </si>
  <si>
    <t>3年
以内</t>
  </si>
  <si>
    <t>6ヶ月
以内</t>
  </si>
  <si>
    <t>12ヶ月
以内</t>
  </si>
  <si>
    <t>％</t>
  </si>
  <si>
    <t>(9) 巡回相談の実施状況</t>
  </si>
  <si>
    <t>イ　巡回交通事故相談の実施状況</t>
  </si>
  <si>
    <t>5月</t>
  </si>
  <si>
    <t>6月</t>
  </si>
  <si>
    <t>7月</t>
  </si>
  <si>
    <t>8月</t>
  </si>
  <si>
    <t>9月</t>
  </si>
  <si>
    <t>10月</t>
  </si>
  <si>
    <t>11月</t>
  </si>
  <si>
    <t>12月</t>
  </si>
  <si>
    <t>1月</t>
  </si>
  <si>
    <t>2月</t>
  </si>
  <si>
    <t>3月</t>
  </si>
  <si>
    <t>(1) 県交通事故相談所の相談統計</t>
  </si>
  <si>
    <t>第１表　交通事故相談の状況</t>
  </si>
  <si>
    <t>2ヶ月以内</t>
  </si>
  <si>
    <t>3ヶ月以内</t>
  </si>
  <si>
    <t>3年以内</t>
  </si>
  <si>
    <t>回数</t>
  </si>
  <si>
    <t>東京本部</t>
  </si>
  <si>
    <t>名古屋支部</t>
  </si>
  <si>
    <t>平成14年</t>
  </si>
  <si>
    <t>平成15年</t>
  </si>
  <si>
    <t>平成16年</t>
  </si>
  <si>
    <t>アドバイザー（弁護士)の指導助言</t>
  </si>
  <si>
    <t>相談件数</t>
  </si>
  <si>
    <t>平成17年</t>
  </si>
  <si>
    <t>処理件数</t>
  </si>
  <si>
    <t>1回当り件数</t>
  </si>
  <si>
    <t>(10) 相談者の居住地別状況</t>
  </si>
  <si>
    <t>前年度</t>
  </si>
  <si>
    <t>増減</t>
  </si>
  <si>
    <t>生計の維持</t>
  </si>
  <si>
    <t>平成18年</t>
  </si>
  <si>
    <t>実　施　市　町　名</t>
  </si>
  <si>
    <t>(8) 事故発生から相談日までの期間経過の状況</t>
  </si>
  <si>
    <t>ア　全相談事案の事故発生日から相談日までの経過状況</t>
  </si>
  <si>
    <t>イ　新規相談事案の事故発生日から相談日までの経過状況（電話相談を含む）</t>
  </si>
  <si>
    <t>（単位：件数、％）</t>
  </si>
  <si>
    <t>期間</t>
  </si>
  <si>
    <t>1ヶ月
以内</t>
  </si>
  <si>
    <t>2年
以内</t>
  </si>
  <si>
    <t>3年
以上</t>
  </si>
  <si>
    <t>不明</t>
  </si>
  <si>
    <t>計</t>
  </si>
  <si>
    <t>区分</t>
  </si>
  <si>
    <t>件　　数</t>
  </si>
  <si>
    <t>(単位：回、件）</t>
  </si>
  <si>
    <t>年　　度</t>
  </si>
  <si>
    <t>実施回数</t>
  </si>
  <si>
    <t>(単位：件）</t>
  </si>
  <si>
    <t>実施月</t>
  </si>
  <si>
    <t>4月</t>
  </si>
  <si>
    <t>区　　分</t>
  </si>
  <si>
    <t>面　　　　接</t>
  </si>
  <si>
    <t>非面接</t>
  </si>
  <si>
    <t>相談件数増減状況</t>
  </si>
  <si>
    <t>当　　所</t>
  </si>
  <si>
    <t>巡　　回</t>
  </si>
  <si>
    <t>電話</t>
  </si>
  <si>
    <t>文書</t>
  </si>
  <si>
    <t>本年度累計</t>
  </si>
  <si>
    <t>新規</t>
  </si>
  <si>
    <t>継続</t>
  </si>
  <si>
    <t>Ａ</t>
  </si>
  <si>
    <t>当所新規</t>
  </si>
  <si>
    <t>相　談　件　数</t>
  </si>
  <si>
    <t>死　亡</t>
  </si>
  <si>
    <t>傷　害</t>
  </si>
  <si>
    <t>Ｂ</t>
  </si>
  <si>
    <t>当所継続</t>
  </si>
  <si>
    <t>物　損</t>
  </si>
  <si>
    <t>その他</t>
  </si>
  <si>
    <t>Ｃ</t>
  </si>
  <si>
    <t>巡回新規</t>
  </si>
  <si>
    <t>Ｄ</t>
  </si>
  <si>
    <t>巡回継続</t>
  </si>
  <si>
    <t>Ｅ</t>
  </si>
  <si>
    <t>Ｆ</t>
  </si>
  <si>
    <t>Ｇ</t>
  </si>
  <si>
    <t>合計</t>
  </si>
  <si>
    <t>事故から相談までの期間</t>
  </si>
  <si>
    <t>期　　間</t>
  </si>
  <si>
    <t>1ヶ月以内</t>
  </si>
  <si>
    <t>相　　談　　内　　容　　別</t>
  </si>
  <si>
    <t>主たる相談</t>
  </si>
  <si>
    <t>従たる相談</t>
  </si>
  <si>
    <t>賠償責任者</t>
  </si>
  <si>
    <t>障害者の更生</t>
  </si>
  <si>
    <t>6ヶ月以内</t>
  </si>
  <si>
    <t>賠償額の算定</t>
  </si>
  <si>
    <t>12ヶ月以内</t>
  </si>
  <si>
    <t>過失の程度</t>
  </si>
  <si>
    <t>各種福祉施設の利用</t>
  </si>
  <si>
    <t>2年以内</t>
  </si>
  <si>
    <t>示談の仕方</t>
  </si>
  <si>
    <t>各種援護措置の利用</t>
  </si>
  <si>
    <t>示談解決後の変更取消</t>
  </si>
  <si>
    <t>後　遺　症</t>
  </si>
  <si>
    <t>3年以上</t>
  </si>
  <si>
    <t>債務不履行</t>
  </si>
  <si>
    <t>時　　効</t>
  </si>
  <si>
    <t>不　明</t>
  </si>
  <si>
    <t>自賠責請求等</t>
  </si>
  <si>
    <t>保険会社関連</t>
  </si>
  <si>
    <t>労災・社会保険の使用</t>
  </si>
  <si>
    <t>そ　の　他</t>
  </si>
  <si>
    <t>合　計</t>
  </si>
  <si>
    <t>訴訟・調停</t>
  </si>
  <si>
    <t>Ａ</t>
  </si>
  <si>
    <t>Ｂ</t>
  </si>
  <si>
    <t>Ｃ</t>
  </si>
  <si>
    <t>Ｄ</t>
  </si>
  <si>
    <t>Ｅ</t>
  </si>
  <si>
    <t>Ｆ</t>
  </si>
  <si>
    <t>Ｇ</t>
  </si>
  <si>
    <t>相　　談　　要　　旨</t>
  </si>
  <si>
    <t>相　　談　　者　　別</t>
  </si>
  <si>
    <t>賠償問題</t>
  </si>
  <si>
    <t>被　害　者</t>
  </si>
  <si>
    <t>更生問題</t>
  </si>
  <si>
    <t>加　害　者</t>
  </si>
  <si>
    <t>相　談　処　理　別</t>
  </si>
  <si>
    <t>広　報　効　果
(新規面接相談)</t>
  </si>
  <si>
    <t>弁護士会あっせん</t>
  </si>
  <si>
    <t>県広報紙</t>
  </si>
  <si>
    <t>交通事故紛争処理センター</t>
  </si>
  <si>
    <t>市町村広報</t>
  </si>
  <si>
    <t>そ　　の　　他</t>
  </si>
  <si>
    <t>県発行チラシ</t>
  </si>
  <si>
    <t>警　　察</t>
  </si>
  <si>
    <t>知　　人</t>
  </si>
  <si>
    <t>平成19年</t>
  </si>
  <si>
    <t>(1)　県交通事故相談所及び巡回交通事故相談所開設の広報を次のとおり行った。</t>
  </si>
  <si>
    <t>※　経過期間は、事故発生日から初回相談日及び2回目以降の継続相談日までの
　経過期間である。</t>
  </si>
  <si>
    <t>なし</t>
  </si>
  <si>
    <t>0(0)</t>
  </si>
  <si>
    <t>平成20年</t>
  </si>
  <si>
    <t>※　回数欄の（　）内の数値は、実施計画数である。</t>
  </si>
  <si>
    <t>交通事故紛争処理センター利用状況（静岡県新規受付件数）  (単位：件)</t>
  </si>
  <si>
    <t>ア　県民だより（県広報紙）に県交通事故相談所と、各月実施する巡回交通事故
　相談の開設日時及び開設場所の案内広報掲載した。</t>
  </si>
  <si>
    <t>イ　県のホームページへ県交通事故相談所の概況を掲載し、幅広く利用の呼びか
　けを行った。</t>
  </si>
  <si>
    <t>ウ　県広報番組「こんにちは県庁です」（ＳＢＳラジオ）及び「しずおかデイ
　リーメッセージ」（ｋ-mix）内で、県交通事故相談所の利用案内及び巡回
　交通事故相談の開設情報を広報した。</t>
  </si>
  <si>
    <t>※　新規相談1,009件のうち、357件(35.4％)が１ヶ月以内に、また638件
　(63.2％)が６ヶ月以内に相談所を利用している。</t>
  </si>
  <si>
    <t>ア　平成12年度以降の巡回相談の状況</t>
  </si>
  <si>
    <t>※　年間計画に基づき、市部23回、町部7回、計30回開設し（当初計画41回）、
　56件（実質１回当たり1.9件）の相談を受理した。</t>
  </si>
  <si>
    <t>熱海市・伊豆の国市・牧之原市</t>
  </si>
  <si>
    <t>熱海市・函南町</t>
  </si>
  <si>
    <t>伊豆の国市（本庁）・牧之原市</t>
  </si>
  <si>
    <t>御前崎市・森町</t>
  </si>
  <si>
    <t>伊豆の国市・松崎町</t>
  </si>
  <si>
    <t>熱海市・伊東市・湖西市・伊豆市</t>
  </si>
  <si>
    <t>3(4)</t>
  </si>
  <si>
    <t>3(3)</t>
  </si>
  <si>
    <t>2(3)</t>
  </si>
  <si>
    <t>2(4)</t>
  </si>
  <si>
    <t>4(4)</t>
  </si>
  <si>
    <t>4(5)</t>
  </si>
  <si>
    <t>30(41)</t>
  </si>
  <si>
    <t>※　巡回相談の開催市町で、相談件数の多かったところは、熱海市9件、湖西市8件、函南町8件である。</t>
  </si>
  <si>
    <t>４　広　　報</t>
  </si>
  <si>
    <t>３　交通事故の相談形態別等統計</t>
  </si>
  <si>
    <t>法テラス</t>
  </si>
  <si>
    <t>※　前年度の弁護士指導は73件である。</t>
  </si>
  <si>
    <t>　　※　相談者の男女別では
　　　　 男　1,004人(54.1％）
　　　　 女　   853人(45.9％）</t>
  </si>
  <si>
    <t>平成21年</t>
  </si>
  <si>
    <t>エ　市町交通事故相談担当者研修会（7月６日、１１月１８日実施）の席上で
　県交通事故相談所の積極的な利用につき広報した。</t>
  </si>
  <si>
    <t>※　広報効果欄の「その他」の中には、県外居住者がインターネットにより
　 静岡県ホームページを見て当所に相談してきたケースが、東京都3人、神奈川県2人、及び愛知県、岐阜県、高知県、鹿児島県が各1人、計９人が含まれている。</t>
  </si>
  <si>
    <t>※　賠償問題は全体の92.5％、前年
　比4.6ポイントの減である。</t>
  </si>
  <si>
    <t>※　発生日後3ヶ月以内の相談件数は736件(39.6％）で、前年比54件増加している。</t>
  </si>
  <si>
    <t>ウ　継続相談事案の事故発生日から2回目以降の相談日までの経過状況</t>
  </si>
  <si>
    <t>伊東市・湖西市・西伊豆町</t>
  </si>
  <si>
    <t>菊川市・伊豆の国市(大仁支所)</t>
  </si>
  <si>
    <t>熱海市・伊豆市・牧之原市</t>
  </si>
  <si>
    <t>湖西市・東伊豆町・函南町</t>
  </si>
  <si>
    <t>熱海市・下田市・牧之原市・函南町</t>
  </si>
  <si>
    <t>※当所の継続件数は減少したが、電話相談件数は増加した。</t>
  </si>
  <si>
    <t>※　紛争処理センターの利用件数は、東京・名古屋併せて130件、前年度より22件の増である。</t>
  </si>
  <si>
    <t>(2)　広報効果を確認するため、新規面接相談者228人に対して調査を行った
　　ところ、本冊子９頁記載「広報効果」のとおり、77人（34％）が上記の広報
　　活動によるものであった。</t>
  </si>
  <si>
    <t>※　継続相談848件のうち、65.6％にあたる556件は事故発生日が半年以上経過している。それらの相談内容は、保険会社提示の損害賠償額に対する不服や過失割合の不服、後遺障害の等級認定に対する異議申立等紛争事案に発展する可能性を含んだ事案が多かった。</t>
  </si>
  <si>
    <t>　相談者の居住地別状況は、１０頁第1表「県の交通事故相談所で受理した相談
者の居住地別相談件数」のとおりである。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</si>
</sst>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人&quot;"/>
    <numFmt numFmtId="179" formatCode="&quot;(&quot;0.0&quot;％）&quot;"/>
    <numFmt numFmtId="180" formatCode="#,##0;&quot;△ &quot;#,##0"/>
    <numFmt numFmtId="181" formatCode="&quot;(&quot;0&quot;)&quot;"/>
    <numFmt numFmtId="182" formatCode="0&quot;名&quot;"/>
    <numFmt numFmtId="183" formatCode="0&quot;件&quot;"/>
    <numFmt numFmtId="184" formatCode="#,##0;&quot;▲ &quot;#,##0"/>
    <numFmt numFmtId="185" formatCode="#,##0_ "/>
    <numFmt numFmtId="186" formatCode="#,##0_);\(#,##0\)"/>
  </numFmts>
  <fonts count="12">
    <font>
      <sz val="11"/>
      <name val="ＭＳ Ｐゴシック"/>
      <family val="3"/>
    </font>
    <font>
      <sz val="6"/>
      <name val="ＭＳ Ｐゴシック"/>
      <family val="3"/>
    </font>
    <font>
      <sz val="11"/>
      <name val="HG丸ｺﾞｼｯｸM-PRO"/>
      <family val="3"/>
    </font>
    <font>
      <b/>
      <sz val="12"/>
      <name val="HG丸ｺﾞｼｯｸM-PRO"/>
      <family val="3"/>
    </font>
    <font>
      <sz val="12"/>
      <name val="HG丸ｺﾞｼｯｸM-PRO"/>
      <family val="3"/>
    </font>
    <font>
      <sz val="10"/>
      <name val="HG丸ｺﾞｼｯｸM-PRO"/>
      <family val="3"/>
    </font>
    <font>
      <sz val="9"/>
      <name val="HG丸ｺﾞｼｯｸM-PRO"/>
      <family val="3"/>
    </font>
    <font>
      <b/>
      <sz val="14"/>
      <name val="HG丸ｺﾞｼｯｸM-PRO"/>
      <family val="3"/>
    </font>
    <font>
      <b/>
      <sz val="11"/>
      <name val="HG丸ｺﾞｼｯｸM-PRO"/>
      <family val="3"/>
    </font>
    <font>
      <sz val="8"/>
      <name val="HG丸ｺﾞｼｯｸM-PRO"/>
      <family val="3"/>
    </font>
    <font>
      <sz val="14"/>
      <name val="HG丸ｺﾞｼｯｸM-PRO"/>
      <family val="3"/>
    </font>
    <font>
      <i/>
      <sz val="11"/>
      <name val="HG丸ｺﾞｼｯｸM-PRO"/>
      <family val="3"/>
    </font>
  </fonts>
  <fills count="2">
    <fill>
      <patternFill/>
    </fill>
    <fill>
      <patternFill patternType="gray125"/>
    </fill>
  </fills>
  <borders count="82">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medium"/>
      <bottom style="thin"/>
    </border>
    <border>
      <left>
        <color indexed="63"/>
      </left>
      <right style="thin"/>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color indexed="63"/>
      </left>
      <right style="medium"/>
      <top style="thin"/>
      <bottom style="thin"/>
    </border>
    <border>
      <left>
        <color indexed="63"/>
      </left>
      <right style="medium"/>
      <top style="medium"/>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thin"/>
      <top style="medium"/>
      <bottom style="double"/>
    </border>
    <border>
      <left style="thin"/>
      <right style="thin"/>
      <top style="medium"/>
      <bottom style="double"/>
    </border>
    <border>
      <left style="thin"/>
      <right style="double"/>
      <top style="thin"/>
      <bottom style="medium"/>
    </border>
    <border>
      <left>
        <color indexed="63"/>
      </left>
      <right style="medium"/>
      <top style="medium"/>
      <bottom style="double"/>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medium"/>
      <bottom style="medium"/>
    </border>
    <border>
      <left style="medium"/>
      <right>
        <color indexed="63"/>
      </right>
      <top style="medium"/>
      <bottom style="medium"/>
    </border>
    <border>
      <left style="medium"/>
      <right style="thin"/>
      <top style="thin"/>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double"/>
      <bottom style="thin"/>
    </border>
    <border>
      <left style="thin"/>
      <right style="thin"/>
      <top style="double"/>
      <bottom style="thin"/>
    </border>
    <border>
      <left style="thin"/>
      <right style="medium"/>
      <top style="double"/>
      <bottom style="thin"/>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medium"/>
      <top style="medium"/>
      <bottom style="double"/>
      <diagonal style="thin"/>
    </border>
    <border>
      <left style="medium"/>
      <right>
        <color indexed="63"/>
      </right>
      <top style="thin"/>
      <bottom style="thin"/>
    </border>
    <border>
      <left style="thin"/>
      <right style="thin"/>
      <top style="medium"/>
      <bottom>
        <color indexed="63"/>
      </bottom>
    </border>
    <border>
      <left style="thin"/>
      <right style="double"/>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2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shrinkToFit="1"/>
    </xf>
    <xf numFmtId="176" fontId="2" fillId="0" borderId="0" xfId="0" applyNumberFormat="1" applyFont="1" applyBorder="1" applyAlignment="1">
      <alignment horizontal="right" vertical="justify"/>
    </xf>
    <xf numFmtId="0" fontId="2" fillId="0" borderId="2" xfId="0" applyFont="1" applyBorder="1" applyAlignment="1">
      <alignment horizontal="center" vertical="center"/>
    </xf>
    <xf numFmtId="0" fontId="7"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180" fontId="2" fillId="0" borderId="0" xfId="0" applyNumberFormat="1" applyFont="1" applyBorder="1" applyAlignment="1">
      <alignment vertical="center"/>
    </xf>
    <xf numFmtId="0" fontId="5" fillId="0" borderId="3" xfId="20" applyFont="1" applyBorder="1" applyAlignment="1">
      <alignment vertical="center"/>
      <protection/>
    </xf>
    <xf numFmtId="0" fontId="6" fillId="0" borderId="3" xfId="20" applyFont="1" applyBorder="1" applyAlignment="1">
      <alignment vertical="center"/>
      <protection/>
    </xf>
    <xf numFmtId="38" fontId="6" fillId="0" borderId="2" xfId="16" applyFont="1" applyBorder="1" applyAlignment="1">
      <alignment vertical="center"/>
    </xf>
    <xf numFmtId="38" fontId="6" fillId="0" borderId="3" xfId="16"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10" fillId="0" borderId="0" xfId="0" applyFont="1" applyAlignment="1">
      <alignment/>
    </xf>
    <xf numFmtId="0" fontId="4" fillId="0" borderId="0" xfId="0" applyFont="1" applyAlignment="1">
      <alignment vertical="center"/>
    </xf>
    <xf numFmtId="185" fontId="2" fillId="0" borderId="1" xfId="0" applyNumberFormat="1" applyFont="1" applyBorder="1" applyAlignment="1">
      <alignment horizontal="right" vertical="center"/>
    </xf>
    <xf numFmtId="185" fontId="2" fillId="0" borderId="2" xfId="0" applyNumberFormat="1" applyFont="1" applyBorder="1" applyAlignment="1">
      <alignment horizontal="right" vertical="center"/>
    </xf>
    <xf numFmtId="38" fontId="2" fillId="0" borderId="6" xfId="16"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4" xfId="0" applyNumberFormat="1" applyFont="1" applyBorder="1" applyAlignment="1">
      <alignment horizontal="right" vertical="center"/>
    </xf>
    <xf numFmtId="176" fontId="2" fillId="0" borderId="12" xfId="0" applyNumberFormat="1" applyFont="1" applyBorder="1" applyAlignment="1">
      <alignment horizontal="right" vertical="center"/>
    </xf>
    <xf numFmtId="38" fontId="2" fillId="0" borderId="13" xfId="16" applyFont="1" applyBorder="1" applyAlignment="1">
      <alignment horizontal="right" vertical="center"/>
    </xf>
    <xf numFmtId="0" fontId="2" fillId="0" borderId="15" xfId="0" applyFont="1" applyBorder="1" applyAlignment="1">
      <alignment horizontal="center" vertical="center"/>
    </xf>
    <xf numFmtId="38" fontId="6" fillId="0" borderId="16" xfId="16" applyFont="1" applyBorder="1" applyAlignment="1">
      <alignment vertical="center"/>
    </xf>
    <xf numFmtId="38" fontId="6" fillId="0" borderId="17" xfId="16" applyFont="1" applyBorder="1" applyAlignment="1">
      <alignment vertical="center"/>
    </xf>
    <xf numFmtId="0" fontId="6" fillId="0" borderId="18" xfId="20" applyFont="1" applyBorder="1" applyAlignment="1">
      <alignment vertical="center"/>
      <protection/>
    </xf>
    <xf numFmtId="0" fontId="6" fillId="0" borderId="1" xfId="20" applyFont="1" applyBorder="1" applyAlignment="1">
      <alignment vertical="center"/>
      <protection/>
    </xf>
    <xf numFmtId="0" fontId="6" fillId="0" borderId="2" xfId="20" applyFont="1" applyBorder="1" applyAlignment="1">
      <alignment vertical="center"/>
      <protection/>
    </xf>
    <xf numFmtId="38" fontId="6" fillId="0" borderId="19" xfId="16" applyFont="1" applyBorder="1" applyAlignment="1">
      <alignment vertical="center"/>
    </xf>
    <xf numFmtId="38" fontId="6" fillId="0" borderId="20" xfId="16" applyFont="1" applyBorder="1" applyAlignment="1">
      <alignment vertical="center"/>
    </xf>
    <xf numFmtId="0" fontId="6" fillId="0" borderId="21" xfId="0" applyFont="1" applyBorder="1" applyAlignment="1">
      <alignment horizontal="center" vertical="center"/>
    </xf>
    <xf numFmtId="38" fontId="6" fillId="0" borderId="22" xfId="16" applyFont="1" applyBorder="1" applyAlignment="1">
      <alignment vertical="center"/>
    </xf>
    <xf numFmtId="38" fontId="6" fillId="0" borderId="23" xfId="16" applyFont="1" applyBorder="1" applyAlignment="1">
      <alignment vertical="center"/>
    </xf>
    <xf numFmtId="38" fontId="6" fillId="0" borderId="24" xfId="16" applyFont="1" applyBorder="1" applyAlignment="1">
      <alignment vertical="center"/>
    </xf>
    <xf numFmtId="0" fontId="6" fillId="0" borderId="25" xfId="0" applyFont="1" applyBorder="1" applyAlignment="1">
      <alignment horizontal="center" vertical="center"/>
    </xf>
    <xf numFmtId="38" fontId="6" fillId="0" borderId="26" xfId="16" applyFont="1" applyBorder="1" applyAlignment="1">
      <alignment vertical="center"/>
    </xf>
    <xf numFmtId="184" fontId="6" fillId="0" borderId="27" xfId="0" applyNumberFormat="1" applyFont="1" applyBorder="1" applyAlignment="1">
      <alignment/>
    </xf>
    <xf numFmtId="184" fontId="6" fillId="0" borderId="28" xfId="0" applyNumberFormat="1" applyFont="1" applyBorder="1" applyAlignment="1">
      <alignment vertical="center"/>
    </xf>
    <xf numFmtId="184" fontId="6" fillId="0" borderId="29" xfId="0" applyNumberFormat="1"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right" vertical="center"/>
    </xf>
    <xf numFmtId="38" fontId="2" fillId="0" borderId="32" xfId="16" applyFont="1" applyBorder="1" applyAlignment="1">
      <alignment horizontal="right" vertical="center"/>
    </xf>
    <xf numFmtId="38" fontId="2" fillId="0" borderId="33" xfId="16" applyFont="1" applyBorder="1" applyAlignment="1">
      <alignment horizontal="right" vertical="center"/>
    </xf>
    <xf numFmtId="38" fontId="2" fillId="0" borderId="34" xfId="16" applyFont="1" applyBorder="1" applyAlignment="1">
      <alignment vertical="center"/>
    </xf>
    <xf numFmtId="38" fontId="2" fillId="0" borderId="35" xfId="0" applyNumberFormat="1" applyFont="1" applyBorder="1" applyAlignment="1">
      <alignment vertical="center" shrinkToFit="1"/>
    </xf>
    <xf numFmtId="38" fontId="2" fillId="0" borderId="6" xfId="0" applyNumberFormat="1" applyFont="1" applyBorder="1" applyAlignment="1">
      <alignment vertical="center"/>
    </xf>
    <xf numFmtId="38" fontId="2" fillId="0" borderId="10" xfId="0" applyNumberFormat="1" applyFont="1" applyBorder="1" applyAlignment="1">
      <alignment vertical="center" shrinkToFit="1"/>
    </xf>
    <xf numFmtId="38" fontId="2" fillId="0" borderId="6" xfId="0" applyNumberFormat="1" applyFont="1" applyBorder="1" applyAlignment="1">
      <alignment vertical="center" shrinkToFit="1"/>
    </xf>
    <xf numFmtId="38" fontId="2" fillId="0" borderId="10" xfId="0" applyNumberFormat="1" applyFont="1" applyBorder="1" applyAlignment="1">
      <alignment horizontal="center" vertical="center" shrinkToFit="1"/>
    </xf>
    <xf numFmtId="38" fontId="2" fillId="0" borderId="36" xfId="0" applyNumberFormat="1" applyFont="1" applyBorder="1" applyAlignment="1">
      <alignment vertical="center" shrinkToFit="1"/>
    </xf>
    <xf numFmtId="0" fontId="2" fillId="0" borderId="7" xfId="20" applyFont="1" applyBorder="1" applyAlignment="1">
      <alignment vertical="center"/>
      <protection/>
    </xf>
    <xf numFmtId="38" fontId="2" fillId="0" borderId="7" xfId="16" applyFont="1" applyBorder="1" applyAlignment="1">
      <alignment vertical="center"/>
    </xf>
    <xf numFmtId="0" fontId="2" fillId="0" borderId="18" xfId="20" applyFont="1" applyBorder="1" applyAlignment="1">
      <alignment vertical="center"/>
      <protection/>
    </xf>
    <xf numFmtId="38" fontId="6" fillId="0" borderId="18" xfId="16" applyFont="1" applyBorder="1" applyAlignment="1">
      <alignment vertical="center"/>
    </xf>
    <xf numFmtId="0" fontId="2" fillId="0" borderId="1" xfId="20" applyFont="1" applyBorder="1" applyAlignment="1">
      <alignment vertical="center"/>
      <protection/>
    </xf>
    <xf numFmtId="0" fontId="2" fillId="0" borderId="6" xfId="20" applyFont="1" applyBorder="1" applyAlignment="1">
      <alignment vertical="center"/>
      <protection/>
    </xf>
    <xf numFmtId="0" fontId="2" fillId="0" borderId="14" xfId="0" applyFont="1" applyBorder="1" applyAlignment="1">
      <alignment horizontal="center" vertical="center"/>
    </xf>
    <xf numFmtId="0" fontId="2" fillId="0" borderId="37" xfId="0" applyFont="1" applyBorder="1" applyAlignment="1">
      <alignment horizontal="center" vertical="center" shrinkToFit="1"/>
    </xf>
    <xf numFmtId="0" fontId="5" fillId="0" borderId="12" xfId="20" applyFont="1" applyBorder="1" applyAlignment="1">
      <alignment vertical="center"/>
      <protection/>
    </xf>
    <xf numFmtId="0" fontId="2" fillId="0" borderId="15" xfId="0" applyFont="1" applyBorder="1" applyAlignment="1">
      <alignment horizontal="center" vertical="center" shrinkToFit="1"/>
    </xf>
    <xf numFmtId="181" fontId="5" fillId="0" borderId="7" xfId="0" applyNumberFormat="1" applyFont="1" applyBorder="1" applyAlignment="1">
      <alignment vertical="center"/>
    </xf>
    <xf numFmtId="38" fontId="2" fillId="0" borderId="11" xfId="16" applyFont="1" applyBorder="1" applyAlignment="1">
      <alignment vertical="center"/>
    </xf>
    <xf numFmtId="177" fontId="2" fillId="0" borderId="15" xfId="16" applyNumberFormat="1" applyFont="1" applyBorder="1" applyAlignment="1">
      <alignment vertical="center"/>
    </xf>
    <xf numFmtId="177" fontId="2" fillId="0" borderId="7" xfId="16" applyNumberFormat="1" applyFont="1" applyBorder="1" applyAlignment="1">
      <alignment vertical="center"/>
    </xf>
    <xf numFmtId="9" fontId="2" fillId="0" borderId="13" xfId="16" applyNumberFormat="1" applyFont="1" applyBorder="1" applyAlignment="1">
      <alignment vertical="center"/>
    </xf>
    <xf numFmtId="0" fontId="2" fillId="0" borderId="30" xfId="0" applyFont="1" applyBorder="1" applyAlignment="1">
      <alignment vertical="center"/>
    </xf>
    <xf numFmtId="0" fontId="2" fillId="0" borderId="38" xfId="20" applyFont="1" applyBorder="1" applyAlignment="1">
      <alignment vertical="center"/>
      <protection/>
    </xf>
    <xf numFmtId="0" fontId="2" fillId="0" borderId="28" xfId="20" applyFont="1" applyBorder="1" applyAlignment="1">
      <alignment vertical="center"/>
      <protection/>
    </xf>
    <xf numFmtId="0" fontId="2" fillId="0" borderId="39" xfId="0" applyFont="1" applyBorder="1" applyAlignment="1">
      <alignment vertical="center"/>
    </xf>
    <xf numFmtId="0" fontId="2" fillId="0" borderId="40" xfId="20" applyFont="1" applyBorder="1" applyAlignment="1">
      <alignment vertical="center"/>
      <protection/>
    </xf>
    <xf numFmtId="0" fontId="2" fillId="0" borderId="41" xfId="20" applyFont="1" applyBorder="1" applyAlignment="1">
      <alignment vertical="center"/>
      <protection/>
    </xf>
    <xf numFmtId="0" fontId="2" fillId="0" borderId="42" xfId="20" applyFont="1" applyBorder="1" applyAlignment="1">
      <alignment vertical="center"/>
      <protection/>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185" fontId="2" fillId="0" borderId="14" xfId="0" applyNumberFormat="1" applyFont="1" applyBorder="1" applyAlignment="1">
      <alignment horizontal="right" vertical="center"/>
    </xf>
    <xf numFmtId="185" fontId="2" fillId="0" borderId="12" xfId="0" applyNumberFormat="1" applyFont="1" applyBorder="1" applyAlignment="1">
      <alignment horizontal="right" vertical="center"/>
    </xf>
    <xf numFmtId="38" fontId="2" fillId="0" borderId="13" xfId="16" applyFont="1" applyBorder="1" applyAlignment="1">
      <alignment vertical="center"/>
    </xf>
    <xf numFmtId="0" fontId="5" fillId="0" borderId="5" xfId="20" applyFont="1" applyBorder="1" applyAlignment="1">
      <alignment vertical="center"/>
      <protection/>
    </xf>
    <xf numFmtId="181" fontId="5" fillId="0" borderId="10" xfId="0" applyNumberFormat="1" applyFont="1" applyBorder="1" applyAlignment="1">
      <alignment vertical="center"/>
    </xf>
    <xf numFmtId="38" fontId="5" fillId="0" borderId="8" xfId="16" applyFont="1" applyBorder="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shrinkToFit="1"/>
    </xf>
    <xf numFmtId="185" fontId="2" fillId="0" borderId="28" xfId="0" applyNumberFormat="1" applyFont="1" applyBorder="1" applyAlignment="1">
      <alignment horizontal="right" vertical="center"/>
    </xf>
    <xf numFmtId="185" fontId="2" fillId="0" borderId="30" xfId="0" applyNumberFormat="1" applyFont="1" applyBorder="1" applyAlignment="1">
      <alignment horizontal="right" vertical="center"/>
    </xf>
    <xf numFmtId="0" fontId="11" fillId="0" borderId="0" xfId="0" applyFont="1" applyBorder="1" applyAlignment="1">
      <alignment vertical="center" wrapText="1"/>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38" fontId="2" fillId="0" borderId="50" xfId="16" applyFont="1" applyBorder="1" applyAlignment="1">
      <alignment vertical="center"/>
    </xf>
    <xf numFmtId="38" fontId="2" fillId="0" borderId="51" xfId="16" applyFont="1" applyBorder="1" applyAlignment="1">
      <alignment vertical="center"/>
    </xf>
    <xf numFmtId="181" fontId="5" fillId="0" borderId="9" xfId="16" applyNumberFormat="1"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xf>
    <xf numFmtId="0" fontId="2" fillId="0" borderId="5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52" xfId="0" applyFont="1" applyBorder="1" applyAlignment="1">
      <alignment horizontal="center" vertical="center"/>
    </xf>
    <xf numFmtId="0" fontId="2" fillId="0" borderId="2" xfId="0" applyFont="1" applyBorder="1" applyAlignment="1">
      <alignment horizontal="center" vertical="center"/>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vertical="center" wrapText="1"/>
    </xf>
    <xf numFmtId="0" fontId="2" fillId="0" borderId="5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29" xfId="0" applyFont="1" applyBorder="1" applyAlignment="1">
      <alignment horizontal="left" vertical="center"/>
    </xf>
    <xf numFmtId="0" fontId="2" fillId="0" borderId="58" xfId="0" applyFont="1" applyBorder="1" applyAlignment="1">
      <alignment horizontal="right" vertical="center"/>
    </xf>
    <xf numFmtId="0" fontId="2" fillId="0" borderId="59" xfId="0" applyFont="1" applyBorder="1" applyAlignment="1">
      <alignment horizontal="right" vertical="center"/>
    </xf>
    <xf numFmtId="0" fontId="2" fillId="0" borderId="60" xfId="0" applyFont="1" applyBorder="1" applyAlignment="1">
      <alignment horizontal="right" vertical="center"/>
    </xf>
    <xf numFmtId="0" fontId="2" fillId="0" borderId="6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right"/>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wrapText="1"/>
    </xf>
    <xf numFmtId="0" fontId="2" fillId="0" borderId="47" xfId="0" applyFont="1" applyBorder="1" applyAlignment="1">
      <alignment horizontal="center" vertical="center"/>
    </xf>
    <xf numFmtId="0" fontId="2" fillId="0" borderId="62"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4" fillId="0" borderId="0" xfId="0" applyFont="1" applyAlignment="1">
      <alignment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3" xfId="0" applyFont="1" applyBorder="1" applyAlignment="1">
      <alignment horizontal="center" vertical="center"/>
    </xf>
    <xf numFmtId="0" fontId="2" fillId="0" borderId="5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5" xfId="0" applyFont="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xf>
    <xf numFmtId="181" fontId="5" fillId="0" borderId="20" xfId="0" applyNumberFormat="1" applyFont="1" applyBorder="1" applyAlignment="1">
      <alignment vertical="center"/>
    </xf>
    <xf numFmtId="181" fontId="5" fillId="0" borderId="38" xfId="0" applyNumberFormat="1" applyFont="1" applyBorder="1" applyAlignment="1">
      <alignment vertical="center"/>
    </xf>
    <xf numFmtId="38"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0" fontId="2" fillId="0" borderId="55" xfId="0" applyFont="1" applyBorder="1" applyAlignment="1">
      <alignment horizontal="center" vertical="center" shrinkToFit="1"/>
    </xf>
    <xf numFmtId="0" fontId="2" fillId="0" borderId="8" xfId="0" applyFont="1" applyBorder="1" applyAlignment="1">
      <alignment horizontal="center" vertical="center" shrinkToFit="1"/>
    </xf>
    <xf numFmtId="181" fontId="5" fillId="0" borderId="65" xfId="0" applyNumberFormat="1" applyFont="1" applyBorder="1" applyAlignment="1">
      <alignment vertical="center"/>
    </xf>
    <xf numFmtId="181" fontId="5" fillId="0" borderId="30" xfId="0" applyNumberFormat="1" applyFont="1" applyBorder="1" applyAlignment="1">
      <alignment vertical="center"/>
    </xf>
    <xf numFmtId="0" fontId="2" fillId="0" borderId="50" xfId="0" applyFont="1" applyBorder="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4" xfId="0" applyFont="1" applyBorder="1" applyAlignment="1">
      <alignment horizontal="center" vertical="center"/>
    </xf>
    <xf numFmtId="0" fontId="2" fillId="0" borderId="37" xfId="0" applyFont="1" applyBorder="1" applyAlignment="1">
      <alignment horizontal="center" vertical="center" shrinkToFit="1"/>
    </xf>
    <xf numFmtId="0" fontId="2" fillId="0" borderId="15" xfId="0" applyFont="1" applyBorder="1" applyAlignment="1">
      <alignment shrinkToFit="1"/>
    </xf>
    <xf numFmtId="0" fontId="2" fillId="0" borderId="70" xfId="0" applyFont="1" applyBorder="1" applyAlignment="1">
      <alignment horizontal="center" vertical="center"/>
    </xf>
    <xf numFmtId="0" fontId="2" fillId="0" borderId="24" xfId="0" applyFont="1" applyBorder="1" applyAlignment="1">
      <alignment horizontal="center" vertical="center"/>
    </xf>
    <xf numFmtId="0" fontId="2" fillId="0" borderId="71" xfId="0" applyFont="1" applyBorder="1" applyAlignment="1">
      <alignment horizontal="center" vertical="center"/>
    </xf>
    <xf numFmtId="0" fontId="2" fillId="0" borderId="15" xfId="0" applyFont="1" applyBorder="1" applyAlignment="1">
      <alignment horizontal="center" vertical="center"/>
    </xf>
    <xf numFmtId="0" fontId="2" fillId="0" borderId="50"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2"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xf>
    <xf numFmtId="0" fontId="2" fillId="0" borderId="77" xfId="0" applyFont="1" applyBorder="1" applyAlignment="1">
      <alignment/>
    </xf>
    <xf numFmtId="0" fontId="2" fillId="0" borderId="78" xfId="0" applyFont="1" applyBorder="1" applyAlignment="1">
      <alignment/>
    </xf>
    <xf numFmtId="0" fontId="2" fillId="0" borderId="59" xfId="0" applyFont="1" applyBorder="1" applyAlignment="1">
      <alignment horizontal="left" vertical="center" wrapText="1"/>
    </xf>
    <xf numFmtId="0" fontId="2" fillId="0" borderId="5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xf>
    <xf numFmtId="0" fontId="2" fillId="0" borderId="79" xfId="20" applyFont="1" applyBorder="1" applyAlignment="1">
      <alignment horizontal="right" vertical="center"/>
      <protection/>
    </xf>
    <xf numFmtId="0" fontId="2" fillId="0" borderId="38" xfId="20" applyFont="1" applyBorder="1" applyAlignment="1">
      <alignment horizontal="right" vertical="center"/>
      <protection/>
    </xf>
    <xf numFmtId="38" fontId="2" fillId="0" borderId="11" xfId="16" applyFont="1" applyBorder="1" applyAlignment="1">
      <alignment vertical="center"/>
    </xf>
    <xf numFmtId="38" fontId="2" fillId="0" borderId="13" xfId="16" applyFont="1" applyBorder="1" applyAlignment="1">
      <alignment vertical="center"/>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20" xfId="0" applyFont="1" applyBorder="1" applyAlignment="1">
      <alignment horizontal="center" vertical="center"/>
    </xf>
    <xf numFmtId="0" fontId="2" fillId="0" borderId="65" xfId="0" applyFont="1" applyBorder="1" applyAlignment="1">
      <alignment horizontal="center" vertical="center"/>
    </xf>
    <xf numFmtId="0" fontId="2" fillId="0" borderId="80" xfId="0" applyFont="1" applyBorder="1" applyAlignment="1">
      <alignment horizontal="center" vertical="center"/>
    </xf>
    <xf numFmtId="0" fontId="2" fillId="0" borderId="35" xfId="0" applyFont="1" applyBorder="1" applyAlignment="1">
      <alignment horizontal="center" vertical="center"/>
    </xf>
    <xf numFmtId="38" fontId="2" fillId="0" borderId="66" xfId="16" applyFont="1" applyBorder="1" applyAlignment="1">
      <alignment horizontal="right" vertical="center"/>
    </xf>
    <xf numFmtId="38" fontId="2" fillId="0" borderId="68" xfId="16" applyFont="1" applyBorder="1" applyAlignment="1">
      <alignment horizontal="right" vertical="center"/>
    </xf>
    <xf numFmtId="0" fontId="9" fillId="0" borderId="55" xfId="0" applyFont="1" applyBorder="1" applyAlignment="1">
      <alignment horizontal="center" vertical="center" wrapText="1"/>
    </xf>
    <xf numFmtId="0" fontId="9" fillId="0" borderId="8" xfId="0" applyFont="1" applyBorder="1" applyAlignment="1">
      <alignment horizontal="center" vertical="center"/>
    </xf>
    <xf numFmtId="0" fontId="9" fillId="0" borderId="81" xfId="0" applyFont="1" applyBorder="1" applyAlignment="1">
      <alignment horizontal="center" vertical="center"/>
    </xf>
    <xf numFmtId="0" fontId="2" fillId="0" borderId="81" xfId="0" applyFont="1" applyBorder="1" applyAlignment="1">
      <alignment horizontal="center" vertical="center"/>
    </xf>
    <xf numFmtId="0" fontId="4" fillId="0" borderId="0" xfId="0" applyFont="1" applyAlignment="1">
      <alignment vertical="top" wrapText="1"/>
    </xf>
    <xf numFmtId="0" fontId="2" fillId="0" borderId="0" xfId="0" applyFont="1" applyAlignment="1">
      <alignment vertical="top"/>
    </xf>
  </cellXfs>
  <cellStyles count="7">
    <cellStyle name="Normal" xfId="0"/>
    <cellStyle name="Percent" xfId="15"/>
    <cellStyle name="Comma [0]" xfId="16"/>
    <cellStyle name="Comma" xfId="17"/>
    <cellStyle name="Currency [0]" xfId="18"/>
    <cellStyle name="Currency" xfId="19"/>
    <cellStyle name="標準_xlsPri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0</xdr:colOff>
      <xdr:row>6</xdr:row>
      <xdr:rowOff>0</xdr:rowOff>
    </xdr:to>
    <xdr:sp>
      <xdr:nvSpPr>
        <xdr:cNvPr id="1" name="Line 1"/>
        <xdr:cNvSpPr>
          <a:spLocks/>
        </xdr:cNvSpPr>
      </xdr:nvSpPr>
      <xdr:spPr>
        <a:xfrm>
          <a:off x="9525" y="838200"/>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0</xdr:rowOff>
    </xdr:from>
    <xdr:to>
      <xdr:col>3</xdr:col>
      <xdr:colOff>0</xdr:colOff>
      <xdr:row>18</xdr:row>
      <xdr:rowOff>0</xdr:rowOff>
    </xdr:to>
    <xdr:sp>
      <xdr:nvSpPr>
        <xdr:cNvPr id="2" name="Line 2"/>
        <xdr:cNvSpPr>
          <a:spLocks/>
        </xdr:cNvSpPr>
      </xdr:nvSpPr>
      <xdr:spPr>
        <a:xfrm>
          <a:off x="9525" y="338137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3" name="Line 3"/>
        <xdr:cNvSpPr>
          <a:spLocks/>
        </xdr:cNvSpPr>
      </xdr:nvSpPr>
      <xdr:spPr>
        <a:xfrm>
          <a:off x="9525" y="553402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0</xdr:rowOff>
    </xdr:from>
    <xdr:to>
      <xdr:col>3</xdr:col>
      <xdr:colOff>0</xdr:colOff>
      <xdr:row>18</xdr:row>
      <xdr:rowOff>0</xdr:rowOff>
    </xdr:to>
    <xdr:sp>
      <xdr:nvSpPr>
        <xdr:cNvPr id="4" name="Line 4"/>
        <xdr:cNvSpPr>
          <a:spLocks/>
        </xdr:cNvSpPr>
      </xdr:nvSpPr>
      <xdr:spPr>
        <a:xfrm>
          <a:off x="9525" y="338137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5" name="Line 5"/>
        <xdr:cNvSpPr>
          <a:spLocks/>
        </xdr:cNvSpPr>
      </xdr:nvSpPr>
      <xdr:spPr>
        <a:xfrm>
          <a:off x="9525" y="553402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6" name="Line 6"/>
        <xdr:cNvSpPr>
          <a:spLocks/>
        </xdr:cNvSpPr>
      </xdr:nvSpPr>
      <xdr:spPr>
        <a:xfrm>
          <a:off x="9525" y="553402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6"/>
  <sheetViews>
    <sheetView workbookViewId="0" topLeftCell="A25">
      <selection activeCell="H27" sqref="H27:H28"/>
    </sheetView>
  </sheetViews>
  <sheetFormatPr defaultColWidth="9.00390625" defaultRowHeight="13.5"/>
  <cols>
    <col min="1" max="1" width="1.75390625" style="1" customWidth="1"/>
    <col min="2" max="2" width="1.875" style="1" customWidth="1"/>
    <col min="3" max="3" width="8.625" style="1" customWidth="1"/>
    <col min="4" max="14" width="7.125" style="1" customWidth="1"/>
    <col min="15" max="16384" width="9.00390625" style="1" customWidth="1"/>
  </cols>
  <sheetData>
    <row r="1" ht="18" customHeight="1">
      <c r="B1" s="2" t="s">
        <v>41</v>
      </c>
    </row>
    <row r="2" ht="15" customHeight="1"/>
    <row r="3" ht="18" customHeight="1">
      <c r="C3" s="3" t="s">
        <v>42</v>
      </c>
    </row>
    <row r="4" spans="11:13" ht="15" customHeight="1" thickBot="1">
      <c r="K4" s="143" t="s">
        <v>44</v>
      </c>
      <c r="L4" s="144"/>
      <c r="M4" s="144"/>
    </row>
    <row r="5" spans="1:13" ht="18" customHeight="1">
      <c r="A5" s="138" t="s">
        <v>45</v>
      </c>
      <c r="B5" s="139"/>
      <c r="C5" s="140"/>
      <c r="D5" s="141" t="s">
        <v>46</v>
      </c>
      <c r="E5" s="129" t="s">
        <v>0</v>
      </c>
      <c r="F5" s="129" t="s">
        <v>1</v>
      </c>
      <c r="G5" s="129" t="s">
        <v>3</v>
      </c>
      <c r="H5" s="129" t="s">
        <v>4</v>
      </c>
      <c r="I5" s="129" t="s">
        <v>47</v>
      </c>
      <c r="J5" s="129" t="s">
        <v>2</v>
      </c>
      <c r="K5" s="129" t="s">
        <v>48</v>
      </c>
      <c r="L5" s="129" t="s">
        <v>49</v>
      </c>
      <c r="M5" s="117" t="s">
        <v>50</v>
      </c>
    </row>
    <row r="6" spans="1:13" ht="18" customHeight="1" thickBot="1">
      <c r="A6" s="135" t="s">
        <v>51</v>
      </c>
      <c r="B6" s="136"/>
      <c r="C6" s="137"/>
      <c r="D6" s="142"/>
      <c r="E6" s="130"/>
      <c r="F6" s="130"/>
      <c r="G6" s="130"/>
      <c r="H6" s="130"/>
      <c r="I6" s="130"/>
      <c r="J6" s="130"/>
      <c r="K6" s="130"/>
      <c r="L6" s="130"/>
      <c r="M6" s="118"/>
    </row>
    <row r="7" spans="1:13" ht="18" customHeight="1">
      <c r="A7" s="124" t="s">
        <v>52</v>
      </c>
      <c r="B7" s="125"/>
      <c r="C7" s="119"/>
      <c r="D7" s="4">
        <f>D19+D29</f>
        <v>459</v>
      </c>
      <c r="E7" s="4">
        <f aca="true" t="shared" si="0" ref="E7:L7">E19+E29</f>
        <v>158</v>
      </c>
      <c r="F7" s="4">
        <f t="shared" si="0"/>
        <v>119</v>
      </c>
      <c r="G7" s="4">
        <f t="shared" si="0"/>
        <v>194</v>
      </c>
      <c r="H7" s="4">
        <f t="shared" si="0"/>
        <v>343</v>
      </c>
      <c r="I7" s="4">
        <f t="shared" si="0"/>
        <v>273</v>
      </c>
      <c r="J7" s="4">
        <f t="shared" si="0"/>
        <v>93</v>
      </c>
      <c r="K7" s="4">
        <f t="shared" si="0"/>
        <v>74</v>
      </c>
      <c r="L7" s="4">
        <f t="shared" si="0"/>
        <v>144</v>
      </c>
      <c r="M7" s="28">
        <f>SUM(D7:L7)</f>
        <v>1857</v>
      </c>
    </row>
    <row r="8" spans="1:13" ht="18" customHeight="1" thickBot="1">
      <c r="A8" s="123" t="s">
        <v>5</v>
      </c>
      <c r="B8" s="114"/>
      <c r="C8" s="115"/>
      <c r="D8" s="40">
        <f aca="true" t="shared" si="1" ref="D8:L8">(D7/$M$7)*100</f>
        <v>24.717285945072696</v>
      </c>
      <c r="E8" s="40">
        <f t="shared" si="1"/>
        <v>8.508346795907377</v>
      </c>
      <c r="F8" s="41">
        <f t="shared" si="1"/>
        <v>6.4081852450188475</v>
      </c>
      <c r="G8" s="41">
        <f t="shared" si="1"/>
        <v>10.44695745826602</v>
      </c>
      <c r="H8" s="41">
        <f t="shared" si="1"/>
        <v>18.470651588583735</v>
      </c>
      <c r="I8" s="41">
        <f t="shared" si="1"/>
        <v>14.70113085621971</v>
      </c>
      <c r="J8" s="41">
        <f t="shared" si="1"/>
        <v>5.008077544426494</v>
      </c>
      <c r="K8" s="41">
        <f t="shared" si="1"/>
        <v>3.984921917070544</v>
      </c>
      <c r="L8" s="41">
        <f t="shared" si="1"/>
        <v>7.754442649434572</v>
      </c>
      <c r="M8" s="97">
        <f>SUM(D8:L8)</f>
        <v>100</v>
      </c>
    </row>
    <row r="9" ht="6.75" customHeight="1"/>
    <row r="10" spans="2:13" ht="18" customHeight="1">
      <c r="B10" s="131" t="s">
        <v>140</v>
      </c>
      <c r="C10" s="131"/>
      <c r="D10" s="131"/>
      <c r="E10" s="131"/>
      <c r="F10" s="131"/>
      <c r="G10" s="131"/>
      <c r="H10" s="131"/>
      <c r="I10" s="131"/>
      <c r="J10" s="131"/>
      <c r="K10" s="131"/>
      <c r="L10" s="131"/>
      <c r="M10" s="131"/>
    </row>
    <row r="11" spans="2:13" ht="21" customHeight="1">
      <c r="B11" s="131"/>
      <c r="C11" s="131"/>
      <c r="D11" s="131"/>
      <c r="E11" s="131"/>
      <c r="F11" s="131"/>
      <c r="G11" s="131"/>
      <c r="H11" s="131"/>
      <c r="I11" s="131"/>
      <c r="J11" s="131"/>
      <c r="K11" s="131"/>
      <c r="L11" s="131"/>
      <c r="M11" s="131"/>
    </row>
    <row r="12" spans="2:13" ht="18" customHeight="1">
      <c r="B12" s="116" t="s">
        <v>175</v>
      </c>
      <c r="C12" s="116"/>
      <c r="D12" s="116"/>
      <c r="E12" s="116"/>
      <c r="F12" s="116"/>
      <c r="G12" s="116"/>
      <c r="H12" s="116"/>
      <c r="I12" s="116"/>
      <c r="J12" s="116"/>
      <c r="K12" s="116"/>
      <c r="L12" s="116"/>
      <c r="M12" s="116"/>
    </row>
    <row r="13" spans="2:13" ht="14.25" customHeight="1">
      <c r="B13" s="116"/>
      <c r="C13" s="116"/>
      <c r="D13" s="116"/>
      <c r="E13" s="116"/>
      <c r="F13" s="116"/>
      <c r="G13" s="116"/>
      <c r="H13" s="116"/>
      <c r="I13" s="116"/>
      <c r="J13" s="116"/>
      <c r="K13" s="116"/>
      <c r="L13" s="116"/>
      <c r="M13" s="116"/>
    </row>
    <row r="14" ht="18" customHeight="1"/>
    <row r="15" ht="18" customHeight="1">
      <c r="C15" s="3" t="s">
        <v>43</v>
      </c>
    </row>
    <row r="16" spans="11:13" ht="14.25" customHeight="1" thickBot="1">
      <c r="K16" s="143" t="s">
        <v>44</v>
      </c>
      <c r="L16" s="144"/>
      <c r="M16" s="144"/>
    </row>
    <row r="17" spans="1:13" ht="18" customHeight="1">
      <c r="A17" s="138" t="s">
        <v>45</v>
      </c>
      <c r="B17" s="139"/>
      <c r="C17" s="140"/>
      <c r="D17" s="141" t="s">
        <v>46</v>
      </c>
      <c r="E17" s="129" t="s">
        <v>0</v>
      </c>
      <c r="F17" s="129" t="s">
        <v>1</v>
      </c>
      <c r="G17" s="129" t="s">
        <v>3</v>
      </c>
      <c r="H17" s="129" t="s">
        <v>4</v>
      </c>
      <c r="I17" s="129" t="s">
        <v>47</v>
      </c>
      <c r="J17" s="129" t="s">
        <v>2</v>
      </c>
      <c r="K17" s="129" t="s">
        <v>48</v>
      </c>
      <c r="L17" s="129" t="s">
        <v>49</v>
      </c>
      <c r="M17" s="117" t="s">
        <v>50</v>
      </c>
    </row>
    <row r="18" spans="1:13" ht="18" customHeight="1" thickBot="1">
      <c r="A18" s="135" t="s">
        <v>51</v>
      </c>
      <c r="B18" s="136"/>
      <c r="C18" s="137"/>
      <c r="D18" s="142"/>
      <c r="E18" s="130"/>
      <c r="F18" s="130"/>
      <c r="G18" s="130"/>
      <c r="H18" s="130"/>
      <c r="I18" s="130"/>
      <c r="J18" s="130"/>
      <c r="K18" s="130"/>
      <c r="L18" s="130"/>
      <c r="M18" s="118"/>
    </row>
    <row r="19" spans="1:13" ht="18" customHeight="1">
      <c r="A19" s="124" t="s">
        <v>52</v>
      </c>
      <c r="B19" s="125"/>
      <c r="C19" s="119"/>
      <c r="D19" s="4">
        <v>357</v>
      </c>
      <c r="E19" s="5">
        <v>101</v>
      </c>
      <c r="F19" s="5">
        <v>78</v>
      </c>
      <c r="G19" s="5">
        <v>102</v>
      </c>
      <c r="H19" s="5">
        <v>144</v>
      </c>
      <c r="I19" s="5">
        <v>60</v>
      </c>
      <c r="J19" s="5">
        <v>27</v>
      </c>
      <c r="K19" s="5">
        <v>18</v>
      </c>
      <c r="L19" s="5">
        <v>122</v>
      </c>
      <c r="M19" s="28">
        <f>SUM(D19:L19)</f>
        <v>1009</v>
      </c>
    </row>
    <row r="20" spans="1:13" ht="18" customHeight="1" thickBot="1">
      <c r="A20" s="123" t="s">
        <v>5</v>
      </c>
      <c r="B20" s="114"/>
      <c r="C20" s="115"/>
      <c r="D20" s="40">
        <f>(D19/$M$19)*100</f>
        <v>35.38156590683845</v>
      </c>
      <c r="E20" s="40">
        <f aca="true" t="shared" si="2" ref="E20:L20">(E19/$M$19)*100</f>
        <v>10.009910802775025</v>
      </c>
      <c r="F20" s="40">
        <f t="shared" si="2"/>
        <v>7.730426164519326</v>
      </c>
      <c r="G20" s="40">
        <f t="shared" si="2"/>
        <v>10.109018830525272</v>
      </c>
      <c r="H20" s="40">
        <f t="shared" si="2"/>
        <v>14.271555996035678</v>
      </c>
      <c r="I20" s="40">
        <f t="shared" si="2"/>
        <v>5.946481665014866</v>
      </c>
      <c r="J20" s="40">
        <f t="shared" si="2"/>
        <v>2.6759167492566895</v>
      </c>
      <c r="K20" s="40">
        <f t="shared" si="2"/>
        <v>1.7839444995044598</v>
      </c>
      <c r="L20" s="40">
        <f t="shared" si="2"/>
        <v>12.091179385530229</v>
      </c>
      <c r="M20" s="97">
        <f>SUM(D20:L20)</f>
        <v>99.99999999999999</v>
      </c>
    </row>
    <row r="21" ht="8.25" customHeight="1"/>
    <row r="22" spans="2:14" ht="18" customHeight="1">
      <c r="B22" s="116" t="s">
        <v>149</v>
      </c>
      <c r="C22" s="116"/>
      <c r="D22" s="116"/>
      <c r="E22" s="116"/>
      <c r="F22" s="116"/>
      <c r="G22" s="116"/>
      <c r="H22" s="116"/>
      <c r="I22" s="116"/>
      <c r="J22" s="116"/>
      <c r="K22" s="116"/>
      <c r="L22" s="116"/>
      <c r="M22" s="116"/>
      <c r="N22" s="116"/>
    </row>
    <row r="23" spans="2:14" ht="24" customHeight="1">
      <c r="B23" s="116"/>
      <c r="C23" s="116"/>
      <c r="D23" s="116"/>
      <c r="E23" s="116"/>
      <c r="F23" s="116"/>
      <c r="G23" s="116"/>
      <c r="H23" s="116"/>
      <c r="I23" s="116"/>
      <c r="J23" s="116"/>
      <c r="K23" s="116"/>
      <c r="L23" s="116"/>
      <c r="M23" s="116"/>
      <c r="N23" s="116"/>
    </row>
    <row r="24" ht="15" customHeight="1"/>
    <row r="25" ht="18" customHeight="1">
      <c r="C25" s="3" t="s">
        <v>176</v>
      </c>
    </row>
    <row r="26" spans="11:13" ht="14.25" customHeight="1" thickBot="1">
      <c r="K26" s="143" t="s">
        <v>44</v>
      </c>
      <c r="L26" s="144"/>
      <c r="M26" s="144"/>
    </row>
    <row r="27" spans="1:13" ht="18" customHeight="1">
      <c r="A27" s="138" t="s">
        <v>45</v>
      </c>
      <c r="B27" s="139"/>
      <c r="C27" s="140"/>
      <c r="D27" s="141" t="s">
        <v>46</v>
      </c>
      <c r="E27" s="129" t="s">
        <v>0</v>
      </c>
      <c r="F27" s="129" t="s">
        <v>1</v>
      </c>
      <c r="G27" s="129" t="s">
        <v>3</v>
      </c>
      <c r="H27" s="129" t="s">
        <v>4</v>
      </c>
      <c r="I27" s="129" t="s">
        <v>47</v>
      </c>
      <c r="J27" s="129" t="s">
        <v>2</v>
      </c>
      <c r="K27" s="129" t="s">
        <v>48</v>
      </c>
      <c r="L27" s="129" t="s">
        <v>49</v>
      </c>
      <c r="M27" s="117" t="s">
        <v>50</v>
      </c>
    </row>
    <row r="28" spans="1:13" ht="18" customHeight="1" thickBot="1">
      <c r="A28" s="135" t="s">
        <v>51</v>
      </c>
      <c r="B28" s="136"/>
      <c r="C28" s="137"/>
      <c r="D28" s="142"/>
      <c r="E28" s="130"/>
      <c r="F28" s="130"/>
      <c r="G28" s="130"/>
      <c r="H28" s="130"/>
      <c r="I28" s="130"/>
      <c r="J28" s="130"/>
      <c r="K28" s="130"/>
      <c r="L28" s="130"/>
      <c r="M28" s="118"/>
    </row>
    <row r="29" spans="1:13" ht="18" customHeight="1">
      <c r="A29" s="124" t="s">
        <v>52</v>
      </c>
      <c r="B29" s="125"/>
      <c r="C29" s="119"/>
      <c r="D29" s="4">
        <v>102</v>
      </c>
      <c r="E29" s="5">
        <v>57</v>
      </c>
      <c r="F29" s="5">
        <v>41</v>
      </c>
      <c r="G29" s="5">
        <v>92</v>
      </c>
      <c r="H29" s="5">
        <v>199</v>
      </c>
      <c r="I29" s="5">
        <v>213</v>
      </c>
      <c r="J29" s="5">
        <v>66</v>
      </c>
      <c r="K29" s="5">
        <v>56</v>
      </c>
      <c r="L29" s="5">
        <v>22</v>
      </c>
      <c r="M29" s="28">
        <f>SUM(D29:L29)</f>
        <v>848</v>
      </c>
    </row>
    <row r="30" spans="1:13" ht="18" customHeight="1" thickBot="1">
      <c r="A30" s="123" t="s">
        <v>5</v>
      </c>
      <c r="B30" s="114"/>
      <c r="C30" s="115"/>
      <c r="D30" s="40">
        <f>(D29/$M$29)*100</f>
        <v>12.028301886792454</v>
      </c>
      <c r="E30" s="40">
        <f aca="true" t="shared" si="3" ref="E30:K30">(E29/$M$29)*100</f>
        <v>6.721698113207547</v>
      </c>
      <c r="F30" s="40">
        <f t="shared" si="3"/>
        <v>4.834905660377359</v>
      </c>
      <c r="G30" s="40">
        <f>ROUNDUP((G29/$M$29)*100,1)</f>
        <v>10.9</v>
      </c>
      <c r="H30" s="40">
        <f t="shared" si="3"/>
        <v>23.46698113207547</v>
      </c>
      <c r="I30" s="40">
        <f t="shared" si="3"/>
        <v>25.117924528301888</v>
      </c>
      <c r="J30" s="40">
        <f t="shared" si="3"/>
        <v>7.783018867924528</v>
      </c>
      <c r="K30" s="40">
        <f t="shared" si="3"/>
        <v>6.60377358490566</v>
      </c>
      <c r="L30" s="40">
        <f>(L29/$M$29)*100</f>
        <v>2.5943396226415096</v>
      </c>
      <c r="M30" s="42">
        <f>SUM(D30:L30)</f>
        <v>100.05094339622642</v>
      </c>
    </row>
    <row r="31" ht="6.75" customHeight="1"/>
    <row r="32" spans="2:13" ht="20.25" customHeight="1">
      <c r="B32" s="116" t="s">
        <v>185</v>
      </c>
      <c r="C32" s="116"/>
      <c r="D32" s="116"/>
      <c r="E32" s="116"/>
      <c r="F32" s="116"/>
      <c r="G32" s="116"/>
      <c r="H32" s="116"/>
      <c r="I32" s="116"/>
      <c r="J32" s="116"/>
      <c r="K32" s="116"/>
      <c r="L32" s="116"/>
      <c r="M32" s="116"/>
    </row>
    <row r="33" spans="2:13" ht="20.25" customHeight="1">
      <c r="B33" s="116"/>
      <c r="C33" s="116"/>
      <c r="D33" s="116"/>
      <c r="E33" s="116"/>
      <c r="F33" s="116"/>
      <c r="G33" s="116"/>
      <c r="H33" s="116"/>
      <c r="I33" s="116"/>
      <c r="J33" s="116"/>
      <c r="K33" s="116"/>
      <c r="L33" s="116"/>
      <c r="M33" s="116"/>
    </row>
    <row r="34" spans="2:13" ht="21.75" customHeight="1">
      <c r="B34" s="116"/>
      <c r="C34" s="116"/>
      <c r="D34" s="116"/>
      <c r="E34" s="116"/>
      <c r="F34" s="116"/>
      <c r="G34" s="116"/>
      <c r="H34" s="116"/>
      <c r="I34" s="116"/>
      <c r="J34" s="116"/>
      <c r="K34" s="116"/>
      <c r="L34" s="116"/>
      <c r="M34" s="116"/>
    </row>
    <row r="35" ht="18" customHeight="1"/>
    <row r="36" ht="18" customHeight="1">
      <c r="B36" s="2" t="s">
        <v>6</v>
      </c>
    </row>
    <row r="37" ht="16.5" customHeight="1"/>
    <row r="38" ht="18" customHeight="1">
      <c r="C38" s="3" t="s">
        <v>150</v>
      </c>
    </row>
    <row r="39" spans="3:14" ht="14.25" customHeight="1" thickBot="1">
      <c r="C39" s="3"/>
      <c r="K39" s="30"/>
      <c r="L39" s="30" t="s">
        <v>53</v>
      </c>
      <c r="M39" s="8"/>
      <c r="N39" s="8"/>
    </row>
    <row r="40" spans="1:13" ht="18" customHeight="1" thickBot="1">
      <c r="A40" s="132" t="s">
        <v>54</v>
      </c>
      <c r="B40" s="133"/>
      <c r="C40" s="134"/>
      <c r="D40" s="32">
        <v>12</v>
      </c>
      <c r="E40" s="32">
        <v>13</v>
      </c>
      <c r="F40" s="32">
        <v>14</v>
      </c>
      <c r="G40" s="32">
        <v>15</v>
      </c>
      <c r="H40" s="32">
        <v>16</v>
      </c>
      <c r="I40" s="32">
        <v>17</v>
      </c>
      <c r="J40" s="32">
        <v>18</v>
      </c>
      <c r="K40" s="32">
        <v>19</v>
      </c>
      <c r="L40" s="106">
        <v>20</v>
      </c>
      <c r="M40" s="32">
        <v>21</v>
      </c>
    </row>
    <row r="41" spans="1:13" ht="18" customHeight="1">
      <c r="A41" s="124" t="s">
        <v>55</v>
      </c>
      <c r="B41" s="125"/>
      <c r="C41" s="119"/>
      <c r="D41" s="5">
        <v>106</v>
      </c>
      <c r="E41" s="5">
        <v>101</v>
      </c>
      <c r="F41" s="5">
        <v>103</v>
      </c>
      <c r="G41" s="5">
        <v>104</v>
      </c>
      <c r="H41" s="5">
        <v>104</v>
      </c>
      <c r="I41" s="5">
        <v>72</v>
      </c>
      <c r="J41" s="5">
        <v>52</v>
      </c>
      <c r="K41" s="5">
        <v>44</v>
      </c>
      <c r="L41" s="107">
        <v>31</v>
      </c>
      <c r="M41" s="109">
        <v>30</v>
      </c>
    </row>
    <row r="42" spans="1:13" ht="18" customHeight="1">
      <c r="A42" s="120" t="s">
        <v>33</v>
      </c>
      <c r="B42" s="121"/>
      <c r="C42" s="122"/>
      <c r="D42" s="7">
        <v>164</v>
      </c>
      <c r="E42" s="7">
        <v>199</v>
      </c>
      <c r="F42" s="7">
        <v>171</v>
      </c>
      <c r="G42" s="7">
        <v>163</v>
      </c>
      <c r="H42" s="7">
        <v>180</v>
      </c>
      <c r="I42" s="7">
        <v>106</v>
      </c>
      <c r="J42" s="7">
        <v>100</v>
      </c>
      <c r="K42" s="7">
        <v>79</v>
      </c>
      <c r="L42" s="108">
        <v>98</v>
      </c>
      <c r="M42" s="110">
        <v>56</v>
      </c>
    </row>
    <row r="43" spans="1:13" ht="18" customHeight="1" thickBot="1">
      <c r="A43" s="126" t="s">
        <v>34</v>
      </c>
      <c r="B43" s="127"/>
      <c r="C43" s="128"/>
      <c r="D43" s="41">
        <f aca="true" t="shared" si="4" ref="D43:M43">D42/D41</f>
        <v>1.5471698113207548</v>
      </c>
      <c r="E43" s="41">
        <f t="shared" si="4"/>
        <v>1.9702970297029703</v>
      </c>
      <c r="F43" s="41">
        <f t="shared" si="4"/>
        <v>1.6601941747572815</v>
      </c>
      <c r="G43" s="41">
        <f t="shared" si="4"/>
        <v>1.5673076923076923</v>
      </c>
      <c r="H43" s="41">
        <f t="shared" si="4"/>
        <v>1.7307692307692308</v>
      </c>
      <c r="I43" s="41">
        <f t="shared" si="4"/>
        <v>1.4722222222222223</v>
      </c>
      <c r="J43" s="41">
        <f t="shared" si="4"/>
        <v>1.9230769230769231</v>
      </c>
      <c r="K43" s="41">
        <f t="shared" si="4"/>
        <v>1.7954545454545454</v>
      </c>
      <c r="L43" s="41">
        <f t="shared" si="4"/>
        <v>3.161290322580645</v>
      </c>
      <c r="M43" s="41">
        <f t="shared" si="4"/>
        <v>1.8666666666666667</v>
      </c>
    </row>
    <row r="44" spans="1:14" ht="9.75" customHeight="1">
      <c r="A44" s="9"/>
      <c r="B44" s="9"/>
      <c r="C44" s="9"/>
      <c r="D44" s="10"/>
      <c r="E44" s="10"/>
      <c r="F44" s="10"/>
      <c r="G44" s="10"/>
      <c r="H44" s="10"/>
      <c r="I44" s="10"/>
      <c r="J44" s="10"/>
      <c r="K44" s="10"/>
      <c r="L44" s="10"/>
      <c r="M44" s="10"/>
      <c r="N44" s="10"/>
    </row>
    <row r="45" spans="1:14" ht="20.25" customHeight="1">
      <c r="A45" s="9"/>
      <c r="B45" s="116" t="s">
        <v>151</v>
      </c>
      <c r="C45" s="116"/>
      <c r="D45" s="116"/>
      <c r="E45" s="116"/>
      <c r="F45" s="116"/>
      <c r="G45" s="116"/>
      <c r="H45" s="116"/>
      <c r="I45" s="116"/>
      <c r="J45" s="116"/>
      <c r="K45" s="116"/>
      <c r="L45" s="116"/>
      <c r="M45" s="116"/>
      <c r="N45" s="116"/>
    </row>
    <row r="46" spans="1:14" ht="17.25" customHeight="1">
      <c r="A46" s="9"/>
      <c r="B46" s="116"/>
      <c r="C46" s="116"/>
      <c r="D46" s="116"/>
      <c r="E46" s="116"/>
      <c r="F46" s="116"/>
      <c r="G46" s="116"/>
      <c r="H46" s="116"/>
      <c r="I46" s="116"/>
      <c r="J46" s="116"/>
      <c r="K46" s="116"/>
      <c r="L46" s="116"/>
      <c r="M46" s="116"/>
      <c r="N46" s="116"/>
    </row>
  </sheetData>
  <mergeCells count="54">
    <mergeCell ref="B22:N23"/>
    <mergeCell ref="B45:N46"/>
    <mergeCell ref="B12:M13"/>
    <mergeCell ref="A8:C8"/>
    <mergeCell ref="K17:K18"/>
    <mergeCell ref="L17:L18"/>
    <mergeCell ref="M17:M18"/>
    <mergeCell ref="A18:C18"/>
    <mergeCell ref="K26:M26"/>
    <mergeCell ref="L27:L28"/>
    <mergeCell ref="G5:G6"/>
    <mergeCell ref="A5:C5"/>
    <mergeCell ref="A6:C6"/>
    <mergeCell ref="A7:C7"/>
    <mergeCell ref="D5:D6"/>
    <mergeCell ref="E5:E6"/>
    <mergeCell ref="F5:F6"/>
    <mergeCell ref="J17:J18"/>
    <mergeCell ref="L5:L6"/>
    <mergeCell ref="M5:M6"/>
    <mergeCell ref="H5:H6"/>
    <mergeCell ref="I5:I6"/>
    <mergeCell ref="J5:J6"/>
    <mergeCell ref="K5:K6"/>
    <mergeCell ref="F27:F28"/>
    <mergeCell ref="K4:M4"/>
    <mergeCell ref="K16:M16"/>
    <mergeCell ref="A17:C17"/>
    <mergeCell ref="D17:D18"/>
    <mergeCell ref="E17:E18"/>
    <mergeCell ref="F17:F18"/>
    <mergeCell ref="G17:G18"/>
    <mergeCell ref="H17:H18"/>
    <mergeCell ref="I17:I18"/>
    <mergeCell ref="A20:C20"/>
    <mergeCell ref="K27:K28"/>
    <mergeCell ref="M27:M28"/>
    <mergeCell ref="A28:C28"/>
    <mergeCell ref="G27:G28"/>
    <mergeCell ref="H27:H28"/>
    <mergeCell ref="I27:I28"/>
    <mergeCell ref="J27:J28"/>
    <mergeCell ref="A27:C27"/>
    <mergeCell ref="D27:D28"/>
    <mergeCell ref="A43:C43"/>
    <mergeCell ref="E27:E28"/>
    <mergeCell ref="B10:M11"/>
    <mergeCell ref="A40:C40"/>
    <mergeCell ref="A41:C41"/>
    <mergeCell ref="A42:C42"/>
    <mergeCell ref="A29:C29"/>
    <mergeCell ref="A30:C30"/>
    <mergeCell ref="B32:M34"/>
    <mergeCell ref="A19:C19"/>
  </mergeCells>
  <printOptions horizontalCentered="1"/>
  <pageMargins left="0.62" right="0.64" top="0.984251968503937" bottom="0.7874015748031497" header="0.5118110236220472" footer="0.5118110236220472"/>
  <pageSetup firstPageNumber="6" useFirstPageNumber="1"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workbookViewId="0" topLeftCell="A13">
      <selection activeCell="C26" sqref="C26"/>
    </sheetView>
  </sheetViews>
  <sheetFormatPr defaultColWidth="9.00390625" defaultRowHeight="13.5"/>
  <cols>
    <col min="1" max="1" width="1.75390625" style="1" customWidth="1"/>
    <col min="2" max="2" width="1.875" style="1" customWidth="1"/>
    <col min="3" max="3" width="7.00390625" style="1" customWidth="1"/>
    <col min="4" max="8" width="6.875" style="1" customWidth="1"/>
    <col min="9" max="9" width="6.75390625" style="1" customWidth="1"/>
    <col min="10" max="11" width="6.625" style="1" customWidth="1"/>
    <col min="12" max="12" width="6.50390625" style="1" customWidth="1"/>
    <col min="13" max="14" width="7.375" style="1" customWidth="1"/>
    <col min="15" max="16384" width="9.00390625" style="1" customWidth="1"/>
  </cols>
  <sheetData>
    <row r="1" ht="18" customHeight="1">
      <c r="C1" s="3" t="s">
        <v>7</v>
      </c>
    </row>
    <row r="2" spans="11:14" ht="18" customHeight="1" thickBot="1">
      <c r="K2" s="8"/>
      <c r="L2" s="8"/>
      <c r="M2" s="8"/>
      <c r="N2" s="8" t="s">
        <v>56</v>
      </c>
    </row>
    <row r="3" spans="1:14" ht="18" customHeight="1" thickBot="1">
      <c r="A3" s="132" t="s">
        <v>57</v>
      </c>
      <c r="B3" s="133"/>
      <c r="C3" s="134"/>
      <c r="D3" s="148" t="s">
        <v>40</v>
      </c>
      <c r="E3" s="148"/>
      <c r="F3" s="148"/>
      <c r="G3" s="148"/>
      <c r="H3" s="148"/>
      <c r="I3" s="148"/>
      <c r="J3" s="148"/>
      <c r="K3" s="148"/>
      <c r="L3" s="149"/>
      <c r="M3" s="32" t="s">
        <v>24</v>
      </c>
      <c r="N3" s="36" t="s">
        <v>31</v>
      </c>
    </row>
    <row r="4" spans="1:14" ht="36" customHeight="1">
      <c r="A4" s="124" t="s">
        <v>58</v>
      </c>
      <c r="B4" s="125"/>
      <c r="C4" s="119"/>
      <c r="D4" s="150" t="s">
        <v>141</v>
      </c>
      <c r="E4" s="151"/>
      <c r="F4" s="151"/>
      <c r="G4" s="151"/>
      <c r="H4" s="151"/>
      <c r="I4" s="151"/>
      <c r="J4" s="151"/>
      <c r="K4" s="151"/>
      <c r="L4" s="151"/>
      <c r="M4" s="11" t="s">
        <v>142</v>
      </c>
      <c r="N4" s="29">
        <v>0</v>
      </c>
    </row>
    <row r="5" spans="1:14" ht="36" customHeight="1">
      <c r="A5" s="120" t="s">
        <v>8</v>
      </c>
      <c r="B5" s="121"/>
      <c r="C5" s="122"/>
      <c r="D5" s="150" t="s">
        <v>152</v>
      </c>
      <c r="E5" s="151"/>
      <c r="F5" s="151"/>
      <c r="G5" s="151"/>
      <c r="H5" s="151"/>
      <c r="I5" s="151"/>
      <c r="J5" s="151"/>
      <c r="K5" s="151"/>
      <c r="L5" s="151"/>
      <c r="M5" s="11" t="s">
        <v>158</v>
      </c>
      <c r="N5" s="29">
        <v>5</v>
      </c>
    </row>
    <row r="6" spans="1:14" ht="36" customHeight="1">
      <c r="A6" s="120" t="s">
        <v>9</v>
      </c>
      <c r="B6" s="121"/>
      <c r="C6" s="122"/>
      <c r="D6" s="146" t="s">
        <v>177</v>
      </c>
      <c r="E6" s="147"/>
      <c r="F6" s="147"/>
      <c r="G6" s="147"/>
      <c r="H6" s="147"/>
      <c r="I6" s="147"/>
      <c r="J6" s="147"/>
      <c r="K6" s="147"/>
      <c r="L6" s="147"/>
      <c r="M6" s="6" t="s">
        <v>158</v>
      </c>
      <c r="N6" s="31">
        <v>7</v>
      </c>
    </row>
    <row r="7" spans="1:14" ht="36" customHeight="1">
      <c r="A7" s="120" t="s">
        <v>10</v>
      </c>
      <c r="B7" s="121"/>
      <c r="C7" s="122"/>
      <c r="D7" s="146" t="s">
        <v>153</v>
      </c>
      <c r="E7" s="147"/>
      <c r="F7" s="147"/>
      <c r="G7" s="147"/>
      <c r="H7" s="147"/>
      <c r="I7" s="147"/>
      <c r="J7" s="147"/>
      <c r="K7" s="147"/>
      <c r="L7" s="147"/>
      <c r="M7" s="6" t="s">
        <v>160</v>
      </c>
      <c r="N7" s="31">
        <v>5</v>
      </c>
    </row>
    <row r="8" spans="1:14" ht="36" customHeight="1">
      <c r="A8" s="120" t="s">
        <v>11</v>
      </c>
      <c r="B8" s="121"/>
      <c r="C8" s="122"/>
      <c r="D8" s="146" t="s">
        <v>178</v>
      </c>
      <c r="E8" s="147"/>
      <c r="F8" s="147"/>
      <c r="G8" s="147"/>
      <c r="H8" s="147"/>
      <c r="I8" s="147"/>
      <c r="J8" s="147"/>
      <c r="K8" s="147"/>
      <c r="L8" s="147"/>
      <c r="M8" s="6" t="s">
        <v>160</v>
      </c>
      <c r="N8" s="31">
        <v>4</v>
      </c>
    </row>
    <row r="9" spans="1:14" ht="36" customHeight="1">
      <c r="A9" s="120" t="s">
        <v>12</v>
      </c>
      <c r="B9" s="121"/>
      <c r="C9" s="122"/>
      <c r="D9" s="146" t="s">
        <v>179</v>
      </c>
      <c r="E9" s="147"/>
      <c r="F9" s="147"/>
      <c r="G9" s="147"/>
      <c r="H9" s="147"/>
      <c r="I9" s="147"/>
      <c r="J9" s="147"/>
      <c r="K9" s="147"/>
      <c r="L9" s="147"/>
      <c r="M9" s="6" t="s">
        <v>158</v>
      </c>
      <c r="N9" s="31">
        <v>3</v>
      </c>
    </row>
    <row r="10" spans="1:14" ht="36" customHeight="1">
      <c r="A10" s="120" t="s">
        <v>13</v>
      </c>
      <c r="B10" s="121"/>
      <c r="C10" s="122"/>
      <c r="D10" s="146" t="s">
        <v>180</v>
      </c>
      <c r="E10" s="147"/>
      <c r="F10" s="147"/>
      <c r="G10" s="147"/>
      <c r="H10" s="147"/>
      <c r="I10" s="147"/>
      <c r="J10" s="147"/>
      <c r="K10" s="147"/>
      <c r="L10" s="147"/>
      <c r="M10" s="6" t="s">
        <v>159</v>
      </c>
      <c r="N10" s="31">
        <v>7</v>
      </c>
    </row>
    <row r="11" spans="1:14" ht="36" customHeight="1">
      <c r="A11" s="120" t="s">
        <v>14</v>
      </c>
      <c r="B11" s="121"/>
      <c r="C11" s="122"/>
      <c r="D11" s="146" t="s">
        <v>154</v>
      </c>
      <c r="E11" s="147"/>
      <c r="F11" s="147"/>
      <c r="G11" s="147"/>
      <c r="H11" s="147"/>
      <c r="I11" s="147"/>
      <c r="J11" s="147"/>
      <c r="K11" s="147"/>
      <c r="L11" s="147"/>
      <c r="M11" s="6" t="s">
        <v>160</v>
      </c>
      <c r="N11" s="31">
        <v>2</v>
      </c>
    </row>
    <row r="12" spans="1:14" ht="36" customHeight="1">
      <c r="A12" s="120" t="s">
        <v>15</v>
      </c>
      <c r="B12" s="121"/>
      <c r="C12" s="122"/>
      <c r="D12" s="146" t="s">
        <v>155</v>
      </c>
      <c r="E12" s="147"/>
      <c r="F12" s="147"/>
      <c r="G12" s="147"/>
      <c r="H12" s="147"/>
      <c r="I12" s="147"/>
      <c r="J12" s="147"/>
      <c r="K12" s="147"/>
      <c r="L12" s="147"/>
      <c r="M12" s="6" t="s">
        <v>161</v>
      </c>
      <c r="N12" s="31">
        <v>4</v>
      </c>
    </row>
    <row r="13" spans="1:14" ht="36" customHeight="1">
      <c r="A13" s="120" t="s">
        <v>16</v>
      </c>
      <c r="B13" s="121"/>
      <c r="C13" s="122"/>
      <c r="D13" s="146" t="s">
        <v>181</v>
      </c>
      <c r="E13" s="147"/>
      <c r="F13" s="147"/>
      <c r="G13" s="147"/>
      <c r="H13" s="147"/>
      <c r="I13" s="147"/>
      <c r="J13" s="147"/>
      <c r="K13" s="147"/>
      <c r="L13" s="147"/>
      <c r="M13" s="6" t="s">
        <v>162</v>
      </c>
      <c r="N13" s="31">
        <v>7</v>
      </c>
    </row>
    <row r="14" spans="1:14" ht="36" customHeight="1">
      <c r="A14" s="120" t="s">
        <v>17</v>
      </c>
      <c r="B14" s="121"/>
      <c r="C14" s="122"/>
      <c r="D14" s="146" t="s">
        <v>156</v>
      </c>
      <c r="E14" s="147"/>
      <c r="F14" s="147"/>
      <c r="G14" s="147"/>
      <c r="H14" s="147"/>
      <c r="I14" s="147"/>
      <c r="J14" s="147"/>
      <c r="K14" s="147"/>
      <c r="L14" s="147"/>
      <c r="M14" s="6" t="s">
        <v>161</v>
      </c>
      <c r="N14" s="31">
        <v>2</v>
      </c>
    </row>
    <row r="15" spans="1:14" ht="36" customHeight="1" thickBot="1">
      <c r="A15" s="123" t="s">
        <v>18</v>
      </c>
      <c r="B15" s="114"/>
      <c r="C15" s="115"/>
      <c r="D15" s="153" t="s">
        <v>157</v>
      </c>
      <c r="E15" s="154"/>
      <c r="F15" s="154"/>
      <c r="G15" s="154"/>
      <c r="H15" s="154"/>
      <c r="I15" s="154"/>
      <c r="J15" s="154"/>
      <c r="K15" s="154"/>
      <c r="L15" s="154"/>
      <c r="M15" s="6" t="s">
        <v>163</v>
      </c>
      <c r="N15" s="34">
        <v>10</v>
      </c>
    </row>
    <row r="16" spans="1:14" ht="20.25" customHeight="1" thickBot="1">
      <c r="A16" s="155" t="s">
        <v>50</v>
      </c>
      <c r="B16" s="148"/>
      <c r="C16" s="148"/>
      <c r="D16" s="148"/>
      <c r="E16" s="148"/>
      <c r="F16" s="148"/>
      <c r="G16" s="148"/>
      <c r="H16" s="148"/>
      <c r="I16" s="148"/>
      <c r="J16" s="148"/>
      <c r="K16" s="148"/>
      <c r="L16" s="149"/>
      <c r="M16" s="35" t="s">
        <v>164</v>
      </c>
      <c r="N16" s="33">
        <f>SUM(N4:N15)</f>
        <v>56</v>
      </c>
    </row>
    <row r="17" spans="1:14" ht="18" customHeight="1">
      <c r="A17" s="145" t="s">
        <v>165</v>
      </c>
      <c r="B17" s="145"/>
      <c r="C17" s="145"/>
      <c r="D17" s="145"/>
      <c r="E17" s="145"/>
      <c r="F17" s="145"/>
      <c r="G17" s="145"/>
      <c r="H17" s="145"/>
      <c r="I17" s="145"/>
      <c r="J17" s="145"/>
      <c r="K17" s="145"/>
      <c r="L17" s="145"/>
      <c r="M17" s="145"/>
      <c r="N17" s="145"/>
    </row>
    <row r="18" spans="1:14" ht="18" customHeight="1">
      <c r="A18" s="145"/>
      <c r="B18" s="145"/>
      <c r="C18" s="145"/>
      <c r="D18" s="145"/>
      <c r="E18" s="145"/>
      <c r="F18" s="145"/>
      <c r="G18" s="145"/>
      <c r="H18" s="145"/>
      <c r="I18" s="145"/>
      <c r="J18" s="145"/>
      <c r="K18" s="145"/>
      <c r="L18" s="145"/>
      <c r="M18" s="145"/>
      <c r="N18" s="145"/>
    </row>
    <row r="19" spans="1:14" ht="15.75" customHeight="1">
      <c r="A19" s="145"/>
      <c r="B19" s="145"/>
      <c r="C19" s="145"/>
      <c r="D19" s="145"/>
      <c r="E19" s="145"/>
      <c r="F19" s="145"/>
      <c r="G19" s="145"/>
      <c r="H19" s="145"/>
      <c r="I19" s="145"/>
      <c r="J19" s="145"/>
      <c r="K19" s="145"/>
      <c r="L19" s="145"/>
      <c r="M19" s="145"/>
      <c r="N19" s="145"/>
    </row>
    <row r="20" spans="1:14" ht="15.75" customHeight="1">
      <c r="A20" s="145" t="s">
        <v>144</v>
      </c>
      <c r="B20" s="145"/>
      <c r="C20" s="145"/>
      <c r="D20" s="145"/>
      <c r="E20" s="145"/>
      <c r="F20" s="145"/>
      <c r="G20" s="145"/>
      <c r="H20" s="145"/>
      <c r="I20" s="145"/>
      <c r="J20" s="145"/>
      <c r="K20" s="145"/>
      <c r="L20" s="145"/>
      <c r="M20" s="145"/>
      <c r="N20" s="145"/>
    </row>
    <row r="21" ht="18" customHeight="1"/>
    <row r="22" ht="18" customHeight="1">
      <c r="B22" s="2" t="s">
        <v>35</v>
      </c>
    </row>
    <row r="23" ht="6" customHeight="1"/>
    <row r="24" spans="3:14" ht="18" customHeight="1">
      <c r="C24" s="152" t="s">
        <v>186</v>
      </c>
      <c r="D24" s="152"/>
      <c r="E24" s="152"/>
      <c r="F24" s="152"/>
      <c r="G24" s="152"/>
      <c r="H24" s="152"/>
      <c r="I24" s="152"/>
      <c r="J24" s="152"/>
      <c r="K24" s="152"/>
      <c r="L24" s="152"/>
      <c r="M24" s="152"/>
      <c r="N24" s="152"/>
    </row>
    <row r="25" spans="3:14" ht="18" customHeight="1">
      <c r="C25" s="152"/>
      <c r="D25" s="152"/>
      <c r="E25" s="152"/>
      <c r="F25" s="152"/>
      <c r="G25" s="152"/>
      <c r="H25" s="152"/>
      <c r="I25" s="152"/>
      <c r="J25" s="152"/>
      <c r="K25" s="152"/>
      <c r="L25" s="152"/>
      <c r="M25" s="152"/>
      <c r="N25" s="152"/>
    </row>
    <row r="26" ht="18" customHeight="1"/>
  </sheetData>
  <mergeCells count="30">
    <mergeCell ref="A9:C9"/>
    <mergeCell ref="C24:N25"/>
    <mergeCell ref="A17:N19"/>
    <mergeCell ref="D13:L13"/>
    <mergeCell ref="D14:L14"/>
    <mergeCell ref="D15:L15"/>
    <mergeCell ref="A16:L16"/>
    <mergeCell ref="A15:C15"/>
    <mergeCell ref="A10:C10"/>
    <mergeCell ref="A11:C11"/>
    <mergeCell ref="A3:C3"/>
    <mergeCell ref="D3:L3"/>
    <mergeCell ref="A8:C8"/>
    <mergeCell ref="A4:C4"/>
    <mergeCell ref="A5:C5"/>
    <mergeCell ref="A6:C6"/>
    <mergeCell ref="A7:C7"/>
    <mergeCell ref="D4:L4"/>
    <mergeCell ref="D5:L5"/>
    <mergeCell ref="D6:L6"/>
    <mergeCell ref="D7:L7"/>
    <mergeCell ref="D8:L8"/>
    <mergeCell ref="D9:L9"/>
    <mergeCell ref="D10:L10"/>
    <mergeCell ref="A20:N20"/>
    <mergeCell ref="D11:L11"/>
    <mergeCell ref="A12:C12"/>
    <mergeCell ref="A13:C13"/>
    <mergeCell ref="A14:C14"/>
    <mergeCell ref="D12:L12"/>
  </mergeCells>
  <printOptions horizontalCentered="1"/>
  <pageMargins left="0.7874015748031497" right="0.7874015748031497" top="0.984251968503937" bottom="0.7874015748031497" header="0.5118110236220472" footer="0.5118110236220472"/>
  <pageSetup firstPageNumber="7" useFirstPageNumber="1" horizontalDpi="300" verticalDpi="3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showZeros="0" workbookViewId="0" topLeftCell="A13">
      <selection activeCell="L27" sqref="L27"/>
    </sheetView>
  </sheetViews>
  <sheetFormatPr defaultColWidth="9.00390625" defaultRowHeight="13.5"/>
  <cols>
    <col min="1" max="1" width="1.875" style="1" customWidth="1"/>
    <col min="2" max="2" width="1.75390625" style="1" customWidth="1"/>
    <col min="3" max="3" width="8.625" style="1" customWidth="1"/>
    <col min="4" max="7" width="6.125" style="1" customWidth="1"/>
    <col min="8" max="8" width="6.00390625" style="1" customWidth="1"/>
    <col min="9" max="10" width="6.125" style="1" customWidth="1"/>
    <col min="11" max="11" width="3.625" style="1" customWidth="1"/>
    <col min="12" max="12" width="3.125" style="1" customWidth="1"/>
    <col min="13" max="13" width="8.125" style="1" customWidth="1"/>
    <col min="14" max="14" width="9.625" style="1" customWidth="1"/>
    <col min="15" max="15" width="7.50390625" style="1" customWidth="1"/>
    <col min="16" max="16" width="8.375" style="1" customWidth="1"/>
    <col min="17" max="16384" width="9.00390625" style="1" customWidth="1"/>
  </cols>
  <sheetData>
    <row r="1" ht="18" customHeight="1">
      <c r="A1" s="12" t="s">
        <v>167</v>
      </c>
    </row>
    <row r="2" ht="18" customHeight="1"/>
    <row r="3" ht="18" customHeight="1">
      <c r="B3" s="2" t="s">
        <v>19</v>
      </c>
    </row>
    <row r="4" ht="18" customHeight="1"/>
    <row r="5" spans="1:15" ht="18" customHeight="1">
      <c r="A5" s="160" t="s">
        <v>20</v>
      </c>
      <c r="B5" s="161"/>
      <c r="C5" s="161"/>
      <c r="D5" s="161"/>
      <c r="E5" s="161"/>
      <c r="F5" s="161"/>
      <c r="G5" s="161"/>
      <c r="H5" s="161"/>
      <c r="I5" s="161"/>
      <c r="J5" s="161"/>
      <c r="K5" s="161"/>
      <c r="L5" s="161"/>
      <c r="M5" s="161"/>
      <c r="N5" s="161"/>
      <c r="O5" s="161"/>
    </row>
    <row r="6" ht="8.25" customHeight="1"/>
    <row r="7" spans="9:15" ht="18" customHeight="1" thickBot="1">
      <c r="I7" s="143" t="s">
        <v>56</v>
      </c>
      <c r="J7" s="143"/>
      <c r="N7" s="143" t="s">
        <v>56</v>
      </c>
      <c r="O7" s="143"/>
    </row>
    <row r="8" spans="1:15" ht="18" customHeight="1">
      <c r="A8" s="170" t="s">
        <v>59</v>
      </c>
      <c r="B8" s="171"/>
      <c r="C8" s="193"/>
      <c r="D8" s="170" t="s">
        <v>60</v>
      </c>
      <c r="E8" s="171"/>
      <c r="F8" s="171"/>
      <c r="G8" s="171"/>
      <c r="H8" s="171" t="s">
        <v>61</v>
      </c>
      <c r="I8" s="193"/>
      <c r="J8" s="183" t="s">
        <v>50</v>
      </c>
      <c r="L8" s="176" t="s">
        <v>62</v>
      </c>
      <c r="M8" s="177"/>
      <c r="N8" s="177"/>
      <c r="O8" s="178"/>
    </row>
    <row r="9" spans="1:15" ht="18" customHeight="1" thickBot="1">
      <c r="A9" s="120"/>
      <c r="B9" s="121"/>
      <c r="C9" s="194"/>
      <c r="D9" s="120" t="s">
        <v>63</v>
      </c>
      <c r="E9" s="121"/>
      <c r="F9" s="121" t="s">
        <v>64</v>
      </c>
      <c r="G9" s="121"/>
      <c r="H9" s="190" t="s">
        <v>65</v>
      </c>
      <c r="I9" s="197" t="s">
        <v>66</v>
      </c>
      <c r="J9" s="184"/>
      <c r="L9" s="174" t="s">
        <v>67</v>
      </c>
      <c r="M9" s="175"/>
      <c r="N9" s="101" t="s">
        <v>36</v>
      </c>
      <c r="O9" s="60" t="s">
        <v>37</v>
      </c>
    </row>
    <row r="10" spans="1:15" ht="18" customHeight="1" thickBot="1">
      <c r="A10" s="180"/>
      <c r="B10" s="195"/>
      <c r="C10" s="196"/>
      <c r="D10" s="37" t="s">
        <v>68</v>
      </c>
      <c r="E10" s="38" t="s">
        <v>69</v>
      </c>
      <c r="F10" s="38" t="s">
        <v>68</v>
      </c>
      <c r="G10" s="38" t="s">
        <v>69</v>
      </c>
      <c r="H10" s="192"/>
      <c r="I10" s="198"/>
      <c r="J10" s="185"/>
      <c r="L10" s="179" t="s">
        <v>70</v>
      </c>
      <c r="M10" s="65" t="s">
        <v>71</v>
      </c>
      <c r="N10" s="61"/>
      <c r="O10" s="57"/>
    </row>
    <row r="11" spans="1:15" ht="18" customHeight="1">
      <c r="A11" s="187" t="s">
        <v>72</v>
      </c>
      <c r="B11" s="188"/>
      <c r="C11" s="43" t="s">
        <v>73</v>
      </c>
      <c r="D11" s="47">
        <v>9</v>
      </c>
      <c r="E11" s="48">
        <v>31</v>
      </c>
      <c r="F11" s="48">
        <v>2</v>
      </c>
      <c r="G11" s="48">
        <v>12</v>
      </c>
      <c r="H11" s="19">
        <v>45</v>
      </c>
      <c r="I11" s="49">
        <v>0</v>
      </c>
      <c r="J11" s="53">
        <f>SUM(D11:I11)</f>
        <v>99</v>
      </c>
      <c r="L11" s="124"/>
      <c r="M11" s="66">
        <f>D16</f>
        <v>179</v>
      </c>
      <c r="N11" s="62">
        <v>179</v>
      </c>
      <c r="O11" s="58">
        <f>M11-N11</f>
        <v>0</v>
      </c>
    </row>
    <row r="12" spans="1:15" ht="18" customHeight="1">
      <c r="A12" s="189"/>
      <c r="B12" s="190"/>
      <c r="C12" s="31" t="s">
        <v>74</v>
      </c>
      <c r="D12" s="46">
        <v>132</v>
      </c>
      <c r="E12" s="18">
        <v>398</v>
      </c>
      <c r="F12" s="18">
        <v>36</v>
      </c>
      <c r="G12" s="18">
        <v>62</v>
      </c>
      <c r="H12" s="20">
        <v>714</v>
      </c>
      <c r="I12" s="50">
        <v>2</v>
      </c>
      <c r="J12" s="54">
        <f>SUM(D12:I12)</f>
        <v>1344</v>
      </c>
      <c r="L12" s="180" t="s">
        <v>75</v>
      </c>
      <c r="M12" s="67" t="s">
        <v>76</v>
      </c>
      <c r="N12" s="63"/>
      <c r="O12" s="57"/>
    </row>
    <row r="13" spans="1:15" ht="18" customHeight="1">
      <c r="A13" s="189"/>
      <c r="B13" s="190"/>
      <c r="C13" s="31" t="s">
        <v>77</v>
      </c>
      <c r="D13" s="46">
        <v>38</v>
      </c>
      <c r="E13" s="18">
        <v>47</v>
      </c>
      <c r="F13" s="18">
        <v>12</v>
      </c>
      <c r="G13" s="18">
        <v>5</v>
      </c>
      <c r="H13" s="20">
        <v>245</v>
      </c>
      <c r="I13" s="50"/>
      <c r="J13" s="54">
        <f>SUM(D13:I13)</f>
        <v>347</v>
      </c>
      <c r="L13" s="124"/>
      <c r="M13" s="68">
        <f>E16</f>
        <v>477</v>
      </c>
      <c r="N13" s="62">
        <v>509</v>
      </c>
      <c r="O13" s="58">
        <f>M13-N13</f>
        <v>-32</v>
      </c>
    </row>
    <row r="14" spans="1:15" ht="18" customHeight="1">
      <c r="A14" s="189"/>
      <c r="B14" s="190"/>
      <c r="C14" s="31" t="s">
        <v>78</v>
      </c>
      <c r="D14" s="46"/>
      <c r="E14" s="18">
        <v>1</v>
      </c>
      <c r="F14" s="18"/>
      <c r="G14" s="18">
        <v>0</v>
      </c>
      <c r="H14" s="20">
        <v>66</v>
      </c>
      <c r="I14" s="50">
        <v>0</v>
      </c>
      <c r="J14" s="54">
        <f>SUM(D14:I14)</f>
        <v>67</v>
      </c>
      <c r="L14" s="120" t="s">
        <v>79</v>
      </c>
      <c r="M14" s="67" t="s">
        <v>80</v>
      </c>
      <c r="N14" s="63"/>
      <c r="O14" s="57"/>
    </row>
    <row r="15" spans="1:15" ht="18" customHeight="1">
      <c r="A15" s="189"/>
      <c r="B15" s="190"/>
      <c r="C15" s="122" t="s">
        <v>50</v>
      </c>
      <c r="D15" s="21" t="s">
        <v>115</v>
      </c>
      <c r="E15" s="22" t="s">
        <v>116</v>
      </c>
      <c r="F15" s="22" t="s">
        <v>117</v>
      </c>
      <c r="G15" s="22" t="s">
        <v>118</v>
      </c>
      <c r="H15" s="22" t="s">
        <v>119</v>
      </c>
      <c r="I15" s="51" t="s">
        <v>120</v>
      </c>
      <c r="J15" s="55" t="s">
        <v>121</v>
      </c>
      <c r="L15" s="120"/>
      <c r="M15" s="66">
        <f>F16</f>
        <v>50</v>
      </c>
      <c r="N15" s="62">
        <v>38</v>
      </c>
      <c r="O15" s="58">
        <f>M15-N15</f>
        <v>12</v>
      </c>
    </row>
    <row r="16" spans="1:15" ht="18" customHeight="1" thickBot="1">
      <c r="A16" s="191"/>
      <c r="B16" s="192"/>
      <c r="C16" s="115"/>
      <c r="D16" s="44">
        <f>SUM(D11:D14)</f>
        <v>179</v>
      </c>
      <c r="E16" s="45">
        <f aca="true" t="shared" si="0" ref="E16:J16">SUM(E11:E14)</f>
        <v>477</v>
      </c>
      <c r="F16" s="45">
        <f t="shared" si="0"/>
        <v>50</v>
      </c>
      <c r="G16" s="45">
        <f t="shared" si="0"/>
        <v>79</v>
      </c>
      <c r="H16" s="45">
        <f t="shared" si="0"/>
        <v>1070</v>
      </c>
      <c r="I16" s="52">
        <f t="shared" si="0"/>
        <v>2</v>
      </c>
      <c r="J16" s="56">
        <f t="shared" si="0"/>
        <v>1857</v>
      </c>
      <c r="L16" s="120" t="s">
        <v>81</v>
      </c>
      <c r="M16" s="67" t="s">
        <v>82</v>
      </c>
      <c r="N16" s="63"/>
      <c r="O16" s="57"/>
    </row>
    <row r="17" spans="12:15" ht="18" customHeight="1">
      <c r="L17" s="120"/>
      <c r="M17" s="68">
        <f>G16</f>
        <v>79</v>
      </c>
      <c r="N17" s="62">
        <v>60</v>
      </c>
      <c r="O17" s="58">
        <f>M17-N17</f>
        <v>19</v>
      </c>
    </row>
    <row r="18" spans="12:15" ht="18" customHeight="1">
      <c r="L18" s="120" t="s">
        <v>83</v>
      </c>
      <c r="M18" s="69" t="s">
        <v>65</v>
      </c>
      <c r="N18" s="63"/>
      <c r="O18" s="57"/>
    </row>
    <row r="19" spans="12:15" ht="18" customHeight="1">
      <c r="L19" s="120"/>
      <c r="M19" s="68">
        <f>H16</f>
        <v>1070</v>
      </c>
      <c r="N19" s="62">
        <v>1006</v>
      </c>
      <c r="O19" s="58">
        <f>M19-N19</f>
        <v>64</v>
      </c>
    </row>
    <row r="20" spans="4:15" ht="18" customHeight="1">
      <c r="D20" s="8"/>
      <c r="E20" s="8"/>
      <c r="L20" s="120" t="s">
        <v>84</v>
      </c>
      <c r="M20" s="69" t="s">
        <v>66</v>
      </c>
      <c r="N20" s="63"/>
      <c r="O20" s="57"/>
    </row>
    <row r="21" spans="12:15" ht="18" customHeight="1">
      <c r="L21" s="120"/>
      <c r="M21" s="68">
        <f>I16</f>
        <v>2</v>
      </c>
      <c r="N21" s="62">
        <v>1</v>
      </c>
      <c r="O21" s="58">
        <f>M21-N21</f>
        <v>1</v>
      </c>
    </row>
    <row r="22" spans="12:15" ht="18" customHeight="1">
      <c r="L22" s="120" t="s">
        <v>85</v>
      </c>
      <c r="M22" s="69" t="s">
        <v>86</v>
      </c>
      <c r="N22" s="63"/>
      <c r="O22" s="57"/>
    </row>
    <row r="23" spans="1:15" ht="18" customHeight="1" thickBot="1">
      <c r="A23" s="13"/>
      <c r="B23" s="13"/>
      <c r="C23" s="13"/>
      <c r="D23" s="14"/>
      <c r="E23" s="14"/>
      <c r="L23" s="123"/>
      <c r="M23" s="70">
        <f>J16</f>
        <v>1857</v>
      </c>
      <c r="N23" s="64">
        <f>SUM(N10:N21)</f>
        <v>1793</v>
      </c>
      <c r="O23" s="59">
        <f>M23-N23</f>
        <v>64</v>
      </c>
    </row>
    <row r="24" spans="1:15" ht="10.5" customHeight="1">
      <c r="A24" s="13"/>
      <c r="B24" s="13"/>
      <c r="C24" s="13"/>
      <c r="D24" s="14"/>
      <c r="E24" s="14"/>
      <c r="L24" s="15"/>
      <c r="M24" s="14"/>
      <c r="N24" s="13"/>
      <c r="O24" s="16"/>
    </row>
    <row r="25" spans="1:16" ht="18" customHeight="1">
      <c r="A25" s="13"/>
      <c r="B25" s="13"/>
      <c r="C25" s="13"/>
      <c r="D25" s="14"/>
      <c r="E25" s="14"/>
      <c r="L25" s="145" t="s">
        <v>182</v>
      </c>
      <c r="M25" s="145"/>
      <c r="N25" s="145"/>
      <c r="O25" s="145"/>
      <c r="P25" s="105"/>
    </row>
    <row r="26" spans="1:16" ht="30" customHeight="1">
      <c r="A26" s="15"/>
      <c r="B26" s="15"/>
      <c r="C26" s="15"/>
      <c r="D26" s="14"/>
      <c r="E26" s="14"/>
      <c r="L26" s="145"/>
      <c r="M26" s="145"/>
      <c r="N26" s="145"/>
      <c r="O26" s="145"/>
      <c r="P26" s="105"/>
    </row>
    <row r="27" spans="1:15" ht="18" customHeight="1" thickBot="1">
      <c r="A27" s="15"/>
      <c r="B27" s="15"/>
      <c r="C27" s="15"/>
      <c r="D27" s="143" t="s">
        <v>56</v>
      </c>
      <c r="E27" s="143"/>
      <c r="L27" s="15"/>
      <c r="M27" s="14"/>
      <c r="N27" s="13"/>
      <c r="O27" s="16"/>
    </row>
    <row r="28" spans="1:5" ht="18" customHeight="1">
      <c r="A28" s="170" t="s">
        <v>87</v>
      </c>
      <c r="B28" s="171"/>
      <c r="C28" s="171"/>
      <c r="D28" s="171"/>
      <c r="E28" s="186"/>
    </row>
    <row r="29" spans="1:16" ht="18" customHeight="1" thickBot="1">
      <c r="A29" s="123" t="s">
        <v>88</v>
      </c>
      <c r="B29" s="114"/>
      <c r="C29" s="115"/>
      <c r="D29" s="77" t="s">
        <v>68</v>
      </c>
      <c r="E29" s="39" t="s">
        <v>69</v>
      </c>
      <c r="O29" s="143" t="s">
        <v>56</v>
      </c>
      <c r="P29" s="143"/>
    </row>
    <row r="30" spans="1:16" ht="18" customHeight="1" thickBot="1">
      <c r="A30" s="124" t="s">
        <v>89</v>
      </c>
      <c r="B30" s="125"/>
      <c r="C30" s="119"/>
      <c r="D30" s="75">
        <v>357</v>
      </c>
      <c r="E30" s="76">
        <v>102</v>
      </c>
      <c r="G30" s="132" t="s">
        <v>90</v>
      </c>
      <c r="H30" s="133"/>
      <c r="I30" s="133"/>
      <c r="J30" s="133"/>
      <c r="K30" s="133"/>
      <c r="L30" s="133"/>
      <c r="M30" s="133"/>
      <c r="N30" s="133"/>
      <c r="O30" s="133"/>
      <c r="P30" s="134"/>
    </row>
    <row r="31" spans="1:16" ht="18" customHeight="1">
      <c r="A31" s="120" t="s">
        <v>21</v>
      </c>
      <c r="B31" s="121"/>
      <c r="C31" s="122"/>
      <c r="D31" s="73">
        <v>101</v>
      </c>
      <c r="E31" s="71">
        <v>57</v>
      </c>
      <c r="G31" s="170" t="s">
        <v>59</v>
      </c>
      <c r="H31" s="171"/>
      <c r="I31" s="171"/>
      <c r="J31" s="78" t="s">
        <v>91</v>
      </c>
      <c r="K31" s="181" t="s">
        <v>92</v>
      </c>
      <c r="L31" s="182"/>
      <c r="M31" s="170" t="s">
        <v>59</v>
      </c>
      <c r="N31" s="171"/>
      <c r="O31" s="78" t="s">
        <v>91</v>
      </c>
      <c r="P31" s="80" t="s">
        <v>92</v>
      </c>
    </row>
    <row r="32" spans="1:16" ht="18" customHeight="1">
      <c r="A32" s="120" t="s">
        <v>22</v>
      </c>
      <c r="B32" s="121"/>
      <c r="C32" s="122"/>
      <c r="D32" s="73">
        <v>78</v>
      </c>
      <c r="E32" s="71">
        <v>41</v>
      </c>
      <c r="G32" s="156" t="s">
        <v>93</v>
      </c>
      <c r="H32" s="157"/>
      <c r="I32" s="157"/>
      <c r="J32" s="17">
        <v>131</v>
      </c>
      <c r="K32" s="162">
        <v>50</v>
      </c>
      <c r="L32" s="163"/>
      <c r="M32" s="156" t="s">
        <v>94</v>
      </c>
      <c r="N32" s="157"/>
      <c r="O32" s="17">
        <v>0</v>
      </c>
      <c r="P32" s="81">
        <v>0</v>
      </c>
    </row>
    <row r="33" spans="1:16" ht="18" customHeight="1">
      <c r="A33" s="120" t="s">
        <v>95</v>
      </c>
      <c r="B33" s="121"/>
      <c r="C33" s="122"/>
      <c r="D33" s="73">
        <v>102</v>
      </c>
      <c r="E33" s="71">
        <v>92</v>
      </c>
      <c r="G33" s="156" t="s">
        <v>96</v>
      </c>
      <c r="H33" s="157"/>
      <c r="I33" s="157"/>
      <c r="J33" s="17">
        <v>508</v>
      </c>
      <c r="K33" s="162">
        <v>164</v>
      </c>
      <c r="L33" s="163"/>
      <c r="M33" s="156" t="s">
        <v>38</v>
      </c>
      <c r="N33" s="157"/>
      <c r="O33" s="17">
        <v>16</v>
      </c>
      <c r="P33" s="81">
        <v>11</v>
      </c>
    </row>
    <row r="34" spans="1:16" ht="18" customHeight="1">
      <c r="A34" s="120" t="s">
        <v>97</v>
      </c>
      <c r="B34" s="121"/>
      <c r="C34" s="122"/>
      <c r="D34" s="73">
        <v>144</v>
      </c>
      <c r="E34" s="71">
        <v>199</v>
      </c>
      <c r="G34" s="156" t="s">
        <v>98</v>
      </c>
      <c r="H34" s="157"/>
      <c r="I34" s="157"/>
      <c r="J34" s="17">
        <v>155</v>
      </c>
      <c r="K34" s="162">
        <v>114</v>
      </c>
      <c r="L34" s="163"/>
      <c r="M34" s="156" t="s">
        <v>99</v>
      </c>
      <c r="N34" s="157"/>
      <c r="O34" s="17">
        <v>0</v>
      </c>
      <c r="P34" s="81"/>
    </row>
    <row r="35" spans="1:16" ht="18" customHeight="1">
      <c r="A35" s="120" t="s">
        <v>100</v>
      </c>
      <c r="B35" s="121"/>
      <c r="C35" s="122"/>
      <c r="D35" s="73">
        <v>60</v>
      </c>
      <c r="E35" s="71">
        <v>213</v>
      </c>
      <c r="G35" s="156" t="s">
        <v>101</v>
      </c>
      <c r="H35" s="157"/>
      <c r="I35" s="157"/>
      <c r="J35" s="17">
        <v>171</v>
      </c>
      <c r="K35" s="162">
        <v>201</v>
      </c>
      <c r="L35" s="163"/>
      <c r="M35" s="156" t="s">
        <v>102</v>
      </c>
      <c r="N35" s="157"/>
      <c r="O35" s="17">
        <v>0</v>
      </c>
      <c r="P35" s="81"/>
    </row>
    <row r="36" spans="1:16" ht="18" customHeight="1">
      <c r="A36" s="120" t="s">
        <v>23</v>
      </c>
      <c r="B36" s="121"/>
      <c r="C36" s="122"/>
      <c r="D36" s="73">
        <v>27</v>
      </c>
      <c r="E36" s="71">
        <v>66</v>
      </c>
      <c r="G36" s="156" t="s">
        <v>103</v>
      </c>
      <c r="H36" s="157"/>
      <c r="I36" s="157"/>
      <c r="J36" s="17">
        <v>1</v>
      </c>
      <c r="K36" s="162">
        <v>3</v>
      </c>
      <c r="L36" s="163"/>
      <c r="M36" s="156" t="s">
        <v>104</v>
      </c>
      <c r="N36" s="157"/>
      <c r="O36" s="17">
        <v>133</v>
      </c>
      <c r="P36" s="81">
        <v>103</v>
      </c>
    </row>
    <row r="37" spans="1:16" ht="18" customHeight="1">
      <c r="A37" s="120" t="s">
        <v>105</v>
      </c>
      <c r="B37" s="121"/>
      <c r="C37" s="122"/>
      <c r="D37" s="73">
        <v>18</v>
      </c>
      <c r="E37" s="71">
        <v>56</v>
      </c>
      <c r="G37" s="156" t="s">
        <v>106</v>
      </c>
      <c r="H37" s="157"/>
      <c r="I37" s="157"/>
      <c r="J37" s="17">
        <v>100</v>
      </c>
      <c r="K37" s="162">
        <v>32</v>
      </c>
      <c r="L37" s="163"/>
      <c r="M37" s="156" t="s">
        <v>107</v>
      </c>
      <c r="N37" s="157"/>
      <c r="O37" s="17">
        <v>10</v>
      </c>
      <c r="P37" s="81">
        <v>16</v>
      </c>
    </row>
    <row r="38" spans="1:16" ht="18" customHeight="1">
      <c r="A38" s="120" t="s">
        <v>108</v>
      </c>
      <c r="B38" s="121"/>
      <c r="C38" s="122"/>
      <c r="D38" s="73">
        <v>122</v>
      </c>
      <c r="E38" s="71">
        <v>22</v>
      </c>
      <c r="G38" s="156" t="s">
        <v>109</v>
      </c>
      <c r="H38" s="157"/>
      <c r="I38" s="157"/>
      <c r="J38" s="17">
        <v>170</v>
      </c>
      <c r="K38" s="162">
        <v>138</v>
      </c>
      <c r="L38" s="163"/>
      <c r="M38" s="156" t="s">
        <v>110</v>
      </c>
      <c r="N38" s="157"/>
      <c r="O38" s="17">
        <v>59</v>
      </c>
      <c r="P38" s="81">
        <v>92</v>
      </c>
    </row>
    <row r="39" spans="1:16" ht="18" customHeight="1" thickBot="1">
      <c r="A39" s="120" t="s">
        <v>50</v>
      </c>
      <c r="B39" s="121"/>
      <c r="C39" s="122"/>
      <c r="D39" s="74">
        <f>SUM(D30:D38)</f>
        <v>1009</v>
      </c>
      <c r="E39" s="72">
        <f>SUM(E30:E38)</f>
        <v>848</v>
      </c>
      <c r="G39" s="156" t="s">
        <v>111</v>
      </c>
      <c r="H39" s="157"/>
      <c r="I39" s="157"/>
      <c r="J39" s="17">
        <v>28</v>
      </c>
      <c r="K39" s="162">
        <v>24</v>
      </c>
      <c r="L39" s="163"/>
      <c r="M39" s="158" t="s">
        <v>112</v>
      </c>
      <c r="N39" s="159"/>
      <c r="O39" s="98">
        <v>283</v>
      </c>
      <c r="P39" s="99">
        <v>264</v>
      </c>
    </row>
    <row r="40" spans="1:16" ht="18" customHeight="1" thickBot="1">
      <c r="A40" s="123" t="s">
        <v>113</v>
      </c>
      <c r="B40" s="114"/>
      <c r="C40" s="115"/>
      <c r="D40" s="164">
        <f>D39+E39</f>
        <v>1857</v>
      </c>
      <c r="E40" s="165"/>
      <c r="G40" s="172" t="s">
        <v>114</v>
      </c>
      <c r="H40" s="173"/>
      <c r="I40" s="173"/>
      <c r="J40" s="79">
        <v>92</v>
      </c>
      <c r="K40" s="168">
        <v>133</v>
      </c>
      <c r="L40" s="169"/>
      <c r="M40" s="166" t="s">
        <v>50</v>
      </c>
      <c r="N40" s="167"/>
      <c r="O40" s="100">
        <f>SUM(J32:J40,O32:O39)</f>
        <v>1857</v>
      </c>
      <c r="P40" s="113">
        <f>SUM(K32:L40,P32:P39)</f>
        <v>1345</v>
      </c>
    </row>
  </sheetData>
  <mergeCells count="70">
    <mergeCell ref="G31:I31"/>
    <mergeCell ref="G34:I34"/>
    <mergeCell ref="A11:B16"/>
    <mergeCell ref="D8:G8"/>
    <mergeCell ref="A8:C10"/>
    <mergeCell ref="H9:H10"/>
    <mergeCell ref="I9:I10"/>
    <mergeCell ref="H8:I8"/>
    <mergeCell ref="D9:E9"/>
    <mergeCell ref="F9:G9"/>
    <mergeCell ref="A35:C35"/>
    <mergeCell ref="A36:C36"/>
    <mergeCell ref="A30:C30"/>
    <mergeCell ref="A31:C31"/>
    <mergeCell ref="A32:C32"/>
    <mergeCell ref="A33:C33"/>
    <mergeCell ref="A34:C34"/>
    <mergeCell ref="I7:J7"/>
    <mergeCell ref="C15:C16"/>
    <mergeCell ref="G30:P30"/>
    <mergeCell ref="A29:C29"/>
    <mergeCell ref="A28:E28"/>
    <mergeCell ref="D27:E27"/>
    <mergeCell ref="L20:L21"/>
    <mergeCell ref="L22:L23"/>
    <mergeCell ref="L16:L17"/>
    <mergeCell ref="L18:L19"/>
    <mergeCell ref="L12:L13"/>
    <mergeCell ref="L14:L15"/>
    <mergeCell ref="K31:L31"/>
    <mergeCell ref="J8:J10"/>
    <mergeCell ref="L25:O26"/>
    <mergeCell ref="N7:O7"/>
    <mergeCell ref="L9:M9"/>
    <mergeCell ref="L8:O8"/>
    <mergeCell ref="L10:L11"/>
    <mergeCell ref="K40:L40"/>
    <mergeCell ref="M31:N31"/>
    <mergeCell ref="M32:N32"/>
    <mergeCell ref="G40:I40"/>
    <mergeCell ref="K32:L32"/>
    <mergeCell ref="G36:I36"/>
    <mergeCell ref="G37:I37"/>
    <mergeCell ref="G38:I38"/>
    <mergeCell ref="G39:I39"/>
    <mergeCell ref="G32:I32"/>
    <mergeCell ref="D40:E40"/>
    <mergeCell ref="M36:N36"/>
    <mergeCell ref="M37:N37"/>
    <mergeCell ref="G35:I35"/>
    <mergeCell ref="M40:N40"/>
    <mergeCell ref="K35:L35"/>
    <mergeCell ref="K36:L36"/>
    <mergeCell ref="K37:L37"/>
    <mergeCell ref="K38:L38"/>
    <mergeCell ref="K39:L39"/>
    <mergeCell ref="A40:C40"/>
    <mergeCell ref="A39:C39"/>
    <mergeCell ref="A38:C38"/>
    <mergeCell ref="A37:C37"/>
    <mergeCell ref="M38:N38"/>
    <mergeCell ref="M39:N39"/>
    <mergeCell ref="A5:O5"/>
    <mergeCell ref="O29:P29"/>
    <mergeCell ref="K33:L33"/>
    <mergeCell ref="K34:L34"/>
    <mergeCell ref="G33:I33"/>
    <mergeCell ref="M33:N33"/>
    <mergeCell ref="M34:N34"/>
    <mergeCell ref="M35:N35"/>
  </mergeCells>
  <printOptions horizontalCentered="1"/>
  <pageMargins left="0.7874015748031497" right="0.7874015748031497" top="0.984251968503937" bottom="0.7874015748031497" header="0.5118110236220472" footer="0.5118110236220472"/>
  <pageSetup firstPageNumber="9" useFirstPageNumber="1" fitToHeight="1" fitToWidth="1" horizontalDpi="300" verticalDpi="300" orientation="portrait" paperSize="9" scale="91"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M29"/>
  <sheetViews>
    <sheetView showZeros="0" workbookViewId="0" topLeftCell="A1">
      <selection activeCell="A28" sqref="A28"/>
    </sheetView>
  </sheetViews>
  <sheetFormatPr defaultColWidth="9.00390625" defaultRowHeight="13.5"/>
  <cols>
    <col min="1" max="1" width="2.125" style="1" customWidth="1"/>
    <col min="2" max="2" width="4.375" style="1" customWidth="1"/>
    <col min="3" max="4" width="3.375" style="1" customWidth="1"/>
    <col min="5" max="11" width="6.875" style="1" customWidth="1"/>
    <col min="12" max="16384" width="9.00390625" style="1" customWidth="1"/>
  </cols>
  <sheetData>
    <row r="1" spans="6:13" ht="18" customHeight="1" thickBot="1">
      <c r="F1" s="143" t="s">
        <v>56</v>
      </c>
      <c r="G1" s="143"/>
      <c r="L1" s="143" t="s">
        <v>56</v>
      </c>
      <c r="M1" s="143"/>
    </row>
    <row r="2" spans="1:13" ht="18" customHeight="1" thickBot="1">
      <c r="A2" s="179" t="s">
        <v>122</v>
      </c>
      <c r="B2" s="219"/>
      <c r="C2" s="219"/>
      <c r="D2" s="219"/>
      <c r="E2" s="219"/>
      <c r="F2" s="219"/>
      <c r="G2" s="220"/>
      <c r="J2" s="132" t="s">
        <v>123</v>
      </c>
      <c r="K2" s="133"/>
      <c r="L2" s="133"/>
      <c r="M2" s="134"/>
    </row>
    <row r="3" spans="1:13" ht="18" customHeight="1">
      <c r="A3" s="170" t="s">
        <v>124</v>
      </c>
      <c r="B3" s="171"/>
      <c r="C3" s="171"/>
      <c r="D3" s="171"/>
      <c r="E3" s="186"/>
      <c r="F3" s="221">
        <v>1718</v>
      </c>
      <c r="G3" s="222"/>
      <c r="J3" s="170" t="s">
        <v>125</v>
      </c>
      <c r="K3" s="186"/>
      <c r="L3" s="111">
        <v>1616</v>
      </c>
      <c r="M3" s="83">
        <f>L3/$L$5</f>
        <v>0.8702207862143242</v>
      </c>
    </row>
    <row r="4" spans="1:13" ht="18" customHeight="1">
      <c r="A4" s="120" t="s">
        <v>126</v>
      </c>
      <c r="B4" s="121"/>
      <c r="C4" s="121"/>
      <c r="D4" s="121"/>
      <c r="E4" s="122"/>
      <c r="F4" s="211">
        <v>1</v>
      </c>
      <c r="G4" s="212"/>
      <c r="J4" s="120" t="s">
        <v>127</v>
      </c>
      <c r="K4" s="122"/>
      <c r="L4" s="112">
        <v>241</v>
      </c>
      <c r="M4" s="84">
        <f>L4/$L$5</f>
        <v>0.12977921378567583</v>
      </c>
    </row>
    <row r="5" spans="1:13" ht="18" customHeight="1" thickBot="1">
      <c r="A5" s="120" t="s">
        <v>78</v>
      </c>
      <c r="B5" s="121"/>
      <c r="C5" s="121"/>
      <c r="D5" s="121"/>
      <c r="E5" s="122"/>
      <c r="F5" s="211">
        <v>138</v>
      </c>
      <c r="G5" s="212"/>
      <c r="J5" s="123" t="s">
        <v>50</v>
      </c>
      <c r="K5" s="115"/>
      <c r="L5" s="82">
        <f>SUM(L3:L4)</f>
        <v>1857</v>
      </c>
      <c r="M5" s="85">
        <f>L5/$L$5</f>
        <v>1</v>
      </c>
    </row>
    <row r="6" spans="1:13" ht="18" customHeight="1" thickBot="1">
      <c r="A6" s="123" t="s">
        <v>50</v>
      </c>
      <c r="B6" s="114"/>
      <c r="C6" s="114"/>
      <c r="D6" s="114"/>
      <c r="E6" s="115"/>
      <c r="F6" s="213">
        <f>SUM(F3:G5)</f>
        <v>1857</v>
      </c>
      <c r="G6" s="214"/>
      <c r="J6" s="208" t="s">
        <v>170</v>
      </c>
      <c r="K6" s="208"/>
      <c r="L6" s="208"/>
      <c r="M6" s="208"/>
    </row>
    <row r="7" spans="1:13" ht="18" customHeight="1">
      <c r="A7" s="208" t="s">
        <v>174</v>
      </c>
      <c r="B7" s="208"/>
      <c r="C7" s="208"/>
      <c r="D7" s="208"/>
      <c r="E7" s="208"/>
      <c r="F7" s="208"/>
      <c r="G7" s="208"/>
      <c r="J7" s="209"/>
      <c r="K7" s="209"/>
      <c r="L7" s="209"/>
      <c r="M7" s="209"/>
    </row>
    <row r="8" spans="1:13" ht="19.5" customHeight="1">
      <c r="A8" s="209"/>
      <c r="B8" s="209"/>
      <c r="C8" s="209"/>
      <c r="D8" s="209"/>
      <c r="E8" s="209"/>
      <c r="F8" s="209"/>
      <c r="G8" s="209"/>
      <c r="J8" s="210"/>
      <c r="K8" s="210"/>
      <c r="L8" s="210"/>
      <c r="M8" s="210"/>
    </row>
    <row r="9" ht="20.25" customHeight="1"/>
    <row r="10" spans="6:12" ht="18" customHeight="1" thickBot="1">
      <c r="F10" s="143" t="s">
        <v>56</v>
      </c>
      <c r="G10" s="143"/>
      <c r="K10" s="143" t="s">
        <v>56</v>
      </c>
      <c r="L10" s="143"/>
    </row>
    <row r="11" spans="1:12" ht="18" customHeight="1" thickBot="1">
      <c r="A11" s="132" t="s">
        <v>128</v>
      </c>
      <c r="B11" s="133"/>
      <c r="C11" s="133"/>
      <c r="D11" s="133"/>
      <c r="E11" s="133"/>
      <c r="F11" s="133"/>
      <c r="G11" s="134"/>
      <c r="J11" s="206" t="s">
        <v>129</v>
      </c>
      <c r="K11" s="129"/>
      <c r="L11" s="117"/>
    </row>
    <row r="12" spans="1:12" ht="18" customHeight="1" thickBot="1">
      <c r="A12" s="170" t="s">
        <v>130</v>
      </c>
      <c r="B12" s="171"/>
      <c r="C12" s="171"/>
      <c r="D12" s="171"/>
      <c r="E12" s="171"/>
      <c r="F12" s="193"/>
      <c r="G12" s="90">
        <v>32</v>
      </c>
      <c r="J12" s="207"/>
      <c r="K12" s="130"/>
      <c r="L12" s="118"/>
    </row>
    <row r="13" spans="1:12" ht="18" customHeight="1">
      <c r="A13" s="215" t="s">
        <v>132</v>
      </c>
      <c r="B13" s="216"/>
      <c r="C13" s="216"/>
      <c r="D13" s="216"/>
      <c r="E13" s="216"/>
      <c r="F13" s="217"/>
      <c r="G13" s="91">
        <v>25</v>
      </c>
      <c r="J13" s="124" t="s">
        <v>131</v>
      </c>
      <c r="K13" s="119"/>
      <c r="L13" s="88">
        <v>77</v>
      </c>
    </row>
    <row r="14" spans="1:12" ht="18" customHeight="1">
      <c r="A14" s="215" t="s">
        <v>168</v>
      </c>
      <c r="B14" s="216"/>
      <c r="C14" s="216"/>
      <c r="D14" s="216"/>
      <c r="E14" s="216"/>
      <c r="F14" s="217"/>
      <c r="G14" s="91">
        <v>4</v>
      </c>
      <c r="J14" s="120" t="s">
        <v>133</v>
      </c>
      <c r="K14" s="122"/>
      <c r="L14" s="87">
        <v>63</v>
      </c>
    </row>
    <row r="15" spans="1:12" ht="18" customHeight="1" thickBot="1">
      <c r="A15" s="123" t="s">
        <v>134</v>
      </c>
      <c r="B15" s="114"/>
      <c r="C15" s="114"/>
      <c r="D15" s="114"/>
      <c r="E15" s="114"/>
      <c r="F15" s="218"/>
      <c r="G15" s="92">
        <v>91</v>
      </c>
      <c r="J15" s="120" t="s">
        <v>135</v>
      </c>
      <c r="K15" s="122"/>
      <c r="L15" s="87"/>
    </row>
    <row r="16" spans="1:12" ht="18" customHeight="1" thickBot="1">
      <c r="A16" s="132" t="s">
        <v>50</v>
      </c>
      <c r="B16" s="133"/>
      <c r="C16" s="133"/>
      <c r="D16" s="133"/>
      <c r="E16" s="133"/>
      <c r="F16" s="226"/>
      <c r="G16" s="89">
        <f>SUM(G12:G15)</f>
        <v>152</v>
      </c>
      <c r="J16" s="120" t="s">
        <v>136</v>
      </c>
      <c r="K16" s="122"/>
      <c r="L16" s="87">
        <v>43</v>
      </c>
    </row>
    <row r="17" spans="1:12" ht="18" customHeight="1" thickBot="1">
      <c r="A17" s="223" t="s">
        <v>30</v>
      </c>
      <c r="B17" s="224"/>
      <c r="C17" s="224"/>
      <c r="D17" s="224"/>
      <c r="E17" s="224"/>
      <c r="F17" s="225"/>
      <c r="G17" s="89">
        <v>84</v>
      </c>
      <c r="J17" s="120" t="s">
        <v>137</v>
      </c>
      <c r="K17" s="122"/>
      <c r="L17" s="87">
        <v>17</v>
      </c>
    </row>
    <row r="18" spans="1:12" ht="18" customHeight="1">
      <c r="A18" s="23" t="s">
        <v>169</v>
      </c>
      <c r="J18" s="120" t="s">
        <v>112</v>
      </c>
      <c r="K18" s="122"/>
      <c r="L18" s="87">
        <v>28</v>
      </c>
    </row>
    <row r="19" spans="10:12" ht="18" customHeight="1" thickBot="1">
      <c r="J19" s="123" t="s">
        <v>50</v>
      </c>
      <c r="K19" s="115"/>
      <c r="L19" s="86">
        <f>SUM(L13:L18)</f>
        <v>228</v>
      </c>
    </row>
    <row r="20" spans="10:12" ht="24.75" customHeight="1">
      <c r="J20" s="15"/>
      <c r="K20" s="15"/>
      <c r="L20" s="14"/>
    </row>
    <row r="21" spans="1:12" ht="18" customHeight="1" thickBot="1">
      <c r="A21" s="1" t="s">
        <v>145</v>
      </c>
      <c r="J21" s="15"/>
      <c r="K21" s="15"/>
      <c r="L21" s="14"/>
    </row>
    <row r="22" spans="1:12" ht="18" customHeight="1" thickBot="1">
      <c r="A22" s="202"/>
      <c r="B22" s="203"/>
      <c r="C22" s="203"/>
      <c r="D22" s="204"/>
      <c r="E22" s="93" t="s">
        <v>27</v>
      </c>
      <c r="F22" s="94" t="s">
        <v>28</v>
      </c>
      <c r="G22" s="94" t="s">
        <v>29</v>
      </c>
      <c r="H22" s="94" t="s">
        <v>32</v>
      </c>
      <c r="I22" s="94" t="s">
        <v>39</v>
      </c>
      <c r="J22" s="94" t="s">
        <v>138</v>
      </c>
      <c r="K22" s="102" t="s">
        <v>143</v>
      </c>
      <c r="L22" s="102" t="s">
        <v>171</v>
      </c>
    </row>
    <row r="23" spans="1:12" ht="18" customHeight="1" thickTop="1">
      <c r="A23" s="199" t="s">
        <v>25</v>
      </c>
      <c r="B23" s="200"/>
      <c r="C23" s="200"/>
      <c r="D23" s="201"/>
      <c r="E23" s="26">
        <v>24</v>
      </c>
      <c r="F23" s="27">
        <v>16</v>
      </c>
      <c r="G23" s="27">
        <v>36</v>
      </c>
      <c r="H23" s="27">
        <v>38</v>
      </c>
      <c r="I23" s="27">
        <v>50</v>
      </c>
      <c r="J23" s="27">
        <v>46</v>
      </c>
      <c r="K23" s="103">
        <v>62</v>
      </c>
      <c r="L23" s="103">
        <v>75</v>
      </c>
    </row>
    <row r="24" spans="1:12" ht="18" customHeight="1" thickBot="1">
      <c r="A24" s="123" t="s">
        <v>26</v>
      </c>
      <c r="B24" s="114"/>
      <c r="C24" s="114"/>
      <c r="D24" s="115"/>
      <c r="E24" s="95">
        <v>44</v>
      </c>
      <c r="F24" s="96">
        <v>68</v>
      </c>
      <c r="G24" s="96">
        <v>45</v>
      </c>
      <c r="H24" s="96">
        <v>65</v>
      </c>
      <c r="I24" s="96">
        <v>57</v>
      </c>
      <c r="J24" s="96">
        <v>56</v>
      </c>
      <c r="K24" s="104">
        <v>46</v>
      </c>
      <c r="L24" s="104">
        <v>55</v>
      </c>
    </row>
    <row r="25" spans="1:12" ht="18" customHeight="1">
      <c r="A25" s="205" t="s">
        <v>183</v>
      </c>
      <c r="B25" s="205"/>
      <c r="C25" s="205"/>
      <c r="D25" s="205"/>
      <c r="E25" s="205"/>
      <c r="F25" s="205"/>
      <c r="G25" s="205"/>
      <c r="H25" s="205"/>
      <c r="I25" s="205"/>
      <c r="J25" s="205"/>
      <c r="K25" s="205"/>
      <c r="L25" s="205"/>
    </row>
    <row r="26" spans="1:12" ht="18" customHeight="1">
      <c r="A26" s="145"/>
      <c r="B26" s="145"/>
      <c r="C26" s="145"/>
      <c r="D26" s="145"/>
      <c r="E26" s="145"/>
      <c r="F26" s="145"/>
      <c r="G26" s="145"/>
      <c r="H26" s="145"/>
      <c r="I26" s="145"/>
      <c r="J26" s="145"/>
      <c r="K26" s="145"/>
      <c r="L26" s="145"/>
    </row>
    <row r="27" spans="1:12" ht="18" customHeight="1">
      <c r="A27" s="145"/>
      <c r="B27" s="145"/>
      <c r="C27" s="145"/>
      <c r="D27" s="145"/>
      <c r="E27" s="145"/>
      <c r="F27" s="145"/>
      <c r="G27" s="145"/>
      <c r="H27" s="145"/>
      <c r="I27" s="145"/>
      <c r="J27" s="145"/>
      <c r="K27" s="145"/>
      <c r="L27" s="145"/>
    </row>
    <row r="29" ht="13.5">
      <c r="J29" s="23"/>
    </row>
  </sheetData>
  <mergeCells count="38">
    <mergeCell ref="A17:F17"/>
    <mergeCell ref="A3:E3"/>
    <mergeCell ref="A4:E4"/>
    <mergeCell ref="A5:E5"/>
    <mergeCell ref="A6:E6"/>
    <mergeCell ref="A7:G8"/>
    <mergeCell ref="A11:G11"/>
    <mergeCell ref="F10:G10"/>
    <mergeCell ref="A16:F16"/>
    <mergeCell ref="A12:F12"/>
    <mergeCell ref="J16:K16"/>
    <mergeCell ref="J17:K17"/>
    <mergeCell ref="J14:K14"/>
    <mergeCell ref="J15:K15"/>
    <mergeCell ref="A14:F14"/>
    <mergeCell ref="A15:F15"/>
    <mergeCell ref="L1:M1"/>
    <mergeCell ref="J13:K13"/>
    <mergeCell ref="A2:G2"/>
    <mergeCell ref="F1:G1"/>
    <mergeCell ref="J3:K3"/>
    <mergeCell ref="J4:K4"/>
    <mergeCell ref="F3:G3"/>
    <mergeCell ref="A25:L27"/>
    <mergeCell ref="J2:M2"/>
    <mergeCell ref="J11:L12"/>
    <mergeCell ref="K10:L10"/>
    <mergeCell ref="J6:M8"/>
    <mergeCell ref="F4:G4"/>
    <mergeCell ref="F5:G5"/>
    <mergeCell ref="F6:G6"/>
    <mergeCell ref="J5:K5"/>
    <mergeCell ref="A13:F13"/>
    <mergeCell ref="J18:K18"/>
    <mergeCell ref="J19:K19"/>
    <mergeCell ref="A24:D24"/>
    <mergeCell ref="A23:D23"/>
    <mergeCell ref="A22:D22"/>
  </mergeCells>
  <printOptions horizontalCentered="1"/>
  <pageMargins left="0.7874015748031497" right="0.7874015748031497" top="0.984251968503937" bottom="0.7874015748031497" header="0.5118110236220472" footer="0.5118110236220472"/>
  <pageSetup firstPageNumber="10" useFirstPageNumber="1" horizontalDpi="300" verticalDpi="300" orientation="portrait" paperSize="9"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K19"/>
  <sheetViews>
    <sheetView tabSelected="1" workbookViewId="0" topLeftCell="A1">
      <selection activeCell="L19" sqref="L19"/>
    </sheetView>
  </sheetViews>
  <sheetFormatPr defaultColWidth="9.00390625" defaultRowHeight="13.5"/>
  <cols>
    <col min="1" max="1" width="1.875" style="1" customWidth="1"/>
    <col min="2" max="2" width="2.00390625" style="1" customWidth="1"/>
    <col min="3" max="4" width="3.375" style="1" customWidth="1"/>
    <col min="5" max="5" width="16.625" style="1" customWidth="1"/>
    <col min="6" max="8" width="9.00390625" style="1" customWidth="1"/>
    <col min="9" max="9" width="10.75390625" style="1" customWidth="1"/>
    <col min="10" max="16384" width="9.00390625" style="1" customWidth="1"/>
  </cols>
  <sheetData>
    <row r="1" ht="18" customHeight="1">
      <c r="A1" s="24" t="s">
        <v>166</v>
      </c>
    </row>
    <row r="2" ht="18" customHeight="1"/>
    <row r="3" ht="20.25" customHeight="1">
      <c r="B3" s="25" t="s">
        <v>139</v>
      </c>
    </row>
    <row r="4" spans="3:11" ht="19.5" customHeight="1">
      <c r="C4" s="131" t="s">
        <v>146</v>
      </c>
      <c r="D4" s="209"/>
      <c r="E4" s="209"/>
      <c r="F4" s="209"/>
      <c r="G4" s="209"/>
      <c r="H4" s="209"/>
      <c r="I4" s="209"/>
      <c r="J4" s="209"/>
      <c r="K4" s="209"/>
    </row>
    <row r="5" spans="3:11" ht="19.5" customHeight="1">
      <c r="C5" s="209"/>
      <c r="D5" s="209"/>
      <c r="E5" s="209"/>
      <c r="F5" s="209"/>
      <c r="G5" s="209"/>
      <c r="H5" s="209"/>
      <c r="I5" s="209"/>
      <c r="J5" s="209"/>
      <c r="K5" s="209"/>
    </row>
    <row r="6" spans="3:11" ht="19.5" customHeight="1">
      <c r="C6" s="131" t="s">
        <v>147</v>
      </c>
      <c r="D6" s="209"/>
      <c r="E6" s="209"/>
      <c r="F6" s="209"/>
      <c r="G6" s="209"/>
      <c r="H6" s="209"/>
      <c r="I6" s="209"/>
      <c r="J6" s="209"/>
      <c r="K6" s="209"/>
    </row>
    <row r="7" spans="3:11" ht="19.5" customHeight="1">
      <c r="C7" s="209"/>
      <c r="D7" s="209"/>
      <c r="E7" s="209"/>
      <c r="F7" s="209"/>
      <c r="G7" s="209"/>
      <c r="H7" s="209"/>
      <c r="I7" s="209"/>
      <c r="J7" s="209"/>
      <c r="K7" s="209"/>
    </row>
    <row r="8" spans="3:11" ht="19.5" customHeight="1">
      <c r="C8" s="131" t="s">
        <v>148</v>
      </c>
      <c r="D8" s="209"/>
      <c r="E8" s="209"/>
      <c r="F8" s="209"/>
      <c r="G8" s="209"/>
      <c r="H8" s="209"/>
      <c r="I8" s="209"/>
      <c r="J8" s="209"/>
      <c r="K8" s="209"/>
    </row>
    <row r="9" spans="3:11" ht="39" customHeight="1">
      <c r="C9" s="209"/>
      <c r="D9" s="209"/>
      <c r="E9" s="209"/>
      <c r="F9" s="209"/>
      <c r="G9" s="209"/>
      <c r="H9" s="209"/>
      <c r="I9" s="209"/>
      <c r="J9" s="209"/>
      <c r="K9" s="209"/>
    </row>
    <row r="10" spans="3:11" ht="22.5" customHeight="1">
      <c r="C10" s="131" t="s">
        <v>172</v>
      </c>
      <c r="D10" s="131"/>
      <c r="E10" s="131"/>
      <c r="F10" s="131"/>
      <c r="G10" s="131"/>
      <c r="H10" s="131"/>
      <c r="I10" s="131"/>
      <c r="J10" s="131"/>
      <c r="K10" s="131"/>
    </row>
    <row r="11" spans="3:11" ht="19.5" customHeight="1">
      <c r="C11" s="131"/>
      <c r="D11" s="131"/>
      <c r="E11" s="131"/>
      <c r="F11" s="131"/>
      <c r="G11" s="131"/>
      <c r="H11" s="131"/>
      <c r="I11" s="131"/>
      <c r="J11" s="131"/>
      <c r="K11" s="131"/>
    </row>
    <row r="12" ht="9.75" customHeight="1"/>
    <row r="13" spans="2:11" ht="22.5" customHeight="1">
      <c r="B13" s="131" t="s">
        <v>184</v>
      </c>
      <c r="C13" s="131"/>
      <c r="D13" s="131"/>
      <c r="E13" s="131"/>
      <c r="F13" s="131"/>
      <c r="G13" s="131"/>
      <c r="H13" s="131"/>
      <c r="I13" s="131"/>
      <c r="J13" s="131"/>
      <c r="K13" s="131"/>
    </row>
    <row r="14" spans="2:11" ht="19.5" customHeight="1">
      <c r="B14" s="131"/>
      <c r="C14" s="131"/>
      <c r="D14" s="131"/>
      <c r="E14" s="131"/>
      <c r="F14" s="131"/>
      <c r="G14" s="131"/>
      <c r="H14" s="131"/>
      <c r="I14" s="131"/>
      <c r="J14" s="131"/>
      <c r="K14" s="131"/>
    </row>
    <row r="15" spans="2:11" ht="22.5" customHeight="1">
      <c r="B15" s="131"/>
      <c r="C15" s="131"/>
      <c r="D15" s="131"/>
      <c r="E15" s="131"/>
      <c r="F15" s="131"/>
      <c r="G15" s="131"/>
      <c r="H15" s="131"/>
      <c r="I15" s="131"/>
      <c r="J15" s="131"/>
      <c r="K15" s="131"/>
    </row>
    <row r="16" spans="3:11" ht="19.5" customHeight="1">
      <c r="C16" s="227" t="s">
        <v>173</v>
      </c>
      <c r="D16" s="227"/>
      <c r="E16" s="227"/>
      <c r="F16" s="227"/>
      <c r="G16" s="227"/>
      <c r="H16" s="227"/>
      <c r="I16" s="227"/>
      <c r="J16" s="227"/>
      <c r="K16" s="227"/>
    </row>
    <row r="17" spans="3:11" ht="19.5" customHeight="1">
      <c r="C17" s="227"/>
      <c r="D17" s="227"/>
      <c r="E17" s="227"/>
      <c r="F17" s="227"/>
      <c r="G17" s="227"/>
      <c r="H17" s="227"/>
      <c r="I17" s="227"/>
      <c r="J17" s="227"/>
      <c r="K17" s="227"/>
    </row>
    <row r="18" spans="3:11" ht="19.5" customHeight="1">
      <c r="C18" s="227"/>
      <c r="D18" s="227"/>
      <c r="E18" s="227"/>
      <c r="F18" s="227"/>
      <c r="G18" s="227"/>
      <c r="H18" s="227"/>
      <c r="I18" s="227"/>
      <c r="J18" s="227"/>
      <c r="K18" s="227"/>
    </row>
    <row r="19" spans="3:11" ht="19.5" customHeight="1">
      <c r="C19" s="228"/>
      <c r="D19" s="228"/>
      <c r="E19" s="228"/>
      <c r="F19" s="228"/>
      <c r="G19" s="228"/>
      <c r="H19" s="228"/>
      <c r="I19" s="228"/>
      <c r="J19" s="228"/>
      <c r="K19" s="228"/>
    </row>
    <row r="20" ht="18" customHeight="1"/>
    <row r="21" ht="18" customHeight="1"/>
    <row r="22" ht="18" customHeight="1"/>
  </sheetData>
  <mergeCells count="6">
    <mergeCell ref="C16:K19"/>
    <mergeCell ref="B13:K15"/>
    <mergeCell ref="C4:K5"/>
    <mergeCell ref="C6:K7"/>
    <mergeCell ref="C8:K9"/>
    <mergeCell ref="C10:K11"/>
  </mergeCells>
  <printOptions horizontalCentered="1"/>
  <pageMargins left="0.7874015748031497" right="0.7874015748031497" top="0.984251968503937" bottom="0.984251968503937" header="0.5118110236220472" footer="0.5118110236220472"/>
  <pageSetup firstPageNumber="8" useFirstPageNumber="1" horizontalDpi="300" verticalDpi="300" orientation="portrait" paperSize="9" r:id="rId1"/>
  <headerFooter alignWithMargins="0">
    <oddFooter>&amp;C11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Administrator</cp:lastModifiedBy>
  <cp:lastPrinted>2010-06-02T06:26:51Z</cp:lastPrinted>
  <dcterms:created xsi:type="dcterms:W3CDTF">2004-05-21T04:33:50Z</dcterms:created>
  <dcterms:modified xsi:type="dcterms:W3CDTF">2010-06-02T06:38:39Z</dcterms:modified>
  <cp:category/>
  <cp:version/>
  <cp:contentType/>
  <cp:contentStatus/>
</cp:coreProperties>
</file>