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5521" windowWidth="8895" windowHeight="5475" tabRatio="697" activeTab="0"/>
  </bookViews>
  <sheets>
    <sheet name="入港船舶集計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<sst xmlns="http://schemas.openxmlformats.org/spreadsheetml/2006/main" count="43" uniqueCount="31">
  <si>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清    水    港</t>
  </si>
  <si>
    <t>田 子 の 浦 港</t>
  </si>
  <si>
    <t>御  前  崎  港</t>
  </si>
  <si>
    <t>大  井  川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</si>
  <si>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</si>
  <si>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</si>
  <si>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</si>
  <si>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</si>
  <si>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</si>
  <si>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</si>
  <si>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</si>
  <si>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</si>
  <si>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</si>
  <si>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</si>
  <si>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隻数</t>
  </si>
  <si>
    <t>区分</t>
  </si>
  <si>
    <t>港名</t>
  </si>
  <si>
    <t>入港船舶</t>
  </si>
  <si>
    <t>計</t>
  </si>
  <si>
    <t>外航船</t>
  </si>
  <si>
    <t>内航船</t>
  </si>
  <si>
    <t>隻数</t>
  </si>
  <si>
    <t>総トン数</t>
  </si>
  <si>
    <t>特定重要</t>
  </si>
  <si>
    <t>重要</t>
  </si>
  <si>
    <t>地方</t>
  </si>
  <si>
    <t>県営港湾計</t>
  </si>
  <si>
    <t>地方</t>
  </si>
  <si>
    <t>合計</t>
  </si>
  <si>
    <t>〃</t>
  </si>
  <si>
    <t>平成２０年 入港船舶集計表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</si>
</sst>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9.00390625" style="1" customWidth="1"/>
    <col min="2" max="2" width="13.125" style="1" customWidth="1"/>
    <col min="3" max="8" width="13.625" style="3" customWidth="1"/>
    <col min="9" max="16384" width="9.00390625" style="1" customWidth="1"/>
  </cols>
  <sheetData>
    <row r="1" spans="1:8" ht="13.5">
      <c r="A1" s="6" t="s">
        <v>30</v>
      </c>
      <c r="B1" s="6"/>
      <c r="C1" s="6"/>
      <c r="D1" s="6"/>
      <c r="E1" s="6"/>
      <c r="F1" s="6"/>
      <c r="G1" s="6"/>
      <c r="H1" s="6"/>
    </row>
    <row r="3" spans="1:8" ht="13.5">
      <c r="A3" s="8" t="s">
        <v>15</v>
      </c>
      <c r="B3" s="8" t="s">
        <v>16</v>
      </c>
      <c r="C3" s="9" t="s">
        <v>17</v>
      </c>
      <c r="D3" s="9"/>
      <c r="E3" s="9"/>
      <c r="F3" s="9"/>
      <c r="G3" s="9"/>
      <c r="H3" s="9"/>
    </row>
    <row r="4" spans="1:8" ht="13.5">
      <c r="A4" s="8"/>
      <c r="B4" s="8"/>
      <c r="C4" s="9" t="s">
        <v>18</v>
      </c>
      <c r="D4" s="9"/>
      <c r="E4" s="9" t="s">
        <v>19</v>
      </c>
      <c r="F4" s="9"/>
      <c r="G4" s="9" t="s">
        <v>20</v>
      </c>
      <c r="H4" s="9"/>
    </row>
    <row r="5" spans="1:8" ht="13.5">
      <c r="A5" s="8"/>
      <c r="B5" s="8"/>
      <c r="C5" s="4" t="s">
        <v>21</v>
      </c>
      <c r="D5" s="4" t="s">
        <v>22</v>
      </c>
      <c r="E5" s="4" t="s">
        <v>14</v>
      </c>
      <c r="F5" s="4" t="s">
        <v>22</v>
      </c>
      <c r="G5" s="4" t="s">
        <v>14</v>
      </c>
      <c r="H5" s="4" t="s">
        <v>22</v>
      </c>
    </row>
    <row r="6" spans="1:8" ht="27" customHeight="1">
      <c r="A6" s="5" t="s">
        <v>23</v>
      </c>
      <c r="B6" s="5" t="s">
        <v>0</v>
      </c>
      <c r="C6" s="2">
        <f>E6+G6</f>
        <v>10527</v>
      </c>
      <c r="D6" s="2">
        <f>F6+H6</f>
        <v>45190285</v>
      </c>
      <c r="E6" s="2">
        <v>1903</v>
      </c>
      <c r="F6" s="2">
        <v>36220094</v>
      </c>
      <c r="G6" s="2">
        <f>5369+1925+250+1080</f>
        <v>8624</v>
      </c>
      <c r="H6" s="2">
        <f>5123065+2953461+101179+792486</f>
        <v>8970191</v>
      </c>
    </row>
    <row r="7" spans="1:8" ht="27" customHeight="1">
      <c r="A7" s="5" t="s">
        <v>24</v>
      </c>
      <c r="B7" s="5" t="s">
        <v>1</v>
      </c>
      <c r="C7" s="2">
        <f aca="true" t="shared" si="0" ref="C7:D20">E7+G7</f>
        <v>3413</v>
      </c>
      <c r="D7" s="2">
        <f t="shared" si="0"/>
        <v>4472387</v>
      </c>
      <c r="E7" s="2">
        <v>189</v>
      </c>
      <c r="F7" s="2">
        <v>1819454</v>
      </c>
      <c r="G7" s="2">
        <f>2+3222</f>
        <v>3224</v>
      </c>
      <c r="H7" s="2">
        <f>46470+2606463</f>
        <v>2652933</v>
      </c>
    </row>
    <row r="8" spans="1:8" ht="27" customHeight="1">
      <c r="A8" s="5" t="s">
        <v>29</v>
      </c>
      <c r="B8" s="5" t="s">
        <v>2</v>
      </c>
      <c r="C8" s="2">
        <f t="shared" si="0"/>
        <v>7898</v>
      </c>
      <c r="D8" s="2">
        <f t="shared" si="0"/>
        <v>10741615</v>
      </c>
      <c r="E8" s="2">
        <v>449</v>
      </c>
      <c r="F8" s="2">
        <v>8138632</v>
      </c>
      <c r="G8" s="2">
        <f>679+5895+24+851</f>
        <v>7449</v>
      </c>
      <c r="H8" s="2">
        <f>2385758+79890+5118+132217</f>
        <v>2602983</v>
      </c>
    </row>
    <row r="9" spans="1:8" ht="27" customHeight="1">
      <c r="A9" s="5" t="s">
        <v>25</v>
      </c>
      <c r="B9" s="5" t="s">
        <v>4</v>
      </c>
      <c r="C9" s="2">
        <f>E9+G9</f>
        <v>3164</v>
      </c>
      <c r="D9" s="2">
        <f>F9+H9</f>
        <v>769728</v>
      </c>
      <c r="E9" s="2">
        <v>0</v>
      </c>
      <c r="F9" s="2">
        <v>0</v>
      </c>
      <c r="G9" s="2">
        <v>3164</v>
      </c>
      <c r="H9" s="2">
        <v>769728</v>
      </c>
    </row>
    <row r="10" spans="1:8" ht="27" customHeight="1">
      <c r="A10" s="5" t="s">
        <v>29</v>
      </c>
      <c r="B10" s="5" t="s">
        <v>5</v>
      </c>
      <c r="C10" s="2">
        <f t="shared" si="0"/>
        <v>5177</v>
      </c>
      <c r="D10" s="2">
        <f t="shared" si="0"/>
        <v>337531</v>
      </c>
      <c r="E10" s="2">
        <v>0</v>
      </c>
      <c r="F10" s="2">
        <v>0</v>
      </c>
      <c r="G10" s="2">
        <v>5177</v>
      </c>
      <c r="H10" s="2">
        <v>337531</v>
      </c>
    </row>
    <row r="11" spans="1:8" ht="27" customHeight="1">
      <c r="A11" s="5" t="s">
        <v>29</v>
      </c>
      <c r="B11" s="5" t="s">
        <v>6</v>
      </c>
      <c r="C11" s="2">
        <f t="shared" si="0"/>
        <v>1704</v>
      </c>
      <c r="D11" s="2">
        <f t="shared" si="0"/>
        <v>115867</v>
      </c>
      <c r="E11" s="2">
        <v>0</v>
      </c>
      <c r="F11" s="2">
        <v>0</v>
      </c>
      <c r="G11" s="2">
        <v>1704</v>
      </c>
      <c r="H11" s="2">
        <v>115867</v>
      </c>
    </row>
    <row r="12" spans="1:8" ht="27" customHeight="1">
      <c r="A12" s="5" t="s">
        <v>29</v>
      </c>
      <c r="B12" s="5" t="s">
        <v>7</v>
      </c>
      <c r="C12" s="2">
        <f t="shared" si="0"/>
        <v>2258</v>
      </c>
      <c r="D12" s="2">
        <f t="shared" si="0"/>
        <v>27656</v>
      </c>
      <c r="E12" s="2">
        <v>0</v>
      </c>
      <c r="F12" s="2">
        <v>0</v>
      </c>
      <c r="G12" s="2">
        <v>2258</v>
      </c>
      <c r="H12" s="2">
        <v>27656</v>
      </c>
    </row>
    <row r="13" spans="1:8" ht="27" customHeight="1">
      <c r="A13" s="5" t="s">
        <v>29</v>
      </c>
      <c r="B13" s="5" t="s">
        <v>8</v>
      </c>
      <c r="C13" s="2">
        <f t="shared" si="0"/>
        <v>1003</v>
      </c>
      <c r="D13" s="2">
        <f t="shared" si="0"/>
        <v>76271</v>
      </c>
      <c r="E13" s="2">
        <v>0</v>
      </c>
      <c r="F13" s="2">
        <v>0</v>
      </c>
      <c r="G13" s="2">
        <v>1003</v>
      </c>
      <c r="H13" s="2">
        <v>76271</v>
      </c>
    </row>
    <row r="14" spans="1:8" ht="27" customHeight="1">
      <c r="A14" s="5" t="s">
        <v>29</v>
      </c>
      <c r="B14" s="5" t="s">
        <v>9</v>
      </c>
      <c r="C14" s="2">
        <f t="shared" si="0"/>
        <v>358</v>
      </c>
      <c r="D14" s="2">
        <f t="shared" si="0"/>
        <v>169881</v>
      </c>
      <c r="E14" s="2">
        <v>0</v>
      </c>
      <c r="F14" s="2">
        <v>0</v>
      </c>
      <c r="G14" s="2">
        <v>358</v>
      </c>
      <c r="H14" s="2">
        <v>169881</v>
      </c>
    </row>
    <row r="15" spans="1:8" ht="27" customHeight="1">
      <c r="A15" s="5" t="s">
        <v>29</v>
      </c>
      <c r="B15" s="5" t="s">
        <v>10</v>
      </c>
      <c r="C15" s="2">
        <f t="shared" si="0"/>
        <v>3489</v>
      </c>
      <c r="D15" s="2">
        <f t="shared" si="0"/>
        <v>3000183</v>
      </c>
      <c r="E15" s="2">
        <v>0</v>
      </c>
      <c r="F15" s="2">
        <v>0</v>
      </c>
      <c r="G15" s="2">
        <v>3489</v>
      </c>
      <c r="H15" s="2">
        <v>3000183</v>
      </c>
    </row>
    <row r="16" spans="1:8" ht="27" customHeight="1">
      <c r="A16" s="5" t="s">
        <v>29</v>
      </c>
      <c r="B16" s="5" t="s">
        <v>11</v>
      </c>
      <c r="C16" s="2">
        <f t="shared" si="0"/>
        <v>5333</v>
      </c>
      <c r="D16" s="2">
        <f t="shared" si="0"/>
        <v>372402</v>
      </c>
      <c r="E16" s="2">
        <v>19</v>
      </c>
      <c r="F16" s="2">
        <v>26040</v>
      </c>
      <c r="G16" s="2">
        <f>53+2387+2871+3</f>
        <v>5314</v>
      </c>
      <c r="H16" s="2">
        <f>36515+247847+60771+1229</f>
        <v>346362</v>
      </c>
    </row>
    <row r="17" spans="1:8" ht="27" customHeight="1">
      <c r="A17" s="5" t="s">
        <v>29</v>
      </c>
      <c r="B17" s="5" t="s">
        <v>12</v>
      </c>
      <c r="C17" s="2">
        <f t="shared" si="0"/>
        <v>7500</v>
      </c>
      <c r="D17" s="2">
        <f t="shared" si="0"/>
        <v>41250</v>
      </c>
      <c r="E17" s="2">
        <v>0</v>
      </c>
      <c r="F17" s="2">
        <v>0</v>
      </c>
      <c r="G17" s="2">
        <v>7500</v>
      </c>
      <c r="H17" s="2">
        <v>41250</v>
      </c>
    </row>
    <row r="18" spans="1:8" ht="27" customHeight="1">
      <c r="A18" s="5" t="s">
        <v>29</v>
      </c>
      <c r="B18" s="5" t="s">
        <v>13</v>
      </c>
      <c r="C18" s="2">
        <f t="shared" si="0"/>
        <v>10497</v>
      </c>
      <c r="D18" s="2">
        <f t="shared" si="0"/>
        <v>86145</v>
      </c>
      <c r="E18" s="2">
        <v>0</v>
      </c>
      <c r="F18" s="2">
        <v>0</v>
      </c>
      <c r="G18" s="2">
        <f>10259+238</f>
        <v>10497</v>
      </c>
      <c r="H18" s="2">
        <f>84124+2021</f>
        <v>86145</v>
      </c>
    </row>
    <row r="19" spans="1:8" ht="27" customHeight="1">
      <c r="A19" s="7" t="s">
        <v>26</v>
      </c>
      <c r="B19" s="7"/>
      <c r="C19" s="2">
        <f aca="true" t="shared" si="1" ref="C19:H19">SUM(C6:C18)</f>
        <v>62321</v>
      </c>
      <c r="D19" s="2">
        <f t="shared" si="1"/>
        <v>65401201</v>
      </c>
      <c r="E19" s="2">
        <f t="shared" si="1"/>
        <v>2560</v>
      </c>
      <c r="F19" s="2">
        <f t="shared" si="1"/>
        <v>46204220</v>
      </c>
      <c r="G19" s="2">
        <f t="shared" si="1"/>
        <v>59761</v>
      </c>
      <c r="H19" s="2">
        <f t="shared" si="1"/>
        <v>19196981</v>
      </c>
    </row>
    <row r="20" spans="1:8" ht="27" customHeight="1">
      <c r="A20" s="5" t="s">
        <v>27</v>
      </c>
      <c r="B20" s="5" t="s">
        <v>3</v>
      </c>
      <c r="C20" s="2">
        <f t="shared" si="0"/>
        <v>4169</v>
      </c>
      <c r="D20" s="2">
        <f t="shared" si="0"/>
        <v>1795925</v>
      </c>
      <c r="E20" s="2">
        <v>21</v>
      </c>
      <c r="F20" s="2">
        <v>20493</v>
      </c>
      <c r="G20" s="2">
        <f>2123+2023+2</f>
        <v>4148</v>
      </c>
      <c r="H20" s="2">
        <f>1757313+17258+861</f>
        <v>1775432</v>
      </c>
    </row>
    <row r="21" spans="1:8" ht="27" customHeight="1">
      <c r="A21" s="7" t="s">
        <v>28</v>
      </c>
      <c r="B21" s="7"/>
      <c r="C21" s="2">
        <f aca="true" t="shared" si="2" ref="C21:H21">SUM(C19:C20)</f>
        <v>66490</v>
      </c>
      <c r="D21" s="2">
        <f t="shared" si="2"/>
        <v>67197126</v>
      </c>
      <c r="E21" s="2">
        <f t="shared" si="2"/>
        <v>2581</v>
      </c>
      <c r="F21" s="2">
        <f t="shared" si="2"/>
        <v>46224713</v>
      </c>
      <c r="G21" s="2">
        <f t="shared" si="2"/>
        <v>63909</v>
      </c>
      <c r="H21" s="2">
        <f t="shared" si="2"/>
        <v>20972413</v>
      </c>
    </row>
  </sheetData>
  <mergeCells count="9">
    <mergeCell ref="A1:H1"/>
    <mergeCell ref="A19:B19"/>
    <mergeCell ref="A21:B21"/>
    <mergeCell ref="A3:A5"/>
    <mergeCell ref="B3:B5"/>
    <mergeCell ref="C4:D4"/>
    <mergeCell ref="E4:F4"/>
    <mergeCell ref="G4:H4"/>
    <mergeCell ref="C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ＦＵＪ９８０３Ｂ０１８９</dc:creator>
  <cp:keywords/>
  <dc:description/>
  <cp:lastModifiedBy>00242160</cp:lastModifiedBy>
  <cp:lastPrinted>2005-10-06T07:31:05Z</cp:lastPrinted>
  <dcterms:created xsi:type="dcterms:W3CDTF">1999-03-09T01:37:46Z</dcterms:created>
  <dcterms:modified xsi:type="dcterms:W3CDTF">2010-01-15T05:49:13Z</dcterms:modified>
  <cp:category/>
  <cp:version/>
  <cp:contentType/>
  <cp:contentStatus/>
</cp:coreProperties>
</file>