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6405" windowHeight="8145" activeTab="0"/>
  </bookViews>
  <sheets>
    <sheet name="海上出入貨物集計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<sst xmlns="http://schemas.openxmlformats.org/spreadsheetml/2006/main" count="51" uniqueCount="38">
  <si>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貨 物</t>
  </si>
  <si>
    <t>計  (トン)</t>
  </si>
  <si>
    <t>外国貿易</t>
  </si>
  <si>
    <t>内国貿易</t>
  </si>
  <si>
    <t>(船用品）</t>
  </si>
  <si>
    <t>(相手海上)</t>
  </si>
  <si>
    <t>鉄道連絡船</t>
  </si>
  <si>
    <t>形 態</t>
  </si>
  <si>
    <t>出</t>
  </si>
  <si>
    <t>入</t>
  </si>
  <si>
    <t>全港湾合計(15港）</t>
  </si>
  <si>
    <t>甲種港湾  計   (4港）</t>
  </si>
  <si>
    <t>清    水    港</t>
  </si>
  <si>
    <t>田 子 の 浦 港</t>
  </si>
  <si>
    <t>御  前  崎  港</t>
  </si>
  <si>
    <t>大  井  川  港</t>
  </si>
  <si>
    <t>乙種港湾  計  (11港)</t>
  </si>
  <si>
    <t>熱    海    港</t>
  </si>
  <si>
    <t>伊    東    港</t>
  </si>
  <si>
    <t>下    田    港</t>
  </si>
  <si>
    <t>手    石    港</t>
  </si>
  <si>
    <t>松    崎    港</t>
  </si>
  <si>
    <t>宇  久  須  港</t>
  </si>
  <si>
    <t>土    肥    港</t>
  </si>
  <si>
    <t>沼    津    港</t>
  </si>
  <si>
    <t>相    良    港</t>
  </si>
  <si>
    <t>浜    名    港</t>
  </si>
  <si>
    <t>※</t>
  </si>
  <si>
    <t>コンテナ貨物</t>
  </si>
  <si>
    <t>シャーシ貨物</t>
  </si>
  <si>
    <t>その他貨物</t>
  </si>
  <si>
    <t>自動車航送貨物(㌧）</t>
  </si>
  <si>
    <t>計</t>
  </si>
  <si>
    <t xml:space="preserve">  (注)フェリーを含む。</t>
  </si>
  <si>
    <t>※※（  ）は、外貿トランシップ分の再掲</t>
  </si>
  <si>
    <t>※※※（船用品）（相手海上）は再掲</t>
  </si>
  <si>
    <t>※※※※「自動車航送貨物」は、「内国貨物」からの再掲</t>
  </si>
  <si>
    <t>海   上   出   入   貨   物   総   括   表(平成２０年)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</si>
</sst>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);[Red]\(#,##0\)"/>
    <numFmt numFmtId="179" formatCode="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85">
    <xf numFmtId="0" fontId="0" fillId="0" borderId="0" xfId="0" applyAlignment="1">
      <alignment/>
    </xf>
    <xf numFmtId="0" fontId="0" fillId="0" borderId="0" xfId="20" applyFill="1" applyAlignment="1">
      <alignment horizontal="center" vertical="center"/>
      <protection/>
    </xf>
    <xf numFmtId="0" fontId="0" fillId="0" borderId="0" xfId="20" applyFill="1" applyAlignment="1">
      <alignment vertical="center"/>
      <protection/>
    </xf>
    <xf numFmtId="0" fontId="0" fillId="0" borderId="1" xfId="20" applyFill="1" applyBorder="1" applyAlignment="1">
      <alignment horizontal="center" vertical="center"/>
      <protection/>
    </xf>
    <xf numFmtId="0" fontId="0" fillId="0" borderId="2" xfId="20" applyFill="1" applyBorder="1" applyAlignment="1">
      <alignment horizontal="center" vertical="center"/>
      <protection/>
    </xf>
    <xf numFmtId="0" fontId="0" fillId="0" borderId="3" xfId="20" applyFill="1" applyBorder="1" applyAlignment="1">
      <alignment horizontal="center" vertical="center"/>
      <protection/>
    </xf>
    <xf numFmtId="0" fontId="0" fillId="0" borderId="4" xfId="20" applyFill="1" applyBorder="1" applyAlignment="1">
      <alignment horizontal="center" vertical="center"/>
      <protection/>
    </xf>
    <xf numFmtId="0" fontId="0" fillId="0" borderId="5" xfId="20" applyFill="1" applyBorder="1" applyAlignment="1">
      <alignment horizontal="center" vertical="center"/>
      <protection/>
    </xf>
    <xf numFmtId="179" fontId="0" fillId="0" borderId="6" xfId="20" applyNumberFormat="1" applyFill="1" applyBorder="1" applyAlignment="1">
      <alignment vertical="center"/>
      <protection/>
    </xf>
    <xf numFmtId="179" fontId="0" fillId="0" borderId="7" xfId="20" applyNumberFormat="1" applyFill="1" applyBorder="1" applyAlignment="1">
      <alignment vertical="center"/>
      <protection/>
    </xf>
    <xf numFmtId="179" fontId="0" fillId="0" borderId="1" xfId="20" applyNumberFormat="1" applyFill="1" applyBorder="1" applyAlignment="1">
      <alignment vertical="center"/>
      <protection/>
    </xf>
    <xf numFmtId="179" fontId="0" fillId="0" borderId="8" xfId="20" applyNumberFormat="1" applyFill="1" applyBorder="1" applyAlignment="1">
      <alignment vertical="center"/>
      <protection/>
    </xf>
    <xf numFmtId="176" fontId="0" fillId="0" borderId="9" xfId="20" applyNumberFormat="1" applyFill="1" applyBorder="1" applyAlignment="1">
      <alignment vertical="center"/>
      <protection/>
    </xf>
    <xf numFmtId="176" fontId="0" fillId="0" borderId="10" xfId="20" applyNumberFormat="1" applyFill="1" applyBorder="1" applyAlignment="1">
      <alignment vertical="center"/>
      <protection/>
    </xf>
    <xf numFmtId="176" fontId="0" fillId="0" borderId="11" xfId="20" applyNumberFormat="1" applyFill="1" applyBorder="1" applyAlignment="1">
      <alignment vertical="center"/>
      <protection/>
    </xf>
    <xf numFmtId="176" fontId="0" fillId="0" borderId="12" xfId="20" applyNumberFormat="1" applyFill="1" applyBorder="1" applyAlignment="1">
      <alignment vertical="center"/>
      <protection/>
    </xf>
    <xf numFmtId="0" fontId="0" fillId="0" borderId="13" xfId="20" applyFill="1" applyBorder="1" applyAlignment="1">
      <alignment horizontal="center" vertical="center"/>
      <protection/>
    </xf>
    <xf numFmtId="176" fontId="0" fillId="0" borderId="14" xfId="20" applyNumberFormat="1" applyFill="1" applyBorder="1" applyAlignment="1">
      <alignment vertical="center"/>
      <protection/>
    </xf>
    <xf numFmtId="176" fontId="0" fillId="0" borderId="15" xfId="20" applyNumberFormat="1" applyFill="1" applyBorder="1" applyAlignment="1">
      <alignment vertical="center"/>
      <protection/>
    </xf>
    <xf numFmtId="176" fontId="0" fillId="0" borderId="13" xfId="20" applyNumberFormat="1" applyFill="1" applyBorder="1" applyAlignment="1">
      <alignment vertical="center"/>
      <protection/>
    </xf>
    <xf numFmtId="176" fontId="0" fillId="0" borderId="16" xfId="20" applyNumberFormat="1" applyFill="1" applyBorder="1" applyAlignment="1">
      <alignment vertical="center"/>
      <protection/>
    </xf>
    <xf numFmtId="179" fontId="0" fillId="0" borderId="17" xfId="20" applyNumberFormat="1" applyFill="1" applyBorder="1" applyAlignment="1">
      <alignment vertical="center"/>
      <protection/>
    </xf>
    <xf numFmtId="179" fontId="0" fillId="0" borderId="18" xfId="20" applyNumberFormat="1" applyFill="1" applyBorder="1" applyAlignment="1">
      <alignment vertical="center"/>
      <protection/>
    </xf>
    <xf numFmtId="179" fontId="0" fillId="0" borderId="19" xfId="20" applyNumberFormat="1" applyFill="1" applyBorder="1" applyAlignment="1">
      <alignment vertical="center"/>
      <protection/>
    </xf>
    <xf numFmtId="179" fontId="0" fillId="0" borderId="20" xfId="20" applyNumberFormat="1" applyFill="1" applyBorder="1" applyAlignment="1">
      <alignment vertical="center"/>
      <protection/>
    </xf>
    <xf numFmtId="176" fontId="0" fillId="0" borderId="21" xfId="20" applyNumberFormat="1" applyFill="1" applyBorder="1" applyAlignment="1">
      <alignment vertical="center"/>
      <protection/>
    </xf>
    <xf numFmtId="176" fontId="0" fillId="0" borderId="22" xfId="20" applyNumberFormat="1" applyFill="1" applyBorder="1" applyAlignment="1">
      <alignment vertical="center"/>
      <protection/>
    </xf>
    <xf numFmtId="0" fontId="0" fillId="0" borderId="19" xfId="20" applyFill="1" applyBorder="1" applyAlignment="1">
      <alignment horizontal="center" vertical="center"/>
      <protection/>
    </xf>
    <xf numFmtId="176" fontId="0" fillId="0" borderId="23" xfId="20" applyNumberFormat="1" applyFill="1" applyBorder="1" applyAlignment="1">
      <alignment vertical="center"/>
      <protection/>
    </xf>
    <xf numFmtId="176" fontId="0" fillId="0" borderId="3" xfId="20" applyNumberFormat="1" applyFill="1" applyBorder="1" applyAlignment="1">
      <alignment vertical="center"/>
      <protection/>
    </xf>
    <xf numFmtId="176" fontId="0" fillId="0" borderId="24" xfId="20" applyNumberFormat="1" applyFill="1" applyBorder="1" applyAlignment="1">
      <alignment vertical="center"/>
      <protection/>
    </xf>
    <xf numFmtId="0" fontId="0" fillId="0" borderId="25" xfId="20" applyFill="1" applyBorder="1" applyAlignment="1">
      <alignment horizontal="center" vertical="center" wrapText="1"/>
      <protection/>
    </xf>
    <xf numFmtId="179" fontId="0" fillId="0" borderId="26" xfId="20" applyNumberFormat="1" applyFill="1" applyBorder="1" applyAlignment="1">
      <alignment vertical="center"/>
      <protection/>
    </xf>
    <xf numFmtId="0" fontId="0" fillId="0" borderId="0" xfId="20" applyFill="1" applyBorder="1" applyAlignment="1">
      <alignment vertical="center"/>
      <protection/>
    </xf>
    <xf numFmtId="176" fontId="0" fillId="0" borderId="17" xfId="20" applyNumberFormat="1" applyFill="1" applyBorder="1" applyAlignment="1">
      <alignment vertical="center"/>
      <protection/>
    </xf>
    <xf numFmtId="176" fontId="0" fillId="0" borderId="18" xfId="20" applyNumberFormat="1" applyFill="1" applyBorder="1" applyAlignment="1">
      <alignment vertical="center"/>
      <protection/>
    </xf>
    <xf numFmtId="176" fontId="0" fillId="0" borderId="19" xfId="20" applyNumberFormat="1" applyFill="1" applyBorder="1" applyAlignment="1">
      <alignment vertical="center"/>
      <protection/>
    </xf>
    <xf numFmtId="176" fontId="0" fillId="0" borderId="25" xfId="20" applyNumberFormat="1" applyFill="1" applyBorder="1" applyAlignment="1">
      <alignment vertical="center"/>
      <protection/>
    </xf>
    <xf numFmtId="0" fontId="0" fillId="0" borderId="27" xfId="20" applyFill="1" applyBorder="1" applyAlignment="1">
      <alignment horizontal="center" vertical="center"/>
      <protection/>
    </xf>
    <xf numFmtId="176" fontId="0" fillId="0" borderId="28" xfId="20" applyNumberFormat="1" applyFill="1" applyBorder="1" applyAlignment="1">
      <alignment vertical="center"/>
      <protection/>
    </xf>
    <xf numFmtId="176" fontId="0" fillId="0" borderId="29" xfId="20" applyNumberFormat="1" applyFill="1" applyBorder="1" applyAlignment="1">
      <alignment vertical="center"/>
      <protection/>
    </xf>
    <xf numFmtId="176" fontId="0" fillId="0" borderId="30" xfId="20" applyNumberFormat="1" applyFill="1" applyBorder="1" applyAlignment="1">
      <alignment vertical="center"/>
      <protection/>
    </xf>
    <xf numFmtId="0" fontId="0" fillId="0" borderId="11" xfId="20" applyFill="1" applyBorder="1" applyAlignment="1">
      <alignment horizontal="center" vertical="center"/>
      <protection/>
    </xf>
    <xf numFmtId="176" fontId="0" fillId="0" borderId="4" xfId="20" applyNumberFormat="1" applyFill="1" applyBorder="1" applyAlignment="1">
      <alignment vertical="center"/>
      <protection/>
    </xf>
    <xf numFmtId="176" fontId="0" fillId="0" borderId="5" xfId="20" applyNumberFormat="1" applyFill="1" applyBorder="1" applyAlignment="1">
      <alignment vertical="center"/>
      <protection/>
    </xf>
    <xf numFmtId="176" fontId="0" fillId="0" borderId="2" xfId="20" applyNumberFormat="1" applyFill="1" applyBorder="1" applyAlignment="1">
      <alignment vertical="center"/>
      <protection/>
    </xf>
    <xf numFmtId="0" fontId="0" fillId="0" borderId="0" xfId="20" applyFill="1" applyAlignment="1">
      <alignment horizontal="right" vertical="center"/>
      <protection/>
    </xf>
    <xf numFmtId="0" fontId="0" fillId="0" borderId="0" xfId="20" applyFill="1" applyAlignment="1">
      <alignment vertical="center" wrapText="1"/>
      <protection/>
    </xf>
    <xf numFmtId="0" fontId="0" fillId="0" borderId="18" xfId="20" applyFill="1" applyBorder="1" applyAlignment="1">
      <alignment horizontal="center" vertical="center"/>
      <protection/>
    </xf>
    <xf numFmtId="0" fontId="0" fillId="0" borderId="26" xfId="20" applyFill="1" applyBorder="1" applyAlignment="1">
      <alignment horizontal="center" vertical="center"/>
      <protection/>
    </xf>
    <xf numFmtId="0" fontId="0" fillId="0" borderId="31" xfId="20" applyFill="1" applyBorder="1" applyAlignment="1">
      <alignment horizontal="center" vertical="center"/>
      <protection/>
    </xf>
    <xf numFmtId="0" fontId="0" fillId="0" borderId="29" xfId="20" applyFill="1" applyBorder="1" applyAlignment="1">
      <alignment horizontal="center" vertical="center"/>
      <protection/>
    </xf>
    <xf numFmtId="0" fontId="0" fillId="0" borderId="32" xfId="20" applyFill="1" applyBorder="1" applyAlignment="1">
      <alignment horizontal="center" vertical="center"/>
      <protection/>
    </xf>
    <xf numFmtId="0" fontId="2" fillId="0" borderId="0" xfId="20" applyFont="1" applyFill="1" applyAlignment="1">
      <alignment horizontal="center" vertical="center"/>
      <protection/>
    </xf>
    <xf numFmtId="0" fontId="0" fillId="0" borderId="0" xfId="20" applyFill="1" applyAlignment="1">
      <alignment horizontal="center" vertical="center"/>
      <protection/>
    </xf>
    <xf numFmtId="0" fontId="0" fillId="0" borderId="0" xfId="20" applyFill="1" applyBorder="1" applyAlignment="1">
      <alignment horizontal="center" vertical="center"/>
      <protection/>
    </xf>
    <xf numFmtId="0" fontId="0" fillId="0" borderId="33" xfId="20" applyFill="1" applyBorder="1" applyAlignment="1">
      <alignment horizontal="center" vertical="center"/>
      <protection/>
    </xf>
    <xf numFmtId="0" fontId="0" fillId="0" borderId="34" xfId="20" applyFill="1" applyBorder="1" applyAlignment="1">
      <alignment horizontal="center" vertical="center"/>
      <protection/>
    </xf>
    <xf numFmtId="0" fontId="0" fillId="0" borderId="35" xfId="20" applyFill="1" applyBorder="1" applyAlignment="1">
      <alignment horizontal="center" vertical="center"/>
      <protection/>
    </xf>
    <xf numFmtId="0" fontId="0" fillId="0" borderId="2" xfId="20" applyFill="1" applyBorder="1" applyAlignment="1">
      <alignment horizontal="center" vertical="center"/>
      <protection/>
    </xf>
    <xf numFmtId="0" fontId="0" fillId="0" borderId="36" xfId="20" applyFill="1" applyBorder="1" applyAlignment="1">
      <alignment horizontal="center" vertical="center"/>
      <protection/>
    </xf>
    <xf numFmtId="0" fontId="0" fillId="0" borderId="4" xfId="20" applyFill="1" applyBorder="1" applyAlignment="1">
      <alignment horizontal="center" vertical="center"/>
      <protection/>
    </xf>
    <xf numFmtId="0" fontId="0" fillId="0" borderId="37" xfId="20" applyFill="1" applyBorder="1" applyAlignment="1">
      <alignment horizontal="center" vertical="center"/>
      <protection/>
    </xf>
    <xf numFmtId="0" fontId="0" fillId="0" borderId="38" xfId="20" applyFill="1" applyBorder="1" applyAlignment="1">
      <alignment horizontal="center" vertical="center"/>
      <protection/>
    </xf>
    <xf numFmtId="0" fontId="0" fillId="0" borderId="7" xfId="20" applyFill="1" applyBorder="1" applyAlignment="1">
      <alignment horizontal="center" vertical="center"/>
      <protection/>
    </xf>
    <xf numFmtId="0" fontId="0" fillId="0" borderId="39" xfId="20" applyFill="1" applyBorder="1" applyAlignment="1">
      <alignment horizontal="center" vertical="center"/>
      <protection/>
    </xf>
    <xf numFmtId="0" fontId="0" fillId="0" borderId="40" xfId="20" applyFill="1" applyBorder="1" applyAlignment="1">
      <alignment horizontal="center" vertical="center"/>
      <protection/>
    </xf>
    <xf numFmtId="0" fontId="0" fillId="0" borderId="41" xfId="20" applyFill="1" applyBorder="1" applyAlignment="1">
      <alignment horizontal="center" vertical="center"/>
      <protection/>
    </xf>
    <xf numFmtId="0" fontId="0" fillId="0" borderId="22" xfId="20" applyFill="1" applyBorder="1" applyAlignment="1">
      <alignment horizontal="center" vertical="center"/>
      <protection/>
    </xf>
    <xf numFmtId="0" fontId="0" fillId="0" borderId="1" xfId="20" applyFill="1" applyBorder="1" applyAlignment="1">
      <alignment horizontal="center" vertical="center" wrapText="1"/>
      <protection/>
    </xf>
    <xf numFmtId="0" fontId="0" fillId="0" borderId="11" xfId="20" applyFill="1" applyBorder="1" applyAlignment="1">
      <alignment horizontal="center" vertical="center" wrapText="1"/>
      <protection/>
    </xf>
    <xf numFmtId="0" fontId="0" fillId="0" borderId="13" xfId="20" applyFill="1" applyBorder="1" applyAlignment="1">
      <alignment horizontal="center" vertical="center"/>
      <protection/>
    </xf>
    <xf numFmtId="0" fontId="0" fillId="0" borderId="19" xfId="20" applyFill="1" applyBorder="1" applyAlignment="1">
      <alignment horizontal="center" vertical="center"/>
      <protection/>
    </xf>
    <xf numFmtId="0" fontId="0" fillId="0" borderId="3" xfId="20" applyFill="1" applyBorder="1" applyAlignment="1">
      <alignment horizontal="center" vertical="center"/>
      <protection/>
    </xf>
    <xf numFmtId="0" fontId="0" fillId="0" borderId="42" xfId="20" applyFill="1" applyBorder="1" applyAlignment="1">
      <alignment horizontal="center" vertical="center"/>
      <protection/>
    </xf>
    <xf numFmtId="0" fontId="0" fillId="0" borderId="10" xfId="20" applyFill="1" applyBorder="1" applyAlignment="1">
      <alignment horizontal="center" vertical="center"/>
      <protection/>
    </xf>
    <xf numFmtId="0" fontId="0" fillId="0" borderId="43" xfId="20" applyFill="1" applyBorder="1" applyAlignment="1">
      <alignment horizontal="center" vertical="center"/>
      <protection/>
    </xf>
    <xf numFmtId="0" fontId="0" fillId="0" borderId="44" xfId="20" applyFill="1" applyBorder="1" applyAlignment="1">
      <alignment horizontal="center" vertical="center"/>
      <protection/>
    </xf>
    <xf numFmtId="0" fontId="0" fillId="0" borderId="11" xfId="20" applyFill="1" applyBorder="1" applyAlignment="1">
      <alignment horizontal="center" vertical="center"/>
      <protection/>
    </xf>
    <xf numFmtId="0" fontId="0" fillId="0" borderId="45" xfId="20" applyFill="1" applyBorder="1" applyAlignment="1">
      <alignment horizontal="center" vertical="center"/>
      <protection/>
    </xf>
    <xf numFmtId="0" fontId="0" fillId="0" borderId="15" xfId="20" applyFill="1" applyBorder="1" applyAlignment="1">
      <alignment horizontal="center" vertical="center"/>
      <protection/>
    </xf>
    <xf numFmtId="0" fontId="3" fillId="0" borderId="46" xfId="20" applyFont="1" applyFill="1" applyBorder="1" applyAlignment="1">
      <alignment vertical="center"/>
      <protection/>
    </xf>
    <xf numFmtId="0" fontId="0" fillId="0" borderId="46" xfId="20" applyFill="1" applyBorder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0" fontId="0" fillId="0" borderId="0" xfId="20" applyFill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6年海上出入貨物集計表（統計センターしずおか用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B2" sqref="B2"/>
    </sheetView>
  </sheetViews>
  <sheetFormatPr defaultColWidth="9.00390625" defaultRowHeight="16.5" customHeight="1"/>
  <cols>
    <col min="1" max="2" width="9.00390625" style="2" customWidth="1"/>
    <col min="3" max="3" width="6.50390625" style="2" customWidth="1"/>
    <col min="4" max="4" width="15.375" style="2" customWidth="1"/>
    <col min="5" max="8" width="11.625" style="2" customWidth="1"/>
    <col min="9" max="16" width="9.625" style="2" customWidth="1"/>
    <col min="17" max="17" width="10.875" style="2" customWidth="1"/>
    <col min="18" max="16384" width="9.00390625" style="2" customWidth="1"/>
  </cols>
  <sheetData>
    <row r="1" spans="1:16" ht="16.5" customHeight="1">
      <c r="A1" s="53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5:16" ht="16.5" customHeight="1" thickBot="1">
      <c r="O2" s="55"/>
      <c r="P2" s="55"/>
    </row>
    <row r="3" spans="1:16" ht="16.5" customHeight="1">
      <c r="A3" s="56"/>
      <c r="B3" s="57"/>
      <c r="C3" s="3" t="s">
        <v>0</v>
      </c>
      <c r="D3" s="60" t="s">
        <v>1</v>
      </c>
      <c r="E3" s="62" t="s">
        <v>2</v>
      </c>
      <c r="F3" s="57"/>
      <c r="G3" s="57" t="s">
        <v>3</v>
      </c>
      <c r="H3" s="57"/>
      <c r="I3" s="57" t="s">
        <v>4</v>
      </c>
      <c r="J3" s="57"/>
      <c r="K3" s="57" t="s">
        <v>5</v>
      </c>
      <c r="L3" s="57"/>
      <c r="M3" s="57" t="s">
        <v>6</v>
      </c>
      <c r="N3" s="57"/>
      <c r="O3" s="57" t="s">
        <v>31</v>
      </c>
      <c r="P3" s="60"/>
    </row>
    <row r="4" spans="1:16" ht="16.5" customHeight="1" thickBot="1">
      <c r="A4" s="58"/>
      <c r="B4" s="59"/>
      <c r="C4" s="5" t="s">
        <v>7</v>
      </c>
      <c r="D4" s="61"/>
      <c r="E4" s="7" t="s">
        <v>8</v>
      </c>
      <c r="F4" s="4" t="s">
        <v>9</v>
      </c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  <c r="M4" s="4" t="s">
        <v>8</v>
      </c>
      <c r="N4" s="4" t="s">
        <v>9</v>
      </c>
      <c r="O4" s="4" t="s">
        <v>8</v>
      </c>
      <c r="P4" s="6" t="s">
        <v>9</v>
      </c>
    </row>
    <row r="5" spans="1:16" ht="16.5" customHeight="1">
      <c r="A5" s="63" t="s">
        <v>10</v>
      </c>
      <c r="B5" s="64"/>
      <c r="C5" s="69" t="s">
        <v>32</v>
      </c>
      <c r="D5" s="8">
        <f aca="true" t="shared" si="0" ref="D5:D38">SUM(E5:H5)</f>
        <v>0</v>
      </c>
      <c r="E5" s="9">
        <f>E9</f>
        <v>0</v>
      </c>
      <c r="F5" s="9">
        <f aca="true" t="shared" si="1" ref="F5:P5">F9</f>
        <v>0</v>
      </c>
      <c r="G5" s="9">
        <f t="shared" si="1"/>
        <v>0</v>
      </c>
      <c r="H5" s="9">
        <f t="shared" si="1"/>
        <v>0</v>
      </c>
      <c r="I5" s="9">
        <f t="shared" si="1"/>
        <v>0</v>
      </c>
      <c r="J5" s="9">
        <f t="shared" si="1"/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  <c r="N5" s="9">
        <f t="shared" si="1"/>
        <v>0</v>
      </c>
      <c r="O5" s="10">
        <f t="shared" si="1"/>
        <v>0</v>
      </c>
      <c r="P5" s="11">
        <f t="shared" si="1"/>
        <v>0</v>
      </c>
    </row>
    <row r="6" spans="1:16" ht="16.5" customHeight="1">
      <c r="A6" s="65"/>
      <c r="B6" s="66"/>
      <c r="C6" s="70"/>
      <c r="D6" s="12">
        <f>SUM(E6:H6)</f>
        <v>32514892</v>
      </c>
      <c r="E6" s="13">
        <f aca="true" t="shared" si="2" ref="E6:P6">E7+E8+E10</f>
        <v>6774416</v>
      </c>
      <c r="F6" s="13">
        <f t="shared" si="2"/>
        <v>8163874</v>
      </c>
      <c r="G6" s="13">
        <f>G7+G8+G10</f>
        <v>5148188</v>
      </c>
      <c r="H6" s="13">
        <f t="shared" si="2"/>
        <v>12428414</v>
      </c>
      <c r="I6" s="13">
        <f t="shared" si="2"/>
        <v>0</v>
      </c>
      <c r="J6" s="13">
        <f t="shared" si="2"/>
        <v>0</v>
      </c>
      <c r="K6" s="13">
        <f t="shared" si="2"/>
        <v>687291</v>
      </c>
      <c r="L6" s="13">
        <f t="shared" si="2"/>
        <v>188065</v>
      </c>
      <c r="M6" s="13">
        <f t="shared" si="2"/>
        <v>0</v>
      </c>
      <c r="N6" s="13">
        <f t="shared" si="2"/>
        <v>0</v>
      </c>
      <c r="O6" s="14">
        <f t="shared" si="2"/>
        <v>653265</v>
      </c>
      <c r="P6" s="15">
        <f t="shared" si="2"/>
        <v>653415</v>
      </c>
    </row>
    <row r="7" spans="1:16" ht="16.5" customHeight="1">
      <c r="A7" s="65"/>
      <c r="B7" s="66"/>
      <c r="C7" s="16">
        <v>1</v>
      </c>
      <c r="D7" s="17">
        <f>SUM(E7:H7)</f>
        <v>6586866</v>
      </c>
      <c r="E7" s="18">
        <f>E13</f>
        <v>4339481</v>
      </c>
      <c r="F7" s="18">
        <f aca="true" t="shared" si="3" ref="F7:P9">F13</f>
        <v>1421377</v>
      </c>
      <c r="G7" s="18">
        <f t="shared" si="3"/>
        <v>594387</v>
      </c>
      <c r="H7" s="18">
        <f t="shared" si="3"/>
        <v>231621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0</v>
      </c>
      <c r="N7" s="18">
        <f t="shared" si="3"/>
        <v>0</v>
      </c>
      <c r="O7" s="18">
        <f t="shared" si="3"/>
        <v>0</v>
      </c>
      <c r="P7" s="18">
        <f t="shared" si="3"/>
        <v>0</v>
      </c>
    </row>
    <row r="8" spans="1:16" ht="16.5" customHeight="1">
      <c r="A8" s="65"/>
      <c r="B8" s="66"/>
      <c r="C8" s="16">
        <v>2</v>
      </c>
      <c r="D8" s="17">
        <f t="shared" si="0"/>
        <v>1538660</v>
      </c>
      <c r="E8" s="18">
        <f>E14</f>
        <v>0</v>
      </c>
      <c r="F8" s="18">
        <f t="shared" si="3"/>
        <v>0</v>
      </c>
      <c r="G8" s="18">
        <f t="shared" si="3"/>
        <v>879940</v>
      </c>
      <c r="H8" s="18">
        <f t="shared" si="3"/>
        <v>658720</v>
      </c>
      <c r="I8" s="18">
        <f t="shared" si="3"/>
        <v>0</v>
      </c>
      <c r="J8" s="18">
        <f t="shared" si="3"/>
        <v>0</v>
      </c>
      <c r="K8" s="18">
        <f t="shared" si="3"/>
        <v>0</v>
      </c>
      <c r="L8" s="18">
        <f t="shared" si="3"/>
        <v>0</v>
      </c>
      <c r="M8" s="18">
        <f t="shared" si="3"/>
        <v>0</v>
      </c>
      <c r="N8" s="18">
        <f t="shared" si="3"/>
        <v>0</v>
      </c>
      <c r="O8" s="19">
        <f t="shared" si="3"/>
        <v>0</v>
      </c>
      <c r="P8" s="20">
        <f t="shared" si="3"/>
        <v>0</v>
      </c>
    </row>
    <row r="9" spans="1:16" ht="16.5" customHeight="1">
      <c r="A9" s="65"/>
      <c r="B9" s="66"/>
      <c r="C9" s="71">
        <v>3</v>
      </c>
      <c r="D9" s="21">
        <f t="shared" si="0"/>
        <v>0</v>
      </c>
      <c r="E9" s="22">
        <f>E15</f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  <c r="I9" s="22">
        <f t="shared" si="3"/>
        <v>0</v>
      </c>
      <c r="J9" s="22">
        <f t="shared" si="3"/>
        <v>0</v>
      </c>
      <c r="K9" s="22">
        <f t="shared" si="3"/>
        <v>0</v>
      </c>
      <c r="L9" s="22">
        <f t="shared" si="3"/>
        <v>0</v>
      </c>
      <c r="M9" s="22">
        <f t="shared" si="3"/>
        <v>0</v>
      </c>
      <c r="N9" s="22">
        <f t="shared" si="3"/>
        <v>0</v>
      </c>
      <c r="O9" s="23">
        <f t="shared" si="3"/>
        <v>0</v>
      </c>
      <c r="P9" s="24">
        <f t="shared" si="3"/>
        <v>0</v>
      </c>
    </row>
    <row r="10" spans="1:16" ht="16.5" customHeight="1" thickBot="1">
      <c r="A10" s="67"/>
      <c r="B10" s="68"/>
      <c r="C10" s="59"/>
      <c r="D10" s="25">
        <f t="shared" si="0"/>
        <v>24389366</v>
      </c>
      <c r="E10" s="26">
        <f>E16+E28</f>
        <v>2434935</v>
      </c>
      <c r="F10" s="26">
        <f aca="true" t="shared" si="4" ref="F10:P10">F16+F28</f>
        <v>6742497</v>
      </c>
      <c r="G10" s="26">
        <f t="shared" si="4"/>
        <v>3673861</v>
      </c>
      <c r="H10" s="26">
        <f t="shared" si="4"/>
        <v>11538073</v>
      </c>
      <c r="I10" s="26">
        <f t="shared" si="4"/>
        <v>0</v>
      </c>
      <c r="J10" s="26">
        <f t="shared" si="4"/>
        <v>0</v>
      </c>
      <c r="K10" s="26">
        <f t="shared" si="4"/>
        <v>687291</v>
      </c>
      <c r="L10" s="26">
        <f t="shared" si="4"/>
        <v>188065</v>
      </c>
      <c r="M10" s="26">
        <f t="shared" si="4"/>
        <v>0</v>
      </c>
      <c r="N10" s="26">
        <f t="shared" si="4"/>
        <v>0</v>
      </c>
      <c r="O10" s="26">
        <f t="shared" si="4"/>
        <v>653265</v>
      </c>
      <c r="P10" s="26">
        <f t="shared" si="4"/>
        <v>653415</v>
      </c>
    </row>
    <row r="11" spans="1:16" ht="16.5" customHeight="1">
      <c r="A11" s="63" t="s">
        <v>11</v>
      </c>
      <c r="B11" s="64"/>
      <c r="C11" s="69" t="s">
        <v>32</v>
      </c>
      <c r="D11" s="8">
        <f t="shared" si="0"/>
        <v>0</v>
      </c>
      <c r="E11" s="9">
        <f>E15</f>
        <v>0</v>
      </c>
      <c r="F11" s="9">
        <f aca="true" t="shared" si="5" ref="F11:P11">F15</f>
        <v>0</v>
      </c>
      <c r="G11" s="9">
        <f t="shared" si="5"/>
        <v>0</v>
      </c>
      <c r="H11" s="9">
        <f t="shared" si="5"/>
        <v>0</v>
      </c>
      <c r="I11" s="9">
        <f t="shared" si="5"/>
        <v>0</v>
      </c>
      <c r="J11" s="9">
        <f t="shared" si="5"/>
        <v>0</v>
      </c>
      <c r="K11" s="9">
        <f t="shared" si="5"/>
        <v>0</v>
      </c>
      <c r="L11" s="9">
        <f t="shared" si="5"/>
        <v>0</v>
      </c>
      <c r="M11" s="9">
        <f t="shared" si="5"/>
        <v>0</v>
      </c>
      <c r="N11" s="9">
        <f t="shared" si="5"/>
        <v>0</v>
      </c>
      <c r="O11" s="10">
        <f t="shared" si="5"/>
        <v>0</v>
      </c>
      <c r="P11" s="11">
        <f t="shared" si="5"/>
        <v>0</v>
      </c>
    </row>
    <row r="12" spans="1:16" ht="16.5" customHeight="1">
      <c r="A12" s="65"/>
      <c r="B12" s="66"/>
      <c r="C12" s="70"/>
      <c r="D12" s="12">
        <f t="shared" si="0"/>
        <v>30583870</v>
      </c>
      <c r="E12" s="13">
        <f>E13+E14+E16</f>
        <v>6753547</v>
      </c>
      <c r="F12" s="13">
        <f aca="true" t="shared" si="6" ref="F12:P12">F13+F14+F16</f>
        <v>8163874</v>
      </c>
      <c r="G12" s="13">
        <f t="shared" si="6"/>
        <v>3927048</v>
      </c>
      <c r="H12" s="13">
        <f t="shared" si="6"/>
        <v>11739401</v>
      </c>
      <c r="I12" s="13">
        <f t="shared" si="6"/>
        <v>0</v>
      </c>
      <c r="J12" s="13">
        <f t="shared" si="6"/>
        <v>0</v>
      </c>
      <c r="K12" s="13">
        <f t="shared" si="6"/>
        <v>687291</v>
      </c>
      <c r="L12" s="13">
        <f t="shared" si="6"/>
        <v>188065</v>
      </c>
      <c r="M12" s="13">
        <f t="shared" si="6"/>
        <v>0</v>
      </c>
      <c r="N12" s="13">
        <f t="shared" si="6"/>
        <v>0</v>
      </c>
      <c r="O12" s="14">
        <f t="shared" si="6"/>
        <v>303335</v>
      </c>
      <c r="P12" s="15">
        <f t="shared" si="6"/>
        <v>350050</v>
      </c>
    </row>
    <row r="13" spans="1:16" ht="16.5" customHeight="1">
      <c r="A13" s="65"/>
      <c r="B13" s="66"/>
      <c r="C13" s="16">
        <v>1</v>
      </c>
      <c r="D13" s="17">
        <f t="shared" si="0"/>
        <v>6586866</v>
      </c>
      <c r="E13" s="18">
        <f>E18+E24</f>
        <v>4339481</v>
      </c>
      <c r="F13" s="18">
        <f aca="true" t="shared" si="7" ref="F13:P14">F18+F24</f>
        <v>1421377</v>
      </c>
      <c r="G13" s="18">
        <f t="shared" si="7"/>
        <v>594387</v>
      </c>
      <c r="H13" s="18">
        <f t="shared" si="7"/>
        <v>231621</v>
      </c>
      <c r="I13" s="18">
        <f t="shared" si="7"/>
        <v>0</v>
      </c>
      <c r="J13" s="18">
        <f t="shared" si="7"/>
        <v>0</v>
      </c>
      <c r="K13" s="18">
        <f t="shared" si="7"/>
        <v>0</v>
      </c>
      <c r="L13" s="18">
        <f t="shared" si="7"/>
        <v>0</v>
      </c>
      <c r="M13" s="18">
        <f t="shared" si="7"/>
        <v>0</v>
      </c>
      <c r="N13" s="18">
        <f t="shared" si="7"/>
        <v>0</v>
      </c>
      <c r="O13" s="18">
        <f t="shared" si="7"/>
        <v>0</v>
      </c>
      <c r="P13" s="18">
        <f t="shared" si="7"/>
        <v>0</v>
      </c>
    </row>
    <row r="14" spans="1:16" ht="16.5" customHeight="1">
      <c r="A14" s="65"/>
      <c r="B14" s="66"/>
      <c r="C14" s="16">
        <v>2</v>
      </c>
      <c r="D14" s="17">
        <f t="shared" si="0"/>
        <v>1538660</v>
      </c>
      <c r="E14" s="18">
        <f>E19+E25</f>
        <v>0</v>
      </c>
      <c r="F14" s="18">
        <f t="shared" si="7"/>
        <v>0</v>
      </c>
      <c r="G14" s="18">
        <f t="shared" si="7"/>
        <v>879940</v>
      </c>
      <c r="H14" s="18">
        <f t="shared" si="7"/>
        <v>658720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9">
        <f t="shared" si="7"/>
        <v>0</v>
      </c>
      <c r="P14" s="20">
        <f t="shared" si="7"/>
        <v>0</v>
      </c>
    </row>
    <row r="15" spans="1:16" ht="16.5" customHeight="1">
      <c r="A15" s="65"/>
      <c r="B15" s="66"/>
      <c r="C15" s="72">
        <v>3</v>
      </c>
      <c r="D15" s="21">
        <f t="shared" si="0"/>
        <v>0</v>
      </c>
      <c r="E15" s="22">
        <f>E21</f>
        <v>0</v>
      </c>
      <c r="F15" s="22">
        <f aca="true" t="shared" si="8" ref="F15:P15">F21</f>
        <v>0</v>
      </c>
      <c r="G15" s="22">
        <f t="shared" si="8"/>
        <v>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0</v>
      </c>
      <c r="N15" s="22">
        <f t="shared" si="8"/>
        <v>0</v>
      </c>
      <c r="O15" s="23">
        <f t="shared" si="8"/>
        <v>0</v>
      </c>
      <c r="P15" s="24">
        <f t="shared" si="8"/>
        <v>0</v>
      </c>
    </row>
    <row r="16" spans="1:16" ht="16.5" customHeight="1" thickBot="1">
      <c r="A16" s="67"/>
      <c r="B16" s="68"/>
      <c r="C16" s="73"/>
      <c r="D16" s="28">
        <f t="shared" si="0"/>
        <v>22458344</v>
      </c>
      <c r="E16" s="26">
        <f>E20+E22+E26+E27</f>
        <v>2414066</v>
      </c>
      <c r="F16" s="26">
        <f aca="true" t="shared" si="9" ref="F16:P16">F20+F22+F26+F27</f>
        <v>6742497</v>
      </c>
      <c r="G16" s="26">
        <f t="shared" si="9"/>
        <v>2452721</v>
      </c>
      <c r="H16" s="26">
        <f t="shared" si="9"/>
        <v>10849060</v>
      </c>
      <c r="I16" s="26">
        <f t="shared" si="9"/>
        <v>0</v>
      </c>
      <c r="J16" s="26">
        <f t="shared" si="9"/>
        <v>0</v>
      </c>
      <c r="K16" s="26">
        <f t="shared" si="9"/>
        <v>687291</v>
      </c>
      <c r="L16" s="26">
        <f t="shared" si="9"/>
        <v>188065</v>
      </c>
      <c r="M16" s="26">
        <f t="shared" si="9"/>
        <v>0</v>
      </c>
      <c r="N16" s="26">
        <f t="shared" si="9"/>
        <v>0</v>
      </c>
      <c r="O16" s="29">
        <f t="shared" si="9"/>
        <v>303335</v>
      </c>
      <c r="P16" s="30">
        <f t="shared" si="9"/>
        <v>350050</v>
      </c>
    </row>
    <row r="17" spans="1:16" ht="16.5" customHeight="1">
      <c r="A17" s="65" t="s">
        <v>12</v>
      </c>
      <c r="B17" s="66"/>
      <c r="C17" s="31" t="s">
        <v>32</v>
      </c>
      <c r="D17" s="12">
        <f t="shared" si="0"/>
        <v>17952797</v>
      </c>
      <c r="E17" s="13">
        <f>E18+E19+E20</f>
        <v>4393367</v>
      </c>
      <c r="F17" s="13">
        <f aca="true" t="shared" si="10" ref="F17:P17">F18+F19+F20</f>
        <v>6436685</v>
      </c>
      <c r="G17" s="13">
        <f t="shared" si="10"/>
        <v>2126162</v>
      </c>
      <c r="H17" s="13">
        <f t="shared" si="10"/>
        <v>4996583</v>
      </c>
      <c r="I17" s="13">
        <f t="shared" si="10"/>
        <v>0</v>
      </c>
      <c r="J17" s="13">
        <f t="shared" si="10"/>
        <v>0</v>
      </c>
      <c r="K17" s="13">
        <f t="shared" si="10"/>
        <v>636533</v>
      </c>
      <c r="L17" s="13">
        <f t="shared" si="10"/>
        <v>164356</v>
      </c>
      <c r="M17" s="13">
        <f t="shared" si="10"/>
        <v>0</v>
      </c>
      <c r="N17" s="13">
        <f t="shared" si="10"/>
        <v>0</v>
      </c>
      <c r="O17" s="14">
        <f t="shared" si="10"/>
        <v>303335</v>
      </c>
      <c r="P17" s="15">
        <f t="shared" si="10"/>
        <v>350050</v>
      </c>
    </row>
    <row r="18" spans="1:16" ht="16.5" customHeight="1">
      <c r="A18" s="65"/>
      <c r="B18" s="66"/>
      <c r="C18" s="16">
        <v>1</v>
      </c>
      <c r="D18" s="17">
        <f t="shared" si="0"/>
        <v>6047275</v>
      </c>
      <c r="E18" s="18">
        <v>3979340</v>
      </c>
      <c r="F18" s="19">
        <v>1322518</v>
      </c>
      <c r="G18" s="19">
        <v>515620</v>
      </c>
      <c r="H18" s="19">
        <v>229797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7">
        <v>0</v>
      </c>
    </row>
    <row r="19" spans="1:16" ht="16.5" customHeight="1">
      <c r="A19" s="65"/>
      <c r="B19" s="66"/>
      <c r="C19" s="16">
        <v>2</v>
      </c>
      <c r="D19" s="17">
        <f t="shared" si="0"/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7">
        <v>0</v>
      </c>
    </row>
    <row r="20" spans="1:16" ht="16.5" customHeight="1">
      <c r="A20" s="74"/>
      <c r="B20" s="75"/>
      <c r="C20" s="16">
        <v>3</v>
      </c>
      <c r="D20" s="17">
        <f t="shared" si="0"/>
        <v>11905522</v>
      </c>
      <c r="E20" s="18">
        <v>414027</v>
      </c>
      <c r="F20" s="19">
        <v>5114167</v>
      </c>
      <c r="G20" s="19">
        <v>1610542</v>
      </c>
      <c r="H20" s="19">
        <v>4766786</v>
      </c>
      <c r="I20" s="19">
        <v>0</v>
      </c>
      <c r="J20" s="19">
        <v>0</v>
      </c>
      <c r="K20" s="19">
        <v>636533</v>
      </c>
      <c r="L20" s="19">
        <v>164356</v>
      </c>
      <c r="M20" s="19">
        <v>0</v>
      </c>
      <c r="N20" s="19">
        <v>0</v>
      </c>
      <c r="O20" s="19">
        <v>303335</v>
      </c>
      <c r="P20" s="17">
        <v>350050</v>
      </c>
    </row>
    <row r="21" spans="1:18" ht="16.5" customHeight="1">
      <c r="A21" s="76" t="s">
        <v>13</v>
      </c>
      <c r="B21" s="71"/>
      <c r="C21" s="71">
        <v>3</v>
      </c>
      <c r="D21" s="21">
        <f t="shared" si="0"/>
        <v>0</v>
      </c>
      <c r="E21" s="3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/>
      <c r="P21" s="21"/>
      <c r="Q21" s="33"/>
      <c r="R21" s="33"/>
    </row>
    <row r="22" spans="1:16" ht="16.5" customHeight="1">
      <c r="A22" s="76"/>
      <c r="B22" s="71"/>
      <c r="C22" s="71"/>
      <c r="D22" s="12">
        <f t="shared" si="0"/>
        <v>5805389</v>
      </c>
      <c r="E22" s="13">
        <v>69668</v>
      </c>
      <c r="F22" s="14">
        <v>1408952</v>
      </c>
      <c r="G22" s="14">
        <v>544894</v>
      </c>
      <c r="H22" s="14">
        <v>3781875</v>
      </c>
      <c r="I22" s="14">
        <v>0</v>
      </c>
      <c r="J22" s="14">
        <v>0</v>
      </c>
      <c r="K22" s="14">
        <v>39168</v>
      </c>
      <c r="L22" s="14">
        <v>1500</v>
      </c>
      <c r="M22" s="14">
        <v>0</v>
      </c>
      <c r="N22" s="14">
        <v>0</v>
      </c>
      <c r="O22" s="14">
        <v>0</v>
      </c>
      <c r="P22" s="12">
        <v>0</v>
      </c>
    </row>
    <row r="23" spans="1:16" ht="16.5" customHeight="1">
      <c r="A23" s="77" t="s">
        <v>14</v>
      </c>
      <c r="B23" s="48"/>
      <c r="C23" s="16" t="s">
        <v>32</v>
      </c>
      <c r="D23" s="17">
        <f>SUM(E23:H23)</f>
        <v>4532377</v>
      </c>
      <c r="E23" s="13">
        <f>E24+E25+E26</f>
        <v>2290512</v>
      </c>
      <c r="F23" s="13">
        <f aca="true" t="shared" si="11" ref="F23:P23">F24+F25+F26</f>
        <v>302726</v>
      </c>
      <c r="G23" s="13">
        <f t="shared" si="11"/>
        <v>1197490</v>
      </c>
      <c r="H23" s="13">
        <f t="shared" si="11"/>
        <v>741649</v>
      </c>
      <c r="I23" s="13">
        <f t="shared" si="11"/>
        <v>0</v>
      </c>
      <c r="J23" s="13">
        <f t="shared" si="11"/>
        <v>0</v>
      </c>
      <c r="K23" s="13">
        <f t="shared" si="11"/>
        <v>10510</v>
      </c>
      <c r="L23" s="13">
        <f t="shared" si="11"/>
        <v>21909</v>
      </c>
      <c r="M23" s="13">
        <f t="shared" si="11"/>
        <v>0</v>
      </c>
      <c r="N23" s="13">
        <f t="shared" si="11"/>
        <v>0</v>
      </c>
      <c r="O23" s="13">
        <f t="shared" si="11"/>
        <v>0</v>
      </c>
      <c r="P23" s="13">
        <f t="shared" si="11"/>
        <v>0</v>
      </c>
    </row>
    <row r="24" spans="1:16" ht="16.5" customHeight="1">
      <c r="A24" s="65"/>
      <c r="B24" s="66"/>
      <c r="C24" s="16">
        <v>1</v>
      </c>
      <c r="D24" s="17">
        <f>SUM(E24:H24)</f>
        <v>539591</v>
      </c>
      <c r="E24" s="18">
        <v>360141</v>
      </c>
      <c r="F24" s="19">
        <v>98859</v>
      </c>
      <c r="G24" s="14">
        <v>78767</v>
      </c>
      <c r="H24" s="14">
        <v>1824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0">
        <v>0</v>
      </c>
    </row>
    <row r="25" spans="1:16" ht="16.5" customHeight="1">
      <c r="A25" s="65"/>
      <c r="B25" s="66"/>
      <c r="C25" s="16">
        <v>2</v>
      </c>
      <c r="D25" s="17">
        <f>SUM(E25:H25)</f>
        <v>1538660</v>
      </c>
      <c r="E25" s="18">
        <v>0</v>
      </c>
      <c r="F25" s="19">
        <v>0</v>
      </c>
      <c r="G25" s="14">
        <v>879940</v>
      </c>
      <c r="H25" s="14">
        <v>658720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7">
        <v>0</v>
      </c>
    </row>
    <row r="26" spans="1:16" ht="16.5" customHeight="1">
      <c r="A26" s="74"/>
      <c r="B26" s="75"/>
      <c r="C26" s="16">
        <v>3</v>
      </c>
      <c r="D26" s="17">
        <f t="shared" si="0"/>
        <v>2454126</v>
      </c>
      <c r="E26" s="18">
        <v>1930371</v>
      </c>
      <c r="F26" s="19">
        <v>203867</v>
      </c>
      <c r="G26" s="14">
        <v>238783</v>
      </c>
      <c r="H26" s="14">
        <v>81105</v>
      </c>
      <c r="I26" s="19">
        <v>0</v>
      </c>
      <c r="J26" s="19">
        <v>0</v>
      </c>
      <c r="K26" s="19">
        <v>10510</v>
      </c>
      <c r="L26" s="19">
        <v>21909</v>
      </c>
      <c r="M26" s="19">
        <v>0</v>
      </c>
      <c r="N26" s="19">
        <v>0</v>
      </c>
      <c r="O26" s="19">
        <v>0</v>
      </c>
      <c r="P26" s="17">
        <v>0</v>
      </c>
    </row>
    <row r="27" spans="1:16" ht="16.5" customHeight="1" thickBot="1">
      <c r="A27" s="49" t="s">
        <v>15</v>
      </c>
      <c r="B27" s="72"/>
      <c r="C27" s="27">
        <v>3</v>
      </c>
      <c r="D27" s="34">
        <f t="shared" si="0"/>
        <v>2293307</v>
      </c>
      <c r="E27" s="35">
        <v>0</v>
      </c>
      <c r="F27" s="36">
        <v>15511</v>
      </c>
      <c r="G27" s="37">
        <v>58502</v>
      </c>
      <c r="H27" s="37">
        <v>2219294</v>
      </c>
      <c r="I27" s="36">
        <v>0</v>
      </c>
      <c r="J27" s="36">
        <v>0</v>
      </c>
      <c r="K27" s="36">
        <v>1080</v>
      </c>
      <c r="L27" s="36">
        <v>300</v>
      </c>
      <c r="M27" s="36">
        <v>0</v>
      </c>
      <c r="N27" s="36">
        <v>0</v>
      </c>
      <c r="O27" s="36">
        <v>0</v>
      </c>
      <c r="P27" s="34">
        <v>0</v>
      </c>
    </row>
    <row r="28" spans="1:16" ht="16.5" customHeight="1" thickBot="1">
      <c r="A28" s="50" t="s">
        <v>16</v>
      </c>
      <c r="B28" s="51"/>
      <c r="C28" s="38">
        <v>3</v>
      </c>
      <c r="D28" s="39">
        <f t="shared" si="0"/>
        <v>1931022</v>
      </c>
      <c r="E28" s="40">
        <f>SUM(E29:E38)</f>
        <v>20869</v>
      </c>
      <c r="F28" s="40">
        <f aca="true" t="shared" si="12" ref="F28:P28">SUM(F29:F38)</f>
        <v>0</v>
      </c>
      <c r="G28" s="40">
        <f t="shared" si="12"/>
        <v>1221140</v>
      </c>
      <c r="H28" s="40">
        <f t="shared" si="12"/>
        <v>689013</v>
      </c>
      <c r="I28" s="40">
        <f t="shared" si="12"/>
        <v>0</v>
      </c>
      <c r="J28" s="40">
        <f t="shared" si="12"/>
        <v>0</v>
      </c>
      <c r="K28" s="40">
        <f t="shared" si="12"/>
        <v>0</v>
      </c>
      <c r="L28" s="40">
        <f t="shared" si="12"/>
        <v>0</v>
      </c>
      <c r="M28" s="40">
        <f t="shared" si="12"/>
        <v>0</v>
      </c>
      <c r="N28" s="40">
        <f t="shared" si="12"/>
        <v>0</v>
      </c>
      <c r="O28" s="40">
        <f t="shared" si="12"/>
        <v>349930</v>
      </c>
      <c r="P28" s="41">
        <f t="shared" si="12"/>
        <v>303365</v>
      </c>
    </row>
    <row r="29" spans="1:16" ht="16.5" customHeight="1">
      <c r="A29" s="52" t="s">
        <v>17</v>
      </c>
      <c r="B29" s="78"/>
      <c r="C29" s="42">
        <v>3</v>
      </c>
      <c r="D29" s="12">
        <f t="shared" si="0"/>
        <v>838</v>
      </c>
      <c r="E29" s="13">
        <v>0</v>
      </c>
      <c r="F29" s="14">
        <v>0</v>
      </c>
      <c r="G29" s="14">
        <v>515</v>
      </c>
      <c r="H29" s="14">
        <v>323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0</v>
      </c>
    </row>
    <row r="30" spans="1:16" ht="16.5" customHeight="1">
      <c r="A30" s="79" t="s">
        <v>18</v>
      </c>
      <c r="B30" s="80"/>
      <c r="C30" s="16">
        <v>3</v>
      </c>
      <c r="D30" s="17">
        <f t="shared" si="0"/>
        <v>170276</v>
      </c>
      <c r="E30" s="18">
        <v>0</v>
      </c>
      <c r="F30" s="19">
        <v>0</v>
      </c>
      <c r="G30" s="14">
        <v>22626</v>
      </c>
      <c r="H30" s="14">
        <v>147650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7">
        <v>0</v>
      </c>
    </row>
    <row r="31" spans="1:16" ht="16.5" customHeight="1">
      <c r="A31" s="79" t="s">
        <v>19</v>
      </c>
      <c r="B31" s="80"/>
      <c r="C31" s="16">
        <v>3</v>
      </c>
      <c r="D31" s="17">
        <f t="shared" si="0"/>
        <v>17835</v>
      </c>
      <c r="E31" s="18">
        <v>0</v>
      </c>
      <c r="F31" s="19">
        <v>0</v>
      </c>
      <c r="G31" s="14">
        <v>7951</v>
      </c>
      <c r="H31" s="14">
        <v>9884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7">
        <v>0</v>
      </c>
    </row>
    <row r="32" spans="1:16" ht="16.5" customHeight="1">
      <c r="A32" s="76" t="s">
        <v>20</v>
      </c>
      <c r="B32" s="71"/>
      <c r="C32" s="16">
        <v>3</v>
      </c>
      <c r="D32" s="17">
        <f t="shared" si="0"/>
        <v>0</v>
      </c>
      <c r="E32" s="18">
        <v>0</v>
      </c>
      <c r="F32" s="19">
        <v>0</v>
      </c>
      <c r="G32" s="14">
        <v>0</v>
      </c>
      <c r="H32" s="14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7">
        <v>0</v>
      </c>
    </row>
    <row r="33" spans="1:16" ht="16.5" customHeight="1">
      <c r="A33" s="76" t="s">
        <v>21</v>
      </c>
      <c r="B33" s="71"/>
      <c r="C33" s="16">
        <v>3</v>
      </c>
      <c r="D33" s="17">
        <f t="shared" si="0"/>
        <v>214981</v>
      </c>
      <c r="E33" s="18">
        <v>0</v>
      </c>
      <c r="F33" s="19">
        <v>0</v>
      </c>
      <c r="G33" s="14">
        <v>207000</v>
      </c>
      <c r="H33" s="14">
        <v>7981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7">
        <v>0</v>
      </c>
    </row>
    <row r="34" spans="1:16" ht="16.5" customHeight="1">
      <c r="A34" s="76" t="s">
        <v>22</v>
      </c>
      <c r="B34" s="71"/>
      <c r="C34" s="16">
        <v>3</v>
      </c>
      <c r="D34" s="17">
        <f t="shared" si="0"/>
        <v>497885</v>
      </c>
      <c r="E34" s="18">
        <v>0</v>
      </c>
      <c r="F34" s="19">
        <v>0</v>
      </c>
      <c r="G34" s="14">
        <v>495651</v>
      </c>
      <c r="H34" s="14">
        <v>2234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7">
        <v>0</v>
      </c>
    </row>
    <row r="35" spans="1:16" ht="16.5" customHeight="1">
      <c r="A35" s="76" t="s">
        <v>23</v>
      </c>
      <c r="B35" s="71"/>
      <c r="C35" s="16">
        <v>3</v>
      </c>
      <c r="D35" s="17">
        <f t="shared" si="0"/>
        <v>653319</v>
      </c>
      <c r="E35" s="18">
        <v>0</v>
      </c>
      <c r="F35" s="19">
        <v>0</v>
      </c>
      <c r="G35" s="14">
        <v>349947</v>
      </c>
      <c r="H35" s="14">
        <v>303372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349930</v>
      </c>
      <c r="P35" s="17">
        <v>303365</v>
      </c>
    </row>
    <row r="36" spans="1:16" ht="16.5" customHeight="1">
      <c r="A36" s="76" t="s">
        <v>24</v>
      </c>
      <c r="B36" s="71"/>
      <c r="C36" s="16">
        <v>3</v>
      </c>
      <c r="D36" s="17">
        <f t="shared" si="0"/>
        <v>373296</v>
      </c>
      <c r="E36" s="18">
        <v>20869</v>
      </c>
      <c r="F36" s="19">
        <v>0</v>
      </c>
      <c r="G36" s="14">
        <v>137450</v>
      </c>
      <c r="H36" s="14">
        <v>214977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7">
        <v>0</v>
      </c>
    </row>
    <row r="37" spans="1:16" ht="16.5" customHeight="1">
      <c r="A37" s="76" t="s">
        <v>25</v>
      </c>
      <c r="B37" s="71"/>
      <c r="C37" s="16">
        <v>3</v>
      </c>
      <c r="D37" s="17">
        <f t="shared" si="0"/>
        <v>532</v>
      </c>
      <c r="E37" s="18">
        <v>0</v>
      </c>
      <c r="F37" s="19">
        <v>0</v>
      </c>
      <c r="G37" s="14">
        <v>0</v>
      </c>
      <c r="H37" s="14">
        <v>532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7">
        <v>0</v>
      </c>
    </row>
    <row r="38" spans="1:16" ht="16.5" customHeight="1" thickBot="1">
      <c r="A38" s="58" t="s">
        <v>26</v>
      </c>
      <c r="B38" s="59"/>
      <c r="C38" s="4">
        <v>3</v>
      </c>
      <c r="D38" s="43">
        <f t="shared" si="0"/>
        <v>2060</v>
      </c>
      <c r="E38" s="44">
        <v>0</v>
      </c>
      <c r="F38" s="45">
        <v>0</v>
      </c>
      <c r="G38" s="45">
        <v>0</v>
      </c>
      <c r="H38" s="45">
        <v>2060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3">
        <v>0</v>
      </c>
    </row>
    <row r="39" spans="1:8" ht="16.5" customHeight="1">
      <c r="A39" s="81" t="s">
        <v>33</v>
      </c>
      <c r="B39" s="81"/>
      <c r="C39" s="82"/>
      <c r="D39" s="46" t="s">
        <v>27</v>
      </c>
      <c r="E39" s="1">
        <v>1</v>
      </c>
      <c r="F39" s="2" t="s">
        <v>28</v>
      </c>
      <c r="H39" s="2" t="s">
        <v>34</v>
      </c>
    </row>
    <row r="40" spans="1:8" ht="16.5" customHeight="1">
      <c r="A40" s="83"/>
      <c r="B40" s="83"/>
      <c r="C40" s="84"/>
      <c r="E40" s="1">
        <v>2</v>
      </c>
      <c r="F40" s="2" t="s">
        <v>29</v>
      </c>
      <c r="H40" s="2" t="s">
        <v>35</v>
      </c>
    </row>
    <row r="41" spans="5:8" ht="16.5" customHeight="1">
      <c r="E41" s="1">
        <v>3</v>
      </c>
      <c r="F41" s="2" t="s">
        <v>30</v>
      </c>
      <c r="H41" s="2" t="s">
        <v>36</v>
      </c>
    </row>
    <row r="42" spans="1:3" ht="16.5" customHeight="1">
      <c r="A42" s="47"/>
      <c r="C42" s="1"/>
    </row>
  </sheetData>
  <mergeCells count="33">
    <mergeCell ref="A39:C40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17:B20"/>
    <mergeCell ref="A21:B22"/>
    <mergeCell ref="C21:C22"/>
    <mergeCell ref="A23:B26"/>
    <mergeCell ref="A5:B10"/>
    <mergeCell ref="C5:C6"/>
    <mergeCell ref="C9:C10"/>
    <mergeCell ref="A11:B16"/>
    <mergeCell ref="C11:C12"/>
    <mergeCell ref="C15:C16"/>
    <mergeCell ref="A1:P1"/>
    <mergeCell ref="O2:P2"/>
    <mergeCell ref="A3:B4"/>
    <mergeCell ref="D3:D4"/>
    <mergeCell ref="E3:F3"/>
    <mergeCell ref="G3:H3"/>
    <mergeCell ref="I3:J3"/>
    <mergeCell ref="K3:L3"/>
    <mergeCell ref="M3:N3"/>
    <mergeCell ref="O3:P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浜名湖国際頭脳センター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海上出入貨物の推移</dc:subject>
  <dc:creator>浜名湖国際頭脳センター</dc:creator>
  <cp:keywords/>
  <dc:description/>
  <cp:lastModifiedBy>望月数久</cp:lastModifiedBy>
  <cp:lastPrinted>2005-05-10T09:02:55Z</cp:lastPrinted>
  <dcterms:created xsi:type="dcterms:W3CDTF">2000-04-17T10:57:11Z</dcterms:created>
  <dcterms:modified xsi:type="dcterms:W3CDTF">2009-03-25T06:40:55Z</dcterms:modified>
  <cp:category/>
  <cp:version/>
  <cp:contentType/>
  <cp:contentStatus/>
</cp:coreProperties>
</file>