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280" activeTab="0"/>
  </bookViews>
  <sheets>
    <sheet name="【更新】海上出入貨物（フェリー含）)" sheetId="1" r:id="rId1"/>
  </sheets>
  <definedNames>
    <definedName name="_xlnm.Print_Area" localSheetId="0">'【更新】海上出入貨物（フェリー含）)'!$A$1:$L$75</definedName>
  </definedNames>
  <calcPr fullCalcOnLoad="1"/>
</workbook>
</file>

<file path=xl/sharedStrings.xml><?xml version="1.0" encoding="utf-8"?>
<sst xmlns="http://schemas.openxmlformats.org/spreadsheetml/2006/main" count="102" uniqueCount="34">
  <si>
    <t>沼津港</t>
  </si>
  <si>
    <t>大井川港</t>
  </si>
  <si>
    <t>熱海港</t>
  </si>
  <si>
    <t>伊東港</t>
  </si>
  <si>
    <t>下田港</t>
  </si>
  <si>
    <t>手石港</t>
  </si>
  <si>
    <t>松崎港</t>
  </si>
  <si>
    <t>宇久須港</t>
  </si>
  <si>
    <t>土肥港</t>
  </si>
  <si>
    <t>相良港</t>
  </si>
  <si>
    <t>浜名港</t>
  </si>
  <si>
    <t>都道府県</t>
  </si>
  <si>
    <t>静   岡   県</t>
  </si>
  <si>
    <t>貨 物</t>
  </si>
  <si>
    <t>計  (トン)</t>
  </si>
  <si>
    <t>外国貿易</t>
  </si>
  <si>
    <t>内国貿易</t>
  </si>
  <si>
    <t>形 態</t>
  </si>
  <si>
    <t>出</t>
  </si>
  <si>
    <t>入</t>
  </si>
  <si>
    <t>清    水    港</t>
  </si>
  <si>
    <t>御  前  崎  港</t>
  </si>
  <si>
    <t>自動車航送貨物(㌧）</t>
  </si>
  <si>
    <t>計</t>
  </si>
  <si>
    <t>田　子　の　浦　港</t>
  </si>
  <si>
    <t>全港湾合計(14港）</t>
  </si>
  <si>
    <t>甲種港湾合計(5港）</t>
  </si>
  <si>
    <t>乙種港湾合計(9港)</t>
  </si>
  <si>
    <t>コンテナ</t>
  </si>
  <si>
    <t>※　「自動車航送貨物」は、「内国貨物」からの再掲</t>
  </si>
  <si>
    <t>シャーシ</t>
  </si>
  <si>
    <t>その他</t>
  </si>
  <si>
    <t>H28.1.1-H28.12.31</t>
  </si>
  <si>
    <t>平成28年海上出入貨物総括表(フェリー貨物含)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</si>
</sst>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  <numFmt numFmtId="188" formatCode="[$-F400]h:mm:ss\ AM/PM"/>
    <numFmt numFmtId="189" formatCode="#,##0.0;[Red]\-#,##0.0"/>
    <numFmt numFmtId="190" formatCode="0.0_);[Red]\(0.0\)"/>
    <numFmt numFmtId="191" formatCode="0.0_ "/>
    <numFmt numFmtId="192" formatCode="#,##0.0;[Red]#,##0.0"/>
    <numFmt numFmtId="193" formatCode="#,##0.000;[Red]\-#,##0.000"/>
    <numFmt numFmtId="194" formatCode="#,##0.0000;[Red]\-#,##0.0000"/>
    <numFmt numFmtId="195" formatCode="[&lt;=999]000;[&lt;=99999]000\-00;000\-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10" xfId="61" applyBorder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178" fontId="0" fillId="21" borderId="15" xfId="61" applyNumberFormat="1" applyFill="1" applyBorder="1" applyAlignment="1">
      <alignment vertical="center"/>
      <protection/>
    </xf>
    <xf numFmtId="178" fontId="0" fillId="21" borderId="16" xfId="61" applyNumberFormat="1" applyFill="1" applyBorder="1" applyAlignment="1">
      <alignment vertical="center"/>
      <protection/>
    </xf>
    <xf numFmtId="0" fontId="0" fillId="21" borderId="17" xfId="61" applyFill="1" applyBorder="1" applyAlignment="1">
      <alignment horizontal="center" vertical="center"/>
      <protection/>
    </xf>
    <xf numFmtId="178" fontId="0" fillId="21" borderId="18" xfId="61" applyNumberFormat="1" applyFill="1" applyBorder="1" applyAlignment="1">
      <alignment vertical="center"/>
      <protection/>
    </xf>
    <xf numFmtId="178" fontId="0" fillId="21" borderId="19" xfId="61" applyNumberFormat="1" applyFill="1" applyBorder="1" applyAlignment="1">
      <alignment vertical="center"/>
      <protection/>
    </xf>
    <xf numFmtId="178" fontId="0" fillId="21" borderId="17" xfId="61" applyNumberFormat="1" applyFill="1" applyBorder="1" applyAlignment="1">
      <alignment vertical="center"/>
      <protection/>
    </xf>
    <xf numFmtId="0" fontId="0" fillId="21" borderId="13" xfId="61" applyFill="1" applyBorder="1" applyAlignment="1">
      <alignment horizontal="center" vertical="center"/>
      <protection/>
    </xf>
    <xf numFmtId="178" fontId="0" fillId="21" borderId="20" xfId="61" applyNumberFormat="1" applyFill="1" applyBorder="1" applyAlignment="1">
      <alignment vertical="center"/>
      <protection/>
    </xf>
    <xf numFmtId="178" fontId="0" fillId="21" borderId="21" xfId="61" applyNumberFormat="1" applyFill="1" applyBorder="1" applyAlignment="1">
      <alignment vertical="center"/>
      <protection/>
    </xf>
    <xf numFmtId="0" fontId="0" fillId="21" borderId="14" xfId="61" applyFill="1" applyBorder="1" applyAlignment="1">
      <alignment horizontal="center" vertical="center"/>
      <protection/>
    </xf>
    <xf numFmtId="178" fontId="0" fillId="21" borderId="14" xfId="61" applyNumberFormat="1" applyFill="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178" fontId="0" fillId="0" borderId="18" xfId="61" applyNumberFormat="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178" fontId="0" fillId="0" borderId="15" xfId="61" applyNumberFormat="1" applyFill="1" applyBorder="1" applyAlignment="1">
      <alignment vertical="center"/>
      <protection/>
    </xf>
    <xf numFmtId="178" fontId="0" fillId="0" borderId="16" xfId="61" applyNumberFormat="1" applyFill="1" applyBorder="1" applyAlignment="1">
      <alignment vertical="center"/>
      <protection/>
    </xf>
    <xf numFmtId="178" fontId="0" fillId="0" borderId="22" xfId="61" applyNumberFormat="1" applyFill="1" applyBorder="1" applyAlignment="1">
      <alignment vertical="center"/>
      <protection/>
    </xf>
    <xf numFmtId="178" fontId="0" fillId="0" borderId="23" xfId="61" applyNumberFormat="1" applyFill="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Alignment="1">
      <alignment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178" fontId="0" fillId="21" borderId="24" xfId="61" applyNumberFormat="1" applyFill="1" applyBorder="1" applyAlignment="1">
      <alignment vertical="center"/>
      <protection/>
    </xf>
    <xf numFmtId="178" fontId="0" fillId="21" borderId="25" xfId="61" applyNumberFormat="1" applyFill="1" applyBorder="1" applyAlignment="1">
      <alignment vertical="center"/>
      <protection/>
    </xf>
    <xf numFmtId="178" fontId="0" fillId="21" borderId="26" xfId="61" applyNumberFormat="1" applyFill="1" applyBorder="1" applyAlignment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178" fontId="0" fillId="21" borderId="27" xfId="61" applyNumberFormat="1" applyFill="1" applyBorder="1" applyAlignment="1">
      <alignment vertical="center"/>
      <protection/>
    </xf>
    <xf numFmtId="178" fontId="0" fillId="21" borderId="28" xfId="61" applyNumberFormat="1" applyFill="1" applyBorder="1" applyAlignment="1">
      <alignment vertical="center"/>
      <protection/>
    </xf>
    <xf numFmtId="178" fontId="0" fillId="21" borderId="29" xfId="61" applyNumberFormat="1" applyFill="1" applyBorder="1" applyAlignment="1">
      <alignment vertical="center"/>
      <protection/>
    </xf>
    <xf numFmtId="178" fontId="0" fillId="21" borderId="30" xfId="61" applyNumberFormat="1" applyFill="1" applyBorder="1" applyAlignment="1">
      <alignment vertical="center"/>
      <protection/>
    </xf>
    <xf numFmtId="0" fontId="0" fillId="21" borderId="27" xfId="61" applyFont="1" applyFill="1" applyBorder="1" applyAlignment="1">
      <alignment horizontal="center" vertical="center"/>
      <protection/>
    </xf>
    <xf numFmtId="0" fontId="0" fillId="21" borderId="27" xfId="61" applyFont="1" applyFill="1" applyBorder="1" applyAlignment="1">
      <alignment horizontal="center" vertical="center" wrapText="1"/>
      <protection/>
    </xf>
    <xf numFmtId="0" fontId="0" fillId="0" borderId="11" xfId="61" applyFill="1" applyBorder="1" applyAlignment="1">
      <alignment horizontal="center" vertical="center" wrapText="1"/>
      <protection/>
    </xf>
    <xf numFmtId="178" fontId="0" fillId="0" borderId="29" xfId="61" applyNumberFormat="1" applyFill="1" applyBorder="1" applyAlignment="1">
      <alignment vertical="center"/>
      <protection/>
    </xf>
    <xf numFmtId="178" fontId="0" fillId="21" borderId="31" xfId="61" applyNumberFormat="1" applyFill="1" applyBorder="1" applyAlignment="1">
      <alignment vertical="center"/>
      <protection/>
    </xf>
    <xf numFmtId="178" fontId="0" fillId="0" borderId="30" xfId="61" applyNumberFormat="1" applyFill="1" applyBorder="1" applyAlignment="1">
      <alignment vertical="center"/>
      <protection/>
    </xf>
    <xf numFmtId="0" fontId="25" fillId="0" borderId="0" xfId="61" applyFont="1" applyAlignment="1">
      <alignment horizontal="right" vertical="center"/>
      <protection/>
    </xf>
    <xf numFmtId="38" fontId="25" fillId="0" borderId="0" xfId="49" applyFont="1" applyAlignment="1">
      <alignment horizontal="right" vertical="center"/>
    </xf>
    <xf numFmtId="178" fontId="25" fillId="0" borderId="0" xfId="61" applyNumberFormat="1" applyFont="1" applyAlignment="1">
      <alignment horizontal="right" vertical="center"/>
      <protection/>
    </xf>
    <xf numFmtId="0" fontId="25" fillId="0" borderId="0" xfId="61" applyFont="1" applyAlignment="1">
      <alignment horizontal="left" vertical="center"/>
      <protection/>
    </xf>
    <xf numFmtId="0" fontId="24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3" fillId="0" borderId="32" xfId="61" applyFont="1" applyBorder="1" applyAlignment="1">
      <alignment vertical="center"/>
      <protection/>
    </xf>
    <xf numFmtId="0" fontId="0" fillId="0" borderId="32" xfId="61" applyBorder="1" applyAlignment="1">
      <alignment vertical="center"/>
      <protection/>
    </xf>
    <xf numFmtId="178" fontId="0" fillId="24" borderId="19" xfId="61" applyNumberFormat="1" applyFont="1" applyFill="1" applyBorder="1" applyAlignment="1">
      <alignment vertical="center"/>
      <protection/>
    </xf>
    <xf numFmtId="178" fontId="0" fillId="24" borderId="17" xfId="61" applyNumberFormat="1" applyFont="1" applyFill="1" applyBorder="1" applyAlignment="1">
      <alignment vertical="center"/>
      <protection/>
    </xf>
    <xf numFmtId="178" fontId="0" fillId="0" borderId="15" xfId="61" applyNumberFormat="1" applyFont="1" applyFill="1" applyBorder="1" applyAlignment="1">
      <alignment vertical="center"/>
      <protection/>
    </xf>
    <xf numFmtId="178" fontId="0" fillId="0" borderId="16" xfId="61" applyNumberFormat="1" applyFont="1" applyFill="1" applyBorder="1" applyAlignment="1">
      <alignment vertical="center"/>
      <protection/>
    </xf>
    <xf numFmtId="178" fontId="0" fillId="24" borderId="15" xfId="61" applyNumberFormat="1" applyFont="1" applyFill="1" applyBorder="1" applyAlignment="1">
      <alignment vertical="center"/>
      <protection/>
    </xf>
    <xf numFmtId="178" fontId="0" fillId="24" borderId="16" xfId="61" applyNumberFormat="1" applyFont="1" applyFill="1" applyBorder="1" applyAlignment="1">
      <alignment vertical="center"/>
      <protection/>
    </xf>
    <xf numFmtId="178" fontId="0" fillId="0" borderId="19" xfId="61" applyNumberFormat="1" applyFont="1" applyFill="1" applyBorder="1" applyAlignment="1">
      <alignment vertical="center"/>
      <protection/>
    </xf>
    <xf numFmtId="178" fontId="0" fillId="0" borderId="17" xfId="61" applyNumberFormat="1" applyFont="1" applyFill="1" applyBorder="1" applyAlignment="1">
      <alignment vertical="center"/>
      <protection/>
    </xf>
    <xf numFmtId="178" fontId="0" fillId="24" borderId="33" xfId="61" applyNumberFormat="1" applyFont="1" applyFill="1" applyBorder="1" applyAlignment="1">
      <alignment vertical="center"/>
      <protection/>
    </xf>
    <xf numFmtId="178" fontId="0" fillId="24" borderId="10" xfId="61" applyNumberFormat="1" applyFont="1" applyFill="1" applyBorder="1" applyAlignment="1">
      <alignment vertical="center"/>
      <protection/>
    </xf>
    <xf numFmtId="178" fontId="0" fillId="24" borderId="34" xfId="61" applyNumberFormat="1" applyFont="1" applyFill="1" applyBorder="1" applyAlignment="1">
      <alignment vertical="center"/>
      <protection/>
    </xf>
    <xf numFmtId="178" fontId="0" fillId="21" borderId="28" xfId="61" applyNumberFormat="1" applyFont="1" applyFill="1" applyBorder="1" applyAlignment="1">
      <alignment vertical="center"/>
      <protection/>
    </xf>
    <xf numFmtId="178" fontId="0" fillId="21" borderId="27" xfId="61" applyNumberFormat="1" applyFont="1" applyFill="1" applyBorder="1" applyAlignment="1">
      <alignment vertical="center"/>
      <protection/>
    </xf>
    <xf numFmtId="178" fontId="0" fillId="21" borderId="19" xfId="61" applyNumberFormat="1" applyFont="1" applyFill="1" applyBorder="1" applyAlignment="1">
      <alignment vertical="center"/>
      <protection/>
    </xf>
    <xf numFmtId="178" fontId="0" fillId="21" borderId="17" xfId="61" applyNumberFormat="1" applyFont="1" applyFill="1" applyBorder="1" applyAlignment="1">
      <alignment vertical="center"/>
      <protection/>
    </xf>
    <xf numFmtId="178" fontId="0" fillId="21" borderId="35" xfId="61" applyNumberFormat="1" applyFont="1" applyFill="1" applyBorder="1" applyAlignment="1">
      <alignment vertical="center"/>
      <protection/>
    </xf>
    <xf numFmtId="178" fontId="0" fillId="21" borderId="13" xfId="61" applyNumberFormat="1" applyFont="1" applyFill="1" applyBorder="1" applyAlignment="1">
      <alignment vertical="center"/>
      <protection/>
    </xf>
    <xf numFmtId="178" fontId="0" fillId="24" borderId="35" xfId="61" applyNumberFormat="1" applyFont="1" applyFill="1" applyBorder="1" applyAlignment="1">
      <alignment vertical="center"/>
      <protection/>
    </xf>
    <xf numFmtId="178" fontId="0" fillId="24" borderId="13" xfId="61" applyNumberFormat="1" applyFont="1" applyFill="1" applyBorder="1" applyAlignment="1">
      <alignment vertical="center"/>
      <protection/>
    </xf>
    <xf numFmtId="178" fontId="0" fillId="24" borderId="14" xfId="61" applyNumberFormat="1" applyFont="1" applyFill="1" applyBorder="1" applyAlignment="1">
      <alignment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30" xfId="61" applyFill="1" applyBorder="1" applyAlignment="1">
      <alignment horizontal="center" vertical="center"/>
      <protection/>
    </xf>
    <xf numFmtId="178" fontId="0" fillId="0" borderId="18" xfId="61" applyNumberFormat="1" applyFont="1" applyFill="1" applyBorder="1" applyAlignment="1">
      <alignment vertical="center"/>
      <protection/>
    </xf>
    <xf numFmtId="178" fontId="0" fillId="0" borderId="22" xfId="61" applyNumberFormat="1" applyFont="1" applyFill="1" applyBorder="1" applyAlignment="1">
      <alignment vertical="center"/>
      <protection/>
    </xf>
    <xf numFmtId="178" fontId="0" fillId="21" borderId="29" xfId="61" applyNumberFormat="1" applyFont="1" applyFill="1" applyBorder="1" applyAlignment="1">
      <alignment vertical="center"/>
      <protection/>
    </xf>
    <xf numFmtId="178" fontId="0" fillId="21" borderId="18" xfId="61" applyNumberFormat="1" applyFont="1" applyFill="1" applyBorder="1" applyAlignment="1">
      <alignment vertical="center"/>
      <protection/>
    </xf>
    <xf numFmtId="178" fontId="0" fillId="21" borderId="30" xfId="61" applyNumberFormat="1" applyFont="1" applyFill="1" applyBorder="1" applyAlignment="1">
      <alignment vertical="center"/>
      <protection/>
    </xf>
    <xf numFmtId="178" fontId="0" fillId="24" borderId="18" xfId="61" applyNumberFormat="1" applyFont="1" applyFill="1" applyBorder="1" applyAlignment="1">
      <alignment vertical="center"/>
      <protection/>
    </xf>
    <xf numFmtId="178" fontId="0" fillId="24" borderId="22" xfId="61" applyNumberFormat="1" applyFont="1" applyFill="1" applyBorder="1" applyAlignment="1">
      <alignment vertical="center"/>
      <protection/>
    </xf>
    <xf numFmtId="178" fontId="0" fillId="24" borderId="23" xfId="61" applyNumberFormat="1" applyFont="1" applyFill="1" applyBorder="1" applyAlignment="1">
      <alignment vertical="center"/>
      <protection/>
    </xf>
    <xf numFmtId="0" fontId="0" fillId="24" borderId="0" xfId="61" applyFill="1" applyAlignment="1">
      <alignment vertical="center"/>
      <protection/>
    </xf>
    <xf numFmtId="178" fontId="0" fillId="24" borderId="30" xfId="61" applyNumberFormat="1" applyFont="1" applyFill="1" applyBorder="1" applyAlignment="1">
      <alignment vertical="center"/>
      <protection/>
    </xf>
    <xf numFmtId="0" fontId="0" fillId="21" borderId="17" xfId="61" applyFont="1" applyFill="1" applyBorder="1" applyAlignment="1">
      <alignment horizontal="center" vertical="center"/>
      <protection/>
    </xf>
    <xf numFmtId="0" fontId="0" fillId="21" borderId="14" xfId="61" applyFont="1" applyFill="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29" xfId="6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21" borderId="38" xfId="61" applyFont="1" applyFill="1" applyBorder="1" applyAlignment="1">
      <alignment horizontal="center" vertical="center"/>
      <protection/>
    </xf>
    <xf numFmtId="0" fontId="0" fillId="21" borderId="40" xfId="61" applyFont="1" applyFill="1" applyBorder="1" applyAlignment="1">
      <alignment horizontal="center" vertical="center"/>
      <protection/>
    </xf>
    <xf numFmtId="0" fontId="0" fillId="21" borderId="41" xfId="61" applyFont="1" applyFill="1" applyBorder="1" applyAlignment="1">
      <alignment horizontal="center" vertical="center"/>
      <protection/>
    </xf>
    <xf numFmtId="0" fontId="0" fillId="21" borderId="42" xfId="61" applyFont="1" applyFill="1" applyBorder="1" applyAlignment="1">
      <alignment horizontal="center" vertical="center"/>
      <protection/>
    </xf>
    <xf numFmtId="0" fontId="0" fillId="21" borderId="20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0" borderId="27" xfId="6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49" fontId="21" fillId="0" borderId="0" xfId="61" applyNumberFormat="1" applyFont="1" applyAlignment="1">
      <alignment horizontal="distributed" vertical="center"/>
      <protection/>
    </xf>
    <xf numFmtId="49" fontId="0" fillId="0" borderId="0" xfId="61" applyNumberFormat="1" applyAlignment="1">
      <alignment horizontal="distributed" vertical="center"/>
      <protection/>
    </xf>
    <xf numFmtId="0" fontId="0" fillId="21" borderId="44" xfId="61" applyFont="1" applyFill="1" applyBorder="1" applyAlignment="1">
      <alignment horizontal="center" vertical="center"/>
      <protection/>
    </xf>
    <xf numFmtId="0" fontId="0" fillId="21" borderId="38" xfId="61" applyFill="1" applyBorder="1" applyAlignment="1">
      <alignment horizontal="center" vertical="center"/>
      <protection/>
    </xf>
    <xf numFmtId="0" fontId="0" fillId="21" borderId="40" xfId="61" applyFill="1" applyBorder="1" applyAlignment="1">
      <alignment horizontal="center" vertical="center"/>
      <protection/>
    </xf>
    <xf numFmtId="0" fontId="0" fillId="21" borderId="41" xfId="61" applyFill="1" applyBorder="1" applyAlignment="1">
      <alignment horizontal="center" vertical="center"/>
      <protection/>
    </xf>
    <xf numFmtId="0" fontId="0" fillId="21" borderId="42" xfId="61" applyFill="1" applyBorder="1" applyAlignment="1">
      <alignment horizontal="center" vertical="center"/>
      <protection/>
    </xf>
    <xf numFmtId="0" fontId="0" fillId="21" borderId="20" xfId="61" applyFill="1" applyBorder="1" applyAlignment="1">
      <alignment horizontal="center" vertical="center"/>
      <protection/>
    </xf>
    <xf numFmtId="0" fontId="0" fillId="0" borderId="39" xfId="61" applyFill="1" applyBorder="1" applyAlignment="1">
      <alignment horizontal="center" vertical="center"/>
      <protection/>
    </xf>
    <xf numFmtId="0" fontId="0" fillId="0" borderId="33" xfId="61" applyFill="1" applyBorder="1" applyAlignment="1">
      <alignment horizontal="center" vertical="center"/>
      <protection/>
    </xf>
    <xf numFmtId="0" fontId="0" fillId="0" borderId="40" xfId="61" applyFill="1" applyBorder="1" applyAlignment="1">
      <alignment horizontal="center" vertical="center"/>
      <protection/>
    </xf>
    <xf numFmtId="0" fontId="0" fillId="0" borderId="41" xfId="61" applyFill="1" applyBorder="1" applyAlignment="1">
      <alignment horizontal="center" vertical="center"/>
      <protection/>
    </xf>
    <xf numFmtId="0" fontId="0" fillId="0" borderId="43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6年 港湾統計年報集計表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B2:Q78"/>
  <sheetViews>
    <sheetView showGridLines="0" tabSelected="1" view="pageBreakPreview" zoomScale="70" zoomScaleNormal="75" zoomScaleSheetLayoutView="70" workbookViewId="0" topLeftCell="A1">
      <selection activeCell="Q30" sqref="Q30"/>
    </sheetView>
  </sheetViews>
  <sheetFormatPr defaultColWidth="9.00390625" defaultRowHeight="16.5" customHeight="1"/>
  <cols>
    <col min="1" max="3" width="9.00390625" style="2" customWidth="1"/>
    <col min="4" max="4" width="8.50390625" style="2" bestFit="1" customWidth="1"/>
    <col min="5" max="5" width="15.375" style="2" customWidth="1"/>
    <col min="6" max="9" width="11.625" style="2" customWidth="1"/>
    <col min="10" max="11" width="9.625" style="2" customWidth="1"/>
    <col min="12" max="12" width="5.875" style="2" customWidth="1"/>
    <col min="13" max="13" width="10.125" style="2" bestFit="1" customWidth="1"/>
    <col min="14" max="16" width="9.625" style="2" bestFit="1" customWidth="1"/>
    <col min="17" max="17" width="11.25390625" style="2" bestFit="1" customWidth="1"/>
    <col min="18" max="16384" width="9.00390625" style="2" customWidth="1"/>
  </cols>
  <sheetData>
    <row r="2" spans="2:11" ht="16.5" customHeight="1">
      <c r="B2" s="114" t="s">
        <v>33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3.5">
      <c r="J3" s="104"/>
      <c r="K3" s="104"/>
    </row>
    <row r="4" spans="2:12" ht="16.5" customHeight="1" thickBot="1">
      <c r="B4" s="3" t="s">
        <v>11</v>
      </c>
      <c r="C4" s="93" t="s">
        <v>12</v>
      </c>
      <c r="D4" s="94"/>
      <c r="E4" s="133"/>
      <c r="J4" s="95"/>
      <c r="K4" s="95"/>
      <c r="L4" s="4"/>
    </row>
    <row r="5" spans="2:11" ht="16.5" customHeight="1">
      <c r="B5" s="128"/>
      <c r="C5" s="129"/>
      <c r="D5" s="5" t="s">
        <v>13</v>
      </c>
      <c r="E5" s="134" t="s">
        <v>14</v>
      </c>
      <c r="F5" s="128" t="s">
        <v>15</v>
      </c>
      <c r="G5" s="129"/>
      <c r="H5" s="129" t="s">
        <v>16</v>
      </c>
      <c r="I5" s="129"/>
      <c r="J5" s="105" t="s">
        <v>22</v>
      </c>
      <c r="K5" s="96"/>
    </row>
    <row r="6" spans="2:11" ht="16.5" customHeight="1" thickBot="1">
      <c r="B6" s="130"/>
      <c r="C6" s="131"/>
      <c r="D6" s="8" t="s">
        <v>17</v>
      </c>
      <c r="E6" s="135"/>
      <c r="F6" s="6" t="s">
        <v>18</v>
      </c>
      <c r="G6" s="7" t="s">
        <v>19</v>
      </c>
      <c r="H6" s="7" t="s">
        <v>18</v>
      </c>
      <c r="I6" s="7" t="s">
        <v>19</v>
      </c>
      <c r="J6" s="79" t="s">
        <v>18</v>
      </c>
      <c r="K6" s="80" t="s">
        <v>19</v>
      </c>
    </row>
    <row r="7" spans="2:17" ht="16.5" customHeight="1">
      <c r="B7" s="116" t="s">
        <v>25</v>
      </c>
      <c r="C7" s="117"/>
      <c r="D7" s="46" t="s">
        <v>23</v>
      </c>
      <c r="E7" s="43">
        <f aca="true" t="shared" si="0" ref="E7:E14">SUM(F7:I7)</f>
        <v>24136278</v>
      </c>
      <c r="F7" s="36">
        <f>SUM(F8:F10)</f>
        <v>4740385</v>
      </c>
      <c r="G7" s="9">
        <f>SUM(G8:G10)</f>
        <v>7413772</v>
      </c>
      <c r="H7" s="9">
        <f>SUM(H8:H10)</f>
        <v>3128044</v>
      </c>
      <c r="I7" s="9">
        <f>SUM(I8:I10)</f>
        <v>8854077</v>
      </c>
      <c r="J7" s="10">
        <f>SUM(J11,J35)</f>
        <v>435559</v>
      </c>
      <c r="K7" s="10">
        <f>SUM(K11,K35)</f>
        <v>435511</v>
      </c>
      <c r="M7" s="54"/>
      <c r="N7" s="51"/>
      <c r="O7" s="51"/>
      <c r="P7" s="51"/>
      <c r="Q7" s="51"/>
    </row>
    <row r="8" spans="2:17" ht="16.5" customHeight="1">
      <c r="B8" s="118"/>
      <c r="C8" s="119"/>
      <c r="D8" s="91" t="s">
        <v>28</v>
      </c>
      <c r="E8" s="12">
        <f t="shared" si="0"/>
        <v>6336300</v>
      </c>
      <c r="F8" s="37">
        <f aca="true" t="shared" si="1" ref="F8:K10">SUM(F12,F36)</f>
        <v>3931317</v>
      </c>
      <c r="G8" s="13">
        <f t="shared" si="1"/>
        <v>1677519</v>
      </c>
      <c r="H8" s="13">
        <f t="shared" si="1"/>
        <v>511065</v>
      </c>
      <c r="I8" s="13">
        <f t="shared" si="1"/>
        <v>216399</v>
      </c>
      <c r="J8" s="13">
        <f t="shared" si="1"/>
        <v>0</v>
      </c>
      <c r="K8" s="12">
        <f t="shared" si="1"/>
        <v>0</v>
      </c>
      <c r="M8" s="51"/>
      <c r="N8" s="51"/>
      <c r="O8" s="51"/>
      <c r="P8" s="51"/>
      <c r="Q8" s="51"/>
    </row>
    <row r="9" spans="2:17" ht="16.5" customHeight="1">
      <c r="B9" s="118"/>
      <c r="C9" s="119"/>
      <c r="D9" s="91" t="s">
        <v>30</v>
      </c>
      <c r="E9" s="12">
        <f t="shared" si="0"/>
        <v>1335240</v>
      </c>
      <c r="F9" s="37">
        <f t="shared" si="1"/>
        <v>0</v>
      </c>
      <c r="G9" s="13">
        <f t="shared" si="1"/>
        <v>0</v>
      </c>
      <c r="H9" s="13">
        <f t="shared" si="1"/>
        <v>748950</v>
      </c>
      <c r="I9" s="13">
        <f t="shared" si="1"/>
        <v>586290</v>
      </c>
      <c r="J9" s="14">
        <f t="shared" si="1"/>
        <v>0</v>
      </c>
      <c r="K9" s="12">
        <f t="shared" si="1"/>
        <v>0</v>
      </c>
      <c r="M9" s="52"/>
      <c r="N9" s="52"/>
      <c r="O9" s="52"/>
      <c r="P9" s="52"/>
      <c r="Q9" s="52"/>
    </row>
    <row r="10" spans="2:17" ht="16.5" customHeight="1" thickBot="1">
      <c r="B10" s="120"/>
      <c r="C10" s="121"/>
      <c r="D10" s="92" t="s">
        <v>31</v>
      </c>
      <c r="E10" s="44">
        <f t="shared" si="0"/>
        <v>16464738</v>
      </c>
      <c r="F10" s="38">
        <f t="shared" si="1"/>
        <v>809068</v>
      </c>
      <c r="G10" s="16">
        <f t="shared" si="1"/>
        <v>5736253</v>
      </c>
      <c r="H10" s="16">
        <f t="shared" si="1"/>
        <v>1868029</v>
      </c>
      <c r="I10" s="16">
        <f t="shared" si="1"/>
        <v>8051388</v>
      </c>
      <c r="J10" s="16">
        <f t="shared" si="1"/>
        <v>435559</v>
      </c>
      <c r="K10" s="17">
        <f t="shared" si="1"/>
        <v>435511</v>
      </c>
      <c r="M10" s="54"/>
      <c r="N10" s="51"/>
      <c r="O10" s="51"/>
      <c r="P10" s="51"/>
      <c r="Q10" s="51"/>
    </row>
    <row r="11" spans="2:17" ht="16.5" customHeight="1">
      <c r="B11" s="116" t="s">
        <v>26</v>
      </c>
      <c r="C11" s="117"/>
      <c r="D11" s="46" t="s">
        <v>23</v>
      </c>
      <c r="E11" s="43">
        <f t="shared" si="0"/>
        <v>23334965</v>
      </c>
      <c r="F11" s="49">
        <f aca="true" t="shared" si="2" ref="F11:K11">SUM(F12:F14)</f>
        <v>4740385</v>
      </c>
      <c r="G11" s="42">
        <f t="shared" si="2"/>
        <v>7413772</v>
      </c>
      <c r="H11" s="42">
        <f t="shared" si="2"/>
        <v>2730259</v>
      </c>
      <c r="I11" s="42">
        <f t="shared" si="2"/>
        <v>8450549</v>
      </c>
      <c r="J11" s="41">
        <f t="shared" si="2"/>
        <v>217895</v>
      </c>
      <c r="K11" s="43">
        <f t="shared" si="2"/>
        <v>217310</v>
      </c>
      <c r="M11" s="51"/>
      <c r="N11" s="51"/>
      <c r="O11" s="51"/>
      <c r="P11" s="51"/>
      <c r="Q11" s="51"/>
    </row>
    <row r="12" spans="2:17" ht="16.5" customHeight="1">
      <c r="B12" s="118"/>
      <c r="C12" s="119"/>
      <c r="D12" s="11" t="s">
        <v>28</v>
      </c>
      <c r="E12" s="12">
        <f t="shared" si="0"/>
        <v>6332334</v>
      </c>
      <c r="F12" s="37">
        <f aca="true" t="shared" si="3" ref="F12:J14">SUM(F16,F20,F24,F28,F32)</f>
        <v>3931317</v>
      </c>
      <c r="G12" s="13">
        <f t="shared" si="3"/>
        <v>1677519</v>
      </c>
      <c r="H12" s="13">
        <f t="shared" si="3"/>
        <v>509197</v>
      </c>
      <c r="I12" s="13">
        <f t="shared" si="3"/>
        <v>214301</v>
      </c>
      <c r="J12" s="13">
        <f>SUM(J16,J20,J24,J28,J32)</f>
        <v>0</v>
      </c>
      <c r="K12" s="12">
        <f>SUM(K16,K20,K24,K28,K32)</f>
        <v>0</v>
      </c>
      <c r="M12" s="53"/>
      <c r="N12" s="53"/>
      <c r="O12" s="53"/>
      <c r="P12" s="53"/>
      <c r="Q12" s="53"/>
    </row>
    <row r="13" spans="2:17" ht="16.5" customHeight="1">
      <c r="B13" s="118"/>
      <c r="C13" s="119"/>
      <c r="D13" s="11" t="s">
        <v>30</v>
      </c>
      <c r="E13" s="12">
        <f t="shared" si="0"/>
        <v>1335240</v>
      </c>
      <c r="F13" s="37">
        <f t="shared" si="3"/>
        <v>0</v>
      </c>
      <c r="G13" s="13">
        <f t="shared" si="3"/>
        <v>0</v>
      </c>
      <c r="H13" s="13">
        <f t="shared" si="3"/>
        <v>748950</v>
      </c>
      <c r="I13" s="13">
        <f t="shared" si="3"/>
        <v>586290</v>
      </c>
      <c r="J13" s="14">
        <f t="shared" si="3"/>
        <v>0</v>
      </c>
      <c r="K13" s="12">
        <f>SUM(K17,K21,K25,K29,K33)</f>
        <v>0</v>
      </c>
      <c r="M13" s="55"/>
      <c r="N13" s="55"/>
      <c r="O13" s="55"/>
      <c r="P13" s="55"/>
      <c r="Q13" s="55"/>
    </row>
    <row r="14" spans="2:17" ht="16.5" customHeight="1" thickBot="1">
      <c r="B14" s="120"/>
      <c r="C14" s="121"/>
      <c r="D14" s="18" t="s">
        <v>31</v>
      </c>
      <c r="E14" s="17">
        <f t="shared" si="0"/>
        <v>15667391</v>
      </c>
      <c r="F14" s="38">
        <f t="shared" si="3"/>
        <v>809068</v>
      </c>
      <c r="G14" s="16">
        <f t="shared" si="3"/>
        <v>5736253</v>
      </c>
      <c r="H14" s="16">
        <f t="shared" si="3"/>
        <v>1472112</v>
      </c>
      <c r="I14" s="16">
        <f t="shared" si="3"/>
        <v>7649958</v>
      </c>
      <c r="J14" s="19">
        <f t="shared" si="3"/>
        <v>217895</v>
      </c>
      <c r="K14" s="17">
        <f>SUM(K18,K22,K26,K30,K34)</f>
        <v>217310</v>
      </c>
      <c r="M14" s="55"/>
      <c r="N14" s="55"/>
      <c r="O14" s="55"/>
      <c r="P14" s="55"/>
      <c r="Q14" s="55"/>
    </row>
    <row r="15" spans="2:11" ht="16.5" customHeight="1">
      <c r="B15" s="132" t="s">
        <v>20</v>
      </c>
      <c r="C15" s="97"/>
      <c r="D15" s="47" t="s">
        <v>23</v>
      </c>
      <c r="E15" s="48">
        <f aca="true" t="shared" si="4" ref="E15:E74">SUM(F15:I15)</f>
        <v>14964398</v>
      </c>
      <c r="F15" s="24">
        <f aca="true" t="shared" si="5" ref="F15:K15">SUM(F16:F18)</f>
        <v>3868958</v>
      </c>
      <c r="G15" s="24">
        <f t="shared" si="5"/>
        <v>6223426</v>
      </c>
      <c r="H15" s="24">
        <f>SUM(H16:H18)</f>
        <v>1234829</v>
      </c>
      <c r="I15" s="24">
        <f t="shared" si="5"/>
        <v>3637185</v>
      </c>
      <c r="J15" s="25">
        <f t="shared" si="5"/>
        <v>217895</v>
      </c>
      <c r="K15" s="26">
        <f t="shared" si="5"/>
        <v>217310</v>
      </c>
    </row>
    <row r="16" spans="2:13" ht="16.5" customHeight="1">
      <c r="B16" s="106"/>
      <c r="C16" s="107"/>
      <c r="D16" s="20" t="s">
        <v>28</v>
      </c>
      <c r="E16" s="22">
        <f t="shared" si="4"/>
        <v>5965005</v>
      </c>
      <c r="F16" s="59">
        <v>3722840</v>
      </c>
      <c r="G16" s="60">
        <v>1660757</v>
      </c>
      <c r="H16" s="60">
        <v>382000</v>
      </c>
      <c r="I16" s="60">
        <v>199408</v>
      </c>
      <c r="J16" s="60">
        <v>0</v>
      </c>
      <c r="K16" s="86">
        <v>0</v>
      </c>
      <c r="L16" s="23"/>
      <c r="M16" s="23"/>
    </row>
    <row r="17" spans="2:13" ht="16.5" customHeight="1">
      <c r="B17" s="106"/>
      <c r="C17" s="107"/>
      <c r="D17" s="20" t="s">
        <v>30</v>
      </c>
      <c r="E17" s="22">
        <f t="shared" si="4"/>
        <v>0</v>
      </c>
      <c r="F17" s="59">
        <v>0</v>
      </c>
      <c r="G17" s="60">
        <v>0</v>
      </c>
      <c r="H17" s="60">
        <v>0</v>
      </c>
      <c r="I17" s="60">
        <v>0</v>
      </c>
      <c r="J17" s="60">
        <v>0</v>
      </c>
      <c r="K17" s="86">
        <v>0</v>
      </c>
      <c r="L17" s="23"/>
      <c r="M17" s="23"/>
    </row>
    <row r="18" spans="2:13" ht="16.5" customHeight="1">
      <c r="B18" s="112"/>
      <c r="C18" s="113"/>
      <c r="D18" s="20" t="s">
        <v>31</v>
      </c>
      <c r="E18" s="22">
        <f t="shared" si="4"/>
        <v>8999393</v>
      </c>
      <c r="F18" s="59">
        <v>146118</v>
      </c>
      <c r="G18" s="60">
        <v>4562669</v>
      </c>
      <c r="H18" s="60">
        <v>852829</v>
      </c>
      <c r="I18" s="60">
        <v>3437777</v>
      </c>
      <c r="J18" s="60">
        <v>217895</v>
      </c>
      <c r="K18" s="86">
        <v>217310</v>
      </c>
      <c r="L18" s="23"/>
      <c r="M18" s="23"/>
    </row>
    <row r="19" spans="2:13" ht="16.5" customHeight="1">
      <c r="B19" s="108" t="s">
        <v>24</v>
      </c>
      <c r="C19" s="109"/>
      <c r="D19" s="39" t="s">
        <v>23</v>
      </c>
      <c r="E19" s="22">
        <f t="shared" si="4"/>
        <v>3581056</v>
      </c>
      <c r="F19" s="61">
        <f aca="true" t="shared" si="6" ref="F19:K19">SUM(F20:F22)</f>
        <v>56854</v>
      </c>
      <c r="G19" s="61">
        <f t="shared" si="6"/>
        <v>1021307</v>
      </c>
      <c r="H19" s="61">
        <f t="shared" si="6"/>
        <v>304293</v>
      </c>
      <c r="I19" s="62">
        <f t="shared" si="6"/>
        <v>2198602</v>
      </c>
      <c r="J19" s="62">
        <f t="shared" si="6"/>
        <v>0</v>
      </c>
      <c r="K19" s="82">
        <f t="shared" si="6"/>
        <v>0</v>
      </c>
      <c r="L19" s="23"/>
      <c r="M19" s="23"/>
    </row>
    <row r="20" spans="2:12" ht="16.5" customHeight="1">
      <c r="B20" s="106"/>
      <c r="C20" s="107"/>
      <c r="D20" s="28" t="s">
        <v>28</v>
      </c>
      <c r="E20" s="22">
        <f t="shared" si="4"/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87">
        <v>0</v>
      </c>
      <c r="L20" s="23"/>
    </row>
    <row r="21" spans="2:12" ht="16.5" customHeight="1">
      <c r="B21" s="106"/>
      <c r="C21" s="107"/>
      <c r="D21" s="28" t="s">
        <v>30</v>
      </c>
      <c r="E21" s="22">
        <f t="shared" si="4"/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87">
        <v>0</v>
      </c>
      <c r="L21" s="23"/>
    </row>
    <row r="22" spans="2:13" ht="16.5" customHeight="1">
      <c r="B22" s="112"/>
      <c r="C22" s="113"/>
      <c r="D22" s="28" t="s">
        <v>31</v>
      </c>
      <c r="E22" s="22">
        <f t="shared" si="4"/>
        <v>3581056</v>
      </c>
      <c r="F22" s="63">
        <v>56854</v>
      </c>
      <c r="G22" s="63">
        <v>1021307</v>
      </c>
      <c r="H22" s="63">
        <v>304293</v>
      </c>
      <c r="I22" s="63">
        <v>2198602</v>
      </c>
      <c r="J22" s="63">
        <v>0</v>
      </c>
      <c r="K22" s="87">
        <v>0</v>
      </c>
      <c r="L22" s="23"/>
      <c r="M22" s="23"/>
    </row>
    <row r="23" spans="2:11" ht="16.5" customHeight="1">
      <c r="B23" s="122" t="s">
        <v>21</v>
      </c>
      <c r="C23" s="123"/>
      <c r="D23" s="29" t="s">
        <v>23</v>
      </c>
      <c r="E23" s="22">
        <f t="shared" si="4"/>
        <v>2663696</v>
      </c>
      <c r="F23" s="61">
        <f aca="true" t="shared" si="7" ref="F23:K23">SUM(F24:F26)</f>
        <v>758607</v>
      </c>
      <c r="G23" s="61">
        <f t="shared" si="7"/>
        <v>117876</v>
      </c>
      <c r="H23" s="61">
        <f t="shared" si="7"/>
        <v>1086851</v>
      </c>
      <c r="I23" s="61">
        <f t="shared" si="7"/>
        <v>700362</v>
      </c>
      <c r="J23" s="61">
        <f t="shared" si="7"/>
        <v>0</v>
      </c>
      <c r="K23" s="82">
        <f t="shared" si="7"/>
        <v>0</v>
      </c>
    </row>
    <row r="24" spans="2:12" ht="16.5" customHeight="1">
      <c r="B24" s="124"/>
      <c r="C24" s="125"/>
      <c r="D24" s="20" t="s">
        <v>28</v>
      </c>
      <c r="E24" s="22">
        <f t="shared" si="4"/>
        <v>367329</v>
      </c>
      <c r="F24" s="59">
        <v>208477</v>
      </c>
      <c r="G24" s="60">
        <v>16762</v>
      </c>
      <c r="H24" s="64">
        <v>127197</v>
      </c>
      <c r="I24" s="64">
        <v>14893</v>
      </c>
      <c r="J24" s="60">
        <v>0</v>
      </c>
      <c r="K24" s="86">
        <v>0</v>
      </c>
      <c r="L24" s="23"/>
    </row>
    <row r="25" spans="2:17" ht="16.5" customHeight="1">
      <c r="B25" s="124"/>
      <c r="C25" s="125"/>
      <c r="D25" s="20" t="s">
        <v>30</v>
      </c>
      <c r="E25" s="22">
        <f t="shared" si="4"/>
        <v>1335240</v>
      </c>
      <c r="F25" s="59">
        <v>0</v>
      </c>
      <c r="G25" s="60">
        <v>0</v>
      </c>
      <c r="H25" s="64">
        <v>748950</v>
      </c>
      <c r="I25" s="64">
        <v>586290</v>
      </c>
      <c r="J25" s="60">
        <v>0</v>
      </c>
      <c r="K25" s="86">
        <v>0</v>
      </c>
      <c r="Q25" s="89"/>
    </row>
    <row r="26" spans="2:11" ht="16.5" customHeight="1">
      <c r="B26" s="126"/>
      <c r="C26" s="127"/>
      <c r="D26" s="20" t="s">
        <v>31</v>
      </c>
      <c r="E26" s="22">
        <f t="shared" si="4"/>
        <v>961127</v>
      </c>
      <c r="F26" s="59">
        <v>550130</v>
      </c>
      <c r="G26" s="60">
        <v>101114</v>
      </c>
      <c r="H26" s="64">
        <v>210704</v>
      </c>
      <c r="I26" s="64">
        <v>99179</v>
      </c>
      <c r="J26" s="60">
        <v>0</v>
      </c>
      <c r="K26" s="86">
        <v>0</v>
      </c>
    </row>
    <row r="27" spans="2:11" ht="16.5" customHeight="1">
      <c r="B27" s="108" t="s">
        <v>0</v>
      </c>
      <c r="C27" s="109"/>
      <c r="D27" s="40" t="s">
        <v>23</v>
      </c>
      <c r="E27" s="22">
        <f t="shared" si="4"/>
        <v>281533</v>
      </c>
      <c r="F27" s="65">
        <f aca="true" t="shared" si="8" ref="F27:K27">SUM(F28:F30)</f>
        <v>55966</v>
      </c>
      <c r="G27" s="66">
        <f t="shared" si="8"/>
        <v>0</v>
      </c>
      <c r="H27" s="62">
        <f t="shared" si="8"/>
        <v>40029</v>
      </c>
      <c r="I27" s="62">
        <f t="shared" si="8"/>
        <v>185538</v>
      </c>
      <c r="J27" s="61">
        <f t="shared" si="8"/>
        <v>0</v>
      </c>
      <c r="K27" s="82">
        <f t="shared" si="8"/>
        <v>0</v>
      </c>
    </row>
    <row r="28" spans="2:11" ht="16.5" customHeight="1">
      <c r="B28" s="106"/>
      <c r="C28" s="107"/>
      <c r="D28" s="20" t="s">
        <v>28</v>
      </c>
      <c r="E28" s="22">
        <f t="shared" si="4"/>
        <v>0</v>
      </c>
      <c r="F28" s="59">
        <v>0</v>
      </c>
      <c r="G28" s="60">
        <v>0</v>
      </c>
      <c r="H28" s="64">
        <v>0</v>
      </c>
      <c r="I28" s="64">
        <v>0</v>
      </c>
      <c r="J28" s="60">
        <v>0</v>
      </c>
      <c r="K28" s="86">
        <v>0</v>
      </c>
    </row>
    <row r="29" spans="2:11" ht="16.5" customHeight="1">
      <c r="B29" s="106"/>
      <c r="C29" s="107"/>
      <c r="D29" s="20" t="s">
        <v>30</v>
      </c>
      <c r="E29" s="22">
        <f t="shared" si="4"/>
        <v>0</v>
      </c>
      <c r="F29" s="59">
        <v>0</v>
      </c>
      <c r="G29" s="60">
        <v>0</v>
      </c>
      <c r="H29" s="64">
        <v>0</v>
      </c>
      <c r="I29" s="64">
        <v>0</v>
      </c>
      <c r="J29" s="60">
        <v>0</v>
      </c>
      <c r="K29" s="86">
        <v>0</v>
      </c>
    </row>
    <row r="30" spans="2:11" ht="16.5" customHeight="1">
      <c r="B30" s="112"/>
      <c r="C30" s="113"/>
      <c r="D30" s="20" t="s">
        <v>31</v>
      </c>
      <c r="E30" s="22">
        <f t="shared" si="4"/>
        <v>281533</v>
      </c>
      <c r="F30" s="59">
        <v>55966</v>
      </c>
      <c r="G30" s="60">
        <v>0</v>
      </c>
      <c r="H30" s="64">
        <v>40029</v>
      </c>
      <c r="I30" s="64">
        <v>185538</v>
      </c>
      <c r="J30" s="60">
        <v>0</v>
      </c>
      <c r="K30" s="86">
        <v>0</v>
      </c>
    </row>
    <row r="31" spans="2:11" ht="16.5" customHeight="1">
      <c r="B31" s="108" t="s">
        <v>1</v>
      </c>
      <c r="C31" s="109"/>
      <c r="D31" s="40" t="s">
        <v>23</v>
      </c>
      <c r="E31" s="22">
        <f t="shared" si="4"/>
        <v>1844282</v>
      </c>
      <c r="F31" s="65">
        <f aca="true" t="shared" si="9" ref="F31:K31">SUM(F32:F34)</f>
        <v>0</v>
      </c>
      <c r="G31" s="66">
        <f t="shared" si="9"/>
        <v>51163</v>
      </c>
      <c r="H31" s="62">
        <f t="shared" si="9"/>
        <v>64257</v>
      </c>
      <c r="I31" s="62">
        <f t="shared" si="9"/>
        <v>1728862</v>
      </c>
      <c r="J31" s="61">
        <f t="shared" si="9"/>
        <v>0</v>
      </c>
      <c r="K31" s="82">
        <f t="shared" si="9"/>
        <v>0</v>
      </c>
    </row>
    <row r="32" spans="2:11" ht="16.5" customHeight="1">
      <c r="B32" s="106"/>
      <c r="C32" s="107"/>
      <c r="D32" s="21" t="s">
        <v>28</v>
      </c>
      <c r="E32" s="22">
        <f t="shared" si="4"/>
        <v>0</v>
      </c>
      <c r="F32" s="67">
        <v>0</v>
      </c>
      <c r="G32" s="68">
        <v>0</v>
      </c>
      <c r="H32" s="60">
        <v>0</v>
      </c>
      <c r="I32" s="60">
        <v>0</v>
      </c>
      <c r="J32" s="68">
        <v>0</v>
      </c>
      <c r="K32" s="88">
        <v>0</v>
      </c>
    </row>
    <row r="33" spans="2:11" ht="16.5" customHeight="1">
      <c r="B33" s="106"/>
      <c r="C33" s="107"/>
      <c r="D33" s="21" t="s">
        <v>30</v>
      </c>
      <c r="E33" s="22">
        <f t="shared" si="4"/>
        <v>0</v>
      </c>
      <c r="F33" s="67">
        <v>0</v>
      </c>
      <c r="G33" s="68">
        <v>0</v>
      </c>
      <c r="H33" s="60">
        <v>0</v>
      </c>
      <c r="I33" s="60">
        <v>0</v>
      </c>
      <c r="J33" s="68">
        <v>0</v>
      </c>
      <c r="K33" s="88">
        <v>0</v>
      </c>
    </row>
    <row r="34" spans="2:11" ht="16.5" customHeight="1" thickBot="1">
      <c r="B34" s="106"/>
      <c r="C34" s="107"/>
      <c r="D34" s="21" t="s">
        <v>31</v>
      </c>
      <c r="E34" s="27">
        <f t="shared" si="4"/>
        <v>1844282</v>
      </c>
      <c r="F34" s="67">
        <v>0</v>
      </c>
      <c r="G34" s="68">
        <v>51163</v>
      </c>
      <c r="H34" s="69">
        <v>64257</v>
      </c>
      <c r="I34" s="69">
        <v>1728862</v>
      </c>
      <c r="J34" s="68">
        <v>0</v>
      </c>
      <c r="K34" s="88">
        <v>0</v>
      </c>
    </row>
    <row r="35" spans="2:11" ht="16.5" customHeight="1">
      <c r="B35" s="116" t="s">
        <v>27</v>
      </c>
      <c r="C35" s="99"/>
      <c r="D35" s="45" t="s">
        <v>23</v>
      </c>
      <c r="E35" s="43">
        <f t="shared" si="4"/>
        <v>801313</v>
      </c>
      <c r="F35" s="70">
        <f aca="true" t="shared" si="10" ref="F35:K35">SUM(F36:F38)</f>
        <v>0</v>
      </c>
      <c r="G35" s="71">
        <f t="shared" si="10"/>
        <v>0</v>
      </c>
      <c r="H35" s="71">
        <f t="shared" si="10"/>
        <v>397785</v>
      </c>
      <c r="I35" s="71">
        <f t="shared" si="10"/>
        <v>403528</v>
      </c>
      <c r="J35" s="71">
        <f t="shared" si="10"/>
        <v>217664</v>
      </c>
      <c r="K35" s="83">
        <f t="shared" si="10"/>
        <v>218201</v>
      </c>
    </row>
    <row r="36" spans="2:11" ht="16.5" customHeight="1">
      <c r="B36" s="100"/>
      <c r="C36" s="101"/>
      <c r="D36" s="11" t="s">
        <v>28</v>
      </c>
      <c r="E36" s="12">
        <f t="shared" si="4"/>
        <v>3966</v>
      </c>
      <c r="F36" s="72">
        <f aca="true" t="shared" si="11" ref="F36:J38">SUM(F40,F44,F48,F52,F56,F60,F64,F68,F72)</f>
        <v>0</v>
      </c>
      <c r="G36" s="73">
        <f t="shared" si="11"/>
        <v>0</v>
      </c>
      <c r="H36" s="73">
        <f t="shared" si="11"/>
        <v>1868</v>
      </c>
      <c r="I36" s="73">
        <f t="shared" si="11"/>
        <v>2098</v>
      </c>
      <c r="J36" s="73">
        <f>SUM(J40,J44,J48,J52,J56,J60,J64,J68,J72)</f>
        <v>0</v>
      </c>
      <c r="K36" s="84">
        <f>SUM(K40,K44,K48,K52,K56,K60,K64,K68,K72)</f>
        <v>0</v>
      </c>
    </row>
    <row r="37" spans="2:11" ht="16.5" customHeight="1">
      <c r="B37" s="100"/>
      <c r="C37" s="101"/>
      <c r="D37" s="11" t="s">
        <v>30</v>
      </c>
      <c r="E37" s="12">
        <f t="shared" si="4"/>
        <v>0</v>
      </c>
      <c r="F37" s="72">
        <f t="shared" si="11"/>
        <v>0</v>
      </c>
      <c r="G37" s="73">
        <f t="shared" si="11"/>
        <v>0</v>
      </c>
      <c r="H37" s="73">
        <f t="shared" si="11"/>
        <v>0</v>
      </c>
      <c r="I37" s="73">
        <f t="shared" si="11"/>
        <v>0</v>
      </c>
      <c r="J37" s="73">
        <f t="shared" si="11"/>
        <v>0</v>
      </c>
      <c r="K37" s="84">
        <f>SUM(K41,K45,K49,K53,K57,K61,K65,K69,K73)</f>
        <v>0</v>
      </c>
    </row>
    <row r="38" spans="2:11" ht="16.5" customHeight="1" thickBot="1">
      <c r="B38" s="102"/>
      <c r="C38" s="103"/>
      <c r="D38" s="15" t="s">
        <v>31</v>
      </c>
      <c r="E38" s="44">
        <f t="shared" si="4"/>
        <v>797347</v>
      </c>
      <c r="F38" s="74">
        <f t="shared" si="11"/>
        <v>0</v>
      </c>
      <c r="G38" s="75">
        <f t="shared" si="11"/>
        <v>0</v>
      </c>
      <c r="H38" s="75">
        <f t="shared" si="11"/>
        <v>395917</v>
      </c>
      <c r="I38" s="75">
        <f t="shared" si="11"/>
        <v>401430</v>
      </c>
      <c r="J38" s="75">
        <f t="shared" si="11"/>
        <v>217664</v>
      </c>
      <c r="K38" s="85">
        <f>SUM(K42,K46,K50,K54,K58,K62,K66,K70,K74)</f>
        <v>218201</v>
      </c>
    </row>
    <row r="39" spans="2:11" ht="16.5" customHeight="1">
      <c r="B39" s="106" t="s">
        <v>2</v>
      </c>
      <c r="C39" s="107"/>
      <c r="D39" s="39" t="s">
        <v>23</v>
      </c>
      <c r="E39" s="26">
        <f t="shared" si="4"/>
        <v>4604</v>
      </c>
      <c r="F39" s="61">
        <f aca="true" t="shared" si="12" ref="F39:K39">SUM(F40:F42)</f>
        <v>0</v>
      </c>
      <c r="G39" s="62">
        <f t="shared" si="12"/>
        <v>0</v>
      </c>
      <c r="H39" s="62">
        <f t="shared" si="12"/>
        <v>4506</v>
      </c>
      <c r="I39" s="62">
        <f t="shared" si="12"/>
        <v>98</v>
      </c>
      <c r="J39" s="62">
        <f t="shared" si="12"/>
        <v>0</v>
      </c>
      <c r="K39" s="82">
        <f t="shared" si="12"/>
        <v>0</v>
      </c>
    </row>
    <row r="40" spans="2:11" ht="16.5" customHeight="1">
      <c r="B40" s="106"/>
      <c r="C40" s="107"/>
      <c r="D40" s="21" t="s">
        <v>28</v>
      </c>
      <c r="E40" s="22">
        <f t="shared" si="4"/>
        <v>0</v>
      </c>
      <c r="F40" s="67">
        <v>0</v>
      </c>
      <c r="G40" s="60">
        <v>0</v>
      </c>
      <c r="H40" s="60">
        <v>0</v>
      </c>
      <c r="I40" s="60">
        <v>0</v>
      </c>
      <c r="J40" s="60">
        <v>0</v>
      </c>
      <c r="K40" s="88">
        <v>0</v>
      </c>
    </row>
    <row r="41" spans="2:11" ht="16.5" customHeight="1">
      <c r="B41" s="106"/>
      <c r="C41" s="107"/>
      <c r="D41" s="21" t="s">
        <v>30</v>
      </c>
      <c r="E41" s="22">
        <f t="shared" si="4"/>
        <v>0</v>
      </c>
      <c r="F41" s="67">
        <v>0</v>
      </c>
      <c r="G41" s="60">
        <v>0</v>
      </c>
      <c r="H41" s="60">
        <v>0</v>
      </c>
      <c r="I41" s="60">
        <v>0</v>
      </c>
      <c r="J41" s="60">
        <v>0</v>
      </c>
      <c r="K41" s="88">
        <v>0</v>
      </c>
    </row>
    <row r="42" spans="2:11" ht="16.5" customHeight="1">
      <c r="B42" s="106"/>
      <c r="C42" s="107"/>
      <c r="D42" s="21" t="s">
        <v>31</v>
      </c>
      <c r="E42" s="22">
        <f t="shared" si="4"/>
        <v>4604</v>
      </c>
      <c r="F42" s="67">
        <v>0</v>
      </c>
      <c r="G42" s="60">
        <v>0</v>
      </c>
      <c r="H42" s="60">
        <v>4506</v>
      </c>
      <c r="I42" s="60">
        <v>98</v>
      </c>
      <c r="J42" s="60">
        <v>0</v>
      </c>
      <c r="K42" s="88">
        <v>0</v>
      </c>
    </row>
    <row r="43" spans="2:11" ht="16.5" customHeight="1">
      <c r="B43" s="108" t="s">
        <v>3</v>
      </c>
      <c r="C43" s="109"/>
      <c r="D43" s="40" t="s">
        <v>23</v>
      </c>
      <c r="E43" s="22">
        <f t="shared" si="4"/>
        <v>87492</v>
      </c>
      <c r="F43" s="65">
        <f aca="true" t="shared" si="13" ref="F43:K43">SUM(F44:F46)</f>
        <v>0</v>
      </c>
      <c r="G43" s="66">
        <f t="shared" si="13"/>
        <v>0</v>
      </c>
      <c r="H43" s="66">
        <f t="shared" si="13"/>
        <v>65444</v>
      </c>
      <c r="I43" s="66">
        <f t="shared" si="13"/>
        <v>22048</v>
      </c>
      <c r="J43" s="66">
        <f t="shared" si="13"/>
        <v>0</v>
      </c>
      <c r="K43" s="81">
        <f t="shared" si="13"/>
        <v>0</v>
      </c>
    </row>
    <row r="44" spans="2:11" ht="16.5" customHeight="1">
      <c r="B44" s="106"/>
      <c r="C44" s="107"/>
      <c r="D44" s="21" t="s">
        <v>28</v>
      </c>
      <c r="E44" s="22">
        <f t="shared" si="4"/>
        <v>0</v>
      </c>
      <c r="F44" s="67">
        <v>0</v>
      </c>
      <c r="G44" s="60">
        <v>0</v>
      </c>
      <c r="H44" s="60">
        <v>0</v>
      </c>
      <c r="I44" s="60">
        <v>0</v>
      </c>
      <c r="J44" s="60">
        <v>0</v>
      </c>
      <c r="K44" s="88">
        <v>0</v>
      </c>
    </row>
    <row r="45" spans="2:11" ht="16.5" customHeight="1">
      <c r="B45" s="106"/>
      <c r="C45" s="107"/>
      <c r="D45" s="21" t="s">
        <v>30</v>
      </c>
      <c r="E45" s="22">
        <f t="shared" si="4"/>
        <v>0</v>
      </c>
      <c r="F45" s="67">
        <v>0</v>
      </c>
      <c r="G45" s="60">
        <v>0</v>
      </c>
      <c r="H45" s="60">
        <v>0</v>
      </c>
      <c r="I45" s="60">
        <v>0</v>
      </c>
      <c r="J45" s="60">
        <v>0</v>
      </c>
      <c r="K45" s="88">
        <v>0</v>
      </c>
    </row>
    <row r="46" spans="2:11" ht="16.5" customHeight="1">
      <c r="B46" s="106"/>
      <c r="C46" s="107"/>
      <c r="D46" s="21" t="s">
        <v>31</v>
      </c>
      <c r="E46" s="22">
        <f t="shared" si="4"/>
        <v>87492</v>
      </c>
      <c r="F46" s="67">
        <v>0</v>
      </c>
      <c r="G46" s="60">
        <v>0</v>
      </c>
      <c r="H46" s="60">
        <v>65444</v>
      </c>
      <c r="I46" s="60">
        <v>22048</v>
      </c>
      <c r="J46" s="60">
        <v>0</v>
      </c>
      <c r="K46" s="88">
        <v>0</v>
      </c>
    </row>
    <row r="47" spans="2:11" ht="16.5" customHeight="1">
      <c r="B47" s="98" t="s">
        <v>4</v>
      </c>
      <c r="C47" s="109"/>
      <c r="D47" s="40" t="s">
        <v>23</v>
      </c>
      <c r="E47" s="22">
        <f t="shared" si="4"/>
        <v>56932</v>
      </c>
      <c r="F47" s="65">
        <f aca="true" t="shared" si="14" ref="F47:K47">SUM(F48:F50)</f>
        <v>0</v>
      </c>
      <c r="G47" s="66">
        <f t="shared" si="14"/>
        <v>0</v>
      </c>
      <c r="H47" s="66">
        <f t="shared" si="14"/>
        <v>19111</v>
      </c>
      <c r="I47" s="66">
        <f t="shared" si="14"/>
        <v>37821</v>
      </c>
      <c r="J47" s="66">
        <f t="shared" si="14"/>
        <v>349</v>
      </c>
      <c r="K47" s="81">
        <f t="shared" si="14"/>
        <v>306</v>
      </c>
    </row>
    <row r="48" spans="2:11" ht="16.5" customHeight="1">
      <c r="B48" s="106"/>
      <c r="C48" s="107"/>
      <c r="D48" s="21" t="s">
        <v>28</v>
      </c>
      <c r="E48" s="22">
        <f t="shared" si="4"/>
        <v>3966</v>
      </c>
      <c r="F48" s="67">
        <v>0</v>
      </c>
      <c r="G48" s="60">
        <v>0</v>
      </c>
      <c r="H48" s="60">
        <v>1868</v>
      </c>
      <c r="I48" s="60">
        <v>2098</v>
      </c>
      <c r="J48" s="60">
        <v>0</v>
      </c>
      <c r="K48" s="88">
        <v>0</v>
      </c>
    </row>
    <row r="49" spans="2:11" ht="16.5" customHeight="1">
      <c r="B49" s="106"/>
      <c r="C49" s="107"/>
      <c r="D49" s="21" t="s">
        <v>30</v>
      </c>
      <c r="E49" s="22">
        <f t="shared" si="4"/>
        <v>0</v>
      </c>
      <c r="F49" s="67">
        <v>0</v>
      </c>
      <c r="G49" s="60">
        <v>0</v>
      </c>
      <c r="H49" s="60">
        <v>0</v>
      </c>
      <c r="I49" s="60">
        <v>0</v>
      </c>
      <c r="J49" s="60">
        <v>0</v>
      </c>
      <c r="K49" s="88">
        <v>0</v>
      </c>
    </row>
    <row r="50" spans="2:11" ht="16.5" customHeight="1">
      <c r="B50" s="112"/>
      <c r="C50" s="113"/>
      <c r="D50" s="21" t="s">
        <v>31</v>
      </c>
      <c r="E50" s="22">
        <f t="shared" si="4"/>
        <v>52966</v>
      </c>
      <c r="F50" s="67">
        <v>0</v>
      </c>
      <c r="G50" s="60">
        <v>0</v>
      </c>
      <c r="H50" s="60">
        <v>17243</v>
      </c>
      <c r="I50" s="60">
        <v>35723</v>
      </c>
      <c r="J50" s="60">
        <v>349</v>
      </c>
      <c r="K50" s="88">
        <v>306</v>
      </c>
    </row>
    <row r="51" spans="2:11" ht="16.5" customHeight="1">
      <c r="B51" s="106" t="s">
        <v>5</v>
      </c>
      <c r="C51" s="107"/>
      <c r="D51" s="40" t="s">
        <v>23</v>
      </c>
      <c r="E51" s="22">
        <f t="shared" si="4"/>
        <v>0</v>
      </c>
      <c r="F51" s="65">
        <f aca="true" t="shared" si="15" ref="F51:K51">SUM(F52:F54)</f>
        <v>0</v>
      </c>
      <c r="G51" s="66">
        <f t="shared" si="15"/>
        <v>0</v>
      </c>
      <c r="H51" s="66">
        <f>SUM(H52:H54)</f>
        <v>0</v>
      </c>
      <c r="I51" s="66">
        <f t="shared" si="15"/>
        <v>0</v>
      </c>
      <c r="J51" s="66">
        <f t="shared" si="15"/>
        <v>0</v>
      </c>
      <c r="K51" s="81">
        <f t="shared" si="15"/>
        <v>0</v>
      </c>
    </row>
    <row r="52" spans="2:11" ht="16.5" customHeight="1">
      <c r="B52" s="106"/>
      <c r="C52" s="107"/>
      <c r="D52" s="21" t="s">
        <v>28</v>
      </c>
      <c r="E52" s="22">
        <f t="shared" si="4"/>
        <v>0</v>
      </c>
      <c r="F52" s="67">
        <v>0</v>
      </c>
      <c r="G52" s="60">
        <v>0</v>
      </c>
      <c r="H52" s="60">
        <v>0</v>
      </c>
      <c r="I52" s="60">
        <v>0</v>
      </c>
      <c r="J52" s="60">
        <v>0</v>
      </c>
      <c r="K52" s="88">
        <v>0</v>
      </c>
    </row>
    <row r="53" spans="2:11" ht="16.5" customHeight="1">
      <c r="B53" s="106"/>
      <c r="C53" s="107"/>
      <c r="D53" s="21" t="s">
        <v>30</v>
      </c>
      <c r="E53" s="22">
        <f t="shared" si="4"/>
        <v>0</v>
      </c>
      <c r="F53" s="67">
        <v>0</v>
      </c>
      <c r="G53" s="60">
        <v>0</v>
      </c>
      <c r="H53" s="60">
        <v>0</v>
      </c>
      <c r="I53" s="60">
        <v>0</v>
      </c>
      <c r="J53" s="60">
        <v>0</v>
      </c>
      <c r="K53" s="88">
        <v>0</v>
      </c>
    </row>
    <row r="54" spans="2:11" ht="16.5" customHeight="1">
      <c r="B54" s="106"/>
      <c r="C54" s="107"/>
      <c r="D54" s="21" t="s">
        <v>31</v>
      </c>
      <c r="E54" s="22">
        <f t="shared" si="4"/>
        <v>0</v>
      </c>
      <c r="F54" s="67">
        <v>0</v>
      </c>
      <c r="G54" s="60">
        <v>0</v>
      </c>
      <c r="H54" s="60">
        <v>0</v>
      </c>
      <c r="I54" s="60">
        <v>0</v>
      </c>
      <c r="J54" s="60">
        <v>0</v>
      </c>
      <c r="K54" s="88">
        <v>0</v>
      </c>
    </row>
    <row r="55" spans="2:11" ht="16.5" customHeight="1">
      <c r="B55" s="108" t="s">
        <v>6</v>
      </c>
      <c r="C55" s="109"/>
      <c r="D55" s="40" t="s">
        <v>23</v>
      </c>
      <c r="E55" s="22">
        <f t="shared" si="4"/>
        <v>29166</v>
      </c>
      <c r="F55" s="65">
        <f aca="true" t="shared" si="16" ref="F55:K55">SUM(F56:F58)</f>
        <v>0</v>
      </c>
      <c r="G55" s="66">
        <f t="shared" si="16"/>
        <v>0</v>
      </c>
      <c r="H55" s="66">
        <f t="shared" si="16"/>
        <v>0</v>
      </c>
      <c r="I55" s="66">
        <f t="shared" si="16"/>
        <v>29166</v>
      </c>
      <c r="J55" s="66">
        <f t="shared" si="16"/>
        <v>0</v>
      </c>
      <c r="K55" s="81">
        <f t="shared" si="16"/>
        <v>0</v>
      </c>
    </row>
    <row r="56" spans="2:11" ht="16.5" customHeight="1">
      <c r="B56" s="106"/>
      <c r="C56" s="107"/>
      <c r="D56" s="21" t="s">
        <v>28</v>
      </c>
      <c r="E56" s="22">
        <f t="shared" si="4"/>
        <v>0</v>
      </c>
      <c r="F56" s="67">
        <v>0</v>
      </c>
      <c r="G56" s="60">
        <v>0</v>
      </c>
      <c r="H56" s="60">
        <v>0</v>
      </c>
      <c r="I56" s="60">
        <v>0</v>
      </c>
      <c r="J56" s="60">
        <v>0</v>
      </c>
      <c r="K56" s="88">
        <v>0</v>
      </c>
    </row>
    <row r="57" spans="2:11" ht="16.5" customHeight="1">
      <c r="B57" s="106"/>
      <c r="C57" s="107"/>
      <c r="D57" s="21" t="s">
        <v>30</v>
      </c>
      <c r="E57" s="22">
        <f t="shared" si="4"/>
        <v>0</v>
      </c>
      <c r="F57" s="67">
        <v>0</v>
      </c>
      <c r="G57" s="60">
        <v>0</v>
      </c>
      <c r="H57" s="60">
        <v>0</v>
      </c>
      <c r="I57" s="60">
        <v>0</v>
      </c>
      <c r="J57" s="60">
        <v>0</v>
      </c>
      <c r="K57" s="88">
        <v>0</v>
      </c>
    </row>
    <row r="58" spans="2:11" ht="16.5" customHeight="1">
      <c r="B58" s="106"/>
      <c r="C58" s="107"/>
      <c r="D58" s="21" t="s">
        <v>31</v>
      </c>
      <c r="E58" s="22">
        <f t="shared" si="4"/>
        <v>29166</v>
      </c>
      <c r="F58" s="67">
        <v>0</v>
      </c>
      <c r="G58" s="68">
        <v>0</v>
      </c>
      <c r="H58" s="60">
        <v>0</v>
      </c>
      <c r="I58" s="60">
        <v>29166</v>
      </c>
      <c r="J58" s="60">
        <v>0</v>
      </c>
      <c r="K58" s="88">
        <v>0</v>
      </c>
    </row>
    <row r="59" spans="2:11" ht="16.5" customHeight="1">
      <c r="B59" s="108" t="s">
        <v>7</v>
      </c>
      <c r="C59" s="109"/>
      <c r="D59" s="40" t="s">
        <v>23</v>
      </c>
      <c r="E59" s="22">
        <f t="shared" si="4"/>
        <v>185526</v>
      </c>
      <c r="F59" s="65">
        <f aca="true" t="shared" si="17" ref="F59:K59">SUM(F60:F62)</f>
        <v>0</v>
      </c>
      <c r="G59" s="66">
        <f t="shared" si="17"/>
        <v>0</v>
      </c>
      <c r="H59" s="66">
        <f t="shared" si="17"/>
        <v>91400</v>
      </c>
      <c r="I59" s="66">
        <f t="shared" si="17"/>
        <v>94126</v>
      </c>
      <c r="J59" s="66">
        <f t="shared" si="17"/>
        <v>0</v>
      </c>
      <c r="K59" s="81">
        <f t="shared" si="17"/>
        <v>0</v>
      </c>
    </row>
    <row r="60" spans="2:11" ht="16.5" customHeight="1">
      <c r="B60" s="106"/>
      <c r="C60" s="107"/>
      <c r="D60" s="21" t="s">
        <v>28</v>
      </c>
      <c r="E60" s="22">
        <f t="shared" si="4"/>
        <v>0</v>
      </c>
      <c r="F60" s="67">
        <v>0</v>
      </c>
      <c r="G60" s="68">
        <v>0</v>
      </c>
      <c r="H60" s="60">
        <v>0</v>
      </c>
      <c r="I60" s="60">
        <v>0</v>
      </c>
      <c r="J60" s="60">
        <v>0</v>
      </c>
      <c r="K60" s="88">
        <v>0</v>
      </c>
    </row>
    <row r="61" spans="2:11" ht="16.5" customHeight="1">
      <c r="B61" s="106"/>
      <c r="C61" s="107"/>
      <c r="D61" s="21" t="s">
        <v>30</v>
      </c>
      <c r="E61" s="22">
        <f t="shared" si="4"/>
        <v>0</v>
      </c>
      <c r="F61" s="67">
        <v>0</v>
      </c>
      <c r="G61" s="68">
        <v>0</v>
      </c>
      <c r="H61" s="60">
        <v>0</v>
      </c>
      <c r="I61" s="60">
        <v>0</v>
      </c>
      <c r="J61" s="60">
        <v>0</v>
      </c>
      <c r="K61" s="88">
        <v>0</v>
      </c>
    </row>
    <row r="62" spans="2:11" ht="16.5" customHeight="1">
      <c r="B62" s="106"/>
      <c r="C62" s="107"/>
      <c r="D62" s="21" t="s">
        <v>31</v>
      </c>
      <c r="E62" s="22">
        <f t="shared" si="4"/>
        <v>185526</v>
      </c>
      <c r="F62" s="67">
        <v>0</v>
      </c>
      <c r="G62" s="68">
        <v>0</v>
      </c>
      <c r="H62" s="60">
        <v>91400</v>
      </c>
      <c r="I62" s="60">
        <v>94126</v>
      </c>
      <c r="J62" s="60">
        <v>0</v>
      </c>
      <c r="K62" s="88">
        <v>0</v>
      </c>
    </row>
    <row r="63" spans="2:11" ht="16.5" customHeight="1">
      <c r="B63" s="108" t="s">
        <v>8</v>
      </c>
      <c r="C63" s="109"/>
      <c r="D63" s="40" t="s">
        <v>23</v>
      </c>
      <c r="E63" s="22">
        <f t="shared" si="4"/>
        <v>435230</v>
      </c>
      <c r="F63" s="65">
        <f aca="true" t="shared" si="18" ref="F63:K63">SUM(F64:F66)</f>
        <v>0</v>
      </c>
      <c r="G63" s="66">
        <f t="shared" si="18"/>
        <v>0</v>
      </c>
      <c r="H63" s="66">
        <f t="shared" si="18"/>
        <v>217324</v>
      </c>
      <c r="I63" s="66">
        <f t="shared" si="18"/>
        <v>217906</v>
      </c>
      <c r="J63" s="66">
        <f t="shared" si="18"/>
        <v>217315</v>
      </c>
      <c r="K63" s="81">
        <f t="shared" si="18"/>
        <v>217895</v>
      </c>
    </row>
    <row r="64" spans="2:11" ht="16.5" customHeight="1">
      <c r="B64" s="106"/>
      <c r="C64" s="107"/>
      <c r="D64" s="21" t="s">
        <v>28</v>
      </c>
      <c r="E64" s="22">
        <f t="shared" si="4"/>
        <v>0</v>
      </c>
      <c r="F64" s="67">
        <v>0</v>
      </c>
      <c r="G64" s="68">
        <v>0</v>
      </c>
      <c r="H64" s="60">
        <v>0</v>
      </c>
      <c r="I64" s="60">
        <v>0</v>
      </c>
      <c r="J64" s="60">
        <v>0</v>
      </c>
      <c r="K64" s="88">
        <v>0</v>
      </c>
    </row>
    <row r="65" spans="2:11" ht="16.5" customHeight="1">
      <c r="B65" s="106"/>
      <c r="C65" s="107"/>
      <c r="D65" s="21" t="s">
        <v>30</v>
      </c>
      <c r="E65" s="22">
        <f t="shared" si="4"/>
        <v>0</v>
      </c>
      <c r="F65" s="67">
        <v>0</v>
      </c>
      <c r="G65" s="68">
        <v>0</v>
      </c>
      <c r="H65" s="60">
        <v>0</v>
      </c>
      <c r="I65" s="60">
        <v>0</v>
      </c>
      <c r="J65" s="60">
        <v>0</v>
      </c>
      <c r="K65" s="88">
        <v>0</v>
      </c>
    </row>
    <row r="66" spans="2:11" ht="16.5" customHeight="1">
      <c r="B66" s="112"/>
      <c r="C66" s="113"/>
      <c r="D66" s="21" t="s">
        <v>31</v>
      </c>
      <c r="E66" s="22">
        <f t="shared" si="4"/>
        <v>435230</v>
      </c>
      <c r="F66" s="67">
        <v>0</v>
      </c>
      <c r="G66" s="68">
        <v>0</v>
      </c>
      <c r="H66" s="60">
        <v>217324</v>
      </c>
      <c r="I66" s="60">
        <v>217906</v>
      </c>
      <c r="J66" s="60">
        <v>217315</v>
      </c>
      <c r="K66" s="88">
        <v>217895</v>
      </c>
    </row>
    <row r="67" spans="2:11" ht="16.5" customHeight="1">
      <c r="B67" s="108" t="s">
        <v>9</v>
      </c>
      <c r="C67" s="109"/>
      <c r="D67" s="40" t="s">
        <v>23</v>
      </c>
      <c r="E67" s="22">
        <f t="shared" si="4"/>
        <v>0</v>
      </c>
      <c r="F67" s="65">
        <f aca="true" t="shared" si="19" ref="F67:K67">SUM(F68:F70)</f>
        <v>0</v>
      </c>
      <c r="G67" s="66">
        <f t="shared" si="19"/>
        <v>0</v>
      </c>
      <c r="H67" s="66">
        <f t="shared" si="19"/>
        <v>0</v>
      </c>
      <c r="I67" s="66">
        <f t="shared" si="19"/>
        <v>0</v>
      </c>
      <c r="J67" s="66">
        <f t="shared" si="19"/>
        <v>0</v>
      </c>
      <c r="K67" s="81">
        <f t="shared" si="19"/>
        <v>0</v>
      </c>
    </row>
    <row r="68" spans="2:11" ht="16.5" customHeight="1">
      <c r="B68" s="106"/>
      <c r="C68" s="107"/>
      <c r="D68" s="21" t="s">
        <v>28</v>
      </c>
      <c r="E68" s="22">
        <f t="shared" si="4"/>
        <v>0</v>
      </c>
      <c r="F68" s="67">
        <v>0</v>
      </c>
      <c r="G68" s="68">
        <v>0</v>
      </c>
      <c r="H68" s="60">
        <v>0</v>
      </c>
      <c r="I68" s="60">
        <v>0</v>
      </c>
      <c r="J68" s="60">
        <v>0</v>
      </c>
      <c r="K68" s="88">
        <v>0</v>
      </c>
    </row>
    <row r="69" spans="2:11" ht="16.5" customHeight="1">
      <c r="B69" s="106"/>
      <c r="C69" s="107"/>
      <c r="D69" s="21" t="s">
        <v>30</v>
      </c>
      <c r="E69" s="22">
        <f t="shared" si="4"/>
        <v>0</v>
      </c>
      <c r="F69" s="67">
        <v>0</v>
      </c>
      <c r="G69" s="68">
        <v>0</v>
      </c>
      <c r="H69" s="60">
        <v>0</v>
      </c>
      <c r="I69" s="60">
        <v>0</v>
      </c>
      <c r="J69" s="60">
        <v>0</v>
      </c>
      <c r="K69" s="88">
        <v>0</v>
      </c>
    </row>
    <row r="70" spans="2:11" ht="16.5" customHeight="1">
      <c r="B70" s="112"/>
      <c r="C70" s="113"/>
      <c r="D70" s="21" t="s">
        <v>31</v>
      </c>
      <c r="E70" s="22">
        <f t="shared" si="4"/>
        <v>0</v>
      </c>
      <c r="F70" s="67">
        <v>0</v>
      </c>
      <c r="G70" s="68">
        <v>0</v>
      </c>
      <c r="H70" s="60">
        <v>0</v>
      </c>
      <c r="I70" s="60">
        <v>0</v>
      </c>
      <c r="J70" s="60">
        <v>0</v>
      </c>
      <c r="K70" s="88">
        <v>0</v>
      </c>
    </row>
    <row r="71" spans="2:11" ht="16.5" customHeight="1">
      <c r="B71" s="106" t="s">
        <v>10</v>
      </c>
      <c r="C71" s="107"/>
      <c r="D71" s="40" t="s">
        <v>23</v>
      </c>
      <c r="E71" s="22">
        <f t="shared" si="4"/>
        <v>2363</v>
      </c>
      <c r="F71" s="65">
        <f aca="true" t="shared" si="20" ref="F71:K71">SUM(F72:F74)</f>
        <v>0</v>
      </c>
      <c r="G71" s="66">
        <f t="shared" si="20"/>
        <v>0</v>
      </c>
      <c r="H71" s="66">
        <f t="shared" si="20"/>
        <v>0</v>
      </c>
      <c r="I71" s="66">
        <f t="shared" si="20"/>
        <v>2363</v>
      </c>
      <c r="J71" s="66">
        <f t="shared" si="20"/>
        <v>0</v>
      </c>
      <c r="K71" s="81">
        <f t="shared" si="20"/>
        <v>0</v>
      </c>
    </row>
    <row r="72" spans="2:11" ht="16.5" customHeight="1">
      <c r="B72" s="106"/>
      <c r="C72" s="107"/>
      <c r="D72" s="21" t="s">
        <v>28</v>
      </c>
      <c r="E72" s="22">
        <f t="shared" si="4"/>
        <v>0</v>
      </c>
      <c r="F72" s="67">
        <v>0</v>
      </c>
      <c r="G72" s="68">
        <v>0</v>
      </c>
      <c r="H72" s="60">
        <v>0</v>
      </c>
      <c r="I72" s="60">
        <v>0</v>
      </c>
      <c r="J72" s="60">
        <v>0</v>
      </c>
      <c r="K72" s="88">
        <v>0</v>
      </c>
    </row>
    <row r="73" spans="2:11" ht="16.5" customHeight="1">
      <c r="B73" s="106"/>
      <c r="C73" s="107"/>
      <c r="D73" s="21" t="s">
        <v>30</v>
      </c>
      <c r="E73" s="22">
        <f t="shared" si="4"/>
        <v>0</v>
      </c>
      <c r="F73" s="67">
        <v>0</v>
      </c>
      <c r="G73" s="68">
        <v>0</v>
      </c>
      <c r="H73" s="60">
        <v>0</v>
      </c>
      <c r="I73" s="60">
        <v>0</v>
      </c>
      <c r="J73" s="68">
        <v>0</v>
      </c>
      <c r="K73" s="88">
        <v>0</v>
      </c>
    </row>
    <row r="74" spans="2:11" ht="16.5" customHeight="1" thickBot="1">
      <c r="B74" s="110"/>
      <c r="C74" s="111"/>
      <c r="D74" s="7" t="s">
        <v>31</v>
      </c>
      <c r="E74" s="50">
        <f t="shared" si="4"/>
        <v>2363</v>
      </c>
      <c r="F74" s="76">
        <v>0</v>
      </c>
      <c r="G74" s="77">
        <v>0</v>
      </c>
      <c r="H74" s="78">
        <v>0</v>
      </c>
      <c r="I74" s="78">
        <v>2363</v>
      </c>
      <c r="J74" s="77">
        <v>0</v>
      </c>
      <c r="K74" s="90">
        <v>0</v>
      </c>
    </row>
    <row r="75" spans="2:11" ht="16.5" customHeight="1">
      <c r="B75" s="57" t="s">
        <v>32</v>
      </c>
      <c r="C75" s="57"/>
      <c r="D75" s="58"/>
      <c r="E75" s="34"/>
      <c r="F75" s="35"/>
      <c r="H75" s="32"/>
      <c r="K75" s="33" t="s">
        <v>29</v>
      </c>
    </row>
    <row r="76" spans="2:6" ht="16.5" customHeight="1">
      <c r="B76" s="56"/>
      <c r="C76" s="56"/>
      <c r="F76" s="35"/>
    </row>
    <row r="77" spans="2:14" ht="16.5" customHeight="1">
      <c r="B77" s="35"/>
      <c r="F77" s="35"/>
      <c r="I77" s="32"/>
      <c r="L77" s="33"/>
      <c r="N77" s="30"/>
    </row>
    <row r="78" spans="2:4" ht="16.5" customHeight="1">
      <c r="B78" s="31"/>
      <c r="D78" s="1"/>
    </row>
  </sheetData>
  <sheetProtection/>
  <mergeCells count="26">
    <mergeCell ref="F5:G5"/>
    <mergeCell ref="H5:I5"/>
    <mergeCell ref="E5:E6"/>
    <mergeCell ref="B43:C46"/>
    <mergeCell ref="B47:C50"/>
    <mergeCell ref="B19:C22"/>
    <mergeCell ref="B27:C30"/>
    <mergeCell ref="B31:C34"/>
    <mergeCell ref="B39:C42"/>
    <mergeCell ref="B35:C38"/>
    <mergeCell ref="B2:K2"/>
    <mergeCell ref="B11:C14"/>
    <mergeCell ref="B23:C26"/>
    <mergeCell ref="B5:C6"/>
    <mergeCell ref="B7:C10"/>
    <mergeCell ref="B15:C18"/>
    <mergeCell ref="J3:K3"/>
    <mergeCell ref="J5:K5"/>
    <mergeCell ref="J4:K4"/>
    <mergeCell ref="C4:E4"/>
    <mergeCell ref="B51:C54"/>
    <mergeCell ref="B55:C58"/>
    <mergeCell ref="B59:C62"/>
    <mergeCell ref="B71:C74"/>
    <mergeCell ref="B63:C66"/>
    <mergeCell ref="B67:C70"/>
  </mergeCells>
  <printOptions horizontalCentered="1" verticalCentered="1"/>
  <pageMargins left="0.5905511811023623" right="0.5905511811023623" top="0.4724409448818898" bottom="0" header="0.2755905511811024" footer="0.1968503937007874"/>
  <pageSetup horizontalDpi="300" verticalDpi="300" orientation="portrait" paperSize="9" scale="70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00257583</dc:creator>
  <cp:keywords/>
  <dc:description/>
  <cp:lastModifiedBy>00257583</cp:lastModifiedBy>
  <cp:lastPrinted>2016-05-02T12:18:22Z</cp:lastPrinted>
  <dcterms:created xsi:type="dcterms:W3CDTF">2016-04-15T10:07:16Z</dcterms:created>
  <dcterms:modified xsi:type="dcterms:W3CDTF">2017-10-02T04:59:14Z</dcterms:modified>
  <cp:category/>
  <cp:version/>
  <cp:contentType/>
  <cp:contentStatus/>
</cp:coreProperties>
</file>