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216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'実数'!$A$1:$N$119</definedName>
    <definedName name="_xlnm.Print_Area" localSheetId="3">'人口'!#REF!</definedName>
    <definedName name="_xlnm.Print_Area" localSheetId="2">'率'!$A$1:$N$119</definedName>
  </definedNames>
  <calcPr fullCalcOnLoad="1"/>
</workbook>
</file>

<file path=xl/sharedStrings.xml><?xml version="1.0" encoding="utf-8"?>
<sst xmlns="http://schemas.openxmlformats.org/spreadsheetml/2006/main" count="409" uniqueCount="152">
  <si>
    <t>昭和</t>
  </si>
  <si>
    <t>平成</t>
  </si>
  <si>
    <t xml:space="preserve"> </t>
  </si>
  <si>
    <t>表５</t>
  </si>
  <si>
    <t>10年</t>
  </si>
  <si>
    <t>　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</si>
  <si>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</si>
  <si>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</si>
  <si>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</si>
  <si>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</si>
  <si>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</si>
  <si>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</si>
  <si>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</si>
  <si>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</si>
  <si>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</si>
  <si>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</si>
  <si>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</si>
  <si>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</si>
  <si>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</si>
  <si>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</si>
  <si>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</si>
  <si>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</si>
  <si>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</si>
  <si>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</si>
  <si>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</si>
  <si>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</si>
  <si>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</si>
  <si>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</si>
  <si>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</si>
  <si>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</si>
  <si>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</si>
  <si>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</si>
  <si>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</si>
  <si>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</si>
  <si>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</si>
  <si>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</si>
  <si>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</si>
  <si>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</si>
  <si>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</si>
  <si>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</si>
  <si>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</si>
  <si>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</si>
  <si>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</si>
  <si>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</si>
  <si>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</si>
  <si>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</si>
  <si>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</si>
  <si>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</si>
  <si>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</si>
  <si>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</si>
  <si>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</si>
  <si>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</si>
  <si>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</si>
  <si>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</si>
  <si>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</si>
  <si>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</si>
  <si>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</si>
  <si>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</si>
  <si>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</si>
  <si>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</si>
  <si>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</si>
  <si>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</si>
  <si>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</si>
  <si>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</si>
  <si>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</si>
  <si>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</si>
  <si>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</si>
  <si>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</si>
  <si>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</si>
  <si>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</si>
  <si>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</si>
  <si>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</si>
  <si>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</si>
  <si>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</si>
  <si>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</si>
  <si>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</si>
  <si>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</si>
  <si>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</si>
  <si>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</si>
  <si>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</si>
  <si>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</si>
  <si>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</si>
  <si>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</si>
  <si>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</si>
  <si>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</si>
  <si>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</si>
  <si>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</si>
  <si>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</si>
  <si>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</si>
  <si>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</si>
  <si>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</si>
  <si>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</si>
  <si>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</si>
  <si>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</si>
  <si>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</si>
  <si>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</si>
  <si>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</si>
  <si>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</si>
  <si>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</si>
  <si>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平成</t>
  </si>
  <si>
    <t>平成</t>
  </si>
  <si>
    <t>50年</t>
  </si>
  <si>
    <t>50年</t>
  </si>
  <si>
    <t>55年</t>
  </si>
  <si>
    <t>55年</t>
  </si>
  <si>
    <t>60年</t>
  </si>
  <si>
    <t>60年</t>
  </si>
  <si>
    <t>２年</t>
  </si>
  <si>
    <t>２年</t>
  </si>
  <si>
    <t>７年</t>
  </si>
  <si>
    <t>７年</t>
  </si>
  <si>
    <t>９年</t>
  </si>
  <si>
    <t>９年</t>
  </si>
  <si>
    <t>10年</t>
  </si>
  <si>
    <t>11年</t>
  </si>
  <si>
    <t>11年</t>
  </si>
  <si>
    <t>12年</t>
  </si>
  <si>
    <t>12年</t>
  </si>
  <si>
    <t>13年</t>
  </si>
  <si>
    <t>13年</t>
  </si>
  <si>
    <t>（前ページから続く）</t>
  </si>
  <si>
    <t>13年</t>
  </si>
  <si>
    <t>昭和50年</t>
  </si>
  <si>
    <t>平成２年</t>
  </si>
  <si>
    <t>国勢調査</t>
  </si>
  <si>
    <t>生活統計室</t>
  </si>
  <si>
    <t>確定人口</t>
  </si>
  <si>
    <t>推計人口</t>
  </si>
  <si>
    <t>（前ページからつづく）</t>
  </si>
  <si>
    <t>資料：厚生労働省「医師・歯科医師・薬剤師調査」</t>
  </si>
  <si>
    <t>14年</t>
  </si>
  <si>
    <t>14年</t>
  </si>
  <si>
    <t>生活統計室</t>
  </si>
  <si>
    <t>推計人口</t>
  </si>
  <si>
    <t>14年</t>
  </si>
  <si>
    <t>静庵圏域</t>
  </si>
  <si>
    <t>（旧）静岡市</t>
  </si>
  <si>
    <t>（旧）清水市</t>
  </si>
  <si>
    <t>静岡市</t>
  </si>
  <si>
    <t>静庵圏域</t>
  </si>
  <si>
    <t>（旧）静岡市</t>
  </si>
  <si>
    <t>（旧）清水市</t>
  </si>
  <si>
    <t>静庵圏域</t>
  </si>
  <si>
    <t>　（２-１）　一般病院（実数）</t>
  </si>
  <si>
    <t>　（２-２）　一般病院（人口10万対）</t>
  </si>
  <si>
    <t>資料：　厚生労働省「医療施設調査」　（県所管：企画経理室）</t>
  </si>
  <si>
    <t>（注）　昭和55年以前は12月31日現在、昭和60年以降は10月１日現在</t>
  </si>
  <si>
    <t>15年</t>
  </si>
  <si>
    <t>15年</t>
  </si>
  <si>
    <t>生活統計室</t>
  </si>
  <si>
    <t>推計人口</t>
  </si>
  <si>
    <t>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</si>
</sst>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\&quot;#,##0.00000_);[Red]\(&quot;\&quot;#,##0.00000\)"/>
    <numFmt numFmtId="178" formatCode="_-* #,##0_-;\-* #,##0_-;_-* &quot;-&quot;??_-;_-@_-"/>
  </numFmts>
  <fonts count="30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ＦＡ Ｐ 明朝"/>
      <family val="1"/>
    </font>
    <font>
      <sz val="11"/>
      <name val="ＦＡ Ｐ 明朝"/>
      <family val="1"/>
    </font>
    <font>
      <sz val="14"/>
      <color indexed="8"/>
      <name val="ＭＳ 明朝"/>
      <family val="1"/>
    </font>
    <font>
      <sz val="14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78" fontId="8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13" fillId="0" borderId="3">
      <alignment horizontal="center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4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shrinkToFit="1"/>
    </xf>
    <xf numFmtId="176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20" fillId="0" borderId="6" xfId="0" applyFont="1" applyBorder="1" applyAlignment="1" applyProtection="1">
      <alignment horizontal="distributed" vertical="center"/>
      <protection/>
    </xf>
    <xf numFmtId="0" fontId="20" fillId="0" borderId="7" xfId="0" applyFont="1" applyBorder="1" applyAlignment="1">
      <alignment shrinkToFit="1"/>
    </xf>
    <xf numFmtId="0" fontId="20" fillId="0" borderId="6" xfId="0" applyFont="1" applyBorder="1" applyAlignment="1">
      <alignment shrinkToFit="1"/>
    </xf>
    <xf numFmtId="0" fontId="20" fillId="0" borderId="7" xfId="0" applyFont="1" applyBorder="1" applyAlignment="1">
      <alignment vertical="center"/>
    </xf>
    <xf numFmtId="0" fontId="20" fillId="0" borderId="7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9" xfId="0" applyFont="1" applyBorder="1" applyAlignment="1" applyProtection="1">
      <alignment horizontal="distributed" vertical="center"/>
      <protection/>
    </xf>
    <xf numFmtId="0" fontId="18" fillId="0" borderId="0" xfId="0" applyFont="1" applyAlignment="1">
      <alignment/>
    </xf>
    <xf numFmtId="0" fontId="20" fillId="0" borderId="7" xfId="0" applyFont="1" applyBorder="1" applyAlignment="1">
      <alignment horizontal="center" shrinkToFit="1"/>
    </xf>
    <xf numFmtId="0" fontId="20" fillId="0" borderId="6" xfId="0" applyFont="1" applyBorder="1" applyAlignment="1">
      <alignment horizontal="center" shrinkToFit="1"/>
    </xf>
    <xf numFmtId="0" fontId="20" fillId="0" borderId="8" xfId="0" applyFont="1" applyBorder="1" applyAlignment="1">
      <alignment shrinkToFit="1"/>
    </xf>
    <xf numFmtId="0" fontId="20" fillId="0" borderId="9" xfId="0" applyFont="1" applyBorder="1" applyAlignment="1">
      <alignment shrinkToFit="1"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38" fontId="20" fillId="0" borderId="0" xfId="31" applyFont="1" applyAlignment="1">
      <alignment/>
    </xf>
    <xf numFmtId="0" fontId="20" fillId="0" borderId="7" xfId="0" applyFont="1" applyBorder="1" applyAlignment="1" applyProtection="1">
      <alignment horizontal="center" shrinkToFit="1"/>
      <protection/>
    </xf>
    <xf numFmtId="0" fontId="20" fillId="0" borderId="10" xfId="0" applyFont="1" applyBorder="1" applyAlignment="1" applyProtection="1">
      <alignment horizontal="center" shrinkToFit="1"/>
      <protection/>
    </xf>
    <xf numFmtId="0" fontId="20" fillId="0" borderId="11" xfId="0" applyFont="1" applyBorder="1" applyAlignment="1">
      <alignment shrinkToFit="1"/>
    </xf>
    <xf numFmtId="3" fontId="20" fillId="0" borderId="0" xfId="0" applyNumberFormat="1" applyFont="1" applyBorder="1" applyAlignment="1" applyProtection="1">
      <alignment shrinkToFit="1"/>
      <protection/>
    </xf>
    <xf numFmtId="37" fontId="20" fillId="0" borderId="0" xfId="0" applyNumberFormat="1" applyFont="1" applyBorder="1" applyAlignment="1" applyProtection="1">
      <alignment shrinkToFit="1"/>
      <protection/>
    </xf>
    <xf numFmtId="0" fontId="18" fillId="0" borderId="5" xfId="0" applyFont="1" applyBorder="1" applyAlignment="1" applyProtection="1">
      <alignment horizontal="right"/>
      <protection/>
    </xf>
    <xf numFmtId="0" fontId="20" fillId="0" borderId="7" xfId="0" applyFont="1" applyBorder="1" applyAlignment="1" applyProtection="1">
      <alignment horizontal="left" shrinkToFit="1"/>
      <protection/>
    </xf>
    <xf numFmtId="0" fontId="20" fillId="0" borderId="0" xfId="0" applyFont="1" applyAlignment="1">
      <alignment shrinkToFit="1"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176" fontId="20" fillId="0" borderId="12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41" fontId="20" fillId="0" borderId="7" xfId="0" applyNumberFormat="1" applyFont="1" applyBorder="1" applyAlignment="1" applyProtection="1">
      <alignment shrinkToFit="1"/>
      <protection/>
    </xf>
    <xf numFmtId="41" fontId="20" fillId="0" borderId="10" xfId="0" applyNumberFormat="1" applyFont="1" applyBorder="1" applyAlignment="1" applyProtection="1">
      <alignment shrinkToFit="1"/>
      <protection/>
    </xf>
    <xf numFmtId="41" fontId="20" fillId="0" borderId="12" xfId="0" applyNumberFormat="1" applyFont="1" applyBorder="1" applyAlignment="1" applyProtection="1">
      <alignment shrinkToFit="1"/>
      <protection/>
    </xf>
    <xf numFmtId="41" fontId="20" fillId="0" borderId="10" xfId="0" applyNumberFormat="1" applyFont="1" applyBorder="1" applyAlignment="1">
      <alignment shrinkToFit="1"/>
    </xf>
    <xf numFmtId="41" fontId="20" fillId="0" borderId="7" xfId="0" applyNumberFormat="1" applyFont="1" applyBorder="1" applyAlignment="1">
      <alignment shrinkToFit="1"/>
    </xf>
    <xf numFmtId="41" fontId="20" fillId="0" borderId="7" xfId="0" applyNumberFormat="1" applyFont="1" applyBorder="1" applyAlignment="1" applyProtection="1">
      <alignment horizontal="right" shrinkToFit="1"/>
      <protection/>
    </xf>
    <xf numFmtId="41" fontId="20" fillId="0" borderId="10" xfId="0" applyNumberFormat="1" applyFont="1" applyBorder="1" applyAlignment="1" applyProtection="1">
      <alignment horizontal="right" shrinkToFit="1"/>
      <protection/>
    </xf>
    <xf numFmtId="41" fontId="20" fillId="0" borderId="10" xfId="0" applyNumberFormat="1" applyFont="1" applyBorder="1" applyAlignment="1">
      <alignment horizontal="right" shrinkToFit="1"/>
    </xf>
    <xf numFmtId="41" fontId="20" fillId="0" borderId="8" xfId="0" applyNumberFormat="1" applyFont="1" applyBorder="1" applyAlignment="1" applyProtection="1">
      <alignment horizontal="right" shrinkToFit="1"/>
      <protection/>
    </xf>
    <xf numFmtId="41" fontId="20" fillId="0" borderId="12" xfId="0" applyNumberFormat="1" applyFont="1" applyBorder="1" applyAlignment="1">
      <alignment shrinkToFit="1"/>
    </xf>
    <xf numFmtId="41" fontId="20" fillId="0" borderId="11" xfId="0" applyNumberFormat="1" applyFont="1" applyBorder="1" applyAlignment="1" applyProtection="1">
      <alignment horizontal="right" shrinkToFit="1"/>
      <protection/>
    </xf>
    <xf numFmtId="0" fontId="20" fillId="0" borderId="6" xfId="0" applyFont="1" applyBorder="1" applyAlignment="1">
      <alignment vertical="center"/>
    </xf>
    <xf numFmtId="41" fontId="20" fillId="0" borderId="8" xfId="0" applyNumberFormat="1" applyFont="1" applyBorder="1" applyAlignment="1" applyProtection="1">
      <alignment shrinkToFit="1"/>
      <protection/>
    </xf>
    <xf numFmtId="41" fontId="20" fillId="0" borderId="11" xfId="0" applyNumberFormat="1" applyFont="1" applyBorder="1" applyAlignment="1">
      <alignment shrinkToFit="1"/>
    </xf>
    <xf numFmtId="0" fontId="20" fillId="0" borderId="0" xfId="0" applyFont="1" applyAlignment="1">
      <alignment vertical="center"/>
    </xf>
    <xf numFmtId="1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20" fillId="0" borderId="8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3" fillId="0" borderId="0" xfId="0" applyFont="1" applyAlignment="1">
      <alignment/>
    </xf>
    <xf numFmtId="0" fontId="24" fillId="0" borderId="10" xfId="0" applyFont="1" applyBorder="1" applyAlignment="1" applyProtection="1">
      <alignment horizontal="center" shrinkToFit="1"/>
      <protection/>
    </xf>
    <xf numFmtId="0" fontId="24" fillId="0" borderId="11" xfId="0" applyFont="1" applyBorder="1" applyAlignment="1">
      <alignment shrinkToFit="1"/>
    </xf>
    <xf numFmtId="41" fontId="24" fillId="0" borderId="12" xfId="0" applyNumberFormat="1" applyFont="1" applyBorder="1" applyAlignment="1">
      <alignment shrinkToFit="1"/>
    </xf>
    <xf numFmtId="41" fontId="24" fillId="0" borderId="10" xfId="0" applyNumberFormat="1" applyFont="1" applyBorder="1" applyAlignment="1">
      <alignment shrinkToFit="1"/>
    </xf>
    <xf numFmtId="41" fontId="24" fillId="0" borderId="10" xfId="0" applyNumberFormat="1" applyFont="1" applyBorder="1" applyAlignment="1" applyProtection="1">
      <alignment horizontal="right" shrinkToFit="1"/>
      <protection/>
    </xf>
    <xf numFmtId="41" fontId="24" fillId="0" borderId="10" xfId="0" applyNumberFormat="1" applyFont="1" applyBorder="1" applyAlignment="1">
      <alignment horizontal="right" shrinkToFit="1"/>
    </xf>
    <xf numFmtId="41" fontId="24" fillId="0" borderId="10" xfId="31" applyNumberFormat="1" applyFont="1" applyBorder="1" applyAlignment="1">
      <alignment horizontal="right" vertical="center"/>
    </xf>
    <xf numFmtId="41" fontId="24" fillId="0" borderId="11" xfId="31" applyNumberFormat="1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left"/>
      <protection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31" applyFont="1" applyAlignment="1">
      <alignment/>
    </xf>
    <xf numFmtId="0" fontId="7" fillId="0" borderId="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38" fontId="7" fillId="0" borderId="12" xfId="31" applyFont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" fontId="7" fillId="0" borderId="12" xfId="0" applyNumberFormat="1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3" fontId="7" fillId="0" borderId="7" xfId="0" applyNumberFormat="1" applyFont="1" applyBorder="1" applyAlignment="1">
      <alignment shrinkToFit="1"/>
    </xf>
    <xf numFmtId="3" fontId="7" fillId="0" borderId="10" xfId="0" applyNumberFormat="1" applyFont="1" applyBorder="1" applyAlignment="1">
      <alignment shrinkToFit="1"/>
    </xf>
    <xf numFmtId="3" fontId="7" fillId="0" borderId="10" xfId="31" applyNumberFormat="1" applyFont="1" applyBorder="1" applyAlignment="1">
      <alignment/>
    </xf>
    <xf numFmtId="3" fontId="7" fillId="0" borderId="7" xfId="0" applyNumberFormat="1" applyFont="1" applyBorder="1" applyAlignment="1" applyProtection="1">
      <alignment shrinkToFit="1"/>
      <protection/>
    </xf>
    <xf numFmtId="3" fontId="7" fillId="0" borderId="10" xfId="0" applyNumberFormat="1" applyFont="1" applyBorder="1" applyAlignment="1" applyProtection="1">
      <alignment shrinkToFit="1"/>
      <protection/>
    </xf>
    <xf numFmtId="3" fontId="7" fillId="0" borderId="10" xfId="0" applyNumberFormat="1" applyFont="1" applyBorder="1" applyAlignment="1">
      <alignment vertical="center"/>
    </xf>
    <xf numFmtId="0" fontId="7" fillId="0" borderId="7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3" fontId="7" fillId="0" borderId="10" xfId="31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" fontId="7" fillId="0" borderId="10" xfId="31" applyNumberFormat="1" applyFont="1" applyFill="1" applyBorder="1" applyAlignment="1">
      <alignment horizontal="right"/>
    </xf>
    <xf numFmtId="3" fontId="7" fillId="0" borderId="10" xfId="31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3" fontId="8" fillId="0" borderId="10" xfId="31" applyNumberFormat="1" applyFill="1" applyBorder="1" applyAlignment="1">
      <alignment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 applyProtection="1">
      <alignment horizontal="distributed" vertical="center"/>
      <protection/>
    </xf>
    <xf numFmtId="3" fontId="7" fillId="0" borderId="8" xfId="0" applyNumberFormat="1" applyFont="1" applyBorder="1" applyAlignment="1" applyProtection="1">
      <alignment shrinkToFit="1"/>
      <protection/>
    </xf>
    <xf numFmtId="3" fontId="7" fillId="0" borderId="11" xfId="0" applyNumberFormat="1" applyFont="1" applyBorder="1" applyAlignment="1" applyProtection="1">
      <alignment shrinkToFit="1"/>
      <protection/>
    </xf>
    <xf numFmtId="3" fontId="7" fillId="0" borderId="11" xfId="31" applyNumberFormat="1" applyFont="1" applyBorder="1" applyAlignment="1">
      <alignment/>
    </xf>
    <xf numFmtId="3" fontId="7" fillId="0" borderId="11" xfId="31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31" applyNumberFormat="1" applyFont="1" applyAlignment="1">
      <alignment/>
    </xf>
    <xf numFmtId="0" fontId="7" fillId="0" borderId="13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 applyProtection="1">
      <alignment horizontal="left"/>
      <protection/>
    </xf>
    <xf numFmtId="3" fontId="7" fillId="0" borderId="12" xfId="0" applyNumberFormat="1" applyFont="1" applyBorder="1" applyAlignment="1">
      <alignment/>
    </xf>
    <xf numFmtId="3" fontId="7" fillId="0" borderId="12" xfId="31" applyNumberFormat="1" applyFont="1" applyBorder="1" applyAlignment="1">
      <alignment/>
    </xf>
    <xf numFmtId="3" fontId="8" fillId="0" borderId="12" xfId="31" applyNumberFormat="1" applyFill="1" applyBorder="1" applyAlignment="1">
      <alignment/>
    </xf>
    <xf numFmtId="0" fontId="7" fillId="0" borderId="7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3" fontId="7" fillId="0" borderId="7" xfId="0" applyNumberFormat="1" applyFont="1" applyBorder="1" applyAlignment="1" applyProtection="1">
      <alignment horizontal="center"/>
      <protection/>
    </xf>
    <xf numFmtId="3" fontId="7" fillId="0" borderId="10" xfId="0" applyNumberFormat="1" applyFont="1" applyBorder="1" applyAlignment="1" applyProtection="1">
      <alignment horizontal="center"/>
      <protection/>
    </xf>
    <xf numFmtId="3" fontId="7" fillId="0" borderId="10" xfId="31" applyNumberFormat="1" applyFont="1" applyBorder="1" applyAlignment="1" applyProtection="1">
      <alignment horizontal="center"/>
      <protection/>
    </xf>
    <xf numFmtId="3" fontId="7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shrinkToFit="1"/>
    </xf>
    <xf numFmtId="0" fontId="7" fillId="0" borderId="9" xfId="0" applyFont="1" applyBorder="1" applyAlignment="1">
      <alignment shrinkToFit="1"/>
    </xf>
    <xf numFmtId="3" fontId="7" fillId="0" borderId="8" xfId="0" applyNumberFormat="1" applyFont="1" applyBorder="1" applyAlignment="1">
      <alignment shrinkToFit="1"/>
    </xf>
    <xf numFmtId="3" fontId="7" fillId="0" borderId="11" xfId="0" applyNumberFormat="1" applyFont="1" applyBorder="1" applyAlignment="1">
      <alignment shrinkToFit="1"/>
    </xf>
    <xf numFmtId="3" fontId="7" fillId="0" borderId="11" xfId="31" applyNumberFormat="1" applyFont="1" applyBorder="1" applyAlignment="1">
      <alignment shrinkToFit="1"/>
    </xf>
    <xf numFmtId="3" fontId="7" fillId="0" borderId="11" xfId="0" applyNumberFormat="1" applyFont="1" applyBorder="1" applyAlignment="1">
      <alignment/>
    </xf>
    <xf numFmtId="3" fontId="8" fillId="0" borderId="11" xfId="31" applyNumberFormat="1" applyFill="1" applyBorder="1" applyAlignment="1">
      <alignment/>
    </xf>
    <xf numFmtId="3" fontId="7" fillId="0" borderId="7" xfId="31" applyNumberFormat="1" applyFont="1" applyBorder="1" applyAlignment="1" applyProtection="1">
      <alignment horizontal="right" shrinkToFit="1"/>
      <protection/>
    </xf>
    <xf numFmtId="3" fontId="7" fillId="0" borderId="10" xfId="31" applyNumberFormat="1" applyFont="1" applyBorder="1" applyAlignment="1" applyProtection="1">
      <alignment horizontal="right" shrinkToFit="1"/>
      <protection/>
    </xf>
    <xf numFmtId="3" fontId="7" fillId="0" borderId="10" xfId="31" applyNumberFormat="1" applyFont="1" applyBorder="1" applyAlignment="1">
      <alignment shrinkToFit="1"/>
    </xf>
    <xf numFmtId="0" fontId="7" fillId="0" borderId="6" xfId="0" applyFont="1" applyBorder="1" applyAlignment="1">
      <alignment vertical="center"/>
    </xf>
    <xf numFmtId="3" fontId="7" fillId="0" borderId="10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>
      <alignment vertical="center"/>
    </xf>
    <xf numFmtId="0" fontId="7" fillId="0" borderId="0" xfId="0" applyFont="1" applyAlignment="1" applyProtection="1">
      <alignment horizontal="left"/>
      <protection/>
    </xf>
    <xf numFmtId="37" fontId="7" fillId="0" borderId="15" xfId="0" applyNumberFormat="1" applyFont="1" applyBorder="1" applyAlignment="1" applyProtection="1">
      <alignment shrinkToFit="1"/>
      <protection/>
    </xf>
    <xf numFmtId="3" fontId="7" fillId="0" borderId="0" xfId="0" applyNumberFormat="1" applyFont="1" applyBorder="1" applyAlignment="1" applyProtection="1">
      <alignment shrinkToFit="1"/>
      <protection/>
    </xf>
    <xf numFmtId="37" fontId="7" fillId="0" borderId="0" xfId="0" applyNumberFormat="1" applyFont="1" applyBorder="1" applyAlignment="1" applyProtection="1">
      <alignment shrinkToFit="1"/>
      <protection/>
    </xf>
    <xf numFmtId="0" fontId="20" fillId="0" borderId="7" xfId="0" applyFont="1" applyBorder="1" applyAlignment="1" applyProtection="1">
      <alignment horizontal="distributed" vertical="center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27" fillId="0" borderId="6" xfId="0" applyFont="1" applyBorder="1" applyAlignment="1" applyProtection="1">
      <alignment horizontal="distributed" vertical="center"/>
      <protection/>
    </xf>
    <xf numFmtId="0" fontId="27" fillId="0" borderId="9" xfId="0" applyFont="1" applyBorder="1" applyAlignment="1" applyProtection="1">
      <alignment horizontal="distributed" vertical="center"/>
      <protection/>
    </xf>
    <xf numFmtId="41" fontId="20" fillId="0" borderId="11" xfId="0" applyNumberFormat="1" applyFont="1" applyBorder="1" applyAlignment="1" applyProtection="1">
      <alignment shrinkToFit="1"/>
      <protection/>
    </xf>
    <xf numFmtId="0" fontId="18" fillId="0" borderId="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 shrinkToFit="1"/>
    </xf>
    <xf numFmtId="0" fontId="18" fillId="0" borderId="5" xfId="0" applyFont="1" applyBorder="1" applyAlignment="1">
      <alignment horizontal="right"/>
    </xf>
    <xf numFmtId="0" fontId="28" fillId="0" borderId="5" xfId="0" applyFont="1" applyBorder="1" applyAlignment="1" applyProtection="1">
      <alignment horizontal="left" vertical="center"/>
      <protection/>
    </xf>
    <xf numFmtId="0" fontId="18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Border="1" applyAlignment="1" applyProtection="1">
      <alignment horizontal="center"/>
      <protection/>
    </xf>
    <xf numFmtId="0" fontId="18" fillId="0" borderId="5" xfId="0" applyFont="1" applyBorder="1" applyAlignment="1">
      <alignment/>
    </xf>
    <xf numFmtId="0" fontId="28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8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13" xfId="0" applyFont="1" applyBorder="1" applyAlignment="1" applyProtection="1">
      <alignment horizontal="left" shrinkToFit="1"/>
      <protection/>
    </xf>
    <xf numFmtId="0" fontId="20" fillId="0" borderId="13" xfId="0" applyFont="1" applyBorder="1" applyAlignment="1">
      <alignment shrinkToFit="1"/>
    </xf>
    <xf numFmtId="0" fontId="20" fillId="0" borderId="12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20" fillId="0" borderId="14" xfId="0" applyFont="1" applyBorder="1" applyAlignment="1">
      <alignment shrinkToFit="1"/>
    </xf>
    <xf numFmtId="0" fontId="29" fillId="0" borderId="5" xfId="0" applyFont="1" applyBorder="1" applyAlignment="1">
      <alignment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6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distributed" vertical="center"/>
      <protection/>
    </xf>
    <xf numFmtId="0" fontId="20" fillId="0" borderId="14" xfId="0" applyFont="1" applyBorder="1" applyAlignment="1">
      <alignment horizontal="distributed" vertical="center"/>
    </xf>
    <xf numFmtId="0" fontId="20" fillId="0" borderId="7" xfId="0" applyFont="1" applyBorder="1" applyAlignment="1" applyProtection="1">
      <alignment horizontal="distributed" vertical="center"/>
      <protection/>
    </xf>
    <xf numFmtId="0" fontId="20" fillId="0" borderId="6" xfId="0" applyFont="1" applyBorder="1" applyAlignment="1" applyProtection="1">
      <alignment horizontal="distributed" vertical="center"/>
      <protection/>
    </xf>
    <xf numFmtId="0" fontId="20" fillId="0" borderId="6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horizontal="distributed" vertical="center"/>
    </xf>
    <xf numFmtId="0" fontId="7" fillId="0" borderId="7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left" vertical="center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00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7"/>
  <sheetViews>
    <sheetView tabSelected="1" view="pageBreakPreview" zoomScale="75" zoomScaleNormal="75" zoomScaleSheetLayoutView="75" workbookViewId="0" topLeftCell="A1">
      <selection activeCell="A20" sqref="A20"/>
    </sheetView>
  </sheetViews>
  <sheetFormatPr defaultColWidth="8.66015625" defaultRowHeight="16.5" customHeight="1"/>
  <cols>
    <col min="1" max="1" width="3.58203125" style="23" customWidth="1"/>
    <col min="2" max="2" width="15.58203125" style="23" customWidth="1"/>
    <col min="3" max="7" width="7.58203125" style="3" customWidth="1"/>
    <col min="8" max="8" width="7.58203125" style="3" hidden="1" customWidth="1"/>
    <col min="9" max="11" width="7.58203125" style="3" customWidth="1"/>
    <col min="12" max="14" width="7.58203125" style="59" customWidth="1"/>
    <col min="15" max="16384" width="9" style="3" customWidth="1"/>
  </cols>
  <sheetData>
    <row r="1" spans="1:14" ht="21" customHeight="1">
      <c r="A1" s="144"/>
      <c r="B1" s="8"/>
      <c r="C1" s="2"/>
      <c r="D1" s="2"/>
      <c r="E1" s="2"/>
      <c r="F1" s="2"/>
      <c r="G1" s="2"/>
      <c r="J1" s="35"/>
      <c r="L1" s="35"/>
      <c r="M1" s="35"/>
      <c r="N1" s="35"/>
    </row>
    <row r="2" spans="1:14" s="150" customFormat="1" ht="33" customHeight="1">
      <c r="A2" s="147" t="s">
        <v>143</v>
      </c>
      <c r="B2" s="148"/>
      <c r="C2" s="149"/>
      <c r="D2" s="149"/>
      <c r="E2" s="149"/>
      <c r="F2" s="149"/>
      <c r="G2" s="149"/>
      <c r="H2" s="149"/>
      <c r="I2" s="149"/>
      <c r="J2" s="148"/>
      <c r="K2" s="149"/>
      <c r="L2" s="148"/>
      <c r="M2" s="148"/>
      <c r="N2" s="148"/>
    </row>
    <row r="3" spans="1:14" s="34" customFormat="1" ht="18" customHeight="1">
      <c r="A3" s="166" t="s">
        <v>5</v>
      </c>
      <c r="B3" s="167"/>
      <c r="C3" s="159" t="s">
        <v>0</v>
      </c>
      <c r="D3" s="160"/>
      <c r="E3" s="160"/>
      <c r="F3" s="160" t="s">
        <v>99</v>
      </c>
      <c r="G3" s="161"/>
      <c r="H3" s="161"/>
      <c r="I3" s="161"/>
      <c r="J3" s="161"/>
      <c r="K3" s="161"/>
      <c r="L3" s="162"/>
      <c r="M3" s="162"/>
      <c r="N3" s="162"/>
    </row>
    <row r="4" spans="1:14" s="34" customFormat="1" ht="18" customHeight="1">
      <c r="A4" s="168"/>
      <c r="B4" s="169"/>
      <c r="C4" s="27" t="s">
        <v>102</v>
      </c>
      <c r="D4" s="27" t="s">
        <v>104</v>
      </c>
      <c r="E4" s="27" t="s">
        <v>106</v>
      </c>
      <c r="F4" s="27" t="s">
        <v>108</v>
      </c>
      <c r="G4" s="28" t="s">
        <v>110</v>
      </c>
      <c r="H4" s="28" t="s">
        <v>112</v>
      </c>
      <c r="I4" s="28" t="s">
        <v>113</v>
      </c>
      <c r="J4" s="28" t="s">
        <v>115</v>
      </c>
      <c r="K4" s="28" t="s">
        <v>117</v>
      </c>
      <c r="L4" s="60" t="s">
        <v>119</v>
      </c>
      <c r="M4" s="60" t="s">
        <v>130</v>
      </c>
      <c r="N4" s="60" t="s">
        <v>147</v>
      </c>
    </row>
    <row r="5" spans="1:14" s="34" customFormat="1" ht="18" customHeight="1">
      <c r="A5" s="170"/>
      <c r="B5" s="171"/>
      <c r="C5" s="19"/>
      <c r="D5" s="19"/>
      <c r="E5" s="19"/>
      <c r="F5" s="19"/>
      <c r="G5" s="29"/>
      <c r="H5" s="29"/>
      <c r="I5" s="29"/>
      <c r="J5" s="29"/>
      <c r="K5" s="29"/>
      <c r="L5" s="61"/>
      <c r="M5" s="61"/>
      <c r="N5" s="61"/>
    </row>
    <row r="6" spans="1:14" s="34" customFormat="1" ht="18" customHeight="1">
      <c r="A6" s="172" t="s">
        <v>6</v>
      </c>
      <c r="B6" s="173"/>
      <c r="C6" s="40">
        <f aca="true" t="shared" si="0" ref="C6:L6">SUM(C8:C16)</f>
        <v>112</v>
      </c>
      <c r="D6" s="40">
        <f t="shared" si="0"/>
        <v>115</v>
      </c>
      <c r="E6" s="40">
        <f t="shared" si="0"/>
        <v>128</v>
      </c>
      <c r="F6" s="40">
        <f t="shared" si="0"/>
        <v>150</v>
      </c>
      <c r="G6" s="41">
        <f t="shared" si="0"/>
        <v>152</v>
      </c>
      <c r="H6" s="42">
        <f t="shared" si="0"/>
        <v>150</v>
      </c>
      <c r="I6" s="42">
        <f t="shared" si="0"/>
        <v>150</v>
      </c>
      <c r="J6" s="49">
        <f t="shared" si="0"/>
        <v>149</v>
      </c>
      <c r="K6" s="49">
        <f t="shared" si="0"/>
        <v>152</v>
      </c>
      <c r="L6" s="62">
        <f t="shared" si="0"/>
        <v>152</v>
      </c>
      <c r="M6" s="62">
        <f>SUM(M8:M16)</f>
        <v>150</v>
      </c>
      <c r="N6" s="62">
        <f>SUM(N8:N16)</f>
        <v>152</v>
      </c>
    </row>
    <row r="7" spans="1:14" s="34" customFormat="1" ht="18" customHeight="1">
      <c r="A7" s="174"/>
      <c r="B7" s="175"/>
      <c r="C7" s="44"/>
      <c r="D7" s="44"/>
      <c r="E7" s="44"/>
      <c r="F7" s="44"/>
      <c r="G7" s="43"/>
      <c r="H7" s="43"/>
      <c r="I7" s="43"/>
      <c r="J7" s="43"/>
      <c r="K7" s="43"/>
      <c r="L7" s="63"/>
      <c r="M7" s="63"/>
      <c r="N7" s="63"/>
    </row>
    <row r="8" spans="1:14" s="34" customFormat="1" ht="18" customHeight="1">
      <c r="A8" s="174" t="s">
        <v>7</v>
      </c>
      <c r="B8" s="175"/>
      <c r="C8" s="40">
        <f aca="true" t="shared" si="1" ref="C8:L8">SUM(C18)</f>
        <v>8</v>
      </c>
      <c r="D8" s="40">
        <f t="shared" si="1"/>
        <v>6</v>
      </c>
      <c r="E8" s="40">
        <f t="shared" si="1"/>
        <v>6</v>
      </c>
      <c r="F8" s="40">
        <f t="shared" si="1"/>
        <v>8</v>
      </c>
      <c r="G8" s="41">
        <f t="shared" si="1"/>
        <v>8</v>
      </c>
      <c r="H8" s="41">
        <f t="shared" si="1"/>
        <v>7</v>
      </c>
      <c r="I8" s="41">
        <f t="shared" si="1"/>
        <v>8</v>
      </c>
      <c r="J8" s="43">
        <f t="shared" si="1"/>
        <v>8</v>
      </c>
      <c r="K8" s="43">
        <f t="shared" si="1"/>
        <v>8</v>
      </c>
      <c r="L8" s="63">
        <f t="shared" si="1"/>
        <v>8</v>
      </c>
      <c r="M8" s="63">
        <f>SUM(M18)</f>
        <v>8</v>
      </c>
      <c r="N8" s="63">
        <f>SUM(N18)</f>
        <v>8</v>
      </c>
    </row>
    <row r="9" spans="1:14" s="34" customFormat="1" ht="18" customHeight="1">
      <c r="A9" s="174" t="s">
        <v>8</v>
      </c>
      <c r="B9" s="175"/>
      <c r="C9" s="40">
        <f aca="true" t="shared" si="2" ref="C9:L9">SUM(C27)</f>
        <v>8</v>
      </c>
      <c r="D9" s="40">
        <f t="shared" si="2"/>
        <v>7</v>
      </c>
      <c r="E9" s="40">
        <f t="shared" si="2"/>
        <v>8</v>
      </c>
      <c r="F9" s="40">
        <f t="shared" si="2"/>
        <v>9</v>
      </c>
      <c r="G9" s="41">
        <f t="shared" si="2"/>
        <v>9</v>
      </c>
      <c r="H9" s="41">
        <f t="shared" si="2"/>
        <v>9</v>
      </c>
      <c r="I9" s="41">
        <f t="shared" si="2"/>
        <v>9</v>
      </c>
      <c r="J9" s="43">
        <f t="shared" si="2"/>
        <v>9</v>
      </c>
      <c r="K9" s="43">
        <f t="shared" si="2"/>
        <v>9</v>
      </c>
      <c r="L9" s="63">
        <f t="shared" si="2"/>
        <v>9</v>
      </c>
      <c r="M9" s="63">
        <f>SUM(M27)</f>
        <v>9</v>
      </c>
      <c r="N9" s="63">
        <f>SUM(N27)</f>
        <v>9</v>
      </c>
    </row>
    <row r="10" spans="1:14" s="34" customFormat="1" ht="18" customHeight="1">
      <c r="A10" s="174" t="s">
        <v>9</v>
      </c>
      <c r="B10" s="175"/>
      <c r="C10" s="40">
        <f aca="true" t="shared" si="3" ref="C10:L10">C31+C47</f>
        <v>34</v>
      </c>
      <c r="D10" s="40">
        <f t="shared" si="3"/>
        <v>36</v>
      </c>
      <c r="E10" s="40">
        <f t="shared" si="3"/>
        <v>44</v>
      </c>
      <c r="F10" s="40">
        <f t="shared" si="3"/>
        <v>49</v>
      </c>
      <c r="G10" s="41">
        <f t="shared" si="3"/>
        <v>46</v>
      </c>
      <c r="H10" s="41">
        <f t="shared" si="3"/>
        <v>47</v>
      </c>
      <c r="I10" s="41">
        <f t="shared" si="3"/>
        <v>47</v>
      </c>
      <c r="J10" s="43">
        <f t="shared" si="3"/>
        <v>46</v>
      </c>
      <c r="K10" s="43">
        <f t="shared" si="3"/>
        <v>47</v>
      </c>
      <c r="L10" s="63">
        <f t="shared" si="3"/>
        <v>47</v>
      </c>
      <c r="M10" s="63">
        <f>M31+M47</f>
        <v>47</v>
      </c>
      <c r="N10" s="63">
        <f>N31+N47</f>
        <v>47</v>
      </c>
    </row>
    <row r="11" spans="1:14" s="34" customFormat="1" ht="18" customHeight="1">
      <c r="A11" s="174" t="s">
        <v>10</v>
      </c>
      <c r="B11" s="175"/>
      <c r="C11" s="40">
        <f aca="true" t="shared" si="4" ref="C11:L11">SUM(C51)</f>
        <v>9</v>
      </c>
      <c r="D11" s="40">
        <f t="shared" si="4"/>
        <v>10</v>
      </c>
      <c r="E11" s="40">
        <f t="shared" si="4"/>
        <v>11</v>
      </c>
      <c r="F11" s="40">
        <f t="shared" si="4"/>
        <v>13</v>
      </c>
      <c r="G11" s="41">
        <f t="shared" si="4"/>
        <v>13</v>
      </c>
      <c r="H11" s="41">
        <f t="shared" si="4"/>
        <v>13</v>
      </c>
      <c r="I11" s="41">
        <f t="shared" si="4"/>
        <v>13</v>
      </c>
      <c r="J11" s="43">
        <f t="shared" si="4"/>
        <v>13</v>
      </c>
      <c r="K11" s="43">
        <f t="shared" si="4"/>
        <v>13</v>
      </c>
      <c r="L11" s="63">
        <f t="shared" si="4"/>
        <v>13</v>
      </c>
      <c r="M11" s="63">
        <f>SUM(M51)</f>
        <v>12</v>
      </c>
      <c r="N11" s="63">
        <f>SUM(N51)</f>
        <v>12</v>
      </c>
    </row>
    <row r="12" spans="1:14" s="34" customFormat="1" ht="18" customHeight="1">
      <c r="A12" s="174" t="s">
        <v>135</v>
      </c>
      <c r="B12" s="175"/>
      <c r="C12" s="40">
        <f aca="true" t="shared" si="5" ref="C12:M12">C56+C69+C70+C71</f>
        <v>22</v>
      </c>
      <c r="D12" s="40">
        <f t="shared" si="5"/>
        <v>22</v>
      </c>
      <c r="E12" s="40">
        <f t="shared" si="5"/>
        <v>20</v>
      </c>
      <c r="F12" s="40">
        <f t="shared" si="5"/>
        <v>20</v>
      </c>
      <c r="G12" s="40">
        <f t="shared" si="5"/>
        <v>23</v>
      </c>
      <c r="H12" s="40">
        <f t="shared" si="5"/>
        <v>22</v>
      </c>
      <c r="I12" s="40">
        <f t="shared" si="5"/>
        <v>22</v>
      </c>
      <c r="J12" s="40">
        <f t="shared" si="5"/>
        <v>22</v>
      </c>
      <c r="K12" s="40">
        <f t="shared" si="5"/>
        <v>22</v>
      </c>
      <c r="L12" s="40">
        <f t="shared" si="5"/>
        <v>22</v>
      </c>
      <c r="M12" s="41">
        <f t="shared" si="5"/>
        <v>21</v>
      </c>
      <c r="N12" s="41">
        <f>N56+N69+N70+N71</f>
        <v>22</v>
      </c>
    </row>
    <row r="13" spans="1:14" s="34" customFormat="1" ht="18" customHeight="1">
      <c r="A13" s="174" t="s">
        <v>11</v>
      </c>
      <c r="B13" s="175"/>
      <c r="C13" s="40">
        <f>SUM(C65)-C69-C70-C71</f>
        <v>6</v>
      </c>
      <c r="D13" s="40">
        <f aca="true" t="shared" si="6" ref="D13:M13">SUM(D65)-D69-D70-D71</f>
        <v>7</v>
      </c>
      <c r="E13" s="40">
        <f t="shared" si="6"/>
        <v>8</v>
      </c>
      <c r="F13" s="40">
        <f t="shared" si="6"/>
        <v>11</v>
      </c>
      <c r="G13" s="41">
        <f t="shared" si="6"/>
        <v>11</v>
      </c>
      <c r="H13" s="41">
        <f t="shared" si="6"/>
        <v>10</v>
      </c>
      <c r="I13" s="41">
        <f t="shared" si="6"/>
        <v>10</v>
      </c>
      <c r="J13" s="43">
        <f t="shared" si="6"/>
        <v>10</v>
      </c>
      <c r="K13" s="43">
        <f t="shared" si="6"/>
        <v>10</v>
      </c>
      <c r="L13" s="63">
        <f t="shared" si="6"/>
        <v>10</v>
      </c>
      <c r="M13" s="63">
        <f t="shared" si="6"/>
        <v>10</v>
      </c>
      <c r="N13" s="63">
        <f>SUM(N65)-N69-N70-N71</f>
        <v>10</v>
      </c>
    </row>
    <row r="14" spans="1:14" s="34" customFormat="1" ht="18" customHeight="1">
      <c r="A14" s="174" t="s">
        <v>12</v>
      </c>
      <c r="B14" s="175"/>
      <c r="C14" s="40">
        <f aca="true" t="shared" si="7" ref="C14:L14">SUM(C83)</f>
        <v>7</v>
      </c>
      <c r="D14" s="40">
        <f t="shared" si="7"/>
        <v>7</v>
      </c>
      <c r="E14" s="40">
        <f t="shared" si="7"/>
        <v>5</v>
      </c>
      <c r="F14" s="40">
        <f t="shared" si="7"/>
        <v>7</v>
      </c>
      <c r="G14" s="41">
        <f t="shared" si="7"/>
        <v>8</v>
      </c>
      <c r="H14" s="41">
        <f t="shared" si="7"/>
        <v>8</v>
      </c>
      <c r="I14" s="41">
        <f t="shared" si="7"/>
        <v>8</v>
      </c>
      <c r="J14" s="43">
        <f t="shared" si="7"/>
        <v>8</v>
      </c>
      <c r="K14" s="43">
        <f t="shared" si="7"/>
        <v>10</v>
      </c>
      <c r="L14" s="63">
        <f t="shared" si="7"/>
        <v>10</v>
      </c>
      <c r="M14" s="63">
        <f>SUM(M83)</f>
        <v>11</v>
      </c>
      <c r="N14" s="63">
        <f>SUM(N83)</f>
        <v>12</v>
      </c>
    </row>
    <row r="15" spans="1:14" s="34" customFormat="1" ht="18" customHeight="1">
      <c r="A15" s="174" t="s">
        <v>13</v>
      </c>
      <c r="B15" s="175"/>
      <c r="C15" s="40">
        <f aca="true" t="shared" si="8" ref="C15:L15">SUM(C98)</f>
        <v>1</v>
      </c>
      <c r="D15" s="40">
        <f t="shared" si="8"/>
        <v>1</v>
      </c>
      <c r="E15" s="40">
        <f t="shared" si="8"/>
        <v>1</v>
      </c>
      <c r="F15" s="40">
        <f t="shared" si="8"/>
        <v>1</v>
      </c>
      <c r="G15" s="41">
        <f t="shared" si="8"/>
        <v>2</v>
      </c>
      <c r="H15" s="41">
        <f t="shared" si="8"/>
        <v>2</v>
      </c>
      <c r="I15" s="41">
        <f t="shared" si="8"/>
        <v>2</v>
      </c>
      <c r="J15" s="43">
        <f t="shared" si="8"/>
        <v>2</v>
      </c>
      <c r="K15" s="43">
        <f t="shared" si="8"/>
        <v>2</v>
      </c>
      <c r="L15" s="63">
        <f t="shared" si="8"/>
        <v>2</v>
      </c>
      <c r="M15" s="63">
        <f>SUM(M98)</f>
        <v>2</v>
      </c>
      <c r="N15" s="63">
        <f>SUM(N98)</f>
        <v>2</v>
      </c>
    </row>
    <row r="16" spans="1:14" s="34" customFormat="1" ht="18" customHeight="1">
      <c r="A16" s="174" t="s">
        <v>14</v>
      </c>
      <c r="B16" s="175"/>
      <c r="C16" s="40">
        <f aca="true" t="shared" si="9" ref="C16:L16">C106+C109</f>
        <v>17</v>
      </c>
      <c r="D16" s="40">
        <f t="shared" si="9"/>
        <v>19</v>
      </c>
      <c r="E16" s="40">
        <f t="shared" si="9"/>
        <v>25</v>
      </c>
      <c r="F16" s="40">
        <f t="shared" si="9"/>
        <v>32</v>
      </c>
      <c r="G16" s="41">
        <f t="shared" si="9"/>
        <v>32</v>
      </c>
      <c r="H16" s="41">
        <f t="shared" si="9"/>
        <v>32</v>
      </c>
      <c r="I16" s="41">
        <f t="shared" si="9"/>
        <v>31</v>
      </c>
      <c r="J16" s="43">
        <f t="shared" si="9"/>
        <v>31</v>
      </c>
      <c r="K16" s="43">
        <f t="shared" si="9"/>
        <v>31</v>
      </c>
      <c r="L16" s="63">
        <f t="shared" si="9"/>
        <v>31</v>
      </c>
      <c r="M16" s="63">
        <f>M106+M109</f>
        <v>30</v>
      </c>
      <c r="N16" s="63">
        <f>N106+N109</f>
        <v>30</v>
      </c>
    </row>
    <row r="17" spans="1:14" s="34" customFormat="1" ht="18" customHeight="1">
      <c r="A17" s="10"/>
      <c r="B17" s="11"/>
      <c r="C17" s="44"/>
      <c r="D17" s="44"/>
      <c r="E17" s="44"/>
      <c r="F17" s="44"/>
      <c r="G17" s="43"/>
      <c r="H17" s="43"/>
      <c r="I17" s="43"/>
      <c r="J17" s="43"/>
      <c r="K17" s="43"/>
      <c r="L17" s="63"/>
      <c r="M17" s="63"/>
      <c r="N17" s="63"/>
    </row>
    <row r="18" spans="1:14" s="34" customFormat="1" ht="18" customHeight="1">
      <c r="A18" s="174" t="s">
        <v>15</v>
      </c>
      <c r="B18" s="176"/>
      <c r="C18" s="40">
        <v>8</v>
      </c>
      <c r="D18" s="40">
        <v>6</v>
      </c>
      <c r="E18" s="40">
        <v>6</v>
      </c>
      <c r="F18" s="40">
        <v>8</v>
      </c>
      <c r="G18" s="41">
        <v>8</v>
      </c>
      <c r="H18" s="41">
        <f aca="true" t="shared" si="10" ref="H18:M18">SUM(H19:H25)</f>
        <v>7</v>
      </c>
      <c r="I18" s="41">
        <f t="shared" si="10"/>
        <v>8</v>
      </c>
      <c r="J18" s="43">
        <f t="shared" si="10"/>
        <v>8</v>
      </c>
      <c r="K18" s="43">
        <f t="shared" si="10"/>
        <v>8</v>
      </c>
      <c r="L18" s="63">
        <f t="shared" si="10"/>
        <v>8</v>
      </c>
      <c r="M18" s="63">
        <f t="shared" si="10"/>
        <v>8</v>
      </c>
      <c r="N18" s="63">
        <f>SUM(N19:N25)</f>
        <v>8</v>
      </c>
    </row>
    <row r="19" spans="1:14" s="34" customFormat="1" ht="18" customHeight="1">
      <c r="A19" s="12"/>
      <c r="B19" s="9" t="s">
        <v>16</v>
      </c>
      <c r="C19" s="40">
        <v>3</v>
      </c>
      <c r="D19" s="40">
        <v>2</v>
      </c>
      <c r="E19" s="40">
        <v>3</v>
      </c>
      <c r="F19" s="40">
        <v>3</v>
      </c>
      <c r="G19" s="41">
        <v>3</v>
      </c>
      <c r="H19" s="41">
        <v>3</v>
      </c>
      <c r="I19" s="41">
        <v>3</v>
      </c>
      <c r="J19" s="43">
        <v>3</v>
      </c>
      <c r="K19" s="43">
        <v>3</v>
      </c>
      <c r="L19" s="63">
        <v>3</v>
      </c>
      <c r="M19" s="63">
        <v>3</v>
      </c>
      <c r="N19" s="63">
        <v>3</v>
      </c>
    </row>
    <row r="20" spans="1:14" s="34" customFormat="1" ht="18" customHeight="1">
      <c r="A20" s="12"/>
      <c r="B20" s="9" t="s">
        <v>17</v>
      </c>
      <c r="C20" s="40">
        <v>3</v>
      </c>
      <c r="D20" s="40">
        <v>3</v>
      </c>
      <c r="E20" s="40">
        <v>2</v>
      </c>
      <c r="F20" s="40">
        <v>3</v>
      </c>
      <c r="G20" s="41">
        <v>3</v>
      </c>
      <c r="H20" s="41">
        <v>3</v>
      </c>
      <c r="I20" s="41">
        <v>3</v>
      </c>
      <c r="J20" s="43">
        <v>3</v>
      </c>
      <c r="K20" s="43">
        <v>3</v>
      </c>
      <c r="L20" s="63">
        <v>3</v>
      </c>
      <c r="M20" s="63">
        <v>3</v>
      </c>
      <c r="N20" s="63">
        <v>3</v>
      </c>
    </row>
    <row r="21" spans="1:14" s="34" customFormat="1" ht="18" customHeight="1">
      <c r="A21" s="12"/>
      <c r="B21" s="9" t="s">
        <v>18</v>
      </c>
      <c r="C21" s="45">
        <v>0</v>
      </c>
      <c r="D21" s="45">
        <v>0</v>
      </c>
      <c r="E21" s="45">
        <v>0</v>
      </c>
      <c r="F21" s="45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64">
        <v>0</v>
      </c>
      <c r="M21" s="64">
        <v>0</v>
      </c>
      <c r="N21" s="64">
        <v>0</v>
      </c>
    </row>
    <row r="22" spans="1:14" s="34" customFormat="1" ht="18" customHeight="1">
      <c r="A22" s="12"/>
      <c r="B22" s="9" t="s">
        <v>19</v>
      </c>
      <c r="C22" s="40">
        <v>1</v>
      </c>
      <c r="D22" s="40">
        <v>1</v>
      </c>
      <c r="E22" s="40">
        <v>1</v>
      </c>
      <c r="F22" s="40">
        <v>1</v>
      </c>
      <c r="G22" s="41">
        <v>1</v>
      </c>
      <c r="H22" s="46">
        <v>0</v>
      </c>
      <c r="I22" s="46">
        <v>0</v>
      </c>
      <c r="J22" s="43">
        <v>1</v>
      </c>
      <c r="K22" s="43">
        <v>1</v>
      </c>
      <c r="L22" s="63">
        <v>1</v>
      </c>
      <c r="M22" s="63">
        <v>1</v>
      </c>
      <c r="N22" s="63">
        <v>1</v>
      </c>
    </row>
    <row r="23" spans="1:14" s="34" customFormat="1" ht="18" customHeight="1">
      <c r="A23" s="12"/>
      <c r="B23" s="9" t="s">
        <v>20</v>
      </c>
      <c r="C23" s="40">
        <v>1</v>
      </c>
      <c r="D23" s="45">
        <v>0</v>
      </c>
      <c r="E23" s="45">
        <v>0</v>
      </c>
      <c r="F23" s="45">
        <v>0</v>
      </c>
      <c r="G23" s="46">
        <v>0</v>
      </c>
      <c r="H23" s="46">
        <v>0</v>
      </c>
      <c r="I23" s="46">
        <v>1</v>
      </c>
      <c r="J23" s="47">
        <v>0</v>
      </c>
      <c r="K23" s="47">
        <v>0</v>
      </c>
      <c r="L23" s="65">
        <v>0</v>
      </c>
      <c r="M23" s="65">
        <v>0</v>
      </c>
      <c r="N23" s="65">
        <v>0</v>
      </c>
    </row>
    <row r="24" spans="1:14" s="34" customFormat="1" ht="18" customHeight="1">
      <c r="A24" s="12"/>
      <c r="B24" s="9" t="s">
        <v>21</v>
      </c>
      <c r="C24" s="45">
        <v>0</v>
      </c>
      <c r="D24" s="45">
        <v>0</v>
      </c>
      <c r="E24" s="45">
        <v>0</v>
      </c>
      <c r="F24" s="40">
        <v>1</v>
      </c>
      <c r="G24" s="41">
        <v>1</v>
      </c>
      <c r="H24" s="41">
        <v>1</v>
      </c>
      <c r="I24" s="41">
        <v>1</v>
      </c>
      <c r="J24" s="43">
        <v>1</v>
      </c>
      <c r="K24" s="43">
        <v>1</v>
      </c>
      <c r="L24" s="63">
        <v>1</v>
      </c>
      <c r="M24" s="63">
        <v>1</v>
      </c>
      <c r="N24" s="63">
        <v>1</v>
      </c>
    </row>
    <row r="25" spans="1:14" s="34" customFormat="1" ht="18" customHeight="1">
      <c r="A25" s="12"/>
      <c r="B25" s="9" t="s">
        <v>22</v>
      </c>
      <c r="C25" s="45">
        <v>0</v>
      </c>
      <c r="D25" s="45">
        <v>0</v>
      </c>
      <c r="E25" s="45">
        <v>0</v>
      </c>
      <c r="F25" s="45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64">
        <v>0</v>
      </c>
      <c r="M25" s="64">
        <v>0</v>
      </c>
      <c r="N25" s="64">
        <v>0</v>
      </c>
    </row>
    <row r="26" spans="1:14" s="34" customFormat="1" ht="18" customHeight="1">
      <c r="A26" s="10"/>
      <c r="B26" s="11"/>
      <c r="C26" s="44"/>
      <c r="D26" s="44"/>
      <c r="E26" s="44"/>
      <c r="F26" s="44"/>
      <c r="G26" s="43"/>
      <c r="H26" s="43"/>
      <c r="I26" s="43"/>
      <c r="J26" s="43"/>
      <c r="K26" s="43"/>
      <c r="L26" s="63"/>
      <c r="M26" s="63"/>
      <c r="N26" s="63"/>
    </row>
    <row r="27" spans="1:14" s="34" customFormat="1" ht="18" customHeight="1">
      <c r="A27" s="174" t="s">
        <v>23</v>
      </c>
      <c r="B27" s="175"/>
      <c r="C27" s="40">
        <v>8</v>
      </c>
      <c r="D27" s="40">
        <v>7</v>
      </c>
      <c r="E27" s="40">
        <v>8</v>
      </c>
      <c r="F27" s="40">
        <v>9</v>
      </c>
      <c r="G27" s="41">
        <v>9</v>
      </c>
      <c r="H27" s="41">
        <f aca="true" t="shared" si="11" ref="H27:M27">SUM(H28:H29)</f>
        <v>9</v>
      </c>
      <c r="I27" s="41">
        <f t="shared" si="11"/>
        <v>9</v>
      </c>
      <c r="J27" s="43">
        <f t="shared" si="11"/>
        <v>9</v>
      </c>
      <c r="K27" s="43">
        <f t="shared" si="11"/>
        <v>9</v>
      </c>
      <c r="L27" s="63">
        <f t="shared" si="11"/>
        <v>9</v>
      </c>
      <c r="M27" s="63">
        <f t="shared" si="11"/>
        <v>9</v>
      </c>
      <c r="N27" s="63">
        <f>SUM(N28:N29)</f>
        <v>9</v>
      </c>
    </row>
    <row r="28" spans="1:14" s="34" customFormat="1" ht="18" customHeight="1">
      <c r="A28" s="13"/>
      <c r="B28" s="9" t="s">
        <v>24</v>
      </c>
      <c r="C28" s="40">
        <v>4</v>
      </c>
      <c r="D28" s="40">
        <v>4</v>
      </c>
      <c r="E28" s="40">
        <v>5</v>
      </c>
      <c r="F28" s="40">
        <v>6</v>
      </c>
      <c r="G28" s="41">
        <v>6</v>
      </c>
      <c r="H28" s="41">
        <v>6</v>
      </c>
      <c r="I28" s="41">
        <v>6</v>
      </c>
      <c r="J28" s="43">
        <v>6</v>
      </c>
      <c r="K28" s="43">
        <v>6</v>
      </c>
      <c r="L28" s="66">
        <v>6</v>
      </c>
      <c r="M28" s="66">
        <v>6</v>
      </c>
      <c r="N28" s="66">
        <v>6</v>
      </c>
    </row>
    <row r="29" spans="1:14" s="34" customFormat="1" ht="18" customHeight="1">
      <c r="A29" s="13"/>
      <c r="B29" s="9" t="s">
        <v>25</v>
      </c>
      <c r="C29" s="40">
        <v>4</v>
      </c>
      <c r="D29" s="40">
        <v>3</v>
      </c>
      <c r="E29" s="40">
        <v>3</v>
      </c>
      <c r="F29" s="40">
        <v>3</v>
      </c>
      <c r="G29" s="41">
        <v>3</v>
      </c>
      <c r="H29" s="41">
        <v>3</v>
      </c>
      <c r="I29" s="41">
        <v>3</v>
      </c>
      <c r="J29" s="43">
        <v>3</v>
      </c>
      <c r="K29" s="43">
        <v>3</v>
      </c>
      <c r="L29" s="66">
        <v>3</v>
      </c>
      <c r="M29" s="66">
        <v>3</v>
      </c>
      <c r="N29" s="66">
        <v>3</v>
      </c>
    </row>
    <row r="30" spans="1:14" s="34" customFormat="1" ht="18" customHeight="1">
      <c r="A30" s="10"/>
      <c r="B30" s="11"/>
      <c r="C30" s="44"/>
      <c r="D30" s="44"/>
      <c r="E30" s="44"/>
      <c r="F30" s="44"/>
      <c r="G30" s="43"/>
      <c r="H30" s="43"/>
      <c r="I30" s="43"/>
      <c r="J30" s="43"/>
      <c r="K30" s="43"/>
      <c r="L30" s="63"/>
      <c r="M30" s="63"/>
      <c r="N30" s="63"/>
    </row>
    <row r="31" spans="1:14" s="34" customFormat="1" ht="18" customHeight="1">
      <c r="A31" s="174" t="s">
        <v>26</v>
      </c>
      <c r="B31" s="175"/>
      <c r="C31" s="40">
        <f aca="true" t="shared" si="12" ref="C31:J31">SUM(C32:C45)</f>
        <v>30</v>
      </c>
      <c r="D31" s="40">
        <f t="shared" si="12"/>
        <v>29</v>
      </c>
      <c r="E31" s="40">
        <f t="shared" si="12"/>
        <v>36</v>
      </c>
      <c r="F31" s="40">
        <f t="shared" si="12"/>
        <v>39</v>
      </c>
      <c r="G31" s="40">
        <f t="shared" si="12"/>
        <v>37</v>
      </c>
      <c r="H31" s="41">
        <f t="shared" si="12"/>
        <v>37</v>
      </c>
      <c r="I31" s="41">
        <f t="shared" si="12"/>
        <v>37</v>
      </c>
      <c r="J31" s="43">
        <f t="shared" si="12"/>
        <v>36</v>
      </c>
      <c r="K31" s="43">
        <f>SUM(K32:K45)</f>
        <v>37</v>
      </c>
      <c r="L31" s="63">
        <f>SUM(L32:L45)</f>
        <v>37</v>
      </c>
      <c r="M31" s="63">
        <f>SUM(M32:M45)</f>
        <v>37</v>
      </c>
      <c r="N31" s="63">
        <f>SUM(N32:N45)</f>
        <v>37</v>
      </c>
    </row>
    <row r="32" spans="1:14" s="34" customFormat="1" ht="18" customHeight="1">
      <c r="A32" s="13"/>
      <c r="B32" s="9" t="s">
        <v>27</v>
      </c>
      <c r="C32" s="40">
        <v>12</v>
      </c>
      <c r="D32" s="40">
        <v>11</v>
      </c>
      <c r="E32" s="40">
        <v>11</v>
      </c>
      <c r="F32" s="40">
        <v>12</v>
      </c>
      <c r="G32" s="41">
        <v>11</v>
      </c>
      <c r="H32" s="41">
        <v>11</v>
      </c>
      <c r="I32" s="41">
        <v>11</v>
      </c>
      <c r="J32" s="43">
        <v>10</v>
      </c>
      <c r="K32" s="43">
        <v>11</v>
      </c>
      <c r="L32" s="66">
        <v>11</v>
      </c>
      <c r="M32" s="66">
        <v>10</v>
      </c>
      <c r="N32" s="66">
        <v>10</v>
      </c>
    </row>
    <row r="33" spans="1:14" s="34" customFormat="1" ht="18" customHeight="1">
      <c r="A33" s="13"/>
      <c r="B33" s="9" t="s">
        <v>28</v>
      </c>
      <c r="C33" s="40">
        <v>5</v>
      </c>
      <c r="D33" s="40">
        <v>4</v>
      </c>
      <c r="E33" s="40">
        <v>6</v>
      </c>
      <c r="F33" s="40">
        <v>7</v>
      </c>
      <c r="G33" s="41">
        <v>6</v>
      </c>
      <c r="H33" s="41">
        <v>6</v>
      </c>
      <c r="I33" s="41">
        <v>6</v>
      </c>
      <c r="J33" s="43">
        <v>6</v>
      </c>
      <c r="K33" s="43">
        <v>6</v>
      </c>
      <c r="L33" s="66">
        <v>6</v>
      </c>
      <c r="M33" s="66">
        <v>6</v>
      </c>
      <c r="N33" s="66">
        <v>6</v>
      </c>
    </row>
    <row r="34" spans="1:14" s="34" customFormat="1" ht="18" customHeight="1">
      <c r="A34" s="13"/>
      <c r="B34" s="9" t="s">
        <v>29</v>
      </c>
      <c r="C34" s="40">
        <v>1</v>
      </c>
      <c r="D34" s="40">
        <v>1</v>
      </c>
      <c r="E34" s="40">
        <v>2</v>
      </c>
      <c r="F34" s="40">
        <v>3</v>
      </c>
      <c r="G34" s="41">
        <v>3</v>
      </c>
      <c r="H34" s="41">
        <v>3</v>
      </c>
      <c r="I34" s="41">
        <v>3</v>
      </c>
      <c r="J34" s="43">
        <v>3</v>
      </c>
      <c r="K34" s="43">
        <v>3</v>
      </c>
      <c r="L34" s="66">
        <v>3</v>
      </c>
      <c r="M34" s="66">
        <v>3</v>
      </c>
      <c r="N34" s="66">
        <v>3</v>
      </c>
    </row>
    <row r="35" spans="1:14" s="34" customFormat="1" ht="18" customHeight="1">
      <c r="A35" s="13"/>
      <c r="B35" s="9" t="s">
        <v>30</v>
      </c>
      <c r="C35" s="40">
        <v>3</v>
      </c>
      <c r="D35" s="40">
        <v>2</v>
      </c>
      <c r="E35" s="40">
        <v>3</v>
      </c>
      <c r="F35" s="40">
        <v>3</v>
      </c>
      <c r="G35" s="41">
        <v>3</v>
      </c>
      <c r="H35" s="41">
        <v>3</v>
      </c>
      <c r="I35" s="41">
        <v>3</v>
      </c>
      <c r="J35" s="43">
        <v>3</v>
      </c>
      <c r="K35" s="43">
        <v>3</v>
      </c>
      <c r="L35" s="66">
        <v>3</v>
      </c>
      <c r="M35" s="66">
        <v>3</v>
      </c>
      <c r="N35" s="66">
        <v>3</v>
      </c>
    </row>
    <row r="36" spans="1:14" s="34" customFormat="1" ht="18" customHeight="1">
      <c r="A36" s="13"/>
      <c r="B36" s="9" t="s">
        <v>31</v>
      </c>
      <c r="C36" s="40">
        <v>1</v>
      </c>
      <c r="D36" s="40">
        <v>1</v>
      </c>
      <c r="E36" s="40">
        <v>1</v>
      </c>
      <c r="F36" s="40">
        <v>1</v>
      </c>
      <c r="G36" s="41">
        <v>1</v>
      </c>
      <c r="H36" s="41">
        <v>1</v>
      </c>
      <c r="I36" s="41">
        <v>1</v>
      </c>
      <c r="J36" s="43">
        <v>1</v>
      </c>
      <c r="K36" s="43">
        <v>1</v>
      </c>
      <c r="L36" s="66">
        <v>1</v>
      </c>
      <c r="M36" s="66">
        <v>1</v>
      </c>
      <c r="N36" s="66">
        <v>1</v>
      </c>
    </row>
    <row r="37" spans="1:14" s="34" customFormat="1" ht="18" customHeight="1">
      <c r="A37" s="13"/>
      <c r="B37" s="9" t="s">
        <v>32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6">
        <v>0</v>
      </c>
      <c r="K37" s="46">
        <v>0</v>
      </c>
      <c r="L37" s="66">
        <v>0</v>
      </c>
      <c r="M37" s="66">
        <v>0</v>
      </c>
      <c r="N37" s="66">
        <v>0</v>
      </c>
    </row>
    <row r="38" spans="1:14" s="34" customFormat="1" ht="18" customHeight="1">
      <c r="A38" s="13"/>
      <c r="B38" s="9" t="s">
        <v>33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0</v>
      </c>
      <c r="K38" s="46">
        <v>0</v>
      </c>
      <c r="L38" s="66">
        <v>0</v>
      </c>
      <c r="M38" s="66">
        <v>0</v>
      </c>
      <c r="N38" s="66">
        <v>0</v>
      </c>
    </row>
    <row r="39" spans="1:14" s="34" customFormat="1" ht="18" customHeight="1">
      <c r="A39" s="13"/>
      <c r="B39" s="9" t="s">
        <v>34</v>
      </c>
      <c r="C39" s="40">
        <v>2</v>
      </c>
      <c r="D39" s="40">
        <v>3</v>
      </c>
      <c r="E39" s="40">
        <v>3</v>
      </c>
      <c r="F39" s="40">
        <v>3</v>
      </c>
      <c r="G39" s="41">
        <v>3</v>
      </c>
      <c r="H39" s="41">
        <v>3</v>
      </c>
      <c r="I39" s="41">
        <v>3</v>
      </c>
      <c r="J39" s="43">
        <v>3</v>
      </c>
      <c r="K39" s="43">
        <v>3</v>
      </c>
      <c r="L39" s="66">
        <v>3</v>
      </c>
      <c r="M39" s="66">
        <v>3</v>
      </c>
      <c r="N39" s="66">
        <v>3</v>
      </c>
    </row>
    <row r="40" spans="1:14" s="34" customFormat="1" ht="18" customHeight="1">
      <c r="A40" s="13"/>
      <c r="B40" s="9" t="s">
        <v>35</v>
      </c>
      <c r="C40" s="40">
        <v>2</v>
      </c>
      <c r="D40" s="40">
        <v>2</v>
      </c>
      <c r="E40" s="40">
        <v>2</v>
      </c>
      <c r="F40" s="40">
        <v>2</v>
      </c>
      <c r="G40" s="41">
        <v>2</v>
      </c>
      <c r="H40" s="41">
        <v>2</v>
      </c>
      <c r="I40" s="41">
        <v>2</v>
      </c>
      <c r="J40" s="43">
        <v>2</v>
      </c>
      <c r="K40" s="43">
        <v>2</v>
      </c>
      <c r="L40" s="66">
        <v>2</v>
      </c>
      <c r="M40" s="66">
        <v>2</v>
      </c>
      <c r="N40" s="66">
        <v>2</v>
      </c>
    </row>
    <row r="41" spans="1:14" s="34" customFormat="1" ht="18" customHeight="1">
      <c r="A41" s="13"/>
      <c r="B41" s="9" t="s">
        <v>36</v>
      </c>
      <c r="C41" s="45">
        <v>0</v>
      </c>
      <c r="D41" s="45">
        <v>0</v>
      </c>
      <c r="E41" s="40">
        <v>1</v>
      </c>
      <c r="F41" s="40">
        <v>1</v>
      </c>
      <c r="G41" s="41">
        <v>1</v>
      </c>
      <c r="H41" s="41">
        <v>1</v>
      </c>
      <c r="I41" s="41">
        <v>1</v>
      </c>
      <c r="J41" s="43">
        <v>1</v>
      </c>
      <c r="K41" s="43">
        <v>1</v>
      </c>
      <c r="L41" s="66">
        <v>1</v>
      </c>
      <c r="M41" s="66">
        <v>1</v>
      </c>
      <c r="N41" s="66">
        <v>1</v>
      </c>
    </row>
    <row r="42" spans="1:14" s="34" customFormat="1" ht="18" customHeight="1">
      <c r="A42" s="13"/>
      <c r="B42" s="9" t="s">
        <v>37</v>
      </c>
      <c r="C42" s="45">
        <v>0</v>
      </c>
      <c r="D42" s="40">
        <v>1</v>
      </c>
      <c r="E42" s="40">
        <v>2</v>
      </c>
      <c r="F42" s="40">
        <v>2</v>
      </c>
      <c r="G42" s="41">
        <v>2</v>
      </c>
      <c r="H42" s="41">
        <v>2</v>
      </c>
      <c r="I42" s="41">
        <v>2</v>
      </c>
      <c r="J42" s="43">
        <v>2</v>
      </c>
      <c r="K42" s="43">
        <v>2</v>
      </c>
      <c r="L42" s="66">
        <v>2</v>
      </c>
      <c r="M42" s="66">
        <v>2</v>
      </c>
      <c r="N42" s="66">
        <v>2</v>
      </c>
    </row>
    <row r="43" spans="1:14" s="34" customFormat="1" ht="18" customHeight="1">
      <c r="A43" s="13"/>
      <c r="B43" s="9" t="s">
        <v>38</v>
      </c>
      <c r="C43" s="40">
        <v>2</v>
      </c>
      <c r="D43" s="40">
        <v>2</v>
      </c>
      <c r="E43" s="40">
        <v>2</v>
      </c>
      <c r="F43" s="40">
        <v>2</v>
      </c>
      <c r="G43" s="41">
        <v>2</v>
      </c>
      <c r="H43" s="41">
        <v>2</v>
      </c>
      <c r="I43" s="41">
        <v>2</v>
      </c>
      <c r="J43" s="43">
        <v>2</v>
      </c>
      <c r="K43" s="43">
        <v>2</v>
      </c>
      <c r="L43" s="66">
        <v>2</v>
      </c>
      <c r="M43" s="66">
        <v>2</v>
      </c>
      <c r="N43" s="66">
        <v>2</v>
      </c>
    </row>
    <row r="44" spans="1:14" s="34" customFormat="1" ht="18" customHeight="1">
      <c r="A44" s="13"/>
      <c r="B44" s="9" t="s">
        <v>39</v>
      </c>
      <c r="C44" s="40">
        <v>1</v>
      </c>
      <c r="D44" s="40">
        <v>1</v>
      </c>
      <c r="E44" s="40">
        <v>2</v>
      </c>
      <c r="F44" s="40">
        <v>2</v>
      </c>
      <c r="G44" s="41">
        <v>2</v>
      </c>
      <c r="H44" s="41">
        <v>2</v>
      </c>
      <c r="I44" s="41">
        <v>2</v>
      </c>
      <c r="J44" s="43">
        <v>2</v>
      </c>
      <c r="K44" s="43">
        <v>2</v>
      </c>
      <c r="L44" s="66">
        <v>2</v>
      </c>
      <c r="M44" s="66">
        <v>2</v>
      </c>
      <c r="N44" s="66">
        <v>2</v>
      </c>
    </row>
    <row r="45" spans="1:14" s="34" customFormat="1" ht="18" customHeight="1">
      <c r="A45" s="13"/>
      <c r="B45" s="9" t="s">
        <v>40</v>
      </c>
      <c r="C45" s="40">
        <v>1</v>
      </c>
      <c r="D45" s="40">
        <v>1</v>
      </c>
      <c r="E45" s="40">
        <v>1</v>
      </c>
      <c r="F45" s="40">
        <v>1</v>
      </c>
      <c r="G45" s="41">
        <v>1</v>
      </c>
      <c r="H45" s="41">
        <v>1</v>
      </c>
      <c r="I45" s="41">
        <v>1</v>
      </c>
      <c r="J45" s="43">
        <v>1</v>
      </c>
      <c r="K45" s="43">
        <v>1</v>
      </c>
      <c r="L45" s="66">
        <v>1</v>
      </c>
      <c r="M45" s="66">
        <v>2</v>
      </c>
      <c r="N45" s="66">
        <v>2</v>
      </c>
    </row>
    <row r="46" spans="1:14" s="34" customFormat="1" ht="18" customHeight="1">
      <c r="A46" s="10"/>
      <c r="B46" s="11"/>
      <c r="C46" s="44"/>
      <c r="D46" s="44"/>
      <c r="E46" s="44"/>
      <c r="F46" s="44"/>
      <c r="G46" s="43"/>
      <c r="H46" s="43"/>
      <c r="I46" s="43"/>
      <c r="J46" s="43"/>
      <c r="K46" s="43"/>
      <c r="L46" s="63"/>
      <c r="M46" s="63"/>
      <c r="N46" s="63"/>
    </row>
    <row r="47" spans="1:14" s="34" customFormat="1" ht="18" customHeight="1">
      <c r="A47" s="174" t="s">
        <v>41</v>
      </c>
      <c r="B47" s="175"/>
      <c r="C47" s="40">
        <v>4</v>
      </c>
      <c r="D47" s="40">
        <v>7</v>
      </c>
      <c r="E47" s="40">
        <v>8</v>
      </c>
      <c r="F47" s="40">
        <v>10</v>
      </c>
      <c r="G47" s="41">
        <v>9</v>
      </c>
      <c r="H47" s="41">
        <f aca="true" t="shared" si="13" ref="H47:M47">SUM(H48:H49)</f>
        <v>10</v>
      </c>
      <c r="I47" s="41">
        <f t="shared" si="13"/>
        <v>10</v>
      </c>
      <c r="J47" s="43">
        <f t="shared" si="13"/>
        <v>10</v>
      </c>
      <c r="K47" s="43">
        <f t="shared" si="13"/>
        <v>10</v>
      </c>
      <c r="L47" s="63">
        <f t="shared" si="13"/>
        <v>10</v>
      </c>
      <c r="M47" s="63">
        <f t="shared" si="13"/>
        <v>10</v>
      </c>
      <c r="N47" s="63">
        <f>SUM(N48:N49)</f>
        <v>10</v>
      </c>
    </row>
    <row r="48" spans="1:14" s="34" customFormat="1" ht="18" customHeight="1">
      <c r="A48" s="13"/>
      <c r="B48" s="9" t="s">
        <v>42</v>
      </c>
      <c r="C48" s="40">
        <v>4</v>
      </c>
      <c r="D48" s="40">
        <v>6</v>
      </c>
      <c r="E48" s="40">
        <v>6</v>
      </c>
      <c r="F48" s="40">
        <v>7</v>
      </c>
      <c r="G48" s="41">
        <v>6</v>
      </c>
      <c r="H48" s="41">
        <v>8</v>
      </c>
      <c r="I48" s="41">
        <v>8</v>
      </c>
      <c r="J48" s="43">
        <v>8</v>
      </c>
      <c r="K48" s="43">
        <v>8</v>
      </c>
      <c r="L48" s="66">
        <v>8</v>
      </c>
      <c r="M48" s="66">
        <v>8</v>
      </c>
      <c r="N48" s="66">
        <v>8</v>
      </c>
    </row>
    <row r="49" spans="1:14" s="34" customFormat="1" ht="18" customHeight="1">
      <c r="A49" s="13"/>
      <c r="B49" s="9" t="s">
        <v>43</v>
      </c>
      <c r="C49" s="45">
        <v>0</v>
      </c>
      <c r="D49" s="40">
        <v>1</v>
      </c>
      <c r="E49" s="40">
        <v>2</v>
      </c>
      <c r="F49" s="40">
        <v>3</v>
      </c>
      <c r="G49" s="41">
        <v>3</v>
      </c>
      <c r="H49" s="41">
        <v>2</v>
      </c>
      <c r="I49" s="41">
        <v>2</v>
      </c>
      <c r="J49" s="43">
        <v>2</v>
      </c>
      <c r="K49" s="43">
        <v>2</v>
      </c>
      <c r="L49" s="66">
        <v>2</v>
      </c>
      <c r="M49" s="66">
        <v>2</v>
      </c>
      <c r="N49" s="66">
        <v>2</v>
      </c>
    </row>
    <row r="50" spans="1:14" s="34" customFormat="1" ht="18" customHeight="1">
      <c r="A50" s="10"/>
      <c r="B50" s="11"/>
      <c r="C50" s="44"/>
      <c r="D50" s="44"/>
      <c r="E50" s="44"/>
      <c r="F50" s="44"/>
      <c r="G50" s="43"/>
      <c r="H50" s="43"/>
      <c r="I50" s="43"/>
      <c r="J50" s="43"/>
      <c r="K50" s="43"/>
      <c r="L50" s="63"/>
      <c r="M50" s="63"/>
      <c r="N50" s="63"/>
    </row>
    <row r="51" spans="1:14" s="34" customFormat="1" ht="18" customHeight="1">
      <c r="A51" s="174" t="s">
        <v>44</v>
      </c>
      <c r="B51" s="175"/>
      <c r="C51" s="40">
        <f aca="true" t="shared" si="14" ref="C51:J51">SUM(C52:C54)</f>
        <v>9</v>
      </c>
      <c r="D51" s="40">
        <f t="shared" si="14"/>
        <v>10</v>
      </c>
      <c r="E51" s="40">
        <f t="shared" si="14"/>
        <v>11</v>
      </c>
      <c r="F51" s="40">
        <f t="shared" si="14"/>
        <v>13</v>
      </c>
      <c r="G51" s="40">
        <f t="shared" si="14"/>
        <v>13</v>
      </c>
      <c r="H51" s="41">
        <f t="shared" si="14"/>
        <v>13</v>
      </c>
      <c r="I51" s="41">
        <f t="shared" si="14"/>
        <v>13</v>
      </c>
      <c r="J51" s="43">
        <f t="shared" si="14"/>
        <v>13</v>
      </c>
      <c r="K51" s="43">
        <f>SUM(K52:K54)</f>
        <v>13</v>
      </c>
      <c r="L51" s="63">
        <f>SUM(L52:L54)</f>
        <v>13</v>
      </c>
      <c r="M51" s="63">
        <f>SUM(M52:M54)</f>
        <v>12</v>
      </c>
      <c r="N51" s="63">
        <f>SUM(N52:N54)</f>
        <v>12</v>
      </c>
    </row>
    <row r="52" spans="1:14" s="34" customFormat="1" ht="18" customHeight="1">
      <c r="A52" s="13"/>
      <c r="B52" s="9" t="s">
        <v>45</v>
      </c>
      <c r="C52" s="40">
        <v>4</v>
      </c>
      <c r="D52" s="40">
        <v>5</v>
      </c>
      <c r="E52" s="40">
        <v>5</v>
      </c>
      <c r="F52" s="40">
        <v>5</v>
      </c>
      <c r="G52" s="41">
        <v>5</v>
      </c>
      <c r="H52" s="41">
        <v>5</v>
      </c>
      <c r="I52" s="41">
        <v>5</v>
      </c>
      <c r="J52" s="43">
        <v>5</v>
      </c>
      <c r="K52" s="43">
        <v>5</v>
      </c>
      <c r="L52" s="66">
        <v>5</v>
      </c>
      <c r="M52" s="66">
        <v>4</v>
      </c>
      <c r="N52" s="66">
        <v>4</v>
      </c>
    </row>
    <row r="53" spans="1:14" s="34" customFormat="1" ht="18" customHeight="1">
      <c r="A53" s="13"/>
      <c r="B53" s="9" t="s">
        <v>46</v>
      </c>
      <c r="C53" s="40">
        <v>5</v>
      </c>
      <c r="D53" s="40">
        <v>5</v>
      </c>
      <c r="E53" s="40">
        <v>6</v>
      </c>
      <c r="F53" s="40">
        <v>8</v>
      </c>
      <c r="G53" s="41">
        <v>8</v>
      </c>
      <c r="H53" s="41">
        <v>8</v>
      </c>
      <c r="I53" s="41">
        <v>8</v>
      </c>
      <c r="J53" s="43">
        <v>8</v>
      </c>
      <c r="K53" s="43">
        <v>8</v>
      </c>
      <c r="L53" s="66">
        <v>8</v>
      </c>
      <c r="M53" s="66">
        <v>8</v>
      </c>
      <c r="N53" s="66">
        <v>8</v>
      </c>
    </row>
    <row r="54" spans="1:14" s="34" customFormat="1" ht="18" customHeight="1">
      <c r="A54" s="13"/>
      <c r="B54" s="9" t="s">
        <v>47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6">
        <v>0</v>
      </c>
      <c r="K54" s="46">
        <v>0</v>
      </c>
      <c r="L54" s="66">
        <v>0</v>
      </c>
      <c r="M54" s="66">
        <v>0</v>
      </c>
      <c r="N54" s="66">
        <v>0</v>
      </c>
    </row>
    <row r="55" spans="1:14" s="34" customFormat="1" ht="18" customHeight="1">
      <c r="A55" s="10"/>
      <c r="B55" s="11"/>
      <c r="C55" s="44"/>
      <c r="D55" s="44"/>
      <c r="E55" s="44"/>
      <c r="F55" s="44"/>
      <c r="G55" s="43"/>
      <c r="H55" s="43"/>
      <c r="I55" s="43"/>
      <c r="J55" s="43"/>
      <c r="K55" s="43"/>
      <c r="L55" s="63"/>
      <c r="M55" s="63"/>
      <c r="N55" s="63"/>
    </row>
    <row r="56" spans="1:14" s="5" customFormat="1" ht="18" customHeight="1">
      <c r="A56" s="174" t="s">
        <v>51</v>
      </c>
      <c r="B56" s="175"/>
      <c r="C56" s="40">
        <f aca="true" t="shared" si="15" ref="C56:N56">SUM(C57)</f>
        <v>21</v>
      </c>
      <c r="D56" s="40">
        <f t="shared" si="15"/>
        <v>21</v>
      </c>
      <c r="E56" s="40">
        <f t="shared" si="15"/>
        <v>19</v>
      </c>
      <c r="F56" s="40">
        <f t="shared" si="15"/>
        <v>19</v>
      </c>
      <c r="G56" s="40">
        <f t="shared" si="15"/>
        <v>22</v>
      </c>
      <c r="H56" s="40">
        <f t="shared" si="15"/>
        <v>21</v>
      </c>
      <c r="I56" s="40">
        <f t="shared" si="15"/>
        <v>21</v>
      </c>
      <c r="J56" s="40">
        <f t="shared" si="15"/>
        <v>21</v>
      </c>
      <c r="K56" s="40">
        <f t="shared" si="15"/>
        <v>21</v>
      </c>
      <c r="L56" s="40">
        <f t="shared" si="15"/>
        <v>21</v>
      </c>
      <c r="M56" s="41">
        <f t="shared" si="15"/>
        <v>20</v>
      </c>
      <c r="N56" s="41">
        <f t="shared" si="15"/>
        <v>21</v>
      </c>
    </row>
    <row r="57" spans="1:14" s="5" customFormat="1" ht="18" customHeight="1">
      <c r="A57" s="139"/>
      <c r="B57" s="9" t="s">
        <v>138</v>
      </c>
      <c r="C57" s="40">
        <f aca="true" t="shared" si="16" ref="C57:M57">SUM(C58:C59)</f>
        <v>21</v>
      </c>
      <c r="D57" s="40">
        <f t="shared" si="16"/>
        <v>21</v>
      </c>
      <c r="E57" s="40">
        <f t="shared" si="16"/>
        <v>19</v>
      </c>
      <c r="F57" s="40">
        <f t="shared" si="16"/>
        <v>19</v>
      </c>
      <c r="G57" s="40">
        <f t="shared" si="16"/>
        <v>22</v>
      </c>
      <c r="H57" s="40">
        <f t="shared" si="16"/>
        <v>21</v>
      </c>
      <c r="I57" s="40">
        <f t="shared" si="16"/>
        <v>21</v>
      </c>
      <c r="J57" s="40">
        <f t="shared" si="16"/>
        <v>21</v>
      </c>
      <c r="K57" s="40">
        <f t="shared" si="16"/>
        <v>21</v>
      </c>
      <c r="L57" s="40">
        <f t="shared" si="16"/>
        <v>21</v>
      </c>
      <c r="M57" s="41">
        <f t="shared" si="16"/>
        <v>20</v>
      </c>
      <c r="N57" s="41">
        <v>21</v>
      </c>
    </row>
    <row r="58" spans="1:14" s="5" customFormat="1" ht="18" customHeight="1">
      <c r="A58" s="13"/>
      <c r="B58" s="9" t="s">
        <v>136</v>
      </c>
      <c r="C58" s="40">
        <v>15</v>
      </c>
      <c r="D58" s="40">
        <v>16</v>
      </c>
      <c r="E58" s="40">
        <v>15</v>
      </c>
      <c r="F58" s="40">
        <v>15</v>
      </c>
      <c r="G58" s="41">
        <v>18</v>
      </c>
      <c r="H58" s="41">
        <v>17</v>
      </c>
      <c r="I58" s="41">
        <v>17</v>
      </c>
      <c r="J58" s="43">
        <v>17</v>
      </c>
      <c r="K58" s="43">
        <v>17</v>
      </c>
      <c r="L58" s="66">
        <v>17</v>
      </c>
      <c r="M58" s="66">
        <v>16</v>
      </c>
      <c r="N58" s="66">
        <v>0</v>
      </c>
    </row>
    <row r="59" spans="1:14" s="34" customFormat="1" ht="18" customHeight="1">
      <c r="A59" s="14"/>
      <c r="B59" s="15" t="s">
        <v>137</v>
      </c>
      <c r="C59" s="52">
        <v>6</v>
      </c>
      <c r="D59" s="52">
        <v>5</v>
      </c>
      <c r="E59" s="52">
        <v>4</v>
      </c>
      <c r="F59" s="52">
        <v>4</v>
      </c>
      <c r="G59" s="143">
        <v>4</v>
      </c>
      <c r="H59" s="143">
        <v>4</v>
      </c>
      <c r="I59" s="143">
        <v>4</v>
      </c>
      <c r="J59" s="53">
        <v>4</v>
      </c>
      <c r="K59" s="53">
        <v>4</v>
      </c>
      <c r="L59" s="67">
        <v>4</v>
      </c>
      <c r="M59" s="67">
        <v>4</v>
      </c>
      <c r="N59" s="67">
        <v>0</v>
      </c>
    </row>
    <row r="60" spans="1:14" ht="21" customHeight="1">
      <c r="A60" s="153"/>
      <c r="B60" s="16"/>
      <c r="C60" s="2"/>
      <c r="D60" s="2"/>
      <c r="E60" s="2"/>
      <c r="F60" s="2"/>
      <c r="G60" s="151" t="s">
        <v>2</v>
      </c>
      <c r="H60" s="151"/>
      <c r="J60" s="35"/>
      <c r="K60" s="35"/>
      <c r="L60" s="35"/>
      <c r="M60" s="35"/>
      <c r="N60" s="35"/>
    </row>
    <row r="61" spans="1:14" ht="32.25" customHeight="1">
      <c r="A61" s="157" t="s">
        <v>120</v>
      </c>
      <c r="B61" s="158"/>
      <c r="C61" s="2"/>
      <c r="D61" s="2"/>
      <c r="E61" s="2"/>
      <c r="F61" s="2"/>
      <c r="G61" s="151"/>
      <c r="H61" s="151"/>
      <c r="I61" s="2"/>
      <c r="J61" s="163"/>
      <c r="K61" s="163"/>
      <c r="L61" s="163"/>
      <c r="M61" s="163"/>
      <c r="N61" s="163"/>
    </row>
    <row r="62" spans="1:14" s="5" customFormat="1" ht="18" customHeight="1">
      <c r="A62" s="160"/>
      <c r="B62" s="164"/>
      <c r="C62" s="159" t="s">
        <v>0</v>
      </c>
      <c r="D62" s="160"/>
      <c r="E62" s="160"/>
      <c r="F62" s="160" t="s">
        <v>100</v>
      </c>
      <c r="G62" s="161"/>
      <c r="H62" s="161"/>
      <c r="I62" s="161"/>
      <c r="J62" s="161"/>
      <c r="K62" s="161"/>
      <c r="L62" s="162"/>
      <c r="M62" s="162"/>
      <c r="N62" s="162"/>
    </row>
    <row r="63" spans="1:14" s="5" customFormat="1" ht="18" customHeight="1">
      <c r="A63" s="17"/>
      <c r="B63" s="18"/>
      <c r="C63" s="27" t="s">
        <v>102</v>
      </c>
      <c r="D63" s="27" t="s">
        <v>104</v>
      </c>
      <c r="E63" s="27" t="s">
        <v>106</v>
      </c>
      <c r="F63" s="27" t="s">
        <v>108</v>
      </c>
      <c r="G63" s="28" t="s">
        <v>110</v>
      </c>
      <c r="H63" s="28" t="s">
        <v>112</v>
      </c>
      <c r="I63" s="28" t="s">
        <v>113</v>
      </c>
      <c r="J63" s="28" t="s">
        <v>115</v>
      </c>
      <c r="K63" s="28" t="s">
        <v>117</v>
      </c>
      <c r="L63" s="60" t="s">
        <v>119</v>
      </c>
      <c r="M63" s="60" t="s">
        <v>130</v>
      </c>
      <c r="N63" s="60" t="s">
        <v>147</v>
      </c>
    </row>
    <row r="64" spans="1:14" s="5" customFormat="1" ht="18" customHeight="1">
      <c r="A64" s="19"/>
      <c r="B64" s="20"/>
      <c r="C64" s="19"/>
      <c r="D64" s="19"/>
      <c r="E64" s="19"/>
      <c r="F64" s="19"/>
      <c r="G64" s="29"/>
      <c r="H64" s="29"/>
      <c r="I64" s="29"/>
      <c r="J64" s="29"/>
      <c r="K64" s="29"/>
      <c r="L64" s="61"/>
      <c r="M64" s="61"/>
      <c r="N64" s="61"/>
    </row>
    <row r="65" spans="1:14" s="5" customFormat="1" ht="18" customHeight="1">
      <c r="A65" s="174" t="s">
        <v>53</v>
      </c>
      <c r="B65" s="175"/>
      <c r="C65" s="40">
        <f aca="true" t="shared" si="17" ref="C65:J65">SUM(C66:C81)</f>
        <v>7</v>
      </c>
      <c r="D65" s="40">
        <f t="shared" si="17"/>
        <v>8</v>
      </c>
      <c r="E65" s="40">
        <f t="shared" si="17"/>
        <v>9</v>
      </c>
      <c r="F65" s="40">
        <f t="shared" si="17"/>
        <v>12</v>
      </c>
      <c r="G65" s="40">
        <f t="shared" si="17"/>
        <v>12</v>
      </c>
      <c r="H65" s="40">
        <f t="shared" si="17"/>
        <v>11</v>
      </c>
      <c r="I65" s="41">
        <f t="shared" si="17"/>
        <v>11</v>
      </c>
      <c r="J65" s="43">
        <f t="shared" si="17"/>
        <v>11</v>
      </c>
      <c r="K65" s="43">
        <f>SUM(K66:K81)</f>
        <v>11</v>
      </c>
      <c r="L65" s="63">
        <f>SUM(L66:L81)</f>
        <v>11</v>
      </c>
      <c r="M65" s="63">
        <f>SUM(M66:M81)</f>
        <v>11</v>
      </c>
      <c r="N65" s="63">
        <f>SUM(N66:N81)</f>
        <v>11</v>
      </c>
    </row>
    <row r="66" spans="1:14" s="5" customFormat="1" ht="18" customHeight="1">
      <c r="A66" s="13"/>
      <c r="B66" s="9" t="s">
        <v>54</v>
      </c>
      <c r="C66" s="40">
        <v>2</v>
      </c>
      <c r="D66" s="40">
        <v>2</v>
      </c>
      <c r="E66" s="40">
        <v>2</v>
      </c>
      <c r="F66" s="40">
        <v>2</v>
      </c>
      <c r="G66" s="41">
        <v>1</v>
      </c>
      <c r="H66" s="41">
        <v>1</v>
      </c>
      <c r="I66" s="41">
        <v>1</v>
      </c>
      <c r="J66" s="43">
        <v>1</v>
      </c>
      <c r="K66" s="43">
        <v>1</v>
      </c>
      <c r="L66" s="66">
        <v>1</v>
      </c>
      <c r="M66" s="66">
        <v>1</v>
      </c>
      <c r="N66" s="66">
        <v>1</v>
      </c>
    </row>
    <row r="67" spans="1:14" s="5" customFormat="1" ht="18" customHeight="1">
      <c r="A67" s="13"/>
      <c r="B67" s="9" t="s">
        <v>55</v>
      </c>
      <c r="C67" s="40">
        <v>2</v>
      </c>
      <c r="D67" s="40">
        <v>3</v>
      </c>
      <c r="E67" s="40">
        <v>3</v>
      </c>
      <c r="F67" s="40">
        <v>5</v>
      </c>
      <c r="G67" s="41">
        <v>5</v>
      </c>
      <c r="H67" s="41">
        <v>4</v>
      </c>
      <c r="I67" s="41">
        <v>4</v>
      </c>
      <c r="J67" s="43">
        <v>4</v>
      </c>
      <c r="K67" s="43">
        <v>4</v>
      </c>
      <c r="L67" s="66">
        <v>4</v>
      </c>
      <c r="M67" s="66">
        <v>4</v>
      </c>
      <c r="N67" s="66">
        <v>4</v>
      </c>
    </row>
    <row r="68" spans="1:14" s="5" customFormat="1" ht="18" customHeight="1">
      <c r="A68" s="13"/>
      <c r="B68" s="9" t="s">
        <v>56</v>
      </c>
      <c r="C68" s="40">
        <v>1</v>
      </c>
      <c r="D68" s="40">
        <v>1</v>
      </c>
      <c r="E68" s="40">
        <v>2</v>
      </c>
      <c r="F68" s="40">
        <v>3</v>
      </c>
      <c r="G68" s="41">
        <v>4</v>
      </c>
      <c r="H68" s="41">
        <v>4</v>
      </c>
      <c r="I68" s="41">
        <v>4</v>
      </c>
      <c r="J68" s="43">
        <v>4</v>
      </c>
      <c r="K68" s="43">
        <v>4</v>
      </c>
      <c r="L68" s="66">
        <v>4</v>
      </c>
      <c r="M68" s="66">
        <v>4</v>
      </c>
      <c r="N68" s="66">
        <v>4</v>
      </c>
    </row>
    <row r="69" spans="1:14" s="34" customFormat="1" ht="18" customHeight="1">
      <c r="A69" s="13"/>
      <c r="B69" s="9" t="s">
        <v>48</v>
      </c>
      <c r="C69" s="45">
        <v>0</v>
      </c>
      <c r="D69" s="45">
        <v>0</v>
      </c>
      <c r="E69" s="40">
        <v>1</v>
      </c>
      <c r="F69" s="40">
        <v>1</v>
      </c>
      <c r="G69" s="41">
        <v>1</v>
      </c>
      <c r="H69" s="41">
        <v>1</v>
      </c>
      <c r="I69" s="41">
        <v>1</v>
      </c>
      <c r="J69" s="43">
        <v>1</v>
      </c>
      <c r="K69" s="43">
        <v>1</v>
      </c>
      <c r="L69" s="66">
        <v>1</v>
      </c>
      <c r="M69" s="66">
        <v>1</v>
      </c>
      <c r="N69" s="66">
        <v>1</v>
      </c>
    </row>
    <row r="70" spans="1:14" s="34" customFormat="1" ht="18" customHeight="1">
      <c r="A70" s="13"/>
      <c r="B70" s="9" t="s">
        <v>49</v>
      </c>
      <c r="C70" s="40">
        <v>1</v>
      </c>
      <c r="D70" s="40">
        <v>1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6">
        <v>0</v>
      </c>
      <c r="K70" s="46">
        <v>0</v>
      </c>
      <c r="L70" s="66">
        <v>0</v>
      </c>
      <c r="M70" s="66">
        <v>0</v>
      </c>
      <c r="N70" s="66">
        <v>0</v>
      </c>
    </row>
    <row r="71" spans="1:14" s="34" customFormat="1" ht="18" customHeight="1">
      <c r="A71" s="13"/>
      <c r="B71" s="9" t="s">
        <v>50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6">
        <v>0</v>
      </c>
      <c r="K71" s="46">
        <v>0</v>
      </c>
      <c r="L71" s="66">
        <v>0</v>
      </c>
      <c r="M71" s="66">
        <v>0</v>
      </c>
      <c r="N71" s="66">
        <v>0</v>
      </c>
    </row>
    <row r="72" spans="1:14" s="5" customFormat="1" ht="18" customHeight="1">
      <c r="A72" s="13"/>
      <c r="B72" s="9" t="s">
        <v>57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6">
        <v>0</v>
      </c>
      <c r="K72" s="46">
        <v>0</v>
      </c>
      <c r="L72" s="66">
        <v>0</v>
      </c>
      <c r="M72" s="66">
        <v>0</v>
      </c>
      <c r="N72" s="66">
        <v>0</v>
      </c>
    </row>
    <row r="73" spans="1:14" s="5" customFormat="1" ht="18" customHeight="1">
      <c r="A73" s="13"/>
      <c r="B73" s="9" t="s">
        <v>58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6">
        <v>0</v>
      </c>
      <c r="K73" s="46">
        <v>0</v>
      </c>
      <c r="L73" s="66">
        <v>0</v>
      </c>
      <c r="M73" s="66">
        <v>0</v>
      </c>
      <c r="N73" s="66">
        <v>0</v>
      </c>
    </row>
    <row r="74" spans="1:14" s="5" customFormat="1" ht="18" customHeight="1">
      <c r="A74" s="13"/>
      <c r="B74" s="9" t="s">
        <v>59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6">
        <v>0</v>
      </c>
      <c r="K74" s="46">
        <v>0</v>
      </c>
      <c r="L74" s="66">
        <v>0</v>
      </c>
      <c r="M74" s="66">
        <v>0</v>
      </c>
      <c r="N74" s="66">
        <v>0</v>
      </c>
    </row>
    <row r="75" spans="1:14" s="5" customFormat="1" ht="18" customHeight="1">
      <c r="A75" s="13"/>
      <c r="B75" s="9" t="s">
        <v>60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6">
        <v>0</v>
      </c>
      <c r="K75" s="46">
        <v>0</v>
      </c>
      <c r="L75" s="66">
        <v>0</v>
      </c>
      <c r="M75" s="66">
        <v>0</v>
      </c>
      <c r="N75" s="66">
        <v>0</v>
      </c>
    </row>
    <row r="76" spans="1:14" s="5" customFormat="1" ht="18" customHeight="1">
      <c r="A76" s="13"/>
      <c r="B76" s="9" t="s">
        <v>61</v>
      </c>
      <c r="C76" s="40">
        <v>1</v>
      </c>
      <c r="D76" s="40">
        <v>1</v>
      </c>
      <c r="E76" s="40">
        <v>1</v>
      </c>
      <c r="F76" s="40">
        <v>1</v>
      </c>
      <c r="G76" s="41">
        <v>1</v>
      </c>
      <c r="H76" s="41">
        <v>1</v>
      </c>
      <c r="I76" s="41">
        <v>1</v>
      </c>
      <c r="J76" s="43">
        <v>1</v>
      </c>
      <c r="K76" s="43">
        <v>1</v>
      </c>
      <c r="L76" s="66">
        <v>1</v>
      </c>
      <c r="M76" s="66">
        <v>1</v>
      </c>
      <c r="N76" s="66">
        <v>1</v>
      </c>
    </row>
    <row r="77" spans="1:14" s="5" customFormat="1" ht="18" customHeight="1">
      <c r="A77" s="13"/>
      <c r="B77" s="9" t="s">
        <v>62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6">
        <v>0</v>
      </c>
      <c r="K77" s="46">
        <v>0</v>
      </c>
      <c r="L77" s="66">
        <v>0</v>
      </c>
      <c r="M77" s="66">
        <v>0</v>
      </c>
      <c r="N77" s="66">
        <v>0</v>
      </c>
    </row>
    <row r="78" spans="1:14" s="5" customFormat="1" ht="18" customHeight="1">
      <c r="A78" s="13"/>
      <c r="B78" s="9" t="s">
        <v>63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6">
        <v>0</v>
      </c>
      <c r="K78" s="46">
        <v>0</v>
      </c>
      <c r="L78" s="66">
        <v>0</v>
      </c>
      <c r="M78" s="66">
        <v>0</v>
      </c>
      <c r="N78" s="66">
        <v>0</v>
      </c>
    </row>
    <row r="79" spans="1:14" s="5" customFormat="1" ht="18" customHeight="1">
      <c r="A79" s="13"/>
      <c r="B79" s="9" t="s">
        <v>64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6">
        <v>0</v>
      </c>
      <c r="K79" s="46">
        <v>0</v>
      </c>
      <c r="L79" s="66">
        <v>0</v>
      </c>
      <c r="M79" s="66">
        <v>0</v>
      </c>
      <c r="N79" s="66">
        <v>0</v>
      </c>
    </row>
    <row r="80" spans="1:14" s="5" customFormat="1" ht="18" customHeight="1">
      <c r="A80" s="13"/>
      <c r="B80" s="9" t="s">
        <v>65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6">
        <v>0</v>
      </c>
      <c r="K80" s="46">
        <v>0</v>
      </c>
      <c r="L80" s="66">
        <v>0</v>
      </c>
      <c r="M80" s="66">
        <v>0</v>
      </c>
      <c r="N80" s="66">
        <v>0</v>
      </c>
    </row>
    <row r="81" spans="1:14" s="5" customFormat="1" ht="18" customHeight="1">
      <c r="A81" s="13"/>
      <c r="B81" s="9" t="s">
        <v>66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6">
        <v>0</v>
      </c>
      <c r="K81" s="46">
        <v>0</v>
      </c>
      <c r="L81" s="66">
        <v>0</v>
      </c>
      <c r="M81" s="66">
        <v>0</v>
      </c>
      <c r="N81" s="66">
        <v>0</v>
      </c>
    </row>
    <row r="82" spans="1:14" s="5" customFormat="1" ht="18" customHeight="1">
      <c r="A82" s="10"/>
      <c r="B82" s="11"/>
      <c r="C82" s="44"/>
      <c r="D82" s="44"/>
      <c r="E82" s="44"/>
      <c r="F82" s="44"/>
      <c r="G82" s="46"/>
      <c r="H82" s="46"/>
      <c r="I82" s="46"/>
      <c r="J82" s="43"/>
      <c r="K82" s="43"/>
      <c r="L82" s="63"/>
      <c r="M82" s="63"/>
      <c r="N82" s="63"/>
    </row>
    <row r="83" spans="1:14" s="5" customFormat="1" ht="18" customHeight="1">
      <c r="A83" s="174" t="s">
        <v>67</v>
      </c>
      <c r="B83" s="175"/>
      <c r="C83" s="40">
        <f aca="true" t="shared" si="18" ref="C83:J83">SUM(C84:C96)</f>
        <v>7</v>
      </c>
      <c r="D83" s="40">
        <f t="shared" si="18"/>
        <v>7</v>
      </c>
      <c r="E83" s="40">
        <f t="shared" si="18"/>
        <v>5</v>
      </c>
      <c r="F83" s="40">
        <f t="shared" si="18"/>
        <v>7</v>
      </c>
      <c r="G83" s="40">
        <f t="shared" si="18"/>
        <v>8</v>
      </c>
      <c r="H83" s="41">
        <f t="shared" si="18"/>
        <v>8</v>
      </c>
      <c r="I83" s="41">
        <f t="shared" si="18"/>
        <v>8</v>
      </c>
      <c r="J83" s="43">
        <f t="shared" si="18"/>
        <v>8</v>
      </c>
      <c r="K83" s="43">
        <f>SUM(K84:K96)</f>
        <v>10</v>
      </c>
      <c r="L83" s="63">
        <f>SUM(L84:L96)</f>
        <v>10</v>
      </c>
      <c r="M83" s="63">
        <f>SUM(M84:M96)</f>
        <v>11</v>
      </c>
      <c r="N83" s="63">
        <f>SUM(N84:N96)</f>
        <v>12</v>
      </c>
    </row>
    <row r="84" spans="1:14" s="5" customFormat="1" ht="18" customHeight="1">
      <c r="A84" s="13"/>
      <c r="B84" s="9" t="s">
        <v>68</v>
      </c>
      <c r="C84" s="40">
        <v>2</v>
      </c>
      <c r="D84" s="40">
        <v>2</v>
      </c>
      <c r="E84" s="40">
        <v>1</v>
      </c>
      <c r="F84" s="40">
        <v>2</v>
      </c>
      <c r="G84" s="41">
        <v>2</v>
      </c>
      <c r="H84" s="41">
        <v>2</v>
      </c>
      <c r="I84" s="41">
        <v>2</v>
      </c>
      <c r="J84" s="43">
        <v>2</v>
      </c>
      <c r="K84" s="43">
        <v>2</v>
      </c>
      <c r="L84" s="66">
        <v>2</v>
      </c>
      <c r="M84" s="66">
        <v>2</v>
      </c>
      <c r="N84" s="66">
        <v>3</v>
      </c>
    </row>
    <row r="85" spans="1:14" s="5" customFormat="1" ht="18" customHeight="1">
      <c r="A85" s="13"/>
      <c r="B85" s="9" t="s">
        <v>69</v>
      </c>
      <c r="C85" s="40">
        <v>1</v>
      </c>
      <c r="D85" s="40">
        <v>1</v>
      </c>
      <c r="E85" s="40">
        <v>1</v>
      </c>
      <c r="F85" s="40">
        <v>1</v>
      </c>
      <c r="G85" s="41">
        <v>1</v>
      </c>
      <c r="H85" s="41">
        <v>1</v>
      </c>
      <c r="I85" s="41">
        <v>1</v>
      </c>
      <c r="J85" s="43">
        <v>1</v>
      </c>
      <c r="K85" s="43">
        <v>2</v>
      </c>
      <c r="L85" s="66">
        <v>2</v>
      </c>
      <c r="M85" s="66">
        <v>2</v>
      </c>
      <c r="N85" s="66">
        <v>2</v>
      </c>
    </row>
    <row r="86" spans="1:14" s="5" customFormat="1" ht="18" customHeight="1">
      <c r="A86" s="13"/>
      <c r="B86" s="9" t="s">
        <v>70</v>
      </c>
      <c r="C86" s="40">
        <v>1</v>
      </c>
      <c r="D86" s="40">
        <v>1</v>
      </c>
      <c r="E86" s="40">
        <v>1</v>
      </c>
      <c r="F86" s="40">
        <v>1</v>
      </c>
      <c r="G86" s="41">
        <v>2</v>
      </c>
      <c r="H86" s="41">
        <v>2</v>
      </c>
      <c r="I86" s="41">
        <v>2</v>
      </c>
      <c r="J86" s="43">
        <v>2</v>
      </c>
      <c r="K86" s="43">
        <v>2</v>
      </c>
      <c r="L86" s="66">
        <v>2</v>
      </c>
      <c r="M86" s="66">
        <v>2</v>
      </c>
      <c r="N86" s="66">
        <v>2</v>
      </c>
    </row>
    <row r="87" spans="1:14" s="5" customFormat="1" ht="18" customHeight="1">
      <c r="A87" s="13"/>
      <c r="B87" s="9" t="s">
        <v>71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6">
        <v>0</v>
      </c>
      <c r="K87" s="46">
        <v>0</v>
      </c>
      <c r="L87" s="66">
        <v>0</v>
      </c>
      <c r="M87" s="66">
        <v>0</v>
      </c>
      <c r="N87" s="66">
        <v>0</v>
      </c>
    </row>
    <row r="88" spans="1:14" s="5" customFormat="1" ht="18" customHeight="1">
      <c r="A88" s="13"/>
      <c r="B88" s="9" t="s">
        <v>72</v>
      </c>
      <c r="C88" s="40">
        <v>1</v>
      </c>
      <c r="D88" s="40">
        <v>1</v>
      </c>
      <c r="E88" s="45">
        <v>0</v>
      </c>
      <c r="F88" s="40">
        <v>1</v>
      </c>
      <c r="G88" s="41">
        <v>1</v>
      </c>
      <c r="H88" s="41">
        <v>1</v>
      </c>
      <c r="I88" s="41">
        <v>1</v>
      </c>
      <c r="J88" s="43">
        <v>1</v>
      </c>
      <c r="K88" s="43">
        <v>1</v>
      </c>
      <c r="L88" s="66">
        <v>1</v>
      </c>
      <c r="M88" s="66">
        <v>1</v>
      </c>
      <c r="N88" s="66">
        <v>1</v>
      </c>
    </row>
    <row r="89" spans="1:14" s="5" customFormat="1" ht="18" customHeight="1">
      <c r="A89" s="13"/>
      <c r="B89" s="9" t="s">
        <v>73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6">
        <v>0</v>
      </c>
      <c r="K89" s="46">
        <v>0</v>
      </c>
      <c r="L89" s="66">
        <v>0</v>
      </c>
      <c r="M89" s="66">
        <v>0</v>
      </c>
      <c r="N89" s="66">
        <v>0</v>
      </c>
    </row>
    <row r="90" spans="1:14" s="5" customFormat="1" ht="18" customHeight="1">
      <c r="A90" s="13"/>
      <c r="B90" s="9" t="s">
        <v>74</v>
      </c>
      <c r="C90" s="40">
        <v>1</v>
      </c>
      <c r="D90" s="40">
        <v>1</v>
      </c>
      <c r="E90" s="40">
        <v>1</v>
      </c>
      <c r="F90" s="40">
        <v>1</v>
      </c>
      <c r="G90" s="41">
        <v>1</v>
      </c>
      <c r="H90" s="41">
        <v>1</v>
      </c>
      <c r="I90" s="41">
        <v>1</v>
      </c>
      <c r="J90" s="43">
        <v>1</v>
      </c>
      <c r="K90" s="43">
        <v>1</v>
      </c>
      <c r="L90" s="66">
        <v>1</v>
      </c>
      <c r="M90" s="66">
        <v>1</v>
      </c>
      <c r="N90" s="66">
        <v>1</v>
      </c>
    </row>
    <row r="91" spans="1:14" s="5" customFormat="1" ht="18" customHeight="1">
      <c r="A91" s="13"/>
      <c r="B91" s="9" t="s">
        <v>75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6">
        <v>0</v>
      </c>
      <c r="K91" s="46">
        <v>0</v>
      </c>
      <c r="L91" s="66">
        <v>0</v>
      </c>
      <c r="M91" s="66">
        <v>0</v>
      </c>
      <c r="N91" s="66">
        <v>0</v>
      </c>
    </row>
    <row r="92" spans="1:14" s="5" customFormat="1" ht="18" customHeight="1">
      <c r="A92" s="13"/>
      <c r="B92" s="9" t="s">
        <v>76</v>
      </c>
      <c r="C92" s="40">
        <v>1</v>
      </c>
      <c r="D92" s="40">
        <v>1</v>
      </c>
      <c r="E92" s="40">
        <v>1</v>
      </c>
      <c r="F92" s="40">
        <v>1</v>
      </c>
      <c r="G92" s="41">
        <v>1</v>
      </c>
      <c r="H92" s="41">
        <v>1</v>
      </c>
      <c r="I92" s="41">
        <v>1</v>
      </c>
      <c r="J92" s="43">
        <v>1</v>
      </c>
      <c r="K92" s="43">
        <v>1</v>
      </c>
      <c r="L92" s="66">
        <v>1</v>
      </c>
      <c r="M92" s="66">
        <v>1</v>
      </c>
      <c r="N92" s="66">
        <v>1</v>
      </c>
    </row>
    <row r="93" spans="1:14" s="5" customFormat="1" ht="18" customHeight="1">
      <c r="A93" s="13"/>
      <c r="B93" s="9" t="s">
        <v>77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6">
        <v>0</v>
      </c>
      <c r="K93" s="46">
        <v>0</v>
      </c>
      <c r="L93" s="66">
        <v>0</v>
      </c>
      <c r="M93" s="66">
        <v>0</v>
      </c>
      <c r="N93" s="66">
        <v>0</v>
      </c>
    </row>
    <row r="94" spans="1:14" s="5" customFormat="1" ht="18" customHeight="1">
      <c r="A94" s="13"/>
      <c r="B94" s="9" t="s">
        <v>78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6">
        <v>0</v>
      </c>
      <c r="K94" s="46">
        <v>0</v>
      </c>
      <c r="L94" s="66">
        <v>0</v>
      </c>
      <c r="M94" s="66">
        <v>0</v>
      </c>
      <c r="N94" s="66">
        <v>0</v>
      </c>
    </row>
    <row r="95" spans="1:14" s="5" customFormat="1" ht="18" customHeight="1">
      <c r="A95" s="13"/>
      <c r="B95" s="9" t="s">
        <v>79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6">
        <v>0</v>
      </c>
      <c r="K95" s="46">
        <v>0</v>
      </c>
      <c r="L95" s="66">
        <v>0</v>
      </c>
      <c r="M95" s="66">
        <v>0</v>
      </c>
      <c r="N95" s="66">
        <v>0</v>
      </c>
    </row>
    <row r="96" spans="1:14" s="5" customFormat="1" ht="18" customHeight="1">
      <c r="A96" s="13"/>
      <c r="B96" s="9" t="s">
        <v>80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6">
        <v>0</v>
      </c>
      <c r="K96" s="46">
        <v>1</v>
      </c>
      <c r="L96" s="66">
        <v>1</v>
      </c>
      <c r="M96" s="66">
        <v>2</v>
      </c>
      <c r="N96" s="66">
        <v>2</v>
      </c>
    </row>
    <row r="97" spans="1:14" s="5" customFormat="1" ht="18" customHeight="1">
      <c r="A97" s="10"/>
      <c r="B97" s="11"/>
      <c r="C97" s="44"/>
      <c r="D97" s="44"/>
      <c r="E97" s="44"/>
      <c r="F97" s="44"/>
      <c r="G97" s="41"/>
      <c r="H97" s="41"/>
      <c r="I97" s="41"/>
      <c r="J97" s="43"/>
      <c r="K97" s="43"/>
      <c r="L97" s="63"/>
      <c r="M97" s="63"/>
      <c r="N97" s="63"/>
    </row>
    <row r="98" spans="1:14" s="5" customFormat="1" ht="18" customHeight="1">
      <c r="A98" s="174" t="s">
        <v>81</v>
      </c>
      <c r="B98" s="175"/>
      <c r="C98" s="40">
        <f aca="true" t="shared" si="19" ref="C98:L98">SUM(C99:C104)</f>
        <v>1</v>
      </c>
      <c r="D98" s="40">
        <f t="shared" si="19"/>
        <v>1</v>
      </c>
      <c r="E98" s="40">
        <f t="shared" si="19"/>
        <v>1</v>
      </c>
      <c r="F98" s="40">
        <f t="shared" si="19"/>
        <v>1</v>
      </c>
      <c r="G98" s="40">
        <f t="shared" si="19"/>
        <v>2</v>
      </c>
      <c r="H98" s="41">
        <f t="shared" si="19"/>
        <v>2</v>
      </c>
      <c r="I98" s="41">
        <f t="shared" si="19"/>
        <v>2</v>
      </c>
      <c r="J98" s="43">
        <f t="shared" si="19"/>
        <v>2</v>
      </c>
      <c r="K98" s="43">
        <f t="shared" si="19"/>
        <v>2</v>
      </c>
      <c r="L98" s="63">
        <f t="shared" si="19"/>
        <v>2</v>
      </c>
      <c r="M98" s="63">
        <f>SUM(M99:M104)</f>
        <v>2</v>
      </c>
      <c r="N98" s="63">
        <f>SUM(N99:N104)</f>
        <v>2</v>
      </c>
    </row>
    <row r="99" spans="1:14" s="5" customFormat="1" ht="18" customHeight="1">
      <c r="A99" s="13"/>
      <c r="B99" s="9" t="s">
        <v>82</v>
      </c>
      <c r="C99" s="45">
        <v>0</v>
      </c>
      <c r="D99" s="45">
        <v>0</v>
      </c>
      <c r="E99" s="45">
        <v>0</v>
      </c>
      <c r="F99" s="45">
        <v>0</v>
      </c>
      <c r="G99" s="41">
        <v>1</v>
      </c>
      <c r="H99" s="41">
        <v>1</v>
      </c>
      <c r="I99" s="41">
        <v>1</v>
      </c>
      <c r="J99" s="43">
        <v>1</v>
      </c>
      <c r="K99" s="43">
        <v>1</v>
      </c>
      <c r="L99" s="66">
        <v>1</v>
      </c>
      <c r="M99" s="66">
        <v>1</v>
      </c>
      <c r="N99" s="66">
        <v>1</v>
      </c>
    </row>
    <row r="100" spans="1:14" s="5" customFormat="1" ht="18" customHeight="1">
      <c r="A100" s="13"/>
      <c r="B100" s="9" t="s">
        <v>83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6">
        <v>0</v>
      </c>
      <c r="K100" s="46">
        <v>0</v>
      </c>
      <c r="L100" s="66">
        <v>0</v>
      </c>
      <c r="M100" s="66">
        <v>0</v>
      </c>
      <c r="N100" s="66">
        <v>0</v>
      </c>
    </row>
    <row r="101" spans="1:14" s="5" customFormat="1" ht="18" customHeight="1">
      <c r="A101" s="13"/>
      <c r="B101" s="9" t="s">
        <v>84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6">
        <v>0</v>
      </c>
      <c r="K101" s="46">
        <v>0</v>
      </c>
      <c r="L101" s="66">
        <v>0</v>
      </c>
      <c r="M101" s="66">
        <v>0</v>
      </c>
      <c r="N101" s="66">
        <v>0</v>
      </c>
    </row>
    <row r="102" spans="1:14" s="5" customFormat="1" ht="18" customHeight="1">
      <c r="A102" s="13"/>
      <c r="B102" s="9" t="s">
        <v>85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6">
        <v>0</v>
      </c>
      <c r="K102" s="46">
        <v>0</v>
      </c>
      <c r="L102" s="66">
        <v>0</v>
      </c>
      <c r="M102" s="66">
        <v>0</v>
      </c>
      <c r="N102" s="66">
        <v>0</v>
      </c>
    </row>
    <row r="103" spans="1:14" s="5" customFormat="1" ht="18" customHeight="1">
      <c r="A103" s="13"/>
      <c r="B103" s="9" t="s">
        <v>86</v>
      </c>
      <c r="C103" s="40">
        <v>1</v>
      </c>
      <c r="D103" s="40">
        <v>1</v>
      </c>
      <c r="E103" s="40">
        <v>1</v>
      </c>
      <c r="F103" s="40">
        <v>1</v>
      </c>
      <c r="G103" s="41">
        <v>1</v>
      </c>
      <c r="H103" s="41">
        <v>1</v>
      </c>
      <c r="I103" s="41">
        <v>1</v>
      </c>
      <c r="J103" s="43">
        <v>1</v>
      </c>
      <c r="K103" s="43">
        <v>1</v>
      </c>
      <c r="L103" s="66">
        <v>1</v>
      </c>
      <c r="M103" s="66">
        <v>1</v>
      </c>
      <c r="N103" s="66">
        <v>1</v>
      </c>
    </row>
    <row r="104" spans="1:14" s="5" customFormat="1" ht="18" customHeight="1">
      <c r="A104" s="13"/>
      <c r="B104" s="9" t="s">
        <v>87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6">
        <v>0</v>
      </c>
      <c r="K104" s="46">
        <v>0</v>
      </c>
      <c r="L104" s="66">
        <v>0</v>
      </c>
      <c r="M104" s="66">
        <v>0</v>
      </c>
      <c r="N104" s="66">
        <v>0</v>
      </c>
    </row>
    <row r="105" spans="1:14" s="5" customFormat="1" ht="18" customHeight="1">
      <c r="A105" s="12"/>
      <c r="B105" s="51"/>
      <c r="C105" s="44"/>
      <c r="D105" s="44"/>
      <c r="E105" s="44"/>
      <c r="F105" s="44"/>
      <c r="G105" s="41"/>
      <c r="H105" s="41"/>
      <c r="I105" s="41"/>
      <c r="J105" s="43"/>
      <c r="K105" s="43"/>
      <c r="L105" s="63"/>
      <c r="M105" s="63"/>
      <c r="N105" s="63"/>
    </row>
    <row r="106" spans="1:14" s="5" customFormat="1" ht="18" customHeight="1">
      <c r="A106" s="174" t="s">
        <v>88</v>
      </c>
      <c r="B106" s="175"/>
      <c r="C106" s="40">
        <f>SUM(C107)</f>
        <v>13</v>
      </c>
      <c r="D106" s="40">
        <f aca="true" t="shared" si="20" ref="D106:N106">SUM(D107)</f>
        <v>15</v>
      </c>
      <c r="E106" s="40">
        <f t="shared" si="20"/>
        <v>20</v>
      </c>
      <c r="F106" s="40">
        <f t="shared" si="20"/>
        <v>24</v>
      </c>
      <c r="G106" s="40">
        <f t="shared" si="20"/>
        <v>24</v>
      </c>
      <c r="H106" s="41">
        <f t="shared" si="20"/>
        <v>24</v>
      </c>
      <c r="I106" s="41">
        <f t="shared" si="20"/>
        <v>23</v>
      </c>
      <c r="J106" s="43">
        <f t="shared" si="20"/>
        <v>23</v>
      </c>
      <c r="K106" s="43">
        <f t="shared" si="20"/>
        <v>23</v>
      </c>
      <c r="L106" s="63">
        <f t="shared" si="20"/>
        <v>23</v>
      </c>
      <c r="M106" s="63">
        <f t="shared" si="20"/>
        <v>22</v>
      </c>
      <c r="N106" s="63">
        <f t="shared" si="20"/>
        <v>22</v>
      </c>
    </row>
    <row r="107" spans="1:14" s="5" customFormat="1" ht="18" customHeight="1">
      <c r="A107" s="13"/>
      <c r="B107" s="9" t="s">
        <v>89</v>
      </c>
      <c r="C107" s="40">
        <v>13</v>
      </c>
      <c r="D107" s="40">
        <v>15</v>
      </c>
      <c r="E107" s="40">
        <v>20</v>
      </c>
      <c r="F107" s="40">
        <v>24</v>
      </c>
      <c r="G107" s="41">
        <v>24</v>
      </c>
      <c r="H107" s="41">
        <v>24</v>
      </c>
      <c r="I107" s="41">
        <v>23</v>
      </c>
      <c r="J107" s="43">
        <v>23</v>
      </c>
      <c r="K107" s="43">
        <v>23</v>
      </c>
      <c r="L107" s="66">
        <v>23</v>
      </c>
      <c r="M107" s="66">
        <v>22</v>
      </c>
      <c r="N107" s="66">
        <v>22</v>
      </c>
    </row>
    <row r="108" spans="1:14" s="5" customFormat="1" ht="18" customHeight="1">
      <c r="A108" s="12"/>
      <c r="B108" s="51"/>
      <c r="C108" s="44"/>
      <c r="D108" s="44"/>
      <c r="E108" s="44"/>
      <c r="F108" s="44"/>
      <c r="G108" s="41"/>
      <c r="H108" s="41"/>
      <c r="I108" s="41"/>
      <c r="J108" s="43"/>
      <c r="K108" s="43"/>
      <c r="L108" s="63"/>
      <c r="M108" s="63"/>
      <c r="N108" s="63"/>
    </row>
    <row r="109" spans="1:14" s="5" customFormat="1" ht="18" customHeight="1">
      <c r="A109" s="174" t="s">
        <v>90</v>
      </c>
      <c r="B109" s="175"/>
      <c r="C109" s="40">
        <f aca="true" t="shared" si="21" ref="C109:L109">SUM(C110:C117)</f>
        <v>4</v>
      </c>
      <c r="D109" s="40">
        <f t="shared" si="21"/>
        <v>4</v>
      </c>
      <c r="E109" s="40">
        <f t="shared" si="21"/>
        <v>5</v>
      </c>
      <c r="F109" s="40">
        <f t="shared" si="21"/>
        <v>8</v>
      </c>
      <c r="G109" s="40">
        <f t="shared" si="21"/>
        <v>8</v>
      </c>
      <c r="H109" s="41">
        <f t="shared" si="21"/>
        <v>8</v>
      </c>
      <c r="I109" s="41">
        <f t="shared" si="21"/>
        <v>8</v>
      </c>
      <c r="J109" s="43">
        <f t="shared" si="21"/>
        <v>8</v>
      </c>
      <c r="K109" s="43">
        <f t="shared" si="21"/>
        <v>8</v>
      </c>
      <c r="L109" s="63">
        <f t="shared" si="21"/>
        <v>8</v>
      </c>
      <c r="M109" s="63">
        <f>SUM(M110:M117)</f>
        <v>8</v>
      </c>
      <c r="N109" s="63">
        <f>SUM(N110:N117)</f>
        <v>8</v>
      </c>
    </row>
    <row r="110" spans="1:14" s="5" customFormat="1" ht="18" customHeight="1">
      <c r="A110" s="13"/>
      <c r="B110" s="9" t="s">
        <v>91</v>
      </c>
      <c r="C110" s="40">
        <v>1</v>
      </c>
      <c r="D110" s="40">
        <v>1</v>
      </c>
      <c r="E110" s="40">
        <v>1</v>
      </c>
      <c r="F110" s="40">
        <v>3</v>
      </c>
      <c r="G110" s="41">
        <v>3</v>
      </c>
      <c r="H110" s="41">
        <v>3</v>
      </c>
      <c r="I110" s="41">
        <v>3</v>
      </c>
      <c r="J110" s="43">
        <v>3</v>
      </c>
      <c r="K110" s="43">
        <v>3</v>
      </c>
      <c r="L110" s="66">
        <v>3</v>
      </c>
      <c r="M110" s="66">
        <v>3</v>
      </c>
      <c r="N110" s="66">
        <v>3</v>
      </c>
    </row>
    <row r="111" spans="1:14" s="5" customFormat="1" ht="18" customHeight="1">
      <c r="A111" s="13"/>
      <c r="B111" s="9" t="s">
        <v>92</v>
      </c>
      <c r="C111" s="40">
        <v>1</v>
      </c>
      <c r="D111" s="40">
        <v>1</v>
      </c>
      <c r="E111" s="40">
        <v>1</v>
      </c>
      <c r="F111" s="40">
        <v>2</v>
      </c>
      <c r="G111" s="41">
        <v>2</v>
      </c>
      <c r="H111" s="41">
        <v>2</v>
      </c>
      <c r="I111" s="41">
        <v>2</v>
      </c>
      <c r="J111" s="43">
        <v>2</v>
      </c>
      <c r="K111" s="43">
        <v>2</v>
      </c>
      <c r="L111" s="66">
        <v>2</v>
      </c>
      <c r="M111" s="66">
        <v>2</v>
      </c>
      <c r="N111" s="66">
        <v>2</v>
      </c>
    </row>
    <row r="112" spans="1:14" s="5" customFormat="1" ht="18" customHeight="1">
      <c r="A112" s="13"/>
      <c r="B112" s="9" t="s">
        <v>93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6">
        <v>0</v>
      </c>
      <c r="K112" s="46">
        <v>0</v>
      </c>
      <c r="L112" s="66">
        <v>0</v>
      </c>
      <c r="M112" s="66">
        <v>0</v>
      </c>
      <c r="N112" s="66">
        <v>0</v>
      </c>
    </row>
    <row r="113" spans="1:14" s="5" customFormat="1" ht="18" customHeight="1">
      <c r="A113" s="13"/>
      <c r="B113" s="9" t="s">
        <v>94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6">
        <v>0</v>
      </c>
      <c r="K113" s="46">
        <v>0</v>
      </c>
      <c r="L113" s="66">
        <v>0</v>
      </c>
      <c r="M113" s="66">
        <v>0</v>
      </c>
      <c r="N113" s="66">
        <v>0</v>
      </c>
    </row>
    <row r="114" spans="1:14" s="5" customFormat="1" ht="18" customHeight="1">
      <c r="A114" s="13"/>
      <c r="B114" s="9" t="s">
        <v>95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6">
        <v>0</v>
      </c>
      <c r="K114" s="46">
        <v>0</v>
      </c>
      <c r="L114" s="66">
        <v>0</v>
      </c>
      <c r="M114" s="66">
        <v>0</v>
      </c>
      <c r="N114" s="66">
        <v>0</v>
      </c>
    </row>
    <row r="115" spans="1:14" s="5" customFormat="1" ht="18" customHeight="1">
      <c r="A115" s="13"/>
      <c r="B115" s="9" t="s">
        <v>96</v>
      </c>
      <c r="C115" s="40">
        <v>1</v>
      </c>
      <c r="D115" s="40">
        <v>1</v>
      </c>
      <c r="E115" s="40">
        <v>1</v>
      </c>
      <c r="F115" s="40">
        <v>1</v>
      </c>
      <c r="G115" s="41">
        <v>1</v>
      </c>
      <c r="H115" s="41">
        <v>1</v>
      </c>
      <c r="I115" s="41">
        <v>1</v>
      </c>
      <c r="J115" s="43">
        <v>1</v>
      </c>
      <c r="K115" s="43">
        <v>1</v>
      </c>
      <c r="L115" s="66">
        <v>1</v>
      </c>
      <c r="M115" s="66">
        <v>1</v>
      </c>
      <c r="N115" s="66">
        <v>1</v>
      </c>
    </row>
    <row r="116" spans="1:14" s="5" customFormat="1" ht="18" customHeight="1">
      <c r="A116" s="13"/>
      <c r="B116" s="9" t="s">
        <v>97</v>
      </c>
      <c r="C116" s="40">
        <v>1</v>
      </c>
      <c r="D116" s="40">
        <v>1</v>
      </c>
      <c r="E116" s="40">
        <v>1</v>
      </c>
      <c r="F116" s="40">
        <v>1</v>
      </c>
      <c r="G116" s="46">
        <v>1</v>
      </c>
      <c r="H116" s="46">
        <v>1</v>
      </c>
      <c r="I116" s="46">
        <v>1</v>
      </c>
      <c r="J116" s="43">
        <v>1</v>
      </c>
      <c r="K116" s="43">
        <v>1</v>
      </c>
      <c r="L116" s="66">
        <v>1</v>
      </c>
      <c r="M116" s="66">
        <v>1</v>
      </c>
      <c r="N116" s="66">
        <v>1</v>
      </c>
    </row>
    <row r="117" spans="1:14" s="5" customFormat="1" ht="18" customHeight="1">
      <c r="A117" s="14"/>
      <c r="B117" s="15" t="s">
        <v>98</v>
      </c>
      <c r="C117" s="48">
        <v>0</v>
      </c>
      <c r="D117" s="48">
        <v>0</v>
      </c>
      <c r="E117" s="52">
        <v>1</v>
      </c>
      <c r="F117" s="52">
        <v>1</v>
      </c>
      <c r="G117" s="50">
        <v>1</v>
      </c>
      <c r="H117" s="50">
        <v>1</v>
      </c>
      <c r="I117" s="50">
        <v>1</v>
      </c>
      <c r="J117" s="53">
        <v>1</v>
      </c>
      <c r="K117" s="53">
        <v>1</v>
      </c>
      <c r="L117" s="67">
        <v>1</v>
      </c>
      <c r="M117" s="67">
        <v>1</v>
      </c>
      <c r="N117" s="67">
        <v>1</v>
      </c>
    </row>
    <row r="118" spans="1:11" ht="18" customHeight="1">
      <c r="A118" s="54" t="s">
        <v>146</v>
      </c>
      <c r="B118" s="54"/>
      <c r="C118" s="25"/>
      <c r="D118" s="25"/>
      <c r="E118" s="25"/>
      <c r="F118" s="25"/>
      <c r="G118" s="55"/>
      <c r="H118" s="25"/>
      <c r="I118" s="25"/>
      <c r="J118" s="25"/>
      <c r="K118" s="25"/>
    </row>
    <row r="119" spans="1:11" ht="18" customHeight="1">
      <c r="A119" s="21" t="s">
        <v>145</v>
      </c>
      <c r="B119" s="54"/>
      <c r="C119" s="25"/>
      <c r="D119" s="25"/>
      <c r="E119" s="25"/>
      <c r="F119" s="25"/>
      <c r="G119" s="55"/>
      <c r="H119" s="25"/>
      <c r="I119" s="25"/>
      <c r="J119" s="25"/>
      <c r="K119" s="25"/>
    </row>
    <row r="120" spans="1:11" ht="16.5" customHeight="1">
      <c r="A120" s="54"/>
      <c r="B120" s="54"/>
      <c r="C120" s="25"/>
      <c r="D120" s="25"/>
      <c r="E120" s="25"/>
      <c r="F120" s="25"/>
      <c r="G120" s="55"/>
      <c r="H120" s="25"/>
      <c r="I120" s="25"/>
      <c r="J120" s="25"/>
      <c r="K120" s="25"/>
    </row>
    <row r="121" spans="1:7" ht="16.5" customHeight="1">
      <c r="A121" s="22"/>
      <c r="B121" s="22"/>
      <c r="G121" s="4"/>
    </row>
    <row r="122" spans="1:7" ht="16.5" customHeight="1">
      <c r="A122" s="22"/>
      <c r="B122" s="22"/>
      <c r="G122" s="4"/>
    </row>
    <row r="123" spans="1:2" ht="16.5" customHeight="1">
      <c r="A123" s="22"/>
      <c r="B123" s="22"/>
    </row>
    <row r="124" spans="1:2" ht="16.5" customHeight="1">
      <c r="A124" s="22"/>
      <c r="B124" s="22"/>
    </row>
    <row r="125" spans="1:2" ht="16.5" customHeight="1">
      <c r="A125" s="22"/>
      <c r="B125" s="22"/>
    </row>
    <row r="126" spans="1:2" ht="16.5" customHeight="1">
      <c r="A126" s="22"/>
      <c r="B126" s="22"/>
    </row>
    <row r="127" spans="1:2" ht="16.5" customHeight="1">
      <c r="A127" s="22"/>
      <c r="B127" s="22"/>
    </row>
  </sheetData>
  <mergeCells count="23">
    <mergeCell ref="A51:B51"/>
    <mergeCell ref="A56:B56"/>
    <mergeCell ref="A109:B109"/>
    <mergeCell ref="A65:B65"/>
    <mergeCell ref="A83:B83"/>
    <mergeCell ref="A98:B98"/>
    <mergeCell ref="A106:B106"/>
    <mergeCell ref="A18:B18"/>
    <mergeCell ref="A27:B27"/>
    <mergeCell ref="A31:B31"/>
    <mergeCell ref="A47:B47"/>
    <mergeCell ref="A13:B13"/>
    <mergeCell ref="A14:B14"/>
    <mergeCell ref="A15:B15"/>
    <mergeCell ref="A16:B16"/>
    <mergeCell ref="A9:B9"/>
    <mergeCell ref="A10:B10"/>
    <mergeCell ref="A11:B11"/>
    <mergeCell ref="A12:B12"/>
    <mergeCell ref="A3:B5"/>
    <mergeCell ref="A6:B6"/>
    <mergeCell ref="A7:B7"/>
    <mergeCell ref="A8:B8"/>
  </mergeCells>
  <printOptions horizontalCentered="1" verticalCentered="1"/>
  <pageMargins left="0.7874015748031497" right="0.7874015748031497" top="0.7874015748031497" bottom="0.984251968503937" header="0.3937007874015748" footer="0.5118110236220472"/>
  <pageSetup fitToHeight="2" fitToWidth="1" horizontalDpi="360" verticalDpi="360" orientation="portrait" paperSize="9" scale="62" r:id="rId1"/>
  <rowBreaks count="1" manualBreakCount="1">
    <brk id="5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7"/>
  <sheetViews>
    <sheetView view="pageBreakPreview" zoomScale="75" zoomScaleNormal="75" zoomScaleSheetLayoutView="75" workbookViewId="0" topLeftCell="A1">
      <selection activeCell="O18" sqref="O18"/>
    </sheetView>
  </sheetViews>
  <sheetFormatPr defaultColWidth="8.66015625" defaultRowHeight="16.5" customHeight="1"/>
  <cols>
    <col min="1" max="1" width="3.58203125" style="23" customWidth="1"/>
    <col min="2" max="2" width="15.58203125" style="23" customWidth="1"/>
    <col min="3" max="7" width="7.58203125" style="3" customWidth="1"/>
    <col min="8" max="8" width="7.58203125" style="3" hidden="1" customWidth="1"/>
    <col min="9" max="14" width="7.58203125" style="3" customWidth="1"/>
    <col min="15" max="16384" width="9" style="3" customWidth="1"/>
  </cols>
  <sheetData>
    <row r="1" spans="1:14" ht="18.75">
      <c r="A1" s="144"/>
      <c r="B1" s="8"/>
      <c r="C1" s="2"/>
      <c r="D1" s="2"/>
      <c r="E1" s="2"/>
      <c r="F1" s="2"/>
      <c r="G1" s="2"/>
      <c r="J1" s="35"/>
      <c r="L1" s="35"/>
      <c r="M1" s="35"/>
      <c r="N1" s="35"/>
    </row>
    <row r="2" spans="1:14" s="150" customFormat="1" ht="33" customHeight="1">
      <c r="A2" s="147" t="s">
        <v>144</v>
      </c>
      <c r="B2" s="148"/>
      <c r="C2" s="149"/>
      <c r="D2" s="149"/>
      <c r="E2" s="149"/>
      <c r="F2" s="149"/>
      <c r="G2" s="149"/>
      <c r="H2" s="149"/>
      <c r="I2" s="149"/>
      <c r="J2" s="148"/>
      <c r="K2" s="149"/>
      <c r="L2" s="148"/>
      <c r="M2" s="148"/>
      <c r="N2" s="148"/>
    </row>
    <row r="3" spans="1:14" s="25" customFormat="1" ht="18" customHeight="1">
      <c r="A3" s="166" t="s">
        <v>5</v>
      </c>
      <c r="B3" s="167"/>
      <c r="C3" s="159" t="s">
        <v>0</v>
      </c>
      <c r="D3" s="160"/>
      <c r="E3" s="160"/>
      <c r="F3" s="160" t="s">
        <v>99</v>
      </c>
      <c r="G3" s="161"/>
      <c r="H3" s="161"/>
      <c r="I3" s="161"/>
      <c r="J3" s="161"/>
      <c r="K3" s="161"/>
      <c r="L3" s="161"/>
      <c r="M3" s="161"/>
      <c r="N3" s="161"/>
    </row>
    <row r="4" spans="1:14" s="25" customFormat="1" ht="18" customHeight="1">
      <c r="A4" s="168"/>
      <c r="B4" s="169"/>
      <c r="C4" s="27" t="s">
        <v>102</v>
      </c>
      <c r="D4" s="27" t="s">
        <v>104</v>
      </c>
      <c r="E4" s="27" t="s">
        <v>106</v>
      </c>
      <c r="F4" s="27" t="s">
        <v>108</v>
      </c>
      <c r="G4" s="28" t="s">
        <v>110</v>
      </c>
      <c r="H4" s="28" t="s">
        <v>112</v>
      </c>
      <c r="I4" s="28" t="s">
        <v>113</v>
      </c>
      <c r="J4" s="28" t="s">
        <v>115</v>
      </c>
      <c r="K4" s="28" t="s">
        <v>117</v>
      </c>
      <c r="L4" s="28" t="s">
        <v>121</v>
      </c>
      <c r="M4" s="28" t="s">
        <v>130</v>
      </c>
      <c r="N4" s="28" t="s">
        <v>147</v>
      </c>
    </row>
    <row r="5" spans="1:14" s="25" customFormat="1" ht="18" customHeight="1">
      <c r="A5" s="170"/>
      <c r="B5" s="171"/>
      <c r="C5" s="57"/>
      <c r="D5" s="57"/>
      <c r="E5" s="57"/>
      <c r="F5" s="57"/>
      <c r="G5" s="57"/>
      <c r="H5" s="57"/>
      <c r="I5" s="57"/>
      <c r="J5" s="58"/>
      <c r="K5" s="58"/>
      <c r="L5" s="58"/>
      <c r="M5" s="58"/>
      <c r="N5" s="58"/>
    </row>
    <row r="6" spans="1:14" s="25" customFormat="1" ht="18" customHeight="1">
      <c r="A6" s="172" t="s">
        <v>6</v>
      </c>
      <c r="B6" s="173"/>
      <c r="C6" s="37">
        <f>'実数'!C6/'人口'!C5*100000</f>
        <v>3.384913982384545</v>
      </c>
      <c r="D6" s="37">
        <f>'実数'!D6/'人口'!D5*100000</f>
        <v>3.3364241192710695</v>
      </c>
      <c r="E6" s="37">
        <f>'実数'!E6/'人口'!E5*100000</f>
        <v>3.5807280739151794</v>
      </c>
      <c r="F6" s="37">
        <f>'実数'!F6/'人口'!F5*100000</f>
        <v>4.086258186137233</v>
      </c>
      <c r="G6" s="37">
        <f>'実数'!G6/'人口'!G5*100000</f>
        <v>4.066683985746272</v>
      </c>
      <c r="H6" s="37">
        <f>'実数'!H6/'人口'!H5*100000</f>
        <v>3.991423229763883</v>
      </c>
      <c r="I6" s="37">
        <f>'実数'!I6/'人口'!I5*100000</f>
        <v>3.9822899600894903</v>
      </c>
      <c r="J6" s="37">
        <f>'実数'!J6/'人口'!J5*100000</f>
        <v>3.9933533447684395</v>
      </c>
      <c r="K6" s="37">
        <f>'実数'!K6/'人口'!K5*100000</f>
        <v>4.0346202267722004</v>
      </c>
      <c r="L6" s="37">
        <f>'実数'!L6/'人口'!L5*100000</f>
        <v>4.021621507208492</v>
      </c>
      <c r="M6" s="37">
        <f>'実数'!M6/'人口'!M5*100000</f>
        <v>3.9619651347068148</v>
      </c>
      <c r="N6" s="37">
        <f>'実数'!N6/'人口'!N5*100000</f>
        <v>4.007382019509623</v>
      </c>
    </row>
    <row r="7" spans="1:14" s="25" customFormat="1" ht="18" customHeight="1">
      <c r="A7" s="174"/>
      <c r="B7" s="17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25" customFormat="1" ht="18" customHeight="1">
      <c r="A8" s="174" t="s">
        <v>7</v>
      </c>
      <c r="B8" s="175"/>
      <c r="C8" s="38">
        <f>'実数'!C8/'人口'!C7*100000</f>
        <v>8.324401943747855</v>
      </c>
      <c r="D8" s="38">
        <f>'実数'!D8/'人口'!D7*100000</f>
        <v>6.4063551042634295</v>
      </c>
      <c r="E8" s="38">
        <f>'実数'!E8/'人口'!E7*100000</f>
        <v>6.5727493810660995</v>
      </c>
      <c r="F8" s="38">
        <f>'実数'!F8/'人口'!F7*100000</f>
        <v>8.98069151324652</v>
      </c>
      <c r="G8" s="38">
        <f>'実数'!G8/'人口'!G7*100000</f>
        <v>9.256152448830832</v>
      </c>
      <c r="H8" s="38">
        <f>'実数'!H8/'人口'!H7*100000</f>
        <v>8.236456911563986</v>
      </c>
      <c r="I8" s="38">
        <f>'実数'!I8/'人口'!I7*100000</f>
        <v>9.49780363290989</v>
      </c>
      <c r="J8" s="38">
        <f>'実数'!J8/'人口'!J7*100000</f>
        <v>9.563658099222952</v>
      </c>
      <c r="K8" s="38">
        <f>'実数'!K8/'人口'!K7*100000</f>
        <v>9.709091350413242</v>
      </c>
      <c r="L8" s="38">
        <f>'実数'!L8/'人口'!L7*100000</f>
        <v>9.779233797032003</v>
      </c>
      <c r="M8" s="38">
        <f>'実数'!M8/'人口'!M7*100000</f>
        <v>9.854401221945752</v>
      </c>
      <c r="N8" s="38">
        <f>'実数'!N8/'人口'!N7*100000</f>
        <v>9.944559083111653</v>
      </c>
    </row>
    <row r="9" spans="1:14" s="25" customFormat="1" ht="18" customHeight="1">
      <c r="A9" s="174" t="s">
        <v>8</v>
      </c>
      <c r="B9" s="175"/>
      <c r="C9" s="38">
        <f>'実数'!C9/'人口'!C8*100000</f>
        <v>6.694056514572124</v>
      </c>
      <c r="D9" s="38">
        <f>'実数'!D9/'人口'!D8*100000</f>
        <v>5.846976277981958</v>
      </c>
      <c r="E9" s="38">
        <f>'実数'!E9/'人口'!E8*100000</f>
        <v>6.690585509864431</v>
      </c>
      <c r="F9" s="38">
        <f>'実数'!F9/'人口'!F8*100000</f>
        <v>7.5940395227568045</v>
      </c>
      <c r="G9" s="38">
        <f>'実数'!G9/'人口'!G8*100000</f>
        <v>7.633782030077101</v>
      </c>
      <c r="H9" s="38">
        <f>'実数'!H9/'人口'!H8*100000</f>
        <v>7.675317033234123</v>
      </c>
      <c r="I9" s="38">
        <f>'実数'!I9/'人口'!I8*100000</f>
        <v>7.709373741873035</v>
      </c>
      <c r="J9" s="38">
        <f>'実数'!J9/'人口'!J8*100000</f>
        <v>7.751670915730724</v>
      </c>
      <c r="K9" s="38">
        <f>'実数'!K9/'人口'!K8*100000</f>
        <v>7.849567401618755</v>
      </c>
      <c r="L9" s="38">
        <f>'実数'!L9/'人口'!L8*100000</f>
        <v>7.885537048881568</v>
      </c>
      <c r="M9" s="38">
        <f>'実数'!M9/'人口'!M8*100000</f>
        <v>7.896052850913748</v>
      </c>
      <c r="N9" s="38">
        <f>'実数'!N9/'人口'!N8*100000</f>
        <v>7.907430348717678</v>
      </c>
    </row>
    <row r="10" spans="1:14" s="25" customFormat="1" ht="18" customHeight="1">
      <c r="A10" s="174" t="s">
        <v>9</v>
      </c>
      <c r="B10" s="175"/>
      <c r="C10" s="38">
        <f>'実数'!C10/'人口'!C9*100000</f>
        <v>5.8670762115943775</v>
      </c>
      <c r="D10" s="38">
        <f>'実数'!D10/'人口'!D9*100000</f>
        <v>5.927301645320148</v>
      </c>
      <c r="E10" s="38">
        <f>'実数'!E10/'人口'!E9*100000</f>
        <v>6.923693034922164</v>
      </c>
      <c r="F10" s="38">
        <f>'実数'!F10/'人口'!F9*100000</f>
        <v>7.455782644155275</v>
      </c>
      <c r="G10" s="38">
        <f>'実数'!G10/'人口'!G9*100000</f>
        <v>6.870522025250662</v>
      </c>
      <c r="H10" s="38">
        <f>'実数'!H10/'人口'!H9*100000</f>
        <v>6.970015586141236</v>
      </c>
      <c r="I10" s="38">
        <f>'実数'!I10/'人口'!I9*100000</f>
        <v>6.962436912174042</v>
      </c>
      <c r="J10" s="38">
        <f>'実数'!J10/'人口'!J9*100000</f>
        <v>6.814209107338607</v>
      </c>
      <c r="K10" s="38">
        <f>'実数'!K10/'人口'!K9*100000</f>
        <v>6.975146218357695</v>
      </c>
      <c r="L10" s="38">
        <f>'実数'!L10/'人口'!L9*100000</f>
        <v>6.949763560171644</v>
      </c>
      <c r="M10" s="38">
        <f>'実数'!M10/'人口'!M9*100000</f>
        <v>6.935600733698018</v>
      </c>
      <c r="N10" s="38">
        <f>'実数'!N10/'人口'!N9*100000</f>
        <v>6.920048410891861</v>
      </c>
    </row>
    <row r="11" spans="1:14" s="25" customFormat="1" ht="18" customHeight="1">
      <c r="A11" s="174" t="s">
        <v>10</v>
      </c>
      <c r="B11" s="175"/>
      <c r="C11" s="38">
        <f>'実数'!C11/'人口'!C10*100000</f>
        <v>2.9053345169881366</v>
      </c>
      <c r="D11" s="38">
        <f>'実数'!D11/'人口'!D10*100000</f>
        <v>3.0867531986480023</v>
      </c>
      <c r="E11" s="38">
        <f>'実数'!E11/'人口'!E10*100000</f>
        <v>3.263116988676984</v>
      </c>
      <c r="F11" s="38">
        <f>'実数'!F11/'人口'!F10*100000</f>
        <v>3.718354656667153</v>
      </c>
      <c r="G11" s="38">
        <f>'実数'!G11/'人口'!G10*100000</f>
        <v>3.619294738659079</v>
      </c>
      <c r="H11" s="38">
        <f>'実数'!H11/'人口'!H10*100000</f>
        <v>3.594297784806627</v>
      </c>
      <c r="I11" s="38">
        <f>'実数'!I11/'人口'!I10*100000</f>
        <v>3.572783088093838</v>
      </c>
      <c r="J11" s="38">
        <f>'実数'!J11/'人口'!J10*100000</f>
        <v>3.558884481347339</v>
      </c>
      <c r="K11" s="38">
        <f>'実数'!K11/'人口'!K10*100000</f>
        <v>3.565952287558393</v>
      </c>
      <c r="L11" s="38">
        <f>'実数'!L11/'人口'!L10*100000</f>
        <v>3.5420316548644357</v>
      </c>
      <c r="M11" s="38">
        <f>'実数'!M11/'人口'!M10*100000</f>
        <v>3.259939419459122</v>
      </c>
      <c r="N11" s="38">
        <f>'実数'!N11/'人口'!N10*100000</f>
        <v>3.2504997643387674</v>
      </c>
    </row>
    <row r="12" spans="1:14" s="25" customFormat="1" ht="18" customHeight="1">
      <c r="A12" s="174" t="s">
        <v>139</v>
      </c>
      <c r="B12" s="175"/>
      <c r="C12" s="38">
        <f>'実数'!C12/'人口'!C11*100000</f>
        <v>2.993274656079545</v>
      </c>
      <c r="D12" s="38">
        <f>'実数'!D12/'人口'!D11*100000</f>
        <v>2.9570011707036454</v>
      </c>
      <c r="E12" s="38">
        <f>'実数'!E12/'人口'!E11*100000</f>
        <v>2.653132155165781</v>
      </c>
      <c r="F12" s="38">
        <f>'実数'!F12/'人口'!F11*100000</f>
        <v>2.643383742661306</v>
      </c>
      <c r="G12" s="38">
        <f>'実数'!G12/'人口'!G11*100000</f>
        <v>3.04042978457894</v>
      </c>
      <c r="H12" s="38">
        <f>'実数'!H12/'人口'!H11*100000</f>
        <v>2.914845440320527</v>
      </c>
      <c r="I12" s="38">
        <f>'実数'!I12/'人口'!I11*100000</f>
        <v>2.917578409919767</v>
      </c>
      <c r="J12" s="38">
        <f>'実数'!J12/'人口'!J11*100000</f>
        <v>2.9228112129666535</v>
      </c>
      <c r="K12" s="38">
        <f>'実数'!K12/'人口'!K11*100000</f>
        <v>2.943726650895428</v>
      </c>
      <c r="L12" s="38">
        <f>'実数'!L12/'人口'!L11*100000</f>
        <v>2.9521443974337815</v>
      </c>
      <c r="M12" s="38">
        <f>'実数'!M12/'人口'!M11*100000</f>
        <v>2.8226223774813874</v>
      </c>
      <c r="N12" s="38">
        <f>'実数'!N12/'人口'!N11*100000</f>
        <v>2.9605426943899062</v>
      </c>
    </row>
    <row r="13" spans="1:14" s="25" customFormat="1" ht="18" customHeight="1">
      <c r="A13" s="174" t="s">
        <v>11</v>
      </c>
      <c r="B13" s="175"/>
      <c r="C13" s="38">
        <f>'実数'!C13/'人口'!C12*100000</f>
        <v>1.480801409722942</v>
      </c>
      <c r="D13" s="38">
        <f>'実数'!D13/'人口'!D12*100000</f>
        <v>1.6150914141740422</v>
      </c>
      <c r="E13" s="38">
        <f>'実数'!E13/'人口'!E12*100000</f>
        <v>1.7629494143702413</v>
      </c>
      <c r="F13" s="38">
        <f>'実数'!F13/'人口'!F12*100000</f>
        <v>2.3432623750881385</v>
      </c>
      <c r="G13" s="38">
        <f>'実数'!G13/'人口'!G12*100000</f>
        <v>2.282351818308196</v>
      </c>
      <c r="H13" s="38">
        <f>'実数'!H13/'人口'!H12*100000</f>
        <v>2.0580281620573695</v>
      </c>
      <c r="I13" s="38">
        <f>'実数'!I13/'人口'!I12*100000</f>
        <v>2.05490289556367</v>
      </c>
      <c r="J13" s="38">
        <f>'実数'!J13/'人口'!J12*100000</f>
        <v>2.2404947012300314</v>
      </c>
      <c r="K13" s="38">
        <f>'実数'!K13/'人口'!K12*100000</f>
        <v>2.0567752232629504</v>
      </c>
      <c r="L13" s="38">
        <f>'実数'!L13/'人口'!L12*100000</f>
        <v>2.048878034388369</v>
      </c>
      <c r="M13" s="38">
        <f>'実数'!M13/'人口'!M12*100000</f>
        <v>2.047141576217128</v>
      </c>
      <c r="N13" s="38">
        <f>'実数'!N13/'人口'!N12*100000</f>
        <v>2.0477158753268667</v>
      </c>
    </row>
    <row r="14" spans="1:14" s="25" customFormat="1" ht="18" customHeight="1">
      <c r="A14" s="174" t="s">
        <v>12</v>
      </c>
      <c r="B14" s="175"/>
      <c r="C14" s="38">
        <f>'実数'!C14/'人口'!C13*100000</f>
        <v>2.1109261537719233</v>
      </c>
      <c r="D14" s="38">
        <f>'実数'!D14/'人口'!D13*100000</f>
        <v>1.939998614286704</v>
      </c>
      <c r="E14" s="38">
        <f>'実数'!E14/'人口'!E13*100000</f>
        <v>1.2957127456671367</v>
      </c>
      <c r="F14" s="38">
        <f>'実数'!F14/'人口'!F13*100000</f>
        <v>1.7179347479298888</v>
      </c>
      <c r="G14" s="38">
        <f>'実数'!G14/'人口'!G13*100000</f>
        <v>1.8727994606337552</v>
      </c>
      <c r="H14" s="38">
        <f>'実数'!H14/'人口'!H13*100000</f>
        <v>1.848018923713779</v>
      </c>
      <c r="I14" s="38">
        <f>'実数'!I14/'人口'!I13*100000</f>
        <v>1.837403565022267</v>
      </c>
      <c r="J14" s="38">
        <f>'実数'!J14/'人口'!J13*100000</f>
        <v>1.8276565559182947</v>
      </c>
      <c r="K14" s="38">
        <f>'実数'!K14/'人口'!K13*100000</f>
        <v>2.2728615781841657</v>
      </c>
      <c r="L14" s="38">
        <f>'実数'!L14/'人口'!L13*100000</f>
        <v>2.252830681751621</v>
      </c>
      <c r="M14" s="38">
        <f>'実数'!M14/'人口'!M13*100000</f>
        <v>2.4701061022848485</v>
      </c>
      <c r="N14" s="38">
        <f>'実数'!N14/'人口'!N13*100000</f>
        <v>2.6787149311570264</v>
      </c>
    </row>
    <row r="15" spans="1:14" s="25" customFormat="1" ht="18" customHeight="1">
      <c r="A15" s="174" t="s">
        <v>13</v>
      </c>
      <c r="B15" s="175"/>
      <c r="C15" s="38">
        <f>'実数'!C15/'人口'!C14*100000</f>
        <v>1.5400252564142054</v>
      </c>
      <c r="D15" s="38">
        <f>'実数'!D15/'人口'!D14*100000</f>
        <v>1.6178088397075003</v>
      </c>
      <c r="E15" s="38">
        <f>'実数'!E15/'人口'!E14*100000</f>
        <v>1.6787536932581253</v>
      </c>
      <c r="F15" s="38">
        <f>'実数'!F15/'人口'!F14*100000</f>
        <v>1.7530020159523183</v>
      </c>
      <c r="G15" s="38">
        <f>'実数'!G15/'人口'!G14*100000</f>
        <v>3.648702886123983</v>
      </c>
      <c r="H15" s="38">
        <f>'実数'!H15/'人口'!H14*100000</f>
        <v>3.7167121963910725</v>
      </c>
      <c r="I15" s="38">
        <f>'実数'!I15/'人口'!I14*100000</f>
        <v>3.752486021989568</v>
      </c>
      <c r="J15" s="38">
        <f>'実数'!J15/'人口'!J14*100000</f>
        <v>3.792188092529389</v>
      </c>
      <c r="K15" s="38">
        <f>'実数'!K15/'人口'!K14*100000</f>
        <v>3.8145372012740553</v>
      </c>
      <c r="L15" s="38">
        <f>'実数'!L15/'人口'!L14*100000</f>
        <v>3.8592902765181485</v>
      </c>
      <c r="M15" s="38">
        <f>'実数'!M15/'人口'!M14*100000</f>
        <v>3.9037339214959106</v>
      </c>
      <c r="N15" s="38">
        <f>'実数'!N15/'人口'!N14*100000</f>
        <v>3.948043744324687</v>
      </c>
    </row>
    <row r="16" spans="1:14" s="25" customFormat="1" ht="18" customHeight="1">
      <c r="A16" s="174" t="s">
        <v>14</v>
      </c>
      <c r="B16" s="175"/>
      <c r="C16" s="38">
        <f>'実数'!C16/'人口'!C15*100000</f>
        <v>2.547969268493011</v>
      </c>
      <c r="D16" s="38">
        <f>'実数'!D16/'人口'!D15*100000</f>
        <v>2.7063329615686476</v>
      </c>
      <c r="E16" s="38">
        <f>'実数'!E16/'人口'!E15*100000</f>
        <v>3.3867629049213734</v>
      </c>
      <c r="F16" s="38">
        <f>'実数'!F16/'人口'!F15*100000</f>
        <v>4.178238428564527</v>
      </c>
      <c r="G16" s="38">
        <f>'実数'!G16/'人口'!G15*100000</f>
        <v>4.080399165048321</v>
      </c>
      <c r="H16" s="38">
        <f>'実数'!H16/'人口'!H15*100000</f>
        <v>4.0381402345149935</v>
      </c>
      <c r="I16" s="38">
        <f>'実数'!I16/'人口'!I15*100000</f>
        <v>3.887600685722598</v>
      </c>
      <c r="J16" s="38">
        <f>'実数'!J16/'人口'!J15*100000</f>
        <v>3.8671979281798974</v>
      </c>
      <c r="K16" s="38">
        <f>'実数'!K16/'人口'!K15*100000</f>
        <v>3.846129986786682</v>
      </c>
      <c r="L16" s="38">
        <f>'実数'!L16/'人口'!L15*100000</f>
        <v>3.820905529959597</v>
      </c>
      <c r="M16" s="38">
        <f>'実数'!M16/'人口'!M15*100000</f>
        <v>3.677160055745747</v>
      </c>
      <c r="N16" s="38">
        <f>'実数'!N16/'人口'!N15*100000</f>
        <v>3.6573368004886206</v>
      </c>
    </row>
    <row r="17" spans="1:14" s="25" customFormat="1" ht="18" customHeight="1">
      <c r="A17" s="10"/>
      <c r="B17" s="1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s="25" customFormat="1" ht="18" customHeight="1">
      <c r="A18" s="174" t="s">
        <v>15</v>
      </c>
      <c r="B18" s="176"/>
      <c r="C18" s="38">
        <f>'実数'!C18/'人口'!C17*100000</f>
        <v>8.324401943747855</v>
      </c>
      <c r="D18" s="38">
        <f>'実数'!D18/'人口'!D17*100000</f>
        <v>6.4063551042634295</v>
      </c>
      <c r="E18" s="38">
        <f>'実数'!E18/'人口'!E17*100000</f>
        <v>6.5727493810660995</v>
      </c>
      <c r="F18" s="38">
        <f>'実数'!F18/'人口'!F17*100000</f>
        <v>8.98069151324652</v>
      </c>
      <c r="G18" s="38">
        <f>'実数'!G18/'人口'!G17*100000</f>
        <v>9.256152448830832</v>
      </c>
      <c r="H18" s="38">
        <f>'実数'!H18/'人口'!H17*100000</f>
        <v>8.236456911563986</v>
      </c>
      <c r="I18" s="38">
        <f>'実数'!I18/'人口'!I17*100000</f>
        <v>9.49780363290989</v>
      </c>
      <c r="J18" s="38">
        <f>'実数'!J18/'人口'!J17*100000</f>
        <v>9.563658099222952</v>
      </c>
      <c r="K18" s="38">
        <f>'実数'!K18/'人口'!K17*100000</f>
        <v>9.709091350413242</v>
      </c>
      <c r="L18" s="38">
        <f>'実数'!L18/'人口'!L17*100000</f>
        <v>9.779233797032003</v>
      </c>
      <c r="M18" s="38">
        <f>'実数'!M18/'人口'!M17*100000</f>
        <v>9.854401221945752</v>
      </c>
      <c r="N18" s="38">
        <f>'実数'!N18/'人口'!N17*100000</f>
        <v>9.944559083111653</v>
      </c>
    </row>
    <row r="19" spans="1:14" s="25" customFormat="1" ht="18" customHeight="1">
      <c r="A19" s="12"/>
      <c r="B19" s="9" t="s">
        <v>16</v>
      </c>
      <c r="C19" s="38">
        <f>'実数'!C19/'人口'!C18*100000</f>
        <v>9.46372239747634</v>
      </c>
      <c r="D19" s="38">
        <f>'実数'!D19/'人口'!D18*100000</f>
        <v>6.450156416293096</v>
      </c>
      <c r="E19" s="38">
        <f>'実数'!E19/'人口'!E18*100000</f>
        <v>9.930815319937766</v>
      </c>
      <c r="F19" s="38">
        <f>'実数'!F19/'人口'!F18*100000</f>
        <v>9.97307270370001</v>
      </c>
      <c r="G19" s="38">
        <f>'実数'!G19/'人口'!G18*100000</f>
        <v>10.308215647871354</v>
      </c>
      <c r="H19" s="38">
        <f>'実数'!H19/'人口'!H18*100000</f>
        <v>10.504937320540654</v>
      </c>
      <c r="I19" s="38">
        <f>'実数'!I19/'人口'!I18*100000</f>
        <v>10.577906279750362</v>
      </c>
      <c r="J19" s="38">
        <f>'実数'!J19/'人口'!J18*100000</f>
        <v>10.651517841292385</v>
      </c>
      <c r="K19" s="38">
        <f>'実数'!K19/'人口'!K18*100000</f>
        <v>10.792143319663285</v>
      </c>
      <c r="L19" s="38">
        <f>'実数'!L19/'人口'!L18*100000</f>
        <v>10.871928680147857</v>
      </c>
      <c r="M19" s="38">
        <f>'実数'!M19/'人口'!M18*100000</f>
        <v>10.945709281961472</v>
      </c>
      <c r="N19" s="38">
        <f>'実数'!N19/'人口'!N18*100000</f>
        <v>11.014024524561274</v>
      </c>
    </row>
    <row r="20" spans="1:14" s="25" customFormat="1" ht="18" customHeight="1">
      <c r="A20" s="12"/>
      <c r="B20" s="9" t="s">
        <v>17</v>
      </c>
      <c r="C20" s="38">
        <f>'実数'!C20/'人口'!C19*100000</f>
        <v>17.31701685522974</v>
      </c>
      <c r="D20" s="38">
        <f>'実数'!D20/'人口'!D19*100000</f>
        <v>17.615971814445096</v>
      </c>
      <c r="E20" s="38">
        <f>'実数'!E20/'人口'!E19*100000</f>
        <v>11.74191275758821</v>
      </c>
      <c r="F20" s="38">
        <f>'実数'!F20/'人口'!F19*100000</f>
        <v>17.943656917279743</v>
      </c>
      <c r="G20" s="38">
        <f>'実数'!G20/'人口'!G19*100000</f>
        <v>17.92007645899289</v>
      </c>
      <c r="H20" s="38">
        <f>'実数'!H20/'人口'!H19*100000</f>
        <v>18.264840182648403</v>
      </c>
      <c r="I20" s="38">
        <f>'実数'!I20/'人口'!I19*100000</f>
        <v>18.422991893883566</v>
      </c>
      <c r="J20" s="38">
        <f>'実数'!J20/'人口'!J19*100000</f>
        <v>18.568952711067094</v>
      </c>
      <c r="K20" s="38">
        <f>'実数'!K20/'人口'!K19*100000</f>
        <v>18.978933383943822</v>
      </c>
      <c r="L20" s="38">
        <f>'実数'!L20/'人口'!L19*100000</f>
        <v>19.042782785324363</v>
      </c>
      <c r="M20" s="38">
        <f>'実数'!M20/'人口'!M19*100000</f>
        <v>19.313719178523144</v>
      </c>
      <c r="N20" s="38">
        <f>'実数'!N20/'人口'!N19*100000</f>
        <v>19.537609899055685</v>
      </c>
    </row>
    <row r="21" spans="1:14" s="25" customFormat="1" ht="18" customHeight="1">
      <c r="A21" s="12"/>
      <c r="B21" s="9" t="s">
        <v>18</v>
      </c>
      <c r="C21" s="38">
        <f>'実数'!C21/'人口'!C20*100000</f>
        <v>0</v>
      </c>
      <c r="D21" s="38">
        <f>'実数'!D21/'人口'!D20*100000</f>
        <v>0</v>
      </c>
      <c r="E21" s="38">
        <f>'実数'!E21/'人口'!E20*100000</f>
        <v>0</v>
      </c>
      <c r="F21" s="38">
        <f>'実数'!F21/'人口'!F20*100000</f>
        <v>0</v>
      </c>
      <c r="G21" s="38">
        <f>'実数'!G21/'人口'!G20*100000</f>
        <v>0</v>
      </c>
      <c r="H21" s="38">
        <f>'実数'!H21/'人口'!H20*100000</f>
        <v>0</v>
      </c>
      <c r="I21" s="38">
        <f>'実数'!I21/'人口'!I20*100000</f>
        <v>0</v>
      </c>
      <c r="J21" s="38">
        <f>'実数'!J21/'人口'!J20*100000</f>
        <v>0</v>
      </c>
      <c r="K21" s="38">
        <f>'実数'!K21/'人口'!K20*100000</f>
        <v>0</v>
      </c>
      <c r="L21" s="38">
        <f>'実数'!L21/'人口'!L20*100000</f>
        <v>0</v>
      </c>
      <c r="M21" s="38">
        <f>'実数'!M21/'人口'!M20*100000</f>
        <v>0</v>
      </c>
      <c r="N21" s="38">
        <f>'実数'!N21/'人口'!N20*100000</f>
        <v>0</v>
      </c>
    </row>
    <row r="22" spans="1:14" s="25" customFormat="1" ht="18" customHeight="1">
      <c r="A22" s="12"/>
      <c r="B22" s="9" t="s">
        <v>19</v>
      </c>
      <c r="C22" s="38">
        <f>'実数'!C22/'人口'!C21*100000</f>
        <v>8.321544478655237</v>
      </c>
      <c r="D22" s="38">
        <f>'実数'!D22/'人口'!D21*100000</f>
        <v>8.530967411704488</v>
      </c>
      <c r="E22" s="38">
        <f>'実数'!E22/'人口'!E21*100000</f>
        <v>8.640801866413204</v>
      </c>
      <c r="F22" s="38">
        <f>'実数'!F22/'人口'!F21*100000</f>
        <v>8.928571428571429</v>
      </c>
      <c r="G22" s="38">
        <f>'実数'!G22/'人口'!G21*100000</f>
        <v>9.324009324009324</v>
      </c>
      <c r="H22" s="38">
        <f>'実数'!H22/'人口'!H21*100000</f>
        <v>0</v>
      </c>
      <c r="I22" s="38">
        <f>'実数'!I22/'人口'!I21*100000</f>
        <v>0</v>
      </c>
      <c r="J22" s="38">
        <f>'実数'!J22/'人口'!J21*100000</f>
        <v>9.601536245799327</v>
      </c>
      <c r="K22" s="38">
        <f>'実数'!K22/'人口'!K21*100000</f>
        <v>9.704968944099377</v>
      </c>
      <c r="L22" s="38">
        <f>'実数'!L22/'人口'!L21*100000</f>
        <v>9.710623422023694</v>
      </c>
      <c r="M22" s="38">
        <f>'実数'!M22/'人口'!M21*100000</f>
        <v>9.777082518576456</v>
      </c>
      <c r="N22" s="38">
        <f>'実数'!N22/'人口'!N21*100000</f>
        <v>9.837678307919331</v>
      </c>
    </row>
    <row r="23" spans="1:14" s="25" customFormat="1" ht="18" customHeight="1">
      <c r="A23" s="12"/>
      <c r="B23" s="9" t="s">
        <v>20</v>
      </c>
      <c r="C23" s="38">
        <f>'実数'!C23/'人口'!C22*100000</f>
        <v>9.673986649898422</v>
      </c>
      <c r="D23" s="38">
        <f>'実数'!D23/'人口'!D22*100000</f>
        <v>0</v>
      </c>
      <c r="E23" s="38">
        <f>'実数'!E23/'人口'!E22*100000</f>
        <v>0</v>
      </c>
      <c r="F23" s="38">
        <f>'実数'!F23/'人口'!F22*100000</f>
        <v>0</v>
      </c>
      <c r="G23" s="38">
        <f>'実数'!G23/'人口'!G22*100000</f>
        <v>0</v>
      </c>
      <c r="H23" s="38">
        <f>'実数'!H23/'人口'!H22*100000</f>
        <v>0</v>
      </c>
      <c r="I23" s="38">
        <f>'実数'!I23/'人口'!I22*100000</f>
        <v>11.503508570113885</v>
      </c>
      <c r="J23" s="38">
        <f>'実数'!J23/'人口'!J22*100000</f>
        <v>0</v>
      </c>
      <c r="K23" s="38">
        <f>'実数'!K23/'人口'!K22*100000</f>
        <v>0</v>
      </c>
      <c r="L23" s="38">
        <f>'実数'!L23/'人口'!L22*100000</f>
        <v>0</v>
      </c>
      <c r="M23" s="38">
        <f>'実数'!M23/'人口'!M22*100000</f>
        <v>0</v>
      </c>
      <c r="N23" s="38">
        <f>'実数'!N23/'人口'!N22*100000</f>
        <v>0</v>
      </c>
    </row>
    <row r="24" spans="1:14" s="25" customFormat="1" ht="18" customHeight="1">
      <c r="A24" s="12"/>
      <c r="B24" s="9" t="s">
        <v>21</v>
      </c>
      <c r="C24" s="38">
        <f>'実数'!C24/'人口'!C23*100000</f>
        <v>0</v>
      </c>
      <c r="D24" s="38">
        <f>'実数'!D24/'人口'!D23*100000</f>
        <v>0</v>
      </c>
      <c r="E24" s="38">
        <f>'実数'!E24/'人口'!E23*100000</f>
        <v>0</v>
      </c>
      <c r="F24" s="38">
        <f>'実数'!F24/'人口'!F23*100000</f>
        <v>11.470520761642579</v>
      </c>
      <c r="G24" s="38">
        <f>'実数'!G24/'人口'!G23*100000</f>
        <v>12.046741356463077</v>
      </c>
      <c r="H24" s="38">
        <f>'実数'!H24/'人口'!H23*100000</f>
        <v>12.26692836113837</v>
      </c>
      <c r="I24" s="38">
        <f>'実数'!I24/'人口'!I23*100000</f>
        <v>12.543903662819869</v>
      </c>
      <c r="J24" s="38">
        <f>'実数'!J24/'人口'!J23*100000</f>
        <v>12.624668602449185</v>
      </c>
      <c r="K24" s="38">
        <f>'実数'!K24/'人口'!K23*100000</f>
        <v>12.908222537756549</v>
      </c>
      <c r="L24" s="38">
        <f>'実数'!L24/'人口'!L23*100000</f>
        <v>13.12852829197847</v>
      </c>
      <c r="M24" s="38">
        <f>'実数'!M24/'人口'!M23*100000</f>
        <v>13.234515616728428</v>
      </c>
      <c r="N24" s="38">
        <f>'実数'!N24/'人口'!N23*100000</f>
        <v>13.466199838405602</v>
      </c>
    </row>
    <row r="25" spans="1:14" s="25" customFormat="1" ht="18" customHeight="1">
      <c r="A25" s="12"/>
      <c r="B25" s="9" t="s">
        <v>22</v>
      </c>
      <c r="C25" s="38">
        <f>'実数'!C25/'人口'!C24*100000</f>
        <v>0</v>
      </c>
      <c r="D25" s="38">
        <f>'実数'!D25/'人口'!D24*100000</f>
        <v>0</v>
      </c>
      <c r="E25" s="38">
        <f>'実数'!E25/'人口'!E24*100000</f>
        <v>0</v>
      </c>
      <c r="F25" s="38">
        <f>'実数'!F25/'人口'!F24*100000</f>
        <v>0</v>
      </c>
      <c r="G25" s="38">
        <f>'実数'!G25/'人口'!G24*100000</f>
        <v>0</v>
      </c>
      <c r="H25" s="38">
        <f>'実数'!H25/'人口'!H24*100000</f>
        <v>0</v>
      </c>
      <c r="I25" s="38">
        <f>'実数'!I25/'人口'!I24*100000</f>
        <v>0</v>
      </c>
      <c r="J25" s="38">
        <f>'実数'!J25/'人口'!J24*100000</f>
        <v>0</v>
      </c>
      <c r="K25" s="38">
        <f>'実数'!K25/'人口'!K24*100000</f>
        <v>0</v>
      </c>
      <c r="L25" s="38">
        <f>'実数'!L25/'人口'!L24*100000</f>
        <v>0</v>
      </c>
      <c r="M25" s="38">
        <f>'実数'!M25/'人口'!M24*100000</f>
        <v>0</v>
      </c>
      <c r="N25" s="38">
        <f>'実数'!N25/'人口'!N24*100000</f>
        <v>0</v>
      </c>
    </row>
    <row r="26" spans="1:14" s="25" customFormat="1" ht="18" customHeight="1">
      <c r="A26" s="10"/>
      <c r="B26" s="1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s="25" customFormat="1" ht="18" customHeight="1">
      <c r="A27" s="174" t="s">
        <v>23</v>
      </c>
      <c r="B27" s="175"/>
      <c r="C27" s="38">
        <f>'実数'!C27/'人口'!C26*100000</f>
        <v>6.694056514572124</v>
      </c>
      <c r="D27" s="38">
        <f>'実数'!D27/'人口'!D26*100000</f>
        <v>5.846976277981958</v>
      </c>
      <c r="E27" s="38">
        <f>'実数'!E27/'人口'!E26*100000</f>
        <v>6.690585509864431</v>
      </c>
      <c r="F27" s="38">
        <f>'実数'!F27/'人口'!F26*100000</f>
        <v>7.5940395227568045</v>
      </c>
      <c r="G27" s="38">
        <f>'実数'!G27/'人口'!G26*100000</f>
        <v>7.633782030077101</v>
      </c>
      <c r="H27" s="38">
        <f>'実数'!H27/'人口'!H26*100000</f>
        <v>7.675317033234123</v>
      </c>
      <c r="I27" s="38">
        <f>'実数'!I27/'人口'!I26*100000</f>
        <v>7.709373741873035</v>
      </c>
      <c r="J27" s="38">
        <f>'実数'!J27/'人口'!J26*100000</f>
        <v>7.751670915730724</v>
      </c>
      <c r="K27" s="38">
        <f>'実数'!K27/'人口'!K26*100000</f>
        <v>7.849567401618755</v>
      </c>
      <c r="L27" s="38">
        <f>'実数'!L27/'人口'!L26*100000</f>
        <v>7.885537048881568</v>
      </c>
      <c r="M27" s="38">
        <f>'実数'!M27/'人口'!M26*100000</f>
        <v>7.896052850913748</v>
      </c>
      <c r="N27" s="38">
        <f>'実数'!N27/'人口'!N26*100000</f>
        <v>7.907430348717678</v>
      </c>
    </row>
    <row r="28" spans="1:14" s="25" customFormat="1" ht="18" customHeight="1">
      <c r="A28" s="13"/>
      <c r="B28" s="9" t="s">
        <v>24</v>
      </c>
      <c r="C28" s="38">
        <f>'実数'!C28/'人口'!C27*100000</f>
        <v>7.776503295293272</v>
      </c>
      <c r="D28" s="38">
        <f>'実数'!D28/'人口'!D27*100000</f>
        <v>7.986901481570224</v>
      </c>
      <c r="E28" s="38">
        <f>'実数'!E28/'人口'!E27*100000</f>
        <v>10.126787377972212</v>
      </c>
      <c r="F28" s="38">
        <f>'実数'!F28/'人口'!F27*100000</f>
        <v>12.687403522869046</v>
      </c>
      <c r="G28" s="38">
        <f>'実数'!G28/'人口'!G27*100000</f>
        <v>13.155009866257398</v>
      </c>
      <c r="H28" s="38">
        <f>'実数'!H28/'人口'!H27*100000</f>
        <v>13.438451890342233</v>
      </c>
      <c r="I28" s="38">
        <f>'実数'!I28/'人口'!I27*100000</f>
        <v>13.608528010886822</v>
      </c>
      <c r="J28" s="38">
        <f>'実数'!J28/'人口'!J27*100000</f>
        <v>13.77473713209973</v>
      </c>
      <c r="K28" s="38">
        <f>'実数'!K28/'人口'!K27*100000</f>
        <v>13.97428731134712</v>
      </c>
      <c r="L28" s="38">
        <f>'実数'!L28/'人口'!L27*100000</f>
        <v>14.11167035138059</v>
      </c>
      <c r="M28" s="38">
        <f>'実数'!M28/'人口'!M27*100000</f>
        <v>14.186074004019387</v>
      </c>
      <c r="N28" s="38">
        <f>'実数'!N28/'人口'!N27*100000</f>
        <v>14.26330052774212</v>
      </c>
    </row>
    <row r="29" spans="1:14" s="25" customFormat="1" ht="18" customHeight="1">
      <c r="A29" s="13"/>
      <c r="B29" s="9" t="s">
        <v>25</v>
      </c>
      <c r="C29" s="38">
        <f>'実数'!C29/'人口'!C28*100000</f>
        <v>5.876131155247385</v>
      </c>
      <c r="D29" s="38">
        <f>'実数'!D29/'人口'!D28*100000</f>
        <v>4.307992762572159</v>
      </c>
      <c r="E29" s="38">
        <f>'実数'!E29/'人口'!E28*100000</f>
        <v>4.273686909696996</v>
      </c>
      <c r="F29" s="38">
        <f>'実数'!F29/'人口'!F28*100000</f>
        <v>4.212122488521967</v>
      </c>
      <c r="G29" s="38">
        <f>'実数'!G29/'人口'!G28*100000</f>
        <v>4.150123812027059</v>
      </c>
      <c r="H29" s="38">
        <f>'実数'!H29/'人口'!H28*100000</f>
        <v>4.131605404139869</v>
      </c>
      <c r="I29" s="38">
        <f>'実数'!I29/'人口'!I28*100000</f>
        <v>4.129330635503985</v>
      </c>
      <c r="J29" s="38">
        <f>'実数'!J29/'人口'!J28*100000</f>
        <v>4.135307253328922</v>
      </c>
      <c r="K29" s="38">
        <f>'実数'!K29/'人口'!K28*100000</f>
        <v>4.182933630786391</v>
      </c>
      <c r="L29" s="38">
        <f>'実数'!L29/'人口'!L28*100000</f>
        <v>4.189066536340152</v>
      </c>
      <c r="M29" s="38">
        <f>'実数'!M29/'人口'!M28*100000</f>
        <v>4.184917557124125</v>
      </c>
      <c r="N29" s="38">
        <f>'実数'!N29/'人口'!N28*100000</f>
        <v>4.181126395450934</v>
      </c>
    </row>
    <row r="30" spans="1:14" s="25" customFormat="1" ht="18" customHeight="1">
      <c r="A30" s="10"/>
      <c r="B30" s="1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s="25" customFormat="1" ht="18" customHeight="1">
      <c r="A31" s="174" t="s">
        <v>26</v>
      </c>
      <c r="B31" s="175"/>
      <c r="C31" s="38">
        <f>'実数'!C31/'人口'!C30*100000</f>
        <v>6.0887619720282276</v>
      </c>
      <c r="D31" s="38">
        <f>'実数'!D31/'人口'!D30*100000</f>
        <v>5.632314725978178</v>
      </c>
      <c r="E31" s="38">
        <f>'実数'!E31/'人口'!E30*100000</f>
        <v>6.6996687386012574</v>
      </c>
      <c r="F31" s="38">
        <f>'実数'!F31/'人口'!F30*100000</f>
        <v>7.038631256937113</v>
      </c>
      <c r="G31" s="38">
        <f>'実数'!G31/'人口'!G30*100000</f>
        <v>6.549321702682036</v>
      </c>
      <c r="H31" s="38">
        <f>'実数'!H31/'人口'!H30*100000</f>
        <v>6.507794402945041</v>
      </c>
      <c r="I31" s="38">
        <f>'実数'!I31/'人口'!I30*100000</f>
        <v>6.497406305645017</v>
      </c>
      <c r="J31" s="38">
        <f>'実数'!J31/'人口'!J30*100000</f>
        <v>6.318039582517985</v>
      </c>
      <c r="K31" s="38">
        <f>'実数'!K31/'人口'!K30*100000</f>
        <v>6.502030566572885</v>
      </c>
      <c r="L31" s="38">
        <f>'実数'!L31/'人口'!L30*100000</f>
        <v>6.49153556396531</v>
      </c>
      <c r="M31" s="38">
        <f>'実数'!M31/'人口'!M30*100000</f>
        <v>6.4826641296673</v>
      </c>
      <c r="N31" s="38">
        <f>'実数'!N31/'人口'!N30*100000</f>
        <v>6.471461728300052</v>
      </c>
    </row>
    <row r="32" spans="1:14" s="25" customFormat="1" ht="18" customHeight="1">
      <c r="A32" s="13"/>
      <c r="B32" s="9" t="s">
        <v>27</v>
      </c>
      <c r="C32" s="38">
        <f>'実数'!C32/'人口'!C31*100000</f>
        <v>6.02031857519127</v>
      </c>
      <c r="D32" s="38">
        <f>'実数'!D32/'人口'!D31*100000</f>
        <v>5.400230737131495</v>
      </c>
      <c r="E32" s="38">
        <f>'実数'!E32/'人口'!E31*100000</f>
        <v>5.22590146800323</v>
      </c>
      <c r="F32" s="38">
        <f>'実数'!F32/'人口'!F31*100000</f>
        <v>5.667541987040221</v>
      </c>
      <c r="G32" s="38">
        <f>'実数'!G32/'人口'!G31*100000</f>
        <v>5.18278749157797</v>
      </c>
      <c r="H32" s="38">
        <f>'実数'!H32/'人口'!H31*100000</f>
        <v>5.2038489559186685</v>
      </c>
      <c r="I32" s="38">
        <f>'実数'!I32/'人口'!I31*100000</f>
        <v>5.239217927651163</v>
      </c>
      <c r="J32" s="38">
        <f>'実数'!J32/'人口'!J31*100000</f>
        <v>4.782034851469997</v>
      </c>
      <c r="K32" s="38">
        <f>'実数'!K32/'人口'!K31*100000</f>
        <v>5.299723450794477</v>
      </c>
      <c r="L32" s="38">
        <f>'実数'!L32/'人口'!L31*100000</f>
        <v>5.301818041604812</v>
      </c>
      <c r="M32" s="38">
        <f>'実数'!M32/'人口'!M31*100000</f>
        <v>4.829331427357197</v>
      </c>
      <c r="N32" s="38">
        <f>'実数'!N32/'人口'!N31*100000</f>
        <v>4.836385092326592</v>
      </c>
    </row>
    <row r="33" spans="1:14" s="25" customFormat="1" ht="18" customHeight="1">
      <c r="A33" s="13"/>
      <c r="B33" s="9" t="s">
        <v>28</v>
      </c>
      <c r="C33" s="38">
        <f>'実数'!C33/'人口'!C32*100000</f>
        <v>5.60236643958408</v>
      </c>
      <c r="D33" s="38">
        <f>'実数'!D33/'人口'!D32*100000</f>
        <v>4.227793514564748</v>
      </c>
      <c r="E33" s="38">
        <f>'実数'!E33/'人口'!E32*100000</f>
        <v>6.024096385542168</v>
      </c>
      <c r="F33" s="38">
        <f>'実数'!F33/'人口'!F32*100000</f>
        <v>6.640232218406723</v>
      </c>
      <c r="G33" s="38">
        <f>'実数'!G33/'人口'!G32*100000</f>
        <v>5.561219760867551</v>
      </c>
      <c r="H33" s="38">
        <f>'実数'!H33/'人口'!H32*100000</f>
        <v>5.469512028368536</v>
      </c>
      <c r="I33" s="38">
        <f>'実数'!I33/'人口'!I32*100000</f>
        <v>5.433847435676831</v>
      </c>
      <c r="J33" s="38">
        <f>'実数'!J33/'人口'!J32*100000</f>
        <v>5.429422038024052</v>
      </c>
      <c r="K33" s="38">
        <f>'実数'!K33/'人口'!K32*100000</f>
        <v>5.4289307720844375</v>
      </c>
      <c r="L33" s="38">
        <f>'実数'!L33/'人口'!L32*100000</f>
        <v>5.4021932904759336</v>
      </c>
      <c r="M33" s="38">
        <f>'実数'!M33/'人口'!M32*100000</f>
        <v>5.390593414491712</v>
      </c>
      <c r="N33" s="38">
        <f>'実数'!N33/'人口'!N32*100000</f>
        <v>5.369223610265955</v>
      </c>
    </row>
    <row r="34" spans="1:14" s="25" customFormat="1" ht="18" customHeight="1">
      <c r="A34" s="13"/>
      <c r="B34" s="9" t="s">
        <v>29</v>
      </c>
      <c r="C34" s="38">
        <f>'実数'!C34/'人口'!C33*100000</f>
        <v>2.647463729746902</v>
      </c>
      <c r="D34" s="38">
        <f>'実数'!D34/'人口'!D33*100000</f>
        <v>2.4375380865326024</v>
      </c>
      <c r="E34" s="38">
        <f>'実数'!E34/'人口'!E33*100000</f>
        <v>4.4297769607300275</v>
      </c>
      <c r="F34" s="38">
        <f>'実数'!F34/'人口'!F33*100000</f>
        <v>6.117579885397337</v>
      </c>
      <c r="G34" s="38">
        <f>'実数'!G34/'人口'!G33*100000</f>
        <v>6.032697218926582</v>
      </c>
      <c r="H34" s="38">
        <f>'実数'!H34/'人口'!H33*100000</f>
        <v>5.962318149296446</v>
      </c>
      <c r="I34" s="38">
        <f>'実数'!I34/'人口'!I33*100000</f>
        <v>5.856972726030339</v>
      </c>
      <c r="J34" s="38">
        <f>'実数'!J34/'人口'!J33*100000</f>
        <v>5.799903334944418</v>
      </c>
      <c r="K34" s="38">
        <f>'実数'!K34/'人口'!K33*100000</f>
        <v>5.694544626248055</v>
      </c>
      <c r="L34" s="38">
        <f>'実数'!L34/'人口'!L33*100000</f>
        <v>5.688066436615979</v>
      </c>
      <c r="M34" s="38">
        <f>'実数'!M34/'人口'!M33*100000</f>
        <v>5.696815480146598</v>
      </c>
      <c r="N34" s="38">
        <f>'実数'!N34/'人口'!N33*100000</f>
        <v>5.669898508816692</v>
      </c>
    </row>
    <row r="35" spans="1:14" s="25" customFormat="1" ht="18" customHeight="1">
      <c r="A35" s="13"/>
      <c r="B35" s="9" t="s">
        <v>30</v>
      </c>
      <c r="C35" s="38">
        <f>'実数'!C35/'人口'!C34*100000</f>
        <v>24.05966797658192</v>
      </c>
      <c r="D35" s="38">
        <f>'実数'!D35/'人口'!D34*100000</f>
        <v>14.56664238892935</v>
      </c>
      <c r="E35" s="38">
        <f>'実数'!E35/'人口'!E34*100000</f>
        <v>20.871017114234036</v>
      </c>
      <c r="F35" s="38">
        <f>'実数'!F35/'人口'!F34*100000</f>
        <v>20.1355795690986</v>
      </c>
      <c r="G35" s="38">
        <f>'実数'!G35/'人口'!G34*100000</f>
        <v>19.282684149633628</v>
      </c>
      <c r="H35" s="38">
        <f>'実数'!H35/'人口'!H34*100000</f>
        <v>19.224607497596924</v>
      </c>
      <c r="I35" s="38">
        <f>'実数'!I35/'人口'!I34*100000</f>
        <v>19.319938176197837</v>
      </c>
      <c r="J35" s="38">
        <f>'実数'!J35/'人口'!J34*100000</f>
        <v>19.302535066272036</v>
      </c>
      <c r="K35" s="38">
        <f>'実数'!K35/'人口'!K34*100000</f>
        <v>19.694085209742006</v>
      </c>
      <c r="L35" s="38">
        <f>'実数'!L35/'人口'!L34*100000</f>
        <v>19.682456370555045</v>
      </c>
      <c r="M35" s="38">
        <f>'実数'!M35/'人口'!M34*100000</f>
        <v>19.611688566385567</v>
      </c>
      <c r="N35" s="38">
        <f>'実数'!N35/'人口'!N34*100000</f>
        <v>19.53633758791352</v>
      </c>
    </row>
    <row r="36" spans="1:14" s="25" customFormat="1" ht="18" customHeight="1">
      <c r="A36" s="13"/>
      <c r="B36" s="9" t="s">
        <v>31</v>
      </c>
      <c r="C36" s="38">
        <f>'実数'!C36/'人口'!C35*100000</f>
        <v>5.595970900951316</v>
      </c>
      <c r="D36" s="38">
        <f>'実数'!D36/'人口'!D35*100000</f>
        <v>5.643022402798939</v>
      </c>
      <c r="E36" s="38">
        <f>'実数'!E36/'人口'!E35*100000</f>
        <v>5.672149744753262</v>
      </c>
      <c r="F36" s="38">
        <f>'実数'!F36/'人口'!F35*100000</f>
        <v>5.717552887364208</v>
      </c>
      <c r="G36" s="38">
        <f>'実数'!G36/'人口'!G35*100000</f>
        <v>5.80618939789816</v>
      </c>
      <c r="H36" s="38">
        <f>'実数'!H36/'人口'!H35*100000</f>
        <v>5.901445854234287</v>
      </c>
      <c r="I36" s="38">
        <f>'実数'!I36/'人口'!I35*100000</f>
        <v>5.900749395173187</v>
      </c>
      <c r="J36" s="38">
        <f>'実数'!J36/'人口'!J35*100000</f>
        <v>5.921364282330649</v>
      </c>
      <c r="K36" s="38">
        <f>'実数'!K36/'人口'!K35*100000</f>
        <v>5.941770647653001</v>
      </c>
      <c r="L36" s="38">
        <f>'実数'!L36/'人口'!L35*100000</f>
        <v>6.0006000600060005</v>
      </c>
      <c r="M36" s="38">
        <f>'実数'!M36/'人口'!M35*100000</f>
        <v>6.028454304316374</v>
      </c>
      <c r="N36" s="38">
        <f>'実数'!N36/'人口'!N35*100000</f>
        <v>6.087168249330412</v>
      </c>
    </row>
    <row r="37" spans="1:14" s="25" customFormat="1" ht="18" customHeight="1">
      <c r="A37" s="13"/>
      <c r="B37" s="9" t="s">
        <v>32</v>
      </c>
      <c r="C37" s="38">
        <f>'実数'!C37/'人口'!C36*100000</f>
        <v>0</v>
      </c>
      <c r="D37" s="38">
        <f>'実数'!D37/'人口'!D36*100000</f>
        <v>0</v>
      </c>
      <c r="E37" s="38">
        <f>'実数'!E37/'人口'!E36*100000</f>
        <v>0</v>
      </c>
      <c r="F37" s="38">
        <f>'実数'!F37/'人口'!F36*100000</f>
        <v>0</v>
      </c>
      <c r="G37" s="38">
        <f>'実数'!G37/'人口'!G36*100000</f>
        <v>0</v>
      </c>
      <c r="H37" s="38">
        <f>'実数'!H37/'人口'!H36*100000</f>
        <v>0</v>
      </c>
      <c r="I37" s="38">
        <f>'実数'!I37/'人口'!I36*100000</f>
        <v>0</v>
      </c>
      <c r="J37" s="38">
        <f>'実数'!J37/'人口'!J36*100000</f>
        <v>0</v>
      </c>
      <c r="K37" s="38">
        <f>'実数'!K37/'人口'!K36*100000</f>
        <v>0</v>
      </c>
      <c r="L37" s="38">
        <f>'実数'!L37/'人口'!L36*100000</f>
        <v>0</v>
      </c>
      <c r="M37" s="38">
        <f>'実数'!M37/'人口'!M36*100000</f>
        <v>0</v>
      </c>
      <c r="N37" s="38">
        <f>'実数'!N37/'人口'!N36*100000</f>
        <v>0</v>
      </c>
    </row>
    <row r="38" spans="1:14" s="25" customFormat="1" ht="18" customHeight="1">
      <c r="A38" s="13"/>
      <c r="B38" s="9" t="s">
        <v>33</v>
      </c>
      <c r="C38" s="38">
        <f>'実数'!C38/'人口'!C37*100000</f>
        <v>0</v>
      </c>
      <c r="D38" s="38">
        <f>'実数'!D38/'人口'!D37*100000</f>
        <v>0</v>
      </c>
      <c r="E38" s="38">
        <f>'実数'!E38/'人口'!E37*100000</f>
        <v>0</v>
      </c>
      <c r="F38" s="38">
        <f>'実数'!F38/'人口'!F37*100000</f>
        <v>0</v>
      </c>
      <c r="G38" s="38">
        <f>'実数'!G38/'人口'!G37*100000</f>
        <v>0</v>
      </c>
      <c r="H38" s="38">
        <f>'実数'!H38/'人口'!H37*100000</f>
        <v>0</v>
      </c>
      <c r="I38" s="38">
        <f>'実数'!I38/'人口'!I37*100000</f>
        <v>0</v>
      </c>
      <c r="J38" s="38">
        <f>'実数'!J38/'人口'!J37*100000</f>
        <v>0</v>
      </c>
      <c r="K38" s="38">
        <f>'実数'!K38/'人口'!K37*100000</f>
        <v>0</v>
      </c>
      <c r="L38" s="38">
        <f>'実数'!L38/'人口'!L37*100000</f>
        <v>0</v>
      </c>
      <c r="M38" s="38">
        <f>'実数'!M38/'人口'!M37*100000</f>
        <v>0</v>
      </c>
      <c r="N38" s="38">
        <f>'実数'!N38/'人口'!N37*100000</f>
        <v>0</v>
      </c>
    </row>
    <row r="39" spans="1:14" s="25" customFormat="1" ht="18" customHeight="1">
      <c r="A39" s="13"/>
      <c r="B39" s="9" t="s">
        <v>34</v>
      </c>
      <c r="C39" s="38">
        <f>'実数'!C39/'人口'!C38*100000</f>
        <v>8.652015919709292</v>
      </c>
      <c r="D39" s="38">
        <f>'実数'!D39/'人口'!D38*100000</f>
        <v>10.435145570280705</v>
      </c>
      <c r="E39" s="38">
        <f>'実数'!E39/'人口'!E38*100000</f>
        <v>9.39790739928576</v>
      </c>
      <c r="F39" s="38">
        <f>'実数'!F39/'人口'!F38*100000</f>
        <v>8.52490693643261</v>
      </c>
      <c r="G39" s="38">
        <f>'実数'!G39/'人口'!G38*100000</f>
        <v>8.02675585284281</v>
      </c>
      <c r="H39" s="38">
        <f>'実数'!H39/'人口'!H38*100000</f>
        <v>7.894113622608742</v>
      </c>
      <c r="I39" s="38">
        <f>'実数'!I39/'人口'!I38*100000</f>
        <v>7.827175954915466</v>
      </c>
      <c r="J39" s="38">
        <f>'実数'!J39/'人口'!J38*100000</f>
        <v>7.797068302318329</v>
      </c>
      <c r="K39" s="38">
        <f>'実数'!K39/'人口'!K38*100000</f>
        <v>7.769806531817357</v>
      </c>
      <c r="L39" s="38">
        <f>'実数'!L39/'人口'!L38*100000</f>
        <v>7.747333626010381</v>
      </c>
      <c r="M39" s="38">
        <f>'実数'!M39/'人口'!M38*100000</f>
        <v>7.735148514851486</v>
      </c>
      <c r="N39" s="38">
        <f>'実数'!N39/'人口'!N38*100000</f>
        <v>7.689941556444172</v>
      </c>
    </row>
    <row r="40" spans="1:14" s="25" customFormat="1" ht="18" customHeight="1">
      <c r="A40" s="13"/>
      <c r="B40" s="9" t="s">
        <v>35</v>
      </c>
      <c r="C40" s="38">
        <f>'実数'!C40/'人口'!C39*100000</f>
        <v>13.609145345672292</v>
      </c>
      <c r="D40" s="38">
        <f>'実数'!D40/'人口'!D39*100000</f>
        <v>12.740476493820868</v>
      </c>
      <c r="E40" s="38">
        <f>'実数'!E40/'人口'!E39*100000</f>
        <v>11.836420666390485</v>
      </c>
      <c r="F40" s="38">
        <f>'実数'!F40/'人口'!F39*100000</f>
        <v>11.148893472322872</v>
      </c>
      <c r="G40" s="38">
        <f>'実数'!G40/'人口'!G39*100000</f>
        <v>10.51690592627649</v>
      </c>
      <c r="H40" s="38">
        <f>'実数'!H40/'人口'!H39*100000</f>
        <v>10.458610050724259</v>
      </c>
      <c r="I40" s="38">
        <f>'実数'!I40/'人口'!I39*100000</f>
        <v>10.403662089055349</v>
      </c>
      <c r="J40" s="38">
        <f>'実数'!J40/'人口'!J39*100000</f>
        <v>10.362694300518134</v>
      </c>
      <c r="K40" s="38">
        <f>'実数'!K40/'人口'!K39*100000</f>
        <v>10.303967027305513</v>
      </c>
      <c r="L40" s="38">
        <f>'実数'!L40/'人口'!L39*100000</f>
        <v>10.262199189286264</v>
      </c>
      <c r="M40" s="38">
        <f>'実数'!M40/'人口'!M39*100000</f>
        <v>10.278548668927948</v>
      </c>
      <c r="N40" s="38">
        <f>'実数'!N40/'人口'!N39*100000</f>
        <v>10.271686097272866</v>
      </c>
    </row>
    <row r="41" spans="1:14" s="25" customFormat="1" ht="18" customHeight="1">
      <c r="A41" s="13"/>
      <c r="B41" s="9" t="s">
        <v>36</v>
      </c>
      <c r="C41" s="38">
        <f>'実数'!C41/'人口'!C40*100000</f>
        <v>0</v>
      </c>
      <c r="D41" s="38">
        <f>'実数'!D41/'人口'!D40*100000</f>
        <v>0</v>
      </c>
      <c r="E41" s="38">
        <f>'実数'!E41/'人口'!E40*100000</f>
        <v>6.60414740457007</v>
      </c>
      <c r="F41" s="38">
        <f>'実数'!F41/'人口'!F40*100000</f>
        <v>6.438735432361085</v>
      </c>
      <c r="G41" s="38">
        <f>'実数'!G41/'人口'!G40*100000</f>
        <v>6.347997206881229</v>
      </c>
      <c r="H41" s="38">
        <f>'実数'!H41/'人口'!H40*100000</f>
        <v>6.347594261774788</v>
      </c>
      <c r="I41" s="38">
        <f>'実数'!I41/'人口'!I40*100000</f>
        <v>6.344372541555639</v>
      </c>
      <c r="J41" s="38">
        <f>'実数'!J41/'人口'!J40*100000</f>
        <v>6.382028208564681</v>
      </c>
      <c r="K41" s="38">
        <f>'実数'!K41/'人口'!K40*100000</f>
        <v>6.485504896556197</v>
      </c>
      <c r="L41" s="38">
        <f>'実数'!L41/'人口'!L40*100000</f>
        <v>6.519754857217368</v>
      </c>
      <c r="M41" s="38">
        <f>'実数'!M41/'人口'!M40*100000</f>
        <v>6.515506906437321</v>
      </c>
      <c r="N41" s="38">
        <f>'実数'!N41/'人口'!N40*100000</f>
        <v>6.5603883749918</v>
      </c>
    </row>
    <row r="42" spans="1:14" s="25" customFormat="1" ht="18" customHeight="1">
      <c r="A42" s="13"/>
      <c r="B42" s="9" t="s">
        <v>37</v>
      </c>
      <c r="C42" s="38">
        <f>'実数'!C42/'人口'!C41*100000</f>
        <v>0</v>
      </c>
      <c r="D42" s="38">
        <f>'実数'!D42/'人口'!D41*100000</f>
        <v>12.298610257040956</v>
      </c>
      <c r="E42" s="38">
        <f>'実数'!E42/'人口'!E41*100000</f>
        <v>24.2306760358614</v>
      </c>
      <c r="F42" s="38">
        <f>'実数'!F42/'人口'!F41*100000</f>
        <v>24.922118380062305</v>
      </c>
      <c r="G42" s="38">
        <f>'実数'!G42/'人口'!G41*100000</f>
        <v>24.49479485609308</v>
      </c>
      <c r="H42" s="38">
        <f>'実数'!H42/'人口'!H41*100000</f>
        <v>24.755539051862854</v>
      </c>
      <c r="I42" s="38">
        <f>'実数'!I42/'人口'!I41*100000</f>
        <v>24.86634340420241</v>
      </c>
      <c r="J42" s="38">
        <f>'実数'!J42/'人口'!J41*100000</f>
        <v>25.17940324814302</v>
      </c>
      <c r="K42" s="38">
        <f>'実数'!K42/'人口'!K41*100000</f>
        <v>25.12562814070352</v>
      </c>
      <c r="L42" s="38">
        <f>'実数'!L42/'人口'!L41*100000</f>
        <v>25.345330122924853</v>
      </c>
      <c r="M42" s="38">
        <f>'実数'!M42/'人口'!M41*100000</f>
        <v>25.58526288857618</v>
      </c>
      <c r="N42" s="38">
        <f>'実数'!N42/'人口'!N41*100000</f>
        <v>25.97065316192702</v>
      </c>
    </row>
    <row r="43" spans="1:14" s="25" customFormat="1" ht="18" customHeight="1">
      <c r="A43" s="13"/>
      <c r="B43" s="9" t="s">
        <v>38</v>
      </c>
      <c r="C43" s="38">
        <f>'実数'!C43/'人口'!C42*100000</f>
        <v>27.52924982794219</v>
      </c>
      <c r="D43" s="38">
        <f>'実数'!D43/'人口'!D42*100000</f>
        <v>26.97963037906381</v>
      </c>
      <c r="E43" s="38">
        <f>'実数'!E43/'人口'!E42*100000</f>
        <v>26.76659528907923</v>
      </c>
      <c r="F43" s="38">
        <f>'実数'!F43/'人口'!F42*100000</f>
        <v>26.609898882384247</v>
      </c>
      <c r="G43" s="38">
        <f>'実数'!G43/'人口'!G42*100000</f>
        <v>24.366471734892787</v>
      </c>
      <c r="H43" s="38">
        <f>'実数'!H43/'人口'!H42*100000</f>
        <v>23.926306974518482</v>
      </c>
      <c r="I43" s="38">
        <f>'実数'!I43/'人口'!I42*100000</f>
        <v>23.92058366224136</v>
      </c>
      <c r="J43" s="38">
        <f>'実数'!J43/'人口'!J42*100000</f>
        <v>23.92058366224136</v>
      </c>
      <c r="K43" s="38">
        <f>'実数'!K43/'人口'!K42*100000</f>
        <v>24.058703235895585</v>
      </c>
      <c r="L43" s="38">
        <f>'実数'!L43/'人口'!L42*100000</f>
        <v>24.131274131274132</v>
      </c>
      <c r="M43" s="38">
        <f>'実数'!M43/'人口'!M42*100000</f>
        <v>24.055809477988934</v>
      </c>
      <c r="N43" s="38">
        <f>'実数'!N43/'人口'!N42*100000</f>
        <v>23.741690408357076</v>
      </c>
    </row>
    <row r="44" spans="1:14" s="25" customFormat="1" ht="18" customHeight="1">
      <c r="A44" s="13"/>
      <c r="B44" s="9" t="s">
        <v>39</v>
      </c>
      <c r="C44" s="38">
        <f>'実数'!C44/'人口'!C43*100000</f>
        <v>3.89211069162807</v>
      </c>
      <c r="D44" s="38">
        <f>'実数'!D44/'人口'!D43*100000</f>
        <v>3.78673129354741</v>
      </c>
      <c r="E44" s="38">
        <f>'実数'!E44/'人口'!E43*100000</f>
        <v>7.461851285303884</v>
      </c>
      <c r="F44" s="38">
        <f>'実数'!F44/'人口'!F43*100000</f>
        <v>7.2059088452531075</v>
      </c>
      <c r="G44" s="38">
        <f>'実数'!G44/'人口'!G43*100000</f>
        <v>6.775526797208483</v>
      </c>
      <c r="H44" s="38">
        <f>'実数'!H44/'人口'!H43*100000</f>
        <v>6.55780706931602</v>
      </c>
      <c r="I44" s="38">
        <f>'実数'!I44/'人口'!I43*100000</f>
        <v>6.519967400162999</v>
      </c>
      <c r="J44" s="38">
        <f>'実数'!J44/'人口'!J43*100000</f>
        <v>6.509780945871172</v>
      </c>
      <c r="K44" s="38">
        <f>'実数'!K44/'人口'!K43*100000</f>
        <v>6.4787819889860705</v>
      </c>
      <c r="L44" s="38">
        <f>'実数'!L44/'人口'!L43*100000</f>
        <v>6.418073294397022</v>
      </c>
      <c r="M44" s="38">
        <f>'実数'!M44/'人口'!M43*100000</f>
        <v>6.330315882762551</v>
      </c>
      <c r="N44" s="38">
        <f>'実数'!N44/'人口'!N43*100000</f>
        <v>6.307357532561733</v>
      </c>
    </row>
    <row r="45" spans="1:14" s="25" customFormat="1" ht="18" customHeight="1">
      <c r="A45" s="13"/>
      <c r="B45" s="9" t="s">
        <v>40</v>
      </c>
      <c r="C45" s="38">
        <f>'実数'!C45/'人口'!C44*100000</f>
        <v>3.255420274757471</v>
      </c>
      <c r="D45" s="38">
        <f>'実数'!D45/'人口'!D44*100000</f>
        <v>3.182382331413296</v>
      </c>
      <c r="E45" s="38">
        <f>'実数'!E45/'人口'!E44*100000</f>
        <v>3.093676525182527</v>
      </c>
      <c r="F45" s="38">
        <f>'実数'!F45/'人口'!F44*100000</f>
        <v>3.0210567656566267</v>
      </c>
      <c r="G45" s="38">
        <f>'実数'!G45/'人口'!G44*100000</f>
        <v>2.9232927970065483</v>
      </c>
      <c r="H45" s="38">
        <f>'実数'!H45/'人口'!H44*100000</f>
        <v>2.8603300820914734</v>
      </c>
      <c r="I45" s="38">
        <f>'実数'!I45/'人口'!I44*100000</f>
        <v>2.8306960681631614</v>
      </c>
      <c r="J45" s="38">
        <f>'実数'!J45/'人口'!J44*100000</f>
        <v>2.781795927450762</v>
      </c>
      <c r="K45" s="38">
        <f>'実数'!K45/'人口'!K44*100000</f>
        <v>2.764798584423125</v>
      </c>
      <c r="L45" s="38">
        <f>'実数'!L45/'人口'!L44*100000</f>
        <v>2.7292576419213974</v>
      </c>
      <c r="M45" s="38">
        <f>'実数'!M45/'人口'!M44*100000</f>
        <v>5.341737667263161</v>
      </c>
      <c r="N45" s="38">
        <f>'実数'!N45/'人口'!N44*100000</f>
        <v>5.268010009219018</v>
      </c>
    </row>
    <row r="46" spans="1:14" s="25" customFormat="1" ht="18" customHeight="1">
      <c r="A46" s="10"/>
      <c r="B46" s="1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s="25" customFormat="1" ht="18" customHeight="1">
      <c r="A47" s="174" t="s">
        <v>41</v>
      </c>
      <c r="B47" s="175"/>
      <c r="C47" s="38">
        <f>'実数'!C47/'人口'!C46*100000</f>
        <v>4.608613498628937</v>
      </c>
      <c r="D47" s="38">
        <f>'実数'!D47/'人口'!D46*100000</f>
        <v>7.569777124133531</v>
      </c>
      <c r="E47" s="38">
        <f>'実数'!E47/'人口'!E46*100000</f>
        <v>8.15004227834432</v>
      </c>
      <c r="F47" s="38">
        <f>'実数'!F47/'人口'!F46*100000</f>
        <v>9.697157763059648</v>
      </c>
      <c r="G47" s="38">
        <f>'実数'!G47/'人口'!G46*100000</f>
        <v>8.60560511746651</v>
      </c>
      <c r="H47" s="38">
        <f>'実数'!H47/'人口'!H46*100000</f>
        <v>9.454655472354588</v>
      </c>
      <c r="I47" s="38">
        <f>'実数'!I47/'人口'!I46*100000</f>
        <v>9.470324737435247</v>
      </c>
      <c r="J47" s="38">
        <f>'実数'!J47/'人口'!J46*100000</f>
        <v>9.500014250021376</v>
      </c>
      <c r="K47" s="38">
        <f>'実数'!K47/'人口'!K46*100000</f>
        <v>9.544899205864386</v>
      </c>
      <c r="L47" s="38">
        <f>'実数'!L47/'人口'!L46*100000</f>
        <v>9.406541308826158</v>
      </c>
      <c r="M47" s="38">
        <f>'実数'!M47/'人口'!M46*100000</f>
        <v>9.353661958656815</v>
      </c>
      <c r="N47" s="38">
        <f>'実数'!N47/'人口'!N46*100000</f>
        <v>9.307087347014752</v>
      </c>
    </row>
    <row r="48" spans="1:14" s="25" customFormat="1" ht="18" customHeight="1">
      <c r="A48" s="13"/>
      <c r="B48" s="9" t="s">
        <v>42</v>
      </c>
      <c r="C48" s="38">
        <f>'実数'!C48/'人口'!C47*100000</f>
        <v>6.377347661107746</v>
      </c>
      <c r="D48" s="38">
        <f>'実数'!D48/'人口'!D47*100000</f>
        <v>8.662883874041668</v>
      </c>
      <c r="E48" s="38">
        <f>'実数'!E48/'人口'!E47*100000</f>
        <v>8.01260650089474</v>
      </c>
      <c r="F48" s="38">
        <f>'実数'!F48/'人口'!F47*100000</f>
        <v>8.79872292821499</v>
      </c>
      <c r="G48" s="38">
        <f>'実数'!G48/'人口'!G47*100000</f>
        <v>7.334694326613939</v>
      </c>
      <c r="H48" s="38">
        <f>'実数'!H48/'人口'!H47*100000</f>
        <v>9.624523285331025</v>
      </c>
      <c r="I48" s="38">
        <f>'実数'!I48/'人口'!I47*100000</f>
        <v>9.62406015037594</v>
      </c>
      <c r="J48" s="38">
        <f>'実数'!J48/'人口'!J47*100000</f>
        <v>9.638205847981398</v>
      </c>
      <c r="K48" s="38">
        <f>'実数'!K48/'人口'!K47*100000</f>
        <v>9.693092459985703</v>
      </c>
      <c r="L48" s="38">
        <f>'実数'!L48/'人口'!L47*100000</f>
        <v>9.508301936127982</v>
      </c>
      <c r="M48" s="38">
        <f>'実数'!M48/'人口'!M47*100000</f>
        <v>9.437078280564338</v>
      </c>
      <c r="N48" s="38">
        <f>'実数'!N48/'人口'!N47*100000</f>
        <v>9.350819365546906</v>
      </c>
    </row>
    <row r="49" spans="1:14" s="25" customFormat="1" ht="18" customHeight="1">
      <c r="A49" s="13"/>
      <c r="B49" s="9" t="s">
        <v>43</v>
      </c>
      <c r="C49" s="38">
        <f>'実数'!C49/'人口'!C48*100000</f>
        <v>0</v>
      </c>
      <c r="D49" s="38">
        <f>'実数'!D49/'人口'!D48*100000</f>
        <v>4.308116491469929</v>
      </c>
      <c r="E49" s="38">
        <f>'実数'!E49/'人口'!E48*100000</f>
        <v>8.592172530824419</v>
      </c>
      <c r="F49" s="38">
        <f>'実数'!F49/'人口'!F48*100000</f>
        <v>12.730204531952815</v>
      </c>
      <c r="G49" s="38">
        <f>'実数'!G49/'人口'!G48*100000</f>
        <v>13.169446883230904</v>
      </c>
      <c r="H49" s="38">
        <f>'実数'!H49/'人口'!H48*100000</f>
        <v>8.831191769329271</v>
      </c>
      <c r="I49" s="38">
        <f>'実数'!I49/'人口'!I48*100000</f>
        <v>8.901548869503294</v>
      </c>
      <c r="J49" s="38">
        <f>'実数'!J49/'人口'!J48*100000</f>
        <v>8.984725965858042</v>
      </c>
      <c r="K49" s="38">
        <f>'実数'!K49/'人口'!K48*100000</f>
        <v>8.994827973915</v>
      </c>
      <c r="L49" s="38">
        <f>'実数'!L49/'人口'!L48*100000</f>
        <v>9.020386072523904</v>
      </c>
      <c r="M49" s="38">
        <f>'実数'!M49/'人口'!M48*100000</f>
        <v>9.034239768723461</v>
      </c>
      <c r="N49" s="38">
        <f>'実数'!N49/'人口'!N48*100000</f>
        <v>9.136174683659952</v>
      </c>
    </row>
    <row r="50" spans="1:14" s="25" customFormat="1" ht="18" customHeight="1">
      <c r="A50" s="10"/>
      <c r="B50" s="1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s="25" customFormat="1" ht="18" customHeight="1">
      <c r="A51" s="174" t="s">
        <v>44</v>
      </c>
      <c r="B51" s="175"/>
      <c r="C51" s="38">
        <f>'実数'!C51/'人口'!C50*100000</f>
        <v>2.9053345169881366</v>
      </c>
      <c r="D51" s="38">
        <f>'実数'!D51/'人口'!D50*100000</f>
        <v>3.0867531986480023</v>
      </c>
      <c r="E51" s="38">
        <f>'実数'!E51/'人口'!E50*100000</f>
        <v>3.263116988676984</v>
      </c>
      <c r="F51" s="38">
        <f>'実数'!F51/'人口'!F50*100000</f>
        <v>3.718354656667153</v>
      </c>
      <c r="G51" s="38">
        <f>'実数'!G51/'人口'!G50*100000</f>
        <v>3.619294738659079</v>
      </c>
      <c r="H51" s="38">
        <f>'実数'!H51/'人口'!H50*100000</f>
        <v>3.594297784806627</v>
      </c>
      <c r="I51" s="38">
        <f>'実数'!I51/'人口'!I50*100000</f>
        <v>3.572783088093838</v>
      </c>
      <c r="J51" s="38">
        <f>'実数'!J51/'人口'!J50*100000</f>
        <v>3.558884481347339</v>
      </c>
      <c r="K51" s="38">
        <f>'実数'!K51/'人口'!K50*100000</f>
        <v>3.565952287558393</v>
      </c>
      <c r="L51" s="38">
        <f>'実数'!L51/'人口'!L50*100000</f>
        <v>3.5420316548644357</v>
      </c>
      <c r="M51" s="38">
        <f>'実数'!M51/'人口'!M50*100000</f>
        <v>3.259939419459122</v>
      </c>
      <c r="N51" s="38">
        <f>'実数'!N51/'人口'!N50*100000</f>
        <v>3.2504997643387674</v>
      </c>
    </row>
    <row r="52" spans="1:14" s="25" customFormat="1" ht="18" customHeight="1">
      <c r="A52" s="13"/>
      <c r="B52" s="9" t="s">
        <v>45</v>
      </c>
      <c r="C52" s="38">
        <f>'実数'!C52/'人口'!C51*100000</f>
        <v>3.9770524076081015</v>
      </c>
      <c r="D52" s="38">
        <f>'実数'!D52/'人口'!D51*100000</f>
        <v>4.620730445068757</v>
      </c>
      <c r="E52" s="38">
        <f>'実数'!E52/'人口'!E51*100000</f>
        <v>4.438841639885656</v>
      </c>
      <c r="F52" s="38">
        <f>'実数'!F52/'人口'!F51*100000</f>
        <v>4.2701465514296455</v>
      </c>
      <c r="G52" s="38">
        <f>'実数'!G52/'人口'!G51*100000</f>
        <v>4.182840315888101</v>
      </c>
      <c r="H52" s="38">
        <f>'実数'!H52/'人口'!H51*100000</f>
        <v>4.176620946589371</v>
      </c>
      <c r="I52" s="38">
        <f>'実数'!I52/'人口'!I51*100000</f>
        <v>4.157658406785298</v>
      </c>
      <c r="J52" s="38">
        <f>'実数'!J52/'人口'!J51*100000</f>
        <v>4.145352645149523</v>
      </c>
      <c r="K52" s="38">
        <f>'実数'!K52/'人口'!K51*100000</f>
        <v>4.158972567416946</v>
      </c>
      <c r="L52" s="38">
        <f>'実数'!L52/'人口'!L51*100000</f>
        <v>4.133256179217987</v>
      </c>
      <c r="M52" s="38">
        <f>'実数'!M52/'人口'!M51*100000</f>
        <v>3.2958159616367024</v>
      </c>
      <c r="N52" s="38">
        <f>'実数'!N52/'人口'!N51*100000</f>
        <v>3.273108143493061</v>
      </c>
    </row>
    <row r="53" spans="1:14" s="25" customFormat="1" ht="18" customHeight="1">
      <c r="A53" s="13"/>
      <c r="B53" s="9" t="s">
        <v>46</v>
      </c>
      <c r="C53" s="38">
        <f>'実数'!C53/'人口'!C52*100000</f>
        <v>2.5101031652400914</v>
      </c>
      <c r="D53" s="38">
        <f>'実数'!D53/'人口'!D52*100000</f>
        <v>2.430121846309374</v>
      </c>
      <c r="E53" s="38">
        <f>'実数'!E53/'人口'!E52*100000</f>
        <v>2.7978810714019247</v>
      </c>
      <c r="F53" s="38">
        <f>'実数'!F53/'人口'!F52*100000</f>
        <v>3.595667220998697</v>
      </c>
      <c r="G53" s="38">
        <f>'実数'!G53/'人口'!G52*100000</f>
        <v>3.49059937954596</v>
      </c>
      <c r="H53" s="38">
        <f>'実数'!H53/'人口'!H52*100000</f>
        <v>3.45532054576788</v>
      </c>
      <c r="I53" s="38">
        <f>'実数'!I53/'人口'!I52*100000</f>
        <v>3.430678845576568</v>
      </c>
      <c r="J53" s="38">
        <f>'実数'!J53/'人口'!J52*100000</f>
        <v>3.4139014065273794</v>
      </c>
      <c r="K53" s="38">
        <f>'実数'!K53/'人口'!K52*100000</f>
        <v>3.416073479740549</v>
      </c>
      <c r="L53" s="38">
        <f>'実数'!L53/'人口'!L52*100000</f>
        <v>3.3913537436306136</v>
      </c>
      <c r="M53" s="38">
        <f>'実数'!M53/'人口'!M52*100000</f>
        <v>3.3802197987924165</v>
      </c>
      <c r="N53" s="38">
        <f>'実数'!N53/'人口'!N52*100000</f>
        <v>3.3751856352099363</v>
      </c>
    </row>
    <row r="54" spans="1:14" s="25" customFormat="1" ht="18" customHeight="1">
      <c r="A54" s="13"/>
      <c r="B54" s="9" t="s">
        <v>47</v>
      </c>
      <c r="C54" s="38">
        <f>'実数'!C54/'人口'!C53*100000</f>
        <v>0</v>
      </c>
      <c r="D54" s="38">
        <f>'実数'!D54/'人口'!D53*100000</f>
        <v>0</v>
      </c>
      <c r="E54" s="38">
        <f>'実数'!E54/'人口'!E53*100000</f>
        <v>0</v>
      </c>
      <c r="F54" s="38">
        <f>'実数'!F54/'人口'!F53*100000</f>
        <v>0</v>
      </c>
      <c r="G54" s="38">
        <f>'実数'!G54/'人口'!G53*100000</f>
        <v>0</v>
      </c>
      <c r="H54" s="38">
        <f>'実数'!H54/'人口'!H53*100000</f>
        <v>0</v>
      </c>
      <c r="I54" s="38">
        <f>'実数'!I54/'人口'!I53*100000</f>
        <v>0</v>
      </c>
      <c r="J54" s="38">
        <f>'実数'!J54/'人口'!J53*100000</f>
        <v>0</v>
      </c>
      <c r="K54" s="38">
        <f>'実数'!K54/'人口'!K53*100000</f>
        <v>0</v>
      </c>
      <c r="L54" s="38">
        <f>'実数'!L54/'人口'!L53*100000</f>
        <v>0</v>
      </c>
      <c r="M54" s="38">
        <f>'実数'!M54/'人口'!M53*100000</f>
        <v>0</v>
      </c>
      <c r="N54" s="38">
        <f>'実数'!N54/'人口'!N53*100000</f>
        <v>0</v>
      </c>
    </row>
    <row r="55" spans="1:14" s="25" customFormat="1" ht="18" customHeight="1">
      <c r="A55" s="10"/>
      <c r="B55" s="1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8" customHeight="1">
      <c r="A56" s="174" t="s">
        <v>51</v>
      </c>
      <c r="B56" s="175"/>
      <c r="C56" s="38">
        <f>'実数'!C56/'人口'!C55*100000</f>
        <v>3.0434738500378984</v>
      </c>
      <c r="D56" s="38">
        <f>'実数'!D56/'人口'!D55*100000</f>
        <v>3.000355756468267</v>
      </c>
      <c r="E56" s="38">
        <f>'実数'!E56/'人口'!E55*100000</f>
        <v>2.6740677355431455</v>
      </c>
      <c r="F56" s="38">
        <f>'実数'!F56/'人口'!F55*100000</f>
        <v>2.662112119755814</v>
      </c>
      <c r="G56" s="38">
        <f>'実数'!G56/'人口'!G55*100000</f>
        <v>3.0800850103462856</v>
      </c>
      <c r="H56" s="38">
        <f>'実数'!H56/'人口'!H55*100000</f>
        <v>2.945396555569114</v>
      </c>
      <c r="I56" s="38">
        <f>'実数'!I56/'人口'!I55*100000</f>
        <v>2.947012711448162</v>
      </c>
      <c r="J56" s="38">
        <f>'実数'!J56/'人口'!J55*100000</f>
        <v>2.950868047017164</v>
      </c>
      <c r="K56" s="38">
        <f>'実数'!K56/'人口'!K55*100000</f>
        <v>2.972344457922218</v>
      </c>
      <c r="L56" s="38">
        <f>'実数'!L56/'人口'!L55*100000</f>
        <v>2.979813889338226</v>
      </c>
      <c r="M56" s="38">
        <f>'実数'!M56/'人口'!M55*100000</f>
        <v>2.8414943418743914</v>
      </c>
      <c r="N56" s="38">
        <f>'実数'!N56/'人口'!N55*100000</f>
        <v>2.98637360387034</v>
      </c>
    </row>
    <row r="57" spans="1:14" ht="18" customHeight="1">
      <c r="A57" s="139"/>
      <c r="B57" s="9" t="s">
        <v>52</v>
      </c>
      <c r="C57" s="38">
        <f>'実数'!C57/'人口'!C56*100000</f>
        <v>3.0434738500378984</v>
      </c>
      <c r="D57" s="38">
        <f>'実数'!D57/'人口'!D56*100000</f>
        <v>3.000355756468267</v>
      </c>
      <c r="E57" s="38">
        <f>'実数'!E57/'人口'!E56*100000</f>
        <v>2.6740677355431455</v>
      </c>
      <c r="F57" s="38">
        <f>'実数'!F57/'人口'!F56*100000</f>
        <v>2.662112119755814</v>
      </c>
      <c r="G57" s="38">
        <f>'実数'!G57/'人口'!G56*100000</f>
        <v>3.0800850103462856</v>
      </c>
      <c r="H57" s="38">
        <f>'実数'!H57/'人口'!H56*100000</f>
        <v>2.945396555569114</v>
      </c>
      <c r="I57" s="38">
        <f>'実数'!I57/'人口'!I56*100000</f>
        <v>2.947012711448162</v>
      </c>
      <c r="J57" s="38">
        <f>'実数'!J57/'人口'!J56*100000</f>
        <v>2.950868047017164</v>
      </c>
      <c r="K57" s="38">
        <f>'実数'!K57/'人口'!K56*100000</f>
        <v>2.972344457922218</v>
      </c>
      <c r="L57" s="38">
        <f>'実数'!L57/'人口'!L56*100000</f>
        <v>2.979813889338226</v>
      </c>
      <c r="M57" s="38">
        <f>'実数'!M57/'人口'!M56*100000</f>
        <v>2.8414943418743914</v>
      </c>
      <c r="N57" s="38">
        <f>'実数'!N57/'人口'!N56*100000</f>
        <v>2.98637360387034</v>
      </c>
    </row>
    <row r="58" spans="1:14" ht="18" customHeight="1">
      <c r="A58" s="13"/>
      <c r="B58" s="9" t="s">
        <v>140</v>
      </c>
      <c r="C58" s="38">
        <f>'実数'!C58/'人口'!C57*100000</f>
        <v>3.356065080814047</v>
      </c>
      <c r="D58" s="38">
        <f>'実数'!D58/'人口'!D57*100000</f>
        <v>3.4908506984974066</v>
      </c>
      <c r="E58" s="38">
        <f>'実数'!E58/'人口'!E57*100000</f>
        <v>3.2026509409388466</v>
      </c>
      <c r="F58" s="38">
        <f>'実数'!F58/'人口'!F57*100000</f>
        <v>3.1766469855737873</v>
      </c>
      <c r="G58" s="38">
        <f>'実数'!G58/'人口'!G57*100000</f>
        <v>3.796731436092573</v>
      </c>
      <c r="H58" s="38">
        <f>'実数'!H58/'人口'!H57*100000</f>
        <v>3.5876029325488443</v>
      </c>
      <c r="I58" s="38">
        <f>'実数'!I58/'人口'!I57*100000</f>
        <v>3.588034537998341</v>
      </c>
      <c r="J58" s="38">
        <f>'実数'!J58/'人口'!J57*100000</f>
        <v>3.5891556827946434</v>
      </c>
      <c r="K58" s="38">
        <f>'実数'!K58/'人口'!K57*100000</f>
        <v>3.6193700167129728</v>
      </c>
      <c r="L58" s="38">
        <f>'実数'!L58/'人口'!L57*100000</f>
        <v>3.6251817922045797</v>
      </c>
      <c r="M58" s="38">
        <f>'実数'!M58/'人口'!M57*100000</f>
        <v>3.4122486932153837</v>
      </c>
      <c r="N58" s="38">
        <f>'実数'!N58/'人口'!N57*100000</f>
        <v>0</v>
      </c>
    </row>
    <row r="59" spans="1:14" s="25" customFormat="1" ht="18" customHeight="1">
      <c r="A59" s="14"/>
      <c r="B59" s="15" t="s">
        <v>141</v>
      </c>
      <c r="C59" s="39">
        <f>'実数'!C59/'人口'!C58*100000</f>
        <v>2.468638011265218</v>
      </c>
      <c r="D59" s="39">
        <f>'実数'!D59/'人口'!D58*100000</f>
        <v>2.0697420273537106</v>
      </c>
      <c r="E59" s="39">
        <f>'実数'!E59/'人口'!E58*100000</f>
        <v>1.651759536846626</v>
      </c>
      <c r="F59" s="39">
        <f>'実数'!F59/'人口'!F58*100000</f>
        <v>1.6561569705576695</v>
      </c>
      <c r="G59" s="39">
        <f>'実数'!G59/'人口'!G58*100000</f>
        <v>1.66545920874033</v>
      </c>
      <c r="H59" s="39">
        <f>'実数'!H59/'人口'!H58*100000</f>
        <v>1.6727792809558262</v>
      </c>
      <c r="I59" s="39">
        <f>'実数'!I59/'人口'!I58*100000</f>
        <v>1.6751190381466485</v>
      </c>
      <c r="J59" s="39">
        <f>'実数'!J59/'人口'!J58*100000</f>
        <v>1.6806299000865526</v>
      </c>
      <c r="K59" s="39">
        <f>'実数'!K59/'人口'!K58*100000</f>
        <v>1.6890607977434147</v>
      </c>
      <c r="L59" s="39">
        <f>'実数'!L59/'人口'!L58*100000</f>
        <v>1.6963528413910094</v>
      </c>
      <c r="M59" s="39">
        <f>'実数'!M59/'人口'!M58*100000</f>
        <v>1.7024464154990724</v>
      </c>
      <c r="N59" s="39">
        <f>'実数'!N59/'人口'!N58*100000</f>
        <v>0</v>
      </c>
    </row>
    <row r="60" spans="1:14" ht="18.75">
      <c r="A60" s="153"/>
      <c r="B60" s="16"/>
      <c r="C60" s="154"/>
      <c r="D60" s="154"/>
      <c r="E60" s="154"/>
      <c r="F60" s="154"/>
      <c r="H60" s="155"/>
      <c r="J60" s="156"/>
      <c r="L60" s="35"/>
      <c r="M60" s="35"/>
      <c r="N60" s="35"/>
    </row>
    <row r="61" spans="1:14" ht="33" customHeight="1">
      <c r="A61" s="165" t="s">
        <v>120</v>
      </c>
      <c r="B61" s="152"/>
      <c r="C61" s="6"/>
      <c r="D61" s="6"/>
      <c r="E61" s="6"/>
      <c r="F61" s="6"/>
      <c r="G61" s="1"/>
      <c r="H61" s="7"/>
      <c r="I61" s="1"/>
      <c r="J61" s="32"/>
      <c r="K61" s="1"/>
      <c r="L61" s="146"/>
      <c r="M61" s="146"/>
      <c r="N61" s="146"/>
    </row>
    <row r="62" spans="1:14" ht="18" customHeight="1">
      <c r="A62" s="10"/>
      <c r="B62" s="11"/>
      <c r="C62" s="33" t="s">
        <v>0</v>
      </c>
      <c r="D62" s="10"/>
      <c r="E62" s="10"/>
      <c r="F62" s="10" t="s">
        <v>100</v>
      </c>
      <c r="G62" s="145"/>
      <c r="H62" s="145"/>
      <c r="I62" s="145"/>
      <c r="J62" s="36"/>
      <c r="K62" s="36"/>
      <c r="L62" s="36"/>
      <c r="M62" s="36"/>
      <c r="N62" s="36"/>
    </row>
    <row r="63" spans="1:14" ht="18" customHeight="1">
      <c r="A63" s="17"/>
      <c r="B63" s="18"/>
      <c r="C63" s="27" t="s">
        <v>102</v>
      </c>
      <c r="D63" s="27" t="s">
        <v>104</v>
      </c>
      <c r="E63" s="27" t="s">
        <v>106</v>
      </c>
      <c r="F63" s="27" t="s">
        <v>108</v>
      </c>
      <c r="G63" s="28" t="s">
        <v>110</v>
      </c>
      <c r="H63" s="28" t="s">
        <v>112</v>
      </c>
      <c r="I63" s="28" t="s">
        <v>113</v>
      </c>
      <c r="J63" s="28" t="s">
        <v>115</v>
      </c>
      <c r="K63" s="28" t="s">
        <v>117</v>
      </c>
      <c r="L63" s="28" t="s">
        <v>121</v>
      </c>
      <c r="M63" s="28" t="s">
        <v>134</v>
      </c>
      <c r="N63" s="28" t="s">
        <v>147</v>
      </c>
    </row>
    <row r="64" spans="1:14" ht="18" customHeight="1">
      <c r="A64" s="19"/>
      <c r="B64" s="20"/>
      <c r="C64" s="57"/>
      <c r="D64" s="57"/>
      <c r="E64" s="57"/>
      <c r="F64" s="57"/>
      <c r="G64" s="57"/>
      <c r="H64" s="57"/>
      <c r="I64" s="57"/>
      <c r="J64" s="58"/>
      <c r="K64" s="58"/>
      <c r="L64" s="58"/>
      <c r="M64" s="58"/>
      <c r="N64" s="58"/>
    </row>
    <row r="65" spans="1:14" ht="18" customHeight="1">
      <c r="A65" s="174" t="s">
        <v>53</v>
      </c>
      <c r="B65" s="175"/>
      <c r="C65" s="38">
        <f>'実数'!C65/'人口'!C63*100000</f>
        <v>1.5549819399954683</v>
      </c>
      <c r="D65" s="38">
        <f>'実数'!D65/'人口'!D63*100000</f>
        <v>1.6754207400333407</v>
      </c>
      <c r="E65" s="38">
        <f>'実数'!E65/'人口'!E63*100000</f>
        <v>1.8105628235123714</v>
      </c>
      <c r="F65" s="38">
        <f>'実数'!F65/'人口'!F63*100000</f>
        <v>2.342295215081258</v>
      </c>
      <c r="G65" s="38">
        <f>'実数'!G65/'人口'!G63*100000</f>
        <v>2.289355451050719</v>
      </c>
      <c r="H65" s="38">
        <f>'実数'!H65/'人口'!H63*100000</f>
        <v>2.084588824329805</v>
      </c>
      <c r="I65" s="38">
        <f>'実数'!I65/'人口'!I63*100000</f>
        <v>2.0829191164635823</v>
      </c>
      <c r="J65" s="38">
        <f>'実数'!J65/'人口'!J63*100000</f>
        <v>2.256988971531162</v>
      </c>
      <c r="K65" s="38">
        <f>'実数'!K65/'人口'!K63*100000</f>
        <v>2.087139992068868</v>
      </c>
      <c r="L65" s="38">
        <f>'実数'!L65/'人口'!L63*100000</f>
        <v>2.0811615151612615</v>
      </c>
      <c r="M65" s="38">
        <f>'実数'!M65/'人口'!M63*100000</f>
        <v>2.0808898641746434</v>
      </c>
      <c r="N65" s="38">
        <f>'実数'!N65/'人口'!N63*100000</f>
        <v>2.0823000707982025</v>
      </c>
    </row>
    <row r="66" spans="1:14" ht="18" customHeight="1">
      <c r="A66" s="13"/>
      <c r="B66" s="9" t="s">
        <v>54</v>
      </c>
      <c r="C66" s="38">
        <f>'実数'!C66/'人口'!C64*100000</f>
        <v>2.906131938390003</v>
      </c>
      <c r="D66" s="38">
        <f>'実数'!D66/'人口'!D64*100000</f>
        <v>2.8286542677321265</v>
      </c>
      <c r="E66" s="38">
        <f>'実数'!E66/'人口'!E64*100000</f>
        <v>2.762888876609383</v>
      </c>
      <c r="F66" s="38">
        <f>'実数'!F66/'人口'!F64*100000</f>
        <v>2.7096599376778214</v>
      </c>
      <c r="G66" s="38">
        <f>'実数'!G66/'人口'!G64*100000</f>
        <v>1.3328179770488744</v>
      </c>
      <c r="H66" s="38">
        <f>'実数'!H66/'人口'!H64*100000</f>
        <v>1.3277920146588238</v>
      </c>
      <c r="I66" s="38">
        <f>'実数'!I66/'人口'!I64*100000</f>
        <v>1.3285682020486522</v>
      </c>
      <c r="J66" s="38">
        <f>'実数'!J66/'人口'!J64*100000</f>
        <v>1.3266998341625207</v>
      </c>
      <c r="K66" s="38">
        <f>'実数'!K66/'人口'!K64*100000</f>
        <v>1.3289389751222622</v>
      </c>
      <c r="L66" s="38">
        <f>'実数'!L66/'人口'!L64*100000</f>
        <v>1.326207180085673</v>
      </c>
      <c r="M66" s="38">
        <f>'実数'!M66/'人口'!M64*100000</f>
        <v>1.3246787653993906</v>
      </c>
      <c r="N66" s="38">
        <f>'実数'!N66/'人口'!N64*100000</f>
        <v>1.3242752903473576</v>
      </c>
    </row>
    <row r="67" spans="1:14" ht="18" customHeight="1">
      <c r="A67" s="13"/>
      <c r="B67" s="9" t="s">
        <v>55</v>
      </c>
      <c r="C67" s="38">
        <f>'実数'!C67/'人口'!C65*100000</f>
        <v>2.1253533399927735</v>
      </c>
      <c r="D67" s="38">
        <f>'実数'!D67/'人口'!D65*100000</f>
        <v>2.874581987869264</v>
      </c>
      <c r="E67" s="38">
        <f>'実数'!E67/'人口'!E65*100000</f>
        <v>2.763499696015033</v>
      </c>
      <c r="F67" s="38">
        <f>'実数'!F67/'人口'!F65*100000</f>
        <v>4.45688410318578</v>
      </c>
      <c r="G67" s="38">
        <f>'実数'!G67/'人口'!G65*100000</f>
        <v>4.312910265589014</v>
      </c>
      <c r="H67" s="38">
        <f>'実数'!H67/'人口'!H65*100000</f>
        <v>3.4112811066195907</v>
      </c>
      <c r="I67" s="38">
        <f>'実数'!I67/'人口'!I65*100000</f>
        <v>3.398903853507244</v>
      </c>
      <c r="J67" s="38">
        <f>'実数'!J67/'人口'!J65*100000</f>
        <v>3.3861287236834308</v>
      </c>
      <c r="K67" s="38">
        <f>'実数'!K67/'人口'!K65*100000</f>
        <v>3.382721060821325</v>
      </c>
      <c r="L67" s="38">
        <f>'実数'!L67/'人口'!L65*100000</f>
        <v>3.3573383021940204</v>
      </c>
      <c r="M67" s="38">
        <f>'実数'!M67/'人口'!M65*100000</f>
        <v>3.337950831984245</v>
      </c>
      <c r="N67" s="38">
        <f>'実数'!N67/'人口'!N65*100000</f>
        <v>3.327454829800686</v>
      </c>
    </row>
    <row r="68" spans="1:14" ht="18" customHeight="1">
      <c r="A68" s="13"/>
      <c r="B68" s="9" t="s">
        <v>56</v>
      </c>
      <c r="C68" s="38">
        <f>'実数'!C68/'人口'!C66*100000</f>
        <v>1.1067088691648774</v>
      </c>
      <c r="D68" s="38">
        <f>'実数'!D68/'人口'!D66*100000</f>
        <v>0.9687575684185032</v>
      </c>
      <c r="E68" s="38">
        <f>'実数'!E68/'人口'!E66*100000</f>
        <v>1.7859534759119524</v>
      </c>
      <c r="F68" s="38">
        <f>'実数'!F68/'人口'!F66*100000</f>
        <v>2.5038601176814255</v>
      </c>
      <c r="G68" s="38">
        <f>'実数'!G68/'人口'!G66*100000</f>
        <v>3.2045632981365464</v>
      </c>
      <c r="H68" s="38">
        <f>'実数'!H68/'人口'!H66*100000</f>
        <v>3.1521627776858394</v>
      </c>
      <c r="I68" s="38">
        <f>'実数'!I68/'人口'!I66*100000</f>
        <v>3.1351402191463014</v>
      </c>
      <c r="J68" s="38">
        <f>'実数'!J68/'人口'!J66*100000</f>
        <v>3.1204899169169558</v>
      </c>
      <c r="K68" s="38">
        <f>'実数'!K68/'人口'!K66*100000</f>
        <v>3.1129858203495884</v>
      </c>
      <c r="L68" s="38">
        <f>'実数'!L68/'人口'!L66*100000</f>
        <v>3.1022421455106675</v>
      </c>
      <c r="M68" s="38">
        <f>'実数'!M68/'人口'!M66*100000</f>
        <v>3.093461196396117</v>
      </c>
      <c r="N68" s="38">
        <f>'実数'!N68/'人口'!N66*100000</f>
        <v>3.090784054645062</v>
      </c>
    </row>
    <row r="69" spans="1:14" s="25" customFormat="1" ht="18" customHeight="1">
      <c r="A69" s="13"/>
      <c r="B69" s="9" t="s">
        <v>48</v>
      </c>
      <c r="C69" s="38">
        <f>'実数'!C70/'人口'!C64*100000</f>
        <v>1.4530659691950014</v>
      </c>
      <c r="D69" s="38">
        <f>'実数'!D70/'人口'!D64*100000</f>
        <v>1.4143271338660632</v>
      </c>
      <c r="E69" s="38">
        <f>'実数'!E70/'人口'!E64*100000</f>
        <v>0</v>
      </c>
      <c r="F69" s="38">
        <f>'実数'!F70/'人口'!F64*100000</f>
        <v>0</v>
      </c>
      <c r="G69" s="38">
        <f>'実数'!G70/'人口'!G64*100000</f>
        <v>0</v>
      </c>
      <c r="H69" s="38">
        <f>'実数'!H70/'人口'!H64*100000</f>
        <v>0</v>
      </c>
      <c r="I69" s="38">
        <f>'実数'!I70/'人口'!I64*100000</f>
        <v>0</v>
      </c>
      <c r="J69" s="38">
        <f>'実数'!J70/'人口'!J64*100000</f>
        <v>0</v>
      </c>
      <c r="K69" s="38">
        <f>'実数'!K70/'人口'!K64*100000</f>
        <v>0</v>
      </c>
      <c r="L69" s="38">
        <f>'実数'!L70/'人口'!L64*100000</f>
        <v>0</v>
      </c>
      <c r="M69" s="38">
        <f>'実数'!M70/'人口'!M64*100000</f>
        <v>0</v>
      </c>
      <c r="N69" s="38">
        <f>'実数'!N70/'人口'!N64*100000</f>
        <v>0</v>
      </c>
    </row>
    <row r="70" spans="1:14" s="25" customFormat="1" ht="18" customHeight="1">
      <c r="A70" s="13"/>
      <c r="B70" s="9" t="s">
        <v>49</v>
      </c>
      <c r="C70" s="38">
        <f>'実数'!C71/'人口'!C65*100000</f>
        <v>0</v>
      </c>
      <c r="D70" s="38">
        <f>'実数'!D71/'人口'!D65*100000</f>
        <v>0</v>
      </c>
      <c r="E70" s="38">
        <f>'実数'!E71/'人口'!E65*100000</f>
        <v>0</v>
      </c>
      <c r="F70" s="38">
        <f>'実数'!F71/'人口'!F65*100000</f>
        <v>0</v>
      </c>
      <c r="G70" s="38">
        <f>'実数'!G71/'人口'!G65*100000</f>
        <v>0</v>
      </c>
      <c r="H70" s="38">
        <f>'実数'!H71/'人口'!H65*100000</f>
        <v>0</v>
      </c>
      <c r="I70" s="38">
        <f>'実数'!I71/'人口'!I65*100000</f>
        <v>0</v>
      </c>
      <c r="J70" s="38">
        <f>'実数'!J71/'人口'!J65*100000</f>
        <v>0</v>
      </c>
      <c r="K70" s="38">
        <f>'実数'!K71/'人口'!K65*100000</f>
        <v>0</v>
      </c>
      <c r="L70" s="38">
        <f>'実数'!L71/'人口'!L65*100000</f>
        <v>0</v>
      </c>
      <c r="M70" s="38">
        <f>'実数'!M71/'人口'!M65*100000</f>
        <v>0</v>
      </c>
      <c r="N70" s="38">
        <f>'実数'!N71/'人口'!N65*100000</f>
        <v>0</v>
      </c>
    </row>
    <row r="71" spans="1:14" s="25" customFormat="1" ht="18" customHeight="1">
      <c r="A71" s="13"/>
      <c r="B71" s="9" t="s">
        <v>50</v>
      </c>
      <c r="C71" s="38">
        <f>'実数'!C72/'人口'!C66*100000</f>
        <v>0</v>
      </c>
      <c r="D71" s="38">
        <f>'実数'!D72/'人口'!D66*100000</f>
        <v>0</v>
      </c>
      <c r="E71" s="38">
        <f>'実数'!E72/'人口'!E66*100000</f>
        <v>0</v>
      </c>
      <c r="F71" s="38">
        <f>'実数'!F72/'人口'!F66*100000</f>
        <v>0</v>
      </c>
      <c r="G71" s="38">
        <f>'実数'!G72/'人口'!G66*100000</f>
        <v>0</v>
      </c>
      <c r="H71" s="38">
        <f>'実数'!H72/'人口'!H66*100000</f>
        <v>0</v>
      </c>
      <c r="I71" s="38">
        <f>'実数'!I72/'人口'!I66*100000</f>
        <v>0</v>
      </c>
      <c r="J71" s="38">
        <f>'実数'!J72/'人口'!J66*100000</f>
        <v>0</v>
      </c>
      <c r="K71" s="38">
        <f>'実数'!K72/'人口'!K66*100000</f>
        <v>0</v>
      </c>
      <c r="L71" s="38">
        <f>'実数'!L72/'人口'!L66*100000</f>
        <v>0</v>
      </c>
      <c r="M71" s="38">
        <f>'実数'!M72/'人口'!M66*100000</f>
        <v>0</v>
      </c>
      <c r="N71" s="38">
        <f>'実数'!N72/'人口'!N66*100000</f>
        <v>0</v>
      </c>
    </row>
    <row r="72" spans="1:14" ht="18" customHeight="1">
      <c r="A72" s="13"/>
      <c r="B72" s="9" t="s">
        <v>57</v>
      </c>
      <c r="C72" s="38">
        <f>'実数'!C72/'人口'!C70*100000</f>
        <v>0</v>
      </c>
      <c r="D72" s="38">
        <f>'実数'!D72/'人口'!D70*100000</f>
        <v>0</v>
      </c>
      <c r="E72" s="38">
        <f>'実数'!E72/'人口'!E70*100000</f>
        <v>0</v>
      </c>
      <c r="F72" s="38">
        <f>'実数'!F72/'人口'!F70*100000</f>
        <v>0</v>
      </c>
      <c r="G72" s="38">
        <f>'実数'!G72/'人口'!G70*100000</f>
        <v>0</v>
      </c>
      <c r="H72" s="38">
        <f>'実数'!H72/'人口'!H70*100000</f>
        <v>0</v>
      </c>
      <c r="I72" s="38">
        <f>'実数'!I72/'人口'!I70*100000</f>
        <v>0</v>
      </c>
      <c r="J72" s="38">
        <f>'実数'!J72/'人口'!J70*100000</f>
        <v>0</v>
      </c>
      <c r="K72" s="38">
        <f>'実数'!K72/'人口'!K70*100000</f>
        <v>0</v>
      </c>
      <c r="L72" s="38">
        <f>'実数'!L72/'人口'!L70*100000</f>
        <v>0</v>
      </c>
      <c r="M72" s="38">
        <f>'実数'!M72/'人口'!M70*100000</f>
        <v>0</v>
      </c>
      <c r="N72" s="38">
        <f>'実数'!N72/'人口'!N70*100000</f>
        <v>0</v>
      </c>
    </row>
    <row r="73" spans="1:14" ht="18" customHeight="1">
      <c r="A73" s="13"/>
      <c r="B73" s="9" t="s">
        <v>58</v>
      </c>
      <c r="C73" s="38">
        <f>'実数'!C73/'人口'!C71*100000</f>
        <v>0</v>
      </c>
      <c r="D73" s="38">
        <f>'実数'!D73/'人口'!D71*100000</f>
        <v>0</v>
      </c>
      <c r="E73" s="38">
        <f>'実数'!E73/'人口'!E71*100000</f>
        <v>0</v>
      </c>
      <c r="F73" s="38">
        <f>'実数'!F73/'人口'!F71*100000</f>
        <v>0</v>
      </c>
      <c r="G73" s="38">
        <f>'実数'!G73/'人口'!G71*100000</f>
        <v>0</v>
      </c>
      <c r="H73" s="38">
        <f>'実数'!H73/'人口'!H71*100000</f>
        <v>0</v>
      </c>
      <c r="I73" s="38">
        <f>'実数'!I73/'人口'!I71*100000</f>
        <v>0</v>
      </c>
      <c r="J73" s="38">
        <f>'実数'!J73/'人口'!J71*100000</f>
        <v>0</v>
      </c>
      <c r="K73" s="38">
        <f>'実数'!K73/'人口'!K71*100000</f>
        <v>0</v>
      </c>
      <c r="L73" s="38">
        <f>'実数'!L73/'人口'!L71*100000</f>
        <v>0</v>
      </c>
      <c r="M73" s="38">
        <f>'実数'!M73/'人口'!M71*100000</f>
        <v>0</v>
      </c>
      <c r="N73" s="38">
        <f>'実数'!N73/'人口'!N71*100000</f>
        <v>0</v>
      </c>
    </row>
    <row r="74" spans="1:14" ht="18" customHeight="1">
      <c r="A74" s="13"/>
      <c r="B74" s="9" t="s">
        <v>59</v>
      </c>
      <c r="C74" s="38">
        <f>'実数'!C74/'人口'!C72*100000</f>
        <v>0</v>
      </c>
      <c r="D74" s="38">
        <f>'実数'!D74/'人口'!D72*100000</f>
        <v>0</v>
      </c>
      <c r="E74" s="38">
        <f>'実数'!E74/'人口'!E72*100000</f>
        <v>0</v>
      </c>
      <c r="F74" s="38">
        <f>'実数'!F74/'人口'!F72*100000</f>
        <v>0</v>
      </c>
      <c r="G74" s="38">
        <f>'実数'!G74/'人口'!G72*100000</f>
        <v>0</v>
      </c>
      <c r="H74" s="38">
        <f>'実数'!H74/'人口'!H72*100000</f>
        <v>0</v>
      </c>
      <c r="I74" s="38">
        <f>'実数'!I74/'人口'!I72*100000</f>
        <v>0</v>
      </c>
      <c r="J74" s="38">
        <f>'実数'!J74/'人口'!J72*100000</f>
        <v>0</v>
      </c>
      <c r="K74" s="38">
        <f>'実数'!K74/'人口'!K72*100000</f>
        <v>0</v>
      </c>
      <c r="L74" s="38">
        <f>'実数'!L74/'人口'!L72*100000</f>
        <v>0</v>
      </c>
      <c r="M74" s="38">
        <f>'実数'!M74/'人口'!M72*100000</f>
        <v>0</v>
      </c>
      <c r="N74" s="38">
        <f>'実数'!N74/'人口'!N72*100000</f>
        <v>0</v>
      </c>
    </row>
    <row r="75" spans="1:14" ht="18" customHeight="1">
      <c r="A75" s="13"/>
      <c r="B75" s="9" t="s">
        <v>60</v>
      </c>
      <c r="C75" s="38">
        <f>'実数'!C75/'人口'!C73*100000</f>
        <v>0</v>
      </c>
      <c r="D75" s="38">
        <f>'実数'!D75/'人口'!D73*100000</f>
        <v>0</v>
      </c>
      <c r="E75" s="38">
        <f>'実数'!E75/'人口'!E73*100000</f>
        <v>0</v>
      </c>
      <c r="F75" s="38">
        <f>'実数'!F75/'人口'!F73*100000</f>
        <v>0</v>
      </c>
      <c r="G75" s="38">
        <f>'実数'!G75/'人口'!G73*100000</f>
        <v>0</v>
      </c>
      <c r="H75" s="38">
        <f>'実数'!H75/'人口'!H73*100000</f>
        <v>0</v>
      </c>
      <c r="I75" s="38">
        <f>'実数'!I75/'人口'!I73*100000</f>
        <v>0</v>
      </c>
      <c r="J75" s="38">
        <f>'実数'!J75/'人口'!J73*100000</f>
        <v>0</v>
      </c>
      <c r="K75" s="38">
        <f>'実数'!K75/'人口'!K73*100000</f>
        <v>0</v>
      </c>
      <c r="L75" s="38">
        <f>'実数'!L75/'人口'!L73*100000</f>
        <v>0</v>
      </c>
      <c r="M75" s="38">
        <f>'実数'!M75/'人口'!M73*100000</f>
        <v>0</v>
      </c>
      <c r="N75" s="38">
        <f>'実数'!N75/'人口'!N73*100000</f>
        <v>0</v>
      </c>
    </row>
    <row r="76" spans="1:14" ht="18" customHeight="1">
      <c r="A76" s="13"/>
      <c r="B76" s="9" t="s">
        <v>61</v>
      </c>
      <c r="C76" s="38">
        <f>'実数'!C76/'人口'!C74*100000</f>
        <v>4.358627903935841</v>
      </c>
      <c r="D76" s="38">
        <f>'実数'!D76/'人口'!D74*100000</f>
        <v>4.290372404324695</v>
      </c>
      <c r="E76" s="38">
        <f>'実数'!E76/'人口'!E74*100000</f>
        <v>4.133597883597884</v>
      </c>
      <c r="F76" s="38">
        <f>'実数'!F76/'人口'!F74*100000</f>
        <v>4.046780785884829</v>
      </c>
      <c r="G76" s="38">
        <f>'実数'!G76/'人口'!G74*100000</f>
        <v>3.969829297340214</v>
      </c>
      <c r="H76" s="38">
        <f>'実数'!H76/'人口'!H74*100000</f>
        <v>3.9619651347068148</v>
      </c>
      <c r="I76" s="38">
        <f>'実数'!I76/'人口'!I74*100000</f>
        <v>3.9441508243275223</v>
      </c>
      <c r="J76" s="38">
        <f>'実数'!J76/'人口'!J74*100000</f>
        <v>3.945240067858129</v>
      </c>
      <c r="K76" s="38">
        <f>'実数'!K76/'人口'!K74*100000</f>
        <v>3.939799858167205</v>
      </c>
      <c r="L76" s="38">
        <f>'実数'!L76/'人口'!L74*100000</f>
        <v>3.9129754265143215</v>
      </c>
      <c r="M76" s="38">
        <f>'実数'!M76/'人口'!M74*100000</f>
        <v>3.9368528798078817</v>
      </c>
      <c r="N76" s="38">
        <f>'実数'!N76/'人口'!N74*100000</f>
        <v>3.9508514084785267</v>
      </c>
    </row>
    <row r="77" spans="1:14" ht="18" customHeight="1">
      <c r="A77" s="13"/>
      <c r="B77" s="9" t="s">
        <v>62</v>
      </c>
      <c r="C77" s="38">
        <f>'実数'!C77/'人口'!C75*100000</f>
        <v>0</v>
      </c>
      <c r="D77" s="38">
        <f>'実数'!D77/'人口'!D75*100000</f>
        <v>0</v>
      </c>
      <c r="E77" s="38">
        <f>'実数'!E77/'人口'!E75*100000</f>
        <v>0</v>
      </c>
      <c r="F77" s="38">
        <f>'実数'!F77/'人口'!F75*100000</f>
        <v>0</v>
      </c>
      <c r="G77" s="38">
        <f>'実数'!G77/'人口'!G75*100000</f>
        <v>0</v>
      </c>
      <c r="H77" s="38">
        <f>'実数'!H77/'人口'!H75*100000</f>
        <v>0</v>
      </c>
      <c r="I77" s="38">
        <f>'実数'!I77/'人口'!I75*100000</f>
        <v>0</v>
      </c>
      <c r="J77" s="38">
        <f>'実数'!J77/'人口'!J75*100000</f>
        <v>0</v>
      </c>
      <c r="K77" s="38">
        <f>'実数'!K77/'人口'!K75*100000</f>
        <v>0</v>
      </c>
      <c r="L77" s="38">
        <f>'実数'!L77/'人口'!L75*100000</f>
        <v>0</v>
      </c>
      <c r="M77" s="38">
        <f>'実数'!M77/'人口'!M75*100000</f>
        <v>0</v>
      </c>
      <c r="N77" s="38">
        <f>'実数'!N77/'人口'!N75*100000</f>
        <v>0</v>
      </c>
    </row>
    <row r="78" spans="1:14" ht="18" customHeight="1">
      <c r="A78" s="13"/>
      <c r="B78" s="9" t="s">
        <v>63</v>
      </c>
      <c r="C78" s="38">
        <f>'実数'!C78/'人口'!C76*100000</f>
        <v>0</v>
      </c>
      <c r="D78" s="38">
        <f>'実数'!D78/'人口'!D76*100000</f>
        <v>0</v>
      </c>
      <c r="E78" s="38">
        <f>'実数'!E78/'人口'!E76*100000</f>
        <v>0</v>
      </c>
      <c r="F78" s="38">
        <f>'実数'!F78/'人口'!F76*100000</f>
        <v>0</v>
      </c>
      <c r="G78" s="38">
        <f>'実数'!G78/'人口'!G76*100000</f>
        <v>0</v>
      </c>
      <c r="H78" s="38">
        <f>'実数'!H78/'人口'!H76*100000</f>
        <v>0</v>
      </c>
      <c r="I78" s="38">
        <f>'実数'!I78/'人口'!I76*100000</f>
        <v>0</v>
      </c>
      <c r="J78" s="38">
        <f>'実数'!J78/'人口'!J76*100000</f>
        <v>0</v>
      </c>
      <c r="K78" s="38">
        <f>'実数'!K78/'人口'!K76*100000</f>
        <v>0</v>
      </c>
      <c r="L78" s="38">
        <f>'実数'!L78/'人口'!L76*100000</f>
        <v>0</v>
      </c>
      <c r="M78" s="38">
        <f>'実数'!M78/'人口'!M76*100000</f>
        <v>0</v>
      </c>
      <c r="N78" s="38">
        <f>'実数'!N78/'人口'!N76*100000</f>
        <v>0</v>
      </c>
    </row>
    <row r="79" spans="1:14" ht="18" customHeight="1">
      <c r="A79" s="13"/>
      <c r="B79" s="9" t="s">
        <v>64</v>
      </c>
      <c r="C79" s="38">
        <f>'実数'!C79/'人口'!C77*100000</f>
        <v>0</v>
      </c>
      <c r="D79" s="38">
        <f>'実数'!D79/'人口'!D77*100000</f>
        <v>0</v>
      </c>
      <c r="E79" s="38">
        <f>'実数'!E79/'人口'!E77*100000</f>
        <v>0</v>
      </c>
      <c r="F79" s="38">
        <f>'実数'!F79/'人口'!F77*100000</f>
        <v>0</v>
      </c>
      <c r="G79" s="38">
        <f>'実数'!G79/'人口'!G77*100000</f>
        <v>0</v>
      </c>
      <c r="H79" s="38">
        <f>'実数'!H79/'人口'!H77*100000</f>
        <v>0</v>
      </c>
      <c r="I79" s="38">
        <f>'実数'!I79/'人口'!I77*100000</f>
        <v>0</v>
      </c>
      <c r="J79" s="38">
        <f>'実数'!J79/'人口'!J77*100000</f>
        <v>0</v>
      </c>
      <c r="K79" s="38">
        <f>'実数'!K79/'人口'!K77*100000</f>
        <v>0</v>
      </c>
      <c r="L79" s="38">
        <f>'実数'!L79/'人口'!L77*100000</f>
        <v>0</v>
      </c>
      <c r="M79" s="38">
        <f>'実数'!M79/'人口'!M77*100000</f>
        <v>0</v>
      </c>
      <c r="N79" s="38">
        <f>'実数'!N79/'人口'!N77*100000</f>
        <v>0</v>
      </c>
    </row>
    <row r="80" spans="1:14" ht="18" customHeight="1">
      <c r="A80" s="13"/>
      <c r="B80" s="9" t="s">
        <v>65</v>
      </c>
      <c r="C80" s="38">
        <f>'実数'!C80/'人口'!C78*100000</f>
        <v>0</v>
      </c>
      <c r="D80" s="38">
        <f>'実数'!D80/'人口'!D78*100000</f>
        <v>0</v>
      </c>
      <c r="E80" s="38">
        <f>'実数'!E80/'人口'!E78*100000</f>
        <v>0</v>
      </c>
      <c r="F80" s="38">
        <f>'実数'!F80/'人口'!F78*100000</f>
        <v>0</v>
      </c>
      <c r="G80" s="38">
        <f>'実数'!G80/'人口'!G78*100000</f>
        <v>0</v>
      </c>
      <c r="H80" s="38">
        <f>'実数'!H80/'人口'!H78*100000</f>
        <v>0</v>
      </c>
      <c r="I80" s="38">
        <f>'実数'!I80/'人口'!I78*100000</f>
        <v>0</v>
      </c>
      <c r="J80" s="38">
        <f>'実数'!J80/'人口'!J78*100000</f>
        <v>0</v>
      </c>
      <c r="K80" s="38">
        <f>'実数'!K80/'人口'!K78*100000</f>
        <v>0</v>
      </c>
      <c r="L80" s="38">
        <f>'実数'!L80/'人口'!L78*100000</f>
        <v>0</v>
      </c>
      <c r="M80" s="38">
        <f>'実数'!M80/'人口'!M78*100000</f>
        <v>0</v>
      </c>
      <c r="N80" s="38">
        <f>'実数'!N80/'人口'!N78*100000</f>
        <v>0</v>
      </c>
    </row>
    <row r="81" spans="1:14" ht="18" customHeight="1">
      <c r="A81" s="13"/>
      <c r="B81" s="9" t="s">
        <v>66</v>
      </c>
      <c r="C81" s="38">
        <f>'実数'!C81/'人口'!C79*100000</f>
        <v>0</v>
      </c>
      <c r="D81" s="38">
        <f>'実数'!D81/'人口'!D79*100000</f>
        <v>0</v>
      </c>
      <c r="E81" s="38">
        <f>'実数'!E81/'人口'!E79*100000</f>
        <v>0</v>
      </c>
      <c r="F81" s="38">
        <f>'実数'!F81/'人口'!F79*100000</f>
        <v>0</v>
      </c>
      <c r="G81" s="38">
        <f>'実数'!G81/'人口'!G79*100000</f>
        <v>0</v>
      </c>
      <c r="H81" s="38">
        <f>'実数'!H81/'人口'!H79*100000</f>
        <v>0</v>
      </c>
      <c r="I81" s="38">
        <f>'実数'!I81/'人口'!I79*100000</f>
        <v>0</v>
      </c>
      <c r="J81" s="38">
        <f>'実数'!J81/'人口'!J79*100000</f>
        <v>0</v>
      </c>
      <c r="K81" s="38">
        <f>'実数'!K81/'人口'!K79*100000</f>
        <v>0</v>
      </c>
      <c r="L81" s="38">
        <f>'実数'!L81/'人口'!L79*100000</f>
        <v>0</v>
      </c>
      <c r="M81" s="38">
        <f>'実数'!M81/'人口'!M79*100000</f>
        <v>0</v>
      </c>
      <c r="N81" s="38">
        <f>'実数'!N81/'人口'!N79*100000</f>
        <v>0</v>
      </c>
    </row>
    <row r="82" spans="1:14" ht="18" customHeight="1">
      <c r="A82" s="10"/>
      <c r="B82" s="1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8" customHeight="1">
      <c r="A83" s="174" t="s">
        <v>67</v>
      </c>
      <c r="B83" s="175"/>
      <c r="C83" s="38">
        <f>'実数'!C83/'人口'!C81*100000</f>
        <v>2.1109261537719233</v>
      </c>
      <c r="D83" s="38">
        <f>'実数'!D83/'人口'!D81*100000</f>
        <v>1.939998614286704</v>
      </c>
      <c r="E83" s="38">
        <f>'実数'!E83/'人口'!E81*100000</f>
        <v>1.2957127456671367</v>
      </c>
      <c r="F83" s="38">
        <f>'実数'!F83/'人口'!F81*100000</f>
        <v>1.7179347479298888</v>
      </c>
      <c r="G83" s="38">
        <f>'実数'!G83/'人口'!G81*100000</f>
        <v>1.8727994606337552</v>
      </c>
      <c r="H83" s="38">
        <f>'実数'!H83/'人口'!H81*100000</f>
        <v>1.848018923713779</v>
      </c>
      <c r="I83" s="38">
        <f>'実数'!I83/'人口'!I81*100000</f>
        <v>1.837403565022267</v>
      </c>
      <c r="J83" s="38">
        <f>'実数'!J83/'人口'!J81*100000</f>
        <v>1.8276565559182947</v>
      </c>
      <c r="K83" s="38">
        <f>'実数'!K83/'人口'!K81*100000</f>
        <v>2.2728615781841657</v>
      </c>
      <c r="L83" s="38">
        <f>'実数'!L83/'人口'!L81*100000</f>
        <v>2.252830681751621</v>
      </c>
      <c r="M83" s="38">
        <f>'実数'!M83/'人口'!M81*100000</f>
        <v>2.4701061022848485</v>
      </c>
      <c r="N83" s="38">
        <f>'実数'!N83/'人口'!N81*100000</f>
        <v>2.6787149311570264</v>
      </c>
    </row>
    <row r="84" spans="1:14" ht="18" customHeight="1">
      <c r="A84" s="13"/>
      <c r="B84" s="9" t="s">
        <v>68</v>
      </c>
      <c r="C84" s="38">
        <f>'実数'!C84/'人口'!C82*100000</f>
        <v>2.955737826054829</v>
      </c>
      <c r="D84" s="38">
        <f>'実数'!D84/'人口'!D82*100000</f>
        <v>2.638174383326738</v>
      </c>
      <c r="E84" s="38">
        <f>'実数'!E84/'人口'!E82*100000</f>
        <v>1.2374706100730108</v>
      </c>
      <c r="F84" s="38">
        <f>'実数'!F84/'人口'!F82*100000</f>
        <v>2.394607344260725</v>
      </c>
      <c r="G84" s="38">
        <f>'実数'!G84/'人口'!G82*100000</f>
        <v>2.349541252070533</v>
      </c>
      <c r="H84" s="38">
        <f>'実数'!H84/'人口'!H82*100000</f>
        <v>2.3394549070066675</v>
      </c>
      <c r="I84" s="38">
        <f>'実数'!I84/'人口'!I82*100000</f>
        <v>2.3218286722622734</v>
      </c>
      <c r="J84" s="38">
        <f>'実数'!J84/'人口'!J82*100000</f>
        <v>2.3154311911735763</v>
      </c>
      <c r="K84" s="38">
        <f>'実数'!K84/'人口'!K82*100000</f>
        <v>2.306352848922357</v>
      </c>
      <c r="L84" s="38">
        <f>'実数'!L84/'人口'!L82*100000</f>
        <v>2.288565184057855</v>
      </c>
      <c r="M84" s="38">
        <f>'実数'!M84/'人口'!M82*100000</f>
        <v>2.273166407146835</v>
      </c>
      <c r="N84" s="38">
        <f>'実数'!N84/'人口'!N82*100000</f>
        <v>3.3770093205457243</v>
      </c>
    </row>
    <row r="85" spans="1:14" ht="18" customHeight="1">
      <c r="A85" s="13"/>
      <c r="B85" s="9" t="s">
        <v>69</v>
      </c>
      <c r="C85" s="38">
        <f>'実数'!C85/'人口'!C83*100000</f>
        <v>1.619931638884839</v>
      </c>
      <c r="D85" s="38">
        <f>'実数'!D85/'人口'!D83*100000</f>
        <v>1.5421865120367657</v>
      </c>
      <c r="E85" s="38">
        <f>'実数'!E85/'人口'!E83*100000</f>
        <v>1.4550957453000408</v>
      </c>
      <c r="F85" s="38">
        <f>'実数'!F85/'人口'!F83*100000</f>
        <v>1.3737207225771002</v>
      </c>
      <c r="G85" s="38">
        <f>'実数'!G85/'人口'!G83*100000</f>
        <v>1.3014224547430342</v>
      </c>
      <c r="H85" s="38">
        <f>'実数'!H85/'人口'!H83*100000</f>
        <v>1.2721189685659402</v>
      </c>
      <c r="I85" s="38">
        <f>'実数'!I85/'人口'!I83*100000</f>
        <v>1.2634398413119559</v>
      </c>
      <c r="J85" s="38">
        <f>'実数'!J85/'人口'!J83*100000</f>
        <v>1.2584631647831668</v>
      </c>
      <c r="K85" s="38">
        <f>'実数'!K85/'人口'!K83*100000</f>
        <v>2.4932370943814903</v>
      </c>
      <c r="L85" s="38">
        <f>'実数'!L85/'人口'!L83*100000</f>
        <v>2.4765654989660337</v>
      </c>
      <c r="M85" s="38">
        <f>'実数'!M85/'人口'!M83*100000</f>
        <v>2.4598430620126432</v>
      </c>
      <c r="N85" s="38">
        <f>'実数'!N85/'人口'!N83*100000</f>
        <v>2.447710778494413</v>
      </c>
    </row>
    <row r="86" spans="1:14" ht="18" customHeight="1">
      <c r="A86" s="13"/>
      <c r="B86" s="9" t="s">
        <v>70</v>
      </c>
      <c r="C86" s="38">
        <f>'実数'!C86/'人口'!C84*100000</f>
        <v>2.3484652779408655</v>
      </c>
      <c r="D86" s="38">
        <f>'実数'!D86/'人口'!D84*100000</f>
        <v>2.1510002151000216</v>
      </c>
      <c r="E86" s="38">
        <f>'実数'!E86/'人口'!E84*100000</f>
        <v>2.021018593371059</v>
      </c>
      <c r="F86" s="38">
        <f>'実数'!F86/'人口'!F84*100000</f>
        <v>1.8804061677322301</v>
      </c>
      <c r="G86" s="38">
        <f>'実数'!G86/'人口'!G84*100000</f>
        <v>3.5027496584819082</v>
      </c>
      <c r="H86" s="38">
        <f>'実数'!H86/'人口'!H84*100000</f>
        <v>3.4467901766479963</v>
      </c>
      <c r="I86" s="38">
        <f>'実数'!I86/'人口'!I84*100000</f>
        <v>3.4168759503186235</v>
      </c>
      <c r="J86" s="38">
        <f>'実数'!J86/'人口'!J84*100000</f>
        <v>3.3816343438783965</v>
      </c>
      <c r="K86" s="38">
        <f>'実数'!K86/'人口'!K84*100000</f>
        <v>3.3425252778474137</v>
      </c>
      <c r="L86" s="38">
        <f>'実数'!L86/'人口'!L84*100000</f>
        <v>3.2897983353620424</v>
      </c>
      <c r="M86" s="38">
        <f>'実数'!M86/'人口'!M84*100000</f>
        <v>3.2599305634789975</v>
      </c>
      <c r="N86" s="38">
        <f>'実数'!N86/'人口'!N84*100000</f>
        <v>3.2222204320997596</v>
      </c>
    </row>
    <row r="87" spans="1:14" ht="18" customHeight="1">
      <c r="A87" s="13"/>
      <c r="B87" s="9" t="s">
        <v>71</v>
      </c>
      <c r="C87" s="38">
        <f>'実数'!C87/'人口'!C85*100000</f>
        <v>0</v>
      </c>
      <c r="D87" s="38">
        <f>'実数'!D87/'人口'!D85*100000</f>
        <v>0</v>
      </c>
      <c r="E87" s="38">
        <f>'実数'!E87/'人口'!E85*100000</f>
        <v>0</v>
      </c>
      <c r="F87" s="38">
        <f>'実数'!F87/'人口'!F85*100000</f>
        <v>0</v>
      </c>
      <c r="G87" s="38">
        <f>'実数'!G87/'人口'!G85*100000</f>
        <v>0</v>
      </c>
      <c r="H87" s="38">
        <f>'実数'!H87/'人口'!H85*100000</f>
        <v>0</v>
      </c>
      <c r="I87" s="38">
        <f>'実数'!I87/'人口'!I85*100000</f>
        <v>0</v>
      </c>
      <c r="J87" s="38">
        <f>'実数'!J87/'人口'!J85*100000</f>
        <v>0</v>
      </c>
      <c r="K87" s="38">
        <f>'実数'!K87/'人口'!K85*100000</f>
        <v>0</v>
      </c>
      <c r="L87" s="38">
        <f>'実数'!L87/'人口'!L85*100000</f>
        <v>0</v>
      </c>
      <c r="M87" s="38">
        <f>'実数'!M87/'人口'!M85*100000</f>
        <v>0</v>
      </c>
      <c r="N87" s="38">
        <f>'実数'!N87/'人口'!N85*100000</f>
        <v>0</v>
      </c>
    </row>
    <row r="88" spans="1:14" ht="18" customHeight="1">
      <c r="A88" s="13"/>
      <c r="B88" s="9" t="s">
        <v>72</v>
      </c>
      <c r="C88" s="38">
        <f>'実数'!C88/'人口'!C86*100000</f>
        <v>5.370280865689276</v>
      </c>
      <c r="D88" s="38">
        <f>'実数'!D88/'人口'!D86*100000</f>
        <v>5.035500276952515</v>
      </c>
      <c r="E88" s="38">
        <f>'実数'!E88/'人口'!E86*100000</f>
        <v>0</v>
      </c>
      <c r="F88" s="38">
        <f>'実数'!F88/'人口'!F86*100000</f>
        <v>4.36852911624656</v>
      </c>
      <c r="G88" s="38">
        <f>'実数'!G88/'人口'!G86*100000</f>
        <v>4.246825497940289</v>
      </c>
      <c r="H88" s="38">
        <f>'実数'!H88/'人口'!H86*100000</f>
        <v>4.182000669120107</v>
      </c>
      <c r="I88" s="38">
        <f>'実数'!I88/'人口'!I86*100000</f>
        <v>4.153686396677051</v>
      </c>
      <c r="J88" s="38">
        <f>'実数'!J88/'人口'!J86*100000</f>
        <v>4.114041222693051</v>
      </c>
      <c r="K88" s="38">
        <f>'実数'!K88/'人口'!K86*100000</f>
        <v>4.083299305839118</v>
      </c>
      <c r="L88" s="38">
        <f>'実数'!L88/'人口'!L86*100000</f>
        <v>4.040240798351582</v>
      </c>
      <c r="M88" s="38">
        <f>'実数'!M88/'人口'!M86*100000</f>
        <v>4.019615724736715</v>
      </c>
      <c r="N88" s="38">
        <f>'実数'!N88/'人口'!N86*100000</f>
        <v>4.028684231729917</v>
      </c>
    </row>
    <row r="89" spans="1:14" ht="18" customHeight="1">
      <c r="A89" s="13"/>
      <c r="B89" s="9" t="s">
        <v>73</v>
      </c>
      <c r="C89" s="38">
        <f>'実数'!C89/'人口'!C87*100000</f>
        <v>0</v>
      </c>
      <c r="D89" s="38">
        <f>'実数'!D89/'人口'!D87*100000</f>
        <v>0</v>
      </c>
      <c r="E89" s="38">
        <f>'実数'!E89/'人口'!E87*100000</f>
        <v>0</v>
      </c>
      <c r="F89" s="38">
        <f>'実数'!F89/'人口'!F87*100000</f>
        <v>0</v>
      </c>
      <c r="G89" s="38">
        <f>'実数'!G89/'人口'!G87*100000</f>
        <v>0</v>
      </c>
      <c r="H89" s="38">
        <f>'実数'!H89/'人口'!H87*100000</f>
        <v>0</v>
      </c>
      <c r="I89" s="38">
        <f>'実数'!I89/'人口'!I87*100000</f>
        <v>0</v>
      </c>
      <c r="J89" s="38">
        <f>'実数'!J89/'人口'!J87*100000</f>
        <v>0</v>
      </c>
      <c r="K89" s="38">
        <f>'実数'!K89/'人口'!K87*100000</f>
        <v>0</v>
      </c>
      <c r="L89" s="38">
        <f>'実数'!L89/'人口'!L87*100000</f>
        <v>0</v>
      </c>
      <c r="M89" s="38">
        <f>'実数'!M89/'人口'!M87*100000</f>
        <v>0</v>
      </c>
      <c r="N89" s="38">
        <f>'実数'!N89/'人口'!N87*100000</f>
        <v>0</v>
      </c>
    </row>
    <row r="90" spans="1:14" ht="18" customHeight="1">
      <c r="A90" s="13"/>
      <c r="B90" s="9" t="s">
        <v>74</v>
      </c>
      <c r="C90" s="38">
        <f>'実数'!C90/'人口'!C88*100000</f>
        <v>4.018485031143259</v>
      </c>
      <c r="D90" s="38">
        <f>'実数'!D90/'人口'!D88*100000</f>
        <v>3.8563881068990784</v>
      </c>
      <c r="E90" s="38">
        <f>'実数'!E90/'人口'!E88*100000</f>
        <v>3.605422555523507</v>
      </c>
      <c r="F90" s="38">
        <f>'実数'!F90/'人口'!F88*100000</f>
        <v>3.349073981044241</v>
      </c>
      <c r="G90" s="38">
        <f>'実数'!G90/'人口'!G88*100000</f>
        <v>3.2599837000814995</v>
      </c>
      <c r="H90" s="38">
        <f>'実数'!H90/'人口'!H88*100000</f>
        <v>3.2136774110614774</v>
      </c>
      <c r="I90" s="38">
        <f>'実数'!I90/'人口'!I88*100000</f>
        <v>3.2036906516306787</v>
      </c>
      <c r="J90" s="38">
        <f>'実数'!J90/'人口'!J88*100000</f>
        <v>3.186540054808489</v>
      </c>
      <c r="K90" s="38">
        <f>'実数'!K90/'人口'!K88*100000</f>
        <v>3.1717838112154277</v>
      </c>
      <c r="L90" s="38">
        <f>'実数'!L90/'人口'!L88*100000</f>
        <v>3.144258583825934</v>
      </c>
      <c r="M90" s="38">
        <f>'実数'!M90/'人口'!M88*100000</f>
        <v>3.151790216843167</v>
      </c>
      <c r="N90" s="38">
        <f>'実数'!N90/'人口'!N88*100000</f>
        <v>3.1312625250501</v>
      </c>
    </row>
    <row r="91" spans="1:14" ht="18" customHeight="1">
      <c r="A91" s="13"/>
      <c r="B91" s="9" t="s">
        <v>75</v>
      </c>
      <c r="C91" s="38">
        <f>'実数'!C91/'人口'!C89*100000</f>
        <v>0</v>
      </c>
      <c r="D91" s="38">
        <f>'実数'!D91/'人口'!D89*100000</f>
        <v>0</v>
      </c>
      <c r="E91" s="38">
        <f>'実数'!E91/'人口'!E89*100000</f>
        <v>0</v>
      </c>
      <c r="F91" s="38">
        <f>'実数'!F91/'人口'!F89*100000</f>
        <v>0</v>
      </c>
      <c r="G91" s="38">
        <f>'実数'!G91/'人口'!G89*100000</f>
        <v>0</v>
      </c>
      <c r="H91" s="38">
        <f>'実数'!H91/'人口'!H89*100000</f>
        <v>0</v>
      </c>
      <c r="I91" s="38">
        <f>'実数'!I91/'人口'!I89*100000</f>
        <v>0</v>
      </c>
      <c r="J91" s="38">
        <f>'実数'!J91/'人口'!J89*100000</f>
        <v>0</v>
      </c>
      <c r="K91" s="38">
        <f>'実数'!K91/'人口'!K89*100000</f>
        <v>0</v>
      </c>
      <c r="L91" s="38">
        <f>'実数'!L91/'人口'!L89*100000</f>
        <v>0</v>
      </c>
      <c r="M91" s="38">
        <f>'実数'!M91/'人口'!M89*100000</f>
        <v>0</v>
      </c>
      <c r="N91" s="38">
        <f>'実数'!N91/'人口'!N89*100000</f>
        <v>0</v>
      </c>
    </row>
    <row r="92" spans="1:14" ht="18" customHeight="1">
      <c r="A92" s="13"/>
      <c r="B92" s="9" t="s">
        <v>76</v>
      </c>
      <c r="C92" s="38">
        <f>'実数'!C92/'人口'!C90*100000</f>
        <v>4.835823782581363</v>
      </c>
      <c r="D92" s="38">
        <f>'実数'!D92/'人口'!D90*100000</f>
        <v>4.890693011199687</v>
      </c>
      <c r="E92" s="38">
        <f>'実数'!E92/'人口'!E90*100000</f>
        <v>4.839568310506703</v>
      </c>
      <c r="F92" s="38">
        <f>'実数'!F92/'人口'!F90*100000</f>
        <v>4.743607988235852</v>
      </c>
      <c r="G92" s="38">
        <f>'実数'!G92/'人口'!G90*100000</f>
        <v>4.690211528539937</v>
      </c>
      <c r="H92" s="38">
        <f>'実数'!H92/'人口'!H90*100000</f>
        <v>4.728132387706856</v>
      </c>
      <c r="I92" s="38">
        <f>'実数'!I92/'人口'!I90*100000</f>
        <v>4.759864819839116</v>
      </c>
      <c r="J92" s="38">
        <f>'実数'!J92/'人口'!J90*100000</f>
        <v>4.7664442326024785</v>
      </c>
      <c r="K92" s="38">
        <f>'実数'!K92/'人口'!K90*100000</f>
        <v>4.833486393735802</v>
      </c>
      <c r="L92" s="38">
        <f>'実数'!L92/'人口'!L90*100000</f>
        <v>4.844491812808837</v>
      </c>
      <c r="M92" s="38">
        <f>'実数'!M92/'人口'!M90*100000</f>
        <v>4.8590864917395535</v>
      </c>
      <c r="N92" s="38">
        <f>'実数'!N92/'人口'!N90*100000</f>
        <v>4.875670404680643</v>
      </c>
    </row>
    <row r="93" spans="1:14" ht="18" customHeight="1">
      <c r="A93" s="13"/>
      <c r="B93" s="9" t="s">
        <v>77</v>
      </c>
      <c r="C93" s="38">
        <f>'実数'!C93/'人口'!C91*100000</f>
        <v>0</v>
      </c>
      <c r="D93" s="38">
        <f>'実数'!D93/'人口'!D91*100000</f>
        <v>0</v>
      </c>
      <c r="E93" s="38">
        <f>'実数'!E93/'人口'!E91*100000</f>
        <v>0</v>
      </c>
      <c r="F93" s="38">
        <f>'実数'!F93/'人口'!F91*100000</f>
        <v>0</v>
      </c>
      <c r="G93" s="38">
        <f>'実数'!G93/'人口'!G91*100000</f>
        <v>0</v>
      </c>
      <c r="H93" s="38">
        <f>'実数'!H93/'人口'!H91*100000</f>
        <v>0</v>
      </c>
      <c r="I93" s="38">
        <f>'実数'!I93/'人口'!I91*100000</f>
        <v>0</v>
      </c>
      <c r="J93" s="38">
        <f>'実数'!J93/'人口'!J91*100000</f>
        <v>0</v>
      </c>
      <c r="K93" s="38">
        <f>'実数'!K93/'人口'!K91*100000</f>
        <v>0</v>
      </c>
      <c r="L93" s="38">
        <f>'実数'!L93/'人口'!L91*100000</f>
        <v>0</v>
      </c>
      <c r="M93" s="38">
        <f>'実数'!M93/'人口'!M91*100000</f>
        <v>0</v>
      </c>
      <c r="N93" s="38">
        <f>'実数'!N93/'人口'!N91*100000</f>
        <v>0</v>
      </c>
    </row>
    <row r="94" spans="1:14" ht="18" customHeight="1">
      <c r="A94" s="13"/>
      <c r="B94" s="9" t="s">
        <v>78</v>
      </c>
      <c r="C94" s="38">
        <f>'実数'!C94/'人口'!C92*100000</f>
        <v>0</v>
      </c>
      <c r="D94" s="38">
        <f>'実数'!D94/'人口'!D92*100000</f>
        <v>0</v>
      </c>
      <c r="E94" s="38">
        <f>'実数'!E94/'人口'!E92*100000</f>
        <v>0</v>
      </c>
      <c r="F94" s="38">
        <f>'実数'!F94/'人口'!F92*100000</f>
        <v>0</v>
      </c>
      <c r="G94" s="38">
        <f>'実数'!G94/'人口'!G92*100000</f>
        <v>0</v>
      </c>
      <c r="H94" s="38">
        <f>'実数'!H94/'人口'!H92*100000</f>
        <v>0</v>
      </c>
      <c r="I94" s="38">
        <f>'実数'!I94/'人口'!I92*100000</f>
        <v>0</v>
      </c>
      <c r="J94" s="38">
        <f>'実数'!J94/'人口'!J92*100000</f>
        <v>0</v>
      </c>
      <c r="K94" s="38">
        <f>'実数'!K94/'人口'!K92*100000</f>
        <v>0</v>
      </c>
      <c r="L94" s="38">
        <f>'実数'!L94/'人口'!L92*100000</f>
        <v>0</v>
      </c>
      <c r="M94" s="38">
        <f>'実数'!M94/'人口'!M92*100000</f>
        <v>0</v>
      </c>
      <c r="N94" s="38">
        <f>'実数'!N94/'人口'!N92*100000</f>
        <v>0</v>
      </c>
    </row>
    <row r="95" spans="1:14" ht="18" customHeight="1">
      <c r="A95" s="13"/>
      <c r="B95" s="9" t="s">
        <v>79</v>
      </c>
      <c r="C95" s="38">
        <f>'実数'!C95/'人口'!C93*100000</f>
        <v>0</v>
      </c>
      <c r="D95" s="38">
        <f>'実数'!D95/'人口'!D93*100000</f>
        <v>0</v>
      </c>
      <c r="E95" s="38">
        <f>'実数'!E95/'人口'!E93*100000</f>
        <v>0</v>
      </c>
      <c r="F95" s="38">
        <f>'実数'!F95/'人口'!F93*100000</f>
        <v>0</v>
      </c>
      <c r="G95" s="38">
        <f>'実数'!G95/'人口'!G93*100000</f>
        <v>0</v>
      </c>
      <c r="H95" s="38">
        <f>'実数'!H95/'人口'!H93*100000</f>
        <v>0</v>
      </c>
      <c r="I95" s="38">
        <f>'実数'!I95/'人口'!I93*100000</f>
        <v>0</v>
      </c>
      <c r="J95" s="38">
        <f>'実数'!J95/'人口'!J93*100000</f>
        <v>0</v>
      </c>
      <c r="K95" s="38">
        <f>'実数'!K95/'人口'!K93*100000</f>
        <v>0</v>
      </c>
      <c r="L95" s="38">
        <f>'実数'!L95/'人口'!L93*100000</f>
        <v>0</v>
      </c>
      <c r="M95" s="38">
        <f>'実数'!M95/'人口'!M93*100000</f>
        <v>0</v>
      </c>
      <c r="N95" s="38">
        <f>'実数'!N95/'人口'!N93*100000</f>
        <v>0</v>
      </c>
    </row>
    <row r="96" spans="1:14" ht="18" customHeight="1">
      <c r="A96" s="13"/>
      <c r="B96" s="9" t="s">
        <v>80</v>
      </c>
      <c r="C96" s="38">
        <f>'実数'!C96/'人口'!C94*100000</f>
        <v>0</v>
      </c>
      <c r="D96" s="38">
        <f>'実数'!D96/'人口'!D94*100000</f>
        <v>0</v>
      </c>
      <c r="E96" s="38">
        <f>'実数'!E96/'人口'!E94*100000</f>
        <v>0</v>
      </c>
      <c r="F96" s="38">
        <f>'実数'!F96/'人口'!F94*100000</f>
        <v>0</v>
      </c>
      <c r="G96" s="38">
        <f>'実数'!G96/'人口'!G94*100000</f>
        <v>0</v>
      </c>
      <c r="H96" s="38">
        <f>'実数'!H96/'人口'!H94*100000</f>
        <v>0</v>
      </c>
      <c r="I96" s="38">
        <f>'実数'!I96/'人口'!I94*100000</f>
        <v>0</v>
      </c>
      <c r="J96" s="38">
        <f>'実数'!J96/'人口'!J94*100000</f>
        <v>0</v>
      </c>
      <c r="K96" s="38">
        <f>'実数'!K96/'人口'!K94*100000</f>
        <v>3.4687294044191614</v>
      </c>
      <c r="L96" s="38">
        <f>'実数'!L96/'人口'!L94*100000</f>
        <v>3.432062326251845</v>
      </c>
      <c r="M96" s="38">
        <f>'実数'!M96/'人口'!M94*100000</f>
        <v>6.833635152219223</v>
      </c>
      <c r="N96" s="38">
        <f>'実数'!N96/'人口'!N94*100000</f>
        <v>6.814542233125489</v>
      </c>
    </row>
    <row r="97" spans="1:14" ht="18" customHeight="1">
      <c r="A97" s="10"/>
      <c r="B97" s="11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8" customHeight="1">
      <c r="A98" s="174" t="s">
        <v>81</v>
      </c>
      <c r="B98" s="175"/>
      <c r="C98" s="38">
        <f>'実数'!C98/'人口'!C96*100000</f>
        <v>1.5400252564142054</v>
      </c>
      <c r="D98" s="38">
        <f>'実数'!D98/'人口'!D96*100000</f>
        <v>1.6178088397075003</v>
      </c>
      <c r="E98" s="38">
        <f>'実数'!E98/'人口'!E96*100000</f>
        <v>1.6787536932581253</v>
      </c>
      <c r="F98" s="38">
        <f>'実数'!F98/'人口'!F96*100000</f>
        <v>1.7530020159523183</v>
      </c>
      <c r="G98" s="38">
        <f>'実数'!G98/'人口'!G96*100000</f>
        <v>3.648702886123983</v>
      </c>
      <c r="H98" s="38">
        <f>'実数'!H98/'人口'!H96*100000</f>
        <v>3.7167121963910725</v>
      </c>
      <c r="I98" s="38">
        <f>'実数'!I98/'人口'!I96*100000</f>
        <v>3.752486021989568</v>
      </c>
      <c r="J98" s="38">
        <f>'実数'!J98/'人口'!J96*100000</f>
        <v>3.792188092529389</v>
      </c>
      <c r="K98" s="38">
        <f>'実数'!K98/'人口'!K96*100000</f>
        <v>3.8145372012740553</v>
      </c>
      <c r="L98" s="38">
        <f>'実数'!L98/'人口'!L96*100000</f>
        <v>3.8592902765181485</v>
      </c>
      <c r="M98" s="38">
        <f>'実数'!M98/'人口'!M96*100000</f>
        <v>3.9037339214959106</v>
      </c>
      <c r="N98" s="38">
        <f>'実数'!N98/'人口'!N96*100000</f>
        <v>3.948043744324687</v>
      </c>
    </row>
    <row r="99" spans="1:14" ht="18" customHeight="1">
      <c r="A99" s="13"/>
      <c r="B99" s="9" t="s">
        <v>82</v>
      </c>
      <c r="C99" s="38">
        <f>'実数'!C99/'人口'!C97*100000</f>
        <v>0</v>
      </c>
      <c r="D99" s="38">
        <f>'実数'!D99/'人口'!D97*100000</f>
        <v>0</v>
      </c>
      <c r="E99" s="38">
        <f>'実数'!E99/'人口'!E97*100000</f>
        <v>0</v>
      </c>
      <c r="F99" s="38">
        <f>'実数'!F99/'人口'!F97*100000</f>
        <v>0</v>
      </c>
      <c r="G99" s="38">
        <f>'実数'!G99/'人口'!G97*100000</f>
        <v>4.147140546593124</v>
      </c>
      <c r="H99" s="38">
        <f>'実数'!H99/'人口'!H97*100000</f>
        <v>4.188832572362083</v>
      </c>
      <c r="I99" s="38">
        <f>'実数'!I99/'人口'!I97*100000</f>
        <v>4.206098843322819</v>
      </c>
      <c r="J99" s="38">
        <f>'実数'!J99/'人口'!J97*100000</f>
        <v>4.240342619683671</v>
      </c>
      <c r="K99" s="38">
        <f>'実数'!K99/'人口'!K97*100000</f>
        <v>4.211058238935444</v>
      </c>
      <c r="L99" s="38">
        <f>'実数'!L99/'人口'!L97*100000</f>
        <v>4.252423881612519</v>
      </c>
      <c r="M99" s="38">
        <f>'実数'!M99/'人口'!M97*100000</f>
        <v>4.302555718096549</v>
      </c>
      <c r="N99" s="38">
        <f>'実数'!N99/'人口'!N97*100000</f>
        <v>4.340466166066236</v>
      </c>
    </row>
    <row r="100" spans="1:14" ht="18" customHeight="1">
      <c r="A100" s="13"/>
      <c r="B100" s="9" t="s">
        <v>83</v>
      </c>
      <c r="C100" s="38">
        <f>'実数'!C100/'人口'!C98*100000</f>
        <v>0</v>
      </c>
      <c r="D100" s="38">
        <f>'実数'!D100/'人口'!D98*100000</f>
        <v>0</v>
      </c>
      <c r="E100" s="38">
        <f>'実数'!E100/'人口'!E98*100000</f>
        <v>0</v>
      </c>
      <c r="F100" s="38">
        <f>'実数'!F100/'人口'!F98*100000</f>
        <v>0</v>
      </c>
      <c r="G100" s="38">
        <f>'実数'!G100/'人口'!G98*100000</f>
        <v>0</v>
      </c>
      <c r="H100" s="38">
        <f>'実数'!H100/'人口'!H98*100000</f>
        <v>0</v>
      </c>
      <c r="I100" s="38">
        <f>'実数'!I100/'人口'!I98*100000</f>
        <v>0</v>
      </c>
      <c r="J100" s="38">
        <f>'実数'!J100/'人口'!J98*100000</f>
        <v>0</v>
      </c>
      <c r="K100" s="38">
        <f>'実数'!K100/'人口'!K98*100000</f>
        <v>0</v>
      </c>
      <c r="L100" s="38">
        <f>'実数'!L100/'人口'!L98*100000</f>
        <v>0</v>
      </c>
      <c r="M100" s="38">
        <f>'実数'!M100/'人口'!M98*100000</f>
        <v>0</v>
      </c>
      <c r="N100" s="38">
        <f>'実数'!N100/'人口'!N98*100000</f>
        <v>0</v>
      </c>
    </row>
    <row r="101" spans="1:14" ht="18" customHeight="1">
      <c r="A101" s="13"/>
      <c r="B101" s="9" t="s">
        <v>84</v>
      </c>
      <c r="C101" s="38">
        <f>'実数'!C101/'人口'!C99*100000</f>
        <v>0</v>
      </c>
      <c r="D101" s="38">
        <f>'実数'!D101/'人口'!D99*100000</f>
        <v>0</v>
      </c>
      <c r="E101" s="38">
        <f>'実数'!E101/'人口'!E99*100000</f>
        <v>0</v>
      </c>
      <c r="F101" s="38">
        <f>'実数'!F101/'人口'!F99*100000</f>
        <v>0</v>
      </c>
      <c r="G101" s="38">
        <f>'実数'!G101/'人口'!G99*100000</f>
        <v>0</v>
      </c>
      <c r="H101" s="38">
        <f>'実数'!H101/'人口'!H99*100000</f>
        <v>0</v>
      </c>
      <c r="I101" s="38">
        <f>'実数'!I101/'人口'!I99*100000</f>
        <v>0</v>
      </c>
      <c r="J101" s="38">
        <f>'実数'!J101/'人口'!J99*100000</f>
        <v>0</v>
      </c>
      <c r="K101" s="38">
        <f>'実数'!K101/'人口'!K99*100000</f>
        <v>0</v>
      </c>
      <c r="L101" s="38">
        <f>'実数'!L101/'人口'!L99*100000</f>
        <v>0</v>
      </c>
      <c r="M101" s="38">
        <f>'実数'!M101/'人口'!M99*100000</f>
        <v>0</v>
      </c>
      <c r="N101" s="38">
        <f>'実数'!N101/'人口'!N99*100000</f>
        <v>0</v>
      </c>
    </row>
    <row r="102" spans="1:14" ht="18" customHeight="1">
      <c r="A102" s="13"/>
      <c r="B102" s="9" t="s">
        <v>85</v>
      </c>
      <c r="C102" s="38">
        <f>'実数'!C102/'人口'!C100*100000</f>
        <v>0</v>
      </c>
      <c r="D102" s="38">
        <f>'実数'!D102/'人口'!D100*100000</f>
        <v>0</v>
      </c>
      <c r="E102" s="38">
        <f>'実数'!E102/'人口'!E100*100000</f>
        <v>0</v>
      </c>
      <c r="F102" s="38">
        <f>'実数'!F102/'人口'!F100*100000</f>
        <v>0</v>
      </c>
      <c r="G102" s="38">
        <f>'実数'!G102/'人口'!G100*100000</f>
        <v>0</v>
      </c>
      <c r="H102" s="38">
        <f>'実数'!H102/'人口'!H100*100000</f>
        <v>0</v>
      </c>
      <c r="I102" s="38">
        <f>'実数'!I102/'人口'!I100*100000</f>
        <v>0</v>
      </c>
      <c r="J102" s="38">
        <f>'実数'!J102/'人口'!J100*100000</f>
        <v>0</v>
      </c>
      <c r="K102" s="38">
        <f>'実数'!K102/'人口'!K100*100000</f>
        <v>0</v>
      </c>
      <c r="L102" s="38">
        <f>'実数'!L102/'人口'!L100*100000</f>
        <v>0</v>
      </c>
      <c r="M102" s="38">
        <f>'実数'!M102/'人口'!M100*100000</f>
        <v>0</v>
      </c>
      <c r="N102" s="38">
        <f>'実数'!N102/'人口'!N100*100000</f>
        <v>0</v>
      </c>
    </row>
    <row r="103" spans="1:14" ht="18" customHeight="1">
      <c r="A103" s="13"/>
      <c r="B103" s="9" t="s">
        <v>86</v>
      </c>
      <c r="C103" s="38">
        <f>'実数'!C103/'人口'!C101*100000</f>
        <v>9.383503800319039</v>
      </c>
      <c r="D103" s="38">
        <f>'実数'!D103/'人口'!D101*100000</f>
        <v>10.278548668927948</v>
      </c>
      <c r="E103" s="38">
        <f>'実数'!E103/'人口'!E101*100000</f>
        <v>11.903344839900013</v>
      </c>
      <c r="F103" s="38">
        <f>'実数'!F103/'人口'!F101*100000</f>
        <v>13.433637829124129</v>
      </c>
      <c r="G103" s="38">
        <f>'実数'!G103/'人口'!G101*100000</f>
        <v>14.755791648221928</v>
      </c>
      <c r="H103" s="38">
        <f>'実数'!H103/'人口'!H101*100000</f>
        <v>15.379883112888344</v>
      </c>
      <c r="I103" s="38">
        <f>'実数'!I103/'人口'!I101*100000</f>
        <v>15.827793605571383</v>
      </c>
      <c r="J103" s="38">
        <f>'実数'!J103/'人口'!J101*100000</f>
        <v>16.118633139909736</v>
      </c>
      <c r="K103" s="38">
        <f>'実数'!K103/'人口'!K101*100000</f>
        <v>16.644474034620508</v>
      </c>
      <c r="L103" s="38">
        <f>'実数'!L103/'人口'!L101*100000</f>
        <v>16.966406515100104</v>
      </c>
      <c r="M103" s="38">
        <f>'実数'!M103/'人口'!M101*100000</f>
        <v>17.304031839418585</v>
      </c>
      <c r="N103" s="38">
        <f>'実数'!N103/'人口'!N101*100000</f>
        <v>17.77777777777778</v>
      </c>
    </row>
    <row r="104" spans="1:14" ht="18" customHeight="1">
      <c r="A104" s="13"/>
      <c r="B104" s="9" t="s">
        <v>87</v>
      </c>
      <c r="C104" s="38">
        <f>'実数'!C104/'人口'!C102*100000</f>
        <v>0</v>
      </c>
      <c r="D104" s="38">
        <f>'実数'!D104/'人口'!D102*100000</f>
        <v>0</v>
      </c>
      <c r="E104" s="38">
        <f>'実数'!E104/'人口'!E102*100000</f>
        <v>0</v>
      </c>
      <c r="F104" s="38">
        <f>'実数'!F104/'人口'!F102*100000</f>
        <v>0</v>
      </c>
      <c r="G104" s="38">
        <f>'実数'!G104/'人口'!G102*100000</f>
        <v>0</v>
      </c>
      <c r="H104" s="38">
        <f>'実数'!H104/'人口'!H102*100000</f>
        <v>0</v>
      </c>
      <c r="I104" s="38">
        <f>'実数'!I104/'人口'!I102*100000</f>
        <v>0</v>
      </c>
      <c r="J104" s="38">
        <f>'実数'!J104/'人口'!J102*100000</f>
        <v>0</v>
      </c>
      <c r="K104" s="38">
        <f>'実数'!K104/'人口'!K102*100000</f>
        <v>0</v>
      </c>
      <c r="L104" s="38">
        <f>'実数'!L104/'人口'!L102*100000</f>
        <v>0</v>
      </c>
      <c r="M104" s="38">
        <f>'実数'!M104/'人口'!M102*100000</f>
        <v>0</v>
      </c>
      <c r="N104" s="38">
        <f>'実数'!N104/'人口'!N102*100000</f>
        <v>0</v>
      </c>
    </row>
    <row r="105" spans="1:14" ht="18" customHeight="1">
      <c r="A105" s="12"/>
      <c r="B105" s="51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8" customHeight="1">
      <c r="A106" s="174" t="s">
        <v>88</v>
      </c>
      <c r="B106" s="175"/>
      <c r="C106" s="38">
        <f>'実数'!C106/'人口'!C104*100000</f>
        <v>2.706213466118207</v>
      </c>
      <c r="D106" s="38">
        <f>'実数'!D106/'人口'!D104*100000</f>
        <v>2.980845089455161</v>
      </c>
      <c r="E106" s="38">
        <f>'実数'!E106/'人口'!E104*100000</f>
        <v>3.7932957291283387</v>
      </c>
      <c r="F106" s="38">
        <f>'実数'!F106/'人口'!F104*100000</f>
        <v>4.380561259411362</v>
      </c>
      <c r="G106" s="38">
        <f>'実数'!G106/'人口'!G104*100000</f>
        <v>4.273458616895119</v>
      </c>
      <c r="H106" s="38">
        <f>'実数'!H106/'人口'!H104*100000</f>
        <v>4.219438955266915</v>
      </c>
      <c r="I106" s="38">
        <f>'実数'!I106/'人口'!I104*100000</f>
        <v>4.009406416096198</v>
      </c>
      <c r="J106" s="38">
        <f>'実数'!J106/'人口'!J104*100000</f>
        <v>3.982759844776264</v>
      </c>
      <c r="K106" s="38">
        <f>'実数'!K106/'人口'!K104*100000</f>
        <v>3.9512450716807392</v>
      </c>
      <c r="L106" s="38">
        <f>'実数'!L106/'人口'!L104*100000</f>
        <v>3.91790790531609</v>
      </c>
      <c r="M106" s="38">
        <f>'実数'!M106/'人口'!M104*100000</f>
        <v>3.7219500311290368</v>
      </c>
      <c r="N106" s="38">
        <f>'実数'!N106/'人口'!N104*100000</f>
        <v>3.6945295772282627</v>
      </c>
    </row>
    <row r="107" spans="1:14" ht="18" customHeight="1">
      <c r="A107" s="13"/>
      <c r="B107" s="9" t="s">
        <v>89</v>
      </c>
      <c r="C107" s="38">
        <f>'実数'!C107/'人口'!C105*100000</f>
        <v>2.706213466118207</v>
      </c>
      <c r="D107" s="38">
        <f>'実数'!D107/'人口'!D105*100000</f>
        <v>2.980845089455161</v>
      </c>
      <c r="E107" s="38">
        <f>'実数'!E107/'人口'!E105*100000</f>
        <v>3.7932957291283387</v>
      </c>
      <c r="F107" s="38">
        <f>'実数'!F107/'人口'!F105*100000</f>
        <v>4.380561259411362</v>
      </c>
      <c r="G107" s="38">
        <f>'実数'!G107/'人口'!G105*100000</f>
        <v>4.273458616895119</v>
      </c>
      <c r="H107" s="38">
        <f>'実数'!H107/'人口'!H105*100000</f>
        <v>4.219438955266915</v>
      </c>
      <c r="I107" s="38">
        <f>'実数'!I107/'人口'!I105*100000</f>
        <v>4.009406416096198</v>
      </c>
      <c r="J107" s="38">
        <f>'実数'!J107/'人口'!J105*100000</f>
        <v>3.982759844776264</v>
      </c>
      <c r="K107" s="38">
        <f>'実数'!K107/'人口'!K105*100000</f>
        <v>3.9512450716807392</v>
      </c>
      <c r="L107" s="38">
        <f>'実数'!L107/'人口'!L105*100000</f>
        <v>3.91790790531609</v>
      </c>
      <c r="M107" s="38">
        <f>'実数'!M107/'人口'!M105*100000</f>
        <v>3.7219500311290368</v>
      </c>
      <c r="N107" s="38">
        <f>'実数'!N107/'人口'!N105*100000</f>
        <v>3.6945295772282627</v>
      </c>
    </row>
    <row r="108" spans="1:14" ht="18" customHeight="1">
      <c r="A108" s="12"/>
      <c r="B108" s="51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8" customHeight="1">
      <c r="A109" s="174" t="s">
        <v>90</v>
      </c>
      <c r="B109" s="175"/>
      <c r="C109" s="38">
        <f>'実数'!C109/'人口'!C107*100000</f>
        <v>2.1410754622046655</v>
      </c>
      <c r="D109" s="38">
        <f>'実数'!D109/'人口'!D107*100000</f>
        <v>2.0116272052463238</v>
      </c>
      <c r="E109" s="38">
        <f>'実数'!E109/'人口'!E107*100000</f>
        <v>2.370544561496667</v>
      </c>
      <c r="F109" s="38">
        <f>'実数'!F109/'人口'!F107*100000</f>
        <v>3.669758438150809</v>
      </c>
      <c r="G109" s="38">
        <f>'実数'!G109/'人口'!G107*100000</f>
        <v>3.5933899591701066</v>
      </c>
      <c r="H109" s="38">
        <f>'実数'!H109/'人口'!H107*100000</f>
        <v>3.5770496494491346</v>
      </c>
      <c r="I109" s="38">
        <f>'実数'!I109/'人口'!I107*100000</f>
        <v>3.575323119826954</v>
      </c>
      <c r="J109" s="38">
        <f>'実数'!J109/'人口'!J107*100000</f>
        <v>3.569436698271054</v>
      </c>
      <c r="K109" s="38">
        <f>'実数'!K109/'人口'!K107*100000</f>
        <v>3.572864097181903</v>
      </c>
      <c r="L109" s="38">
        <f>'実数'!L109/'人口'!L107*100000</f>
        <v>3.5670016675732796</v>
      </c>
      <c r="M109" s="38">
        <f>'実数'!M109/'人口'!M107*100000</f>
        <v>3.5593680342055265</v>
      </c>
      <c r="N109" s="38">
        <f>'実数'!N109/'人口'!N107*100000</f>
        <v>3.55881384734468</v>
      </c>
    </row>
    <row r="110" spans="1:14" ht="18" customHeight="1">
      <c r="A110" s="13"/>
      <c r="B110" s="9" t="s">
        <v>91</v>
      </c>
      <c r="C110" s="38">
        <f>'実数'!C110/'人口'!C108*100000</f>
        <v>1.4885382554331645</v>
      </c>
      <c r="D110" s="38">
        <f>'実数'!D110/'人口'!D108*100000</f>
        <v>1.379843249806822</v>
      </c>
      <c r="E110" s="38">
        <f>'実数'!E110/'人口'!E108*100000</f>
        <v>1.2948671466307557</v>
      </c>
      <c r="F110" s="38">
        <f>'実数'!F110/'人口'!F108*100000</f>
        <v>3.6965388074965806</v>
      </c>
      <c r="G110" s="38">
        <f>'実数'!G110/'人口'!G108*100000</f>
        <v>3.5795251163345663</v>
      </c>
      <c r="H110" s="38">
        <f>'実数'!H110/'人口'!H108*100000</f>
        <v>3.554165481944839</v>
      </c>
      <c r="I110" s="38">
        <f>'実数'!I110/'人口'!I108*100000</f>
        <v>3.5389043552116264</v>
      </c>
      <c r="J110" s="38">
        <f>'実数'!J110/'人口'!J108*100000</f>
        <v>3.5290381018480392</v>
      </c>
      <c r="K110" s="38">
        <f>'実数'!K110/'人口'!K108*100000</f>
        <v>3.533360815028561</v>
      </c>
      <c r="L110" s="38">
        <f>'実数'!L110/'人口'!L108*100000</f>
        <v>3.516751459451856</v>
      </c>
      <c r="M110" s="38">
        <f>'実数'!M110/'人口'!M108*100000</f>
        <v>3.498787087143124</v>
      </c>
      <c r="N110" s="38">
        <f>'実数'!N110/'人口'!N108*100000</f>
        <v>3.48423962277299</v>
      </c>
    </row>
    <row r="111" spans="1:14" ht="18" customHeight="1">
      <c r="A111" s="13"/>
      <c r="B111" s="9" t="s">
        <v>92</v>
      </c>
      <c r="C111" s="38">
        <f>'実数'!C111/'人口'!C109*100000</f>
        <v>2.94811320754717</v>
      </c>
      <c r="D111" s="38">
        <f>'実数'!D111/'人口'!D109*100000</f>
        <v>2.657242313926607</v>
      </c>
      <c r="E111" s="38">
        <f>'実数'!E111/'人口'!E109*100000</f>
        <v>2.4171521113823693</v>
      </c>
      <c r="F111" s="38">
        <f>'実数'!F111/'人口'!F109*100000</f>
        <v>4.645221228661015</v>
      </c>
      <c r="G111" s="38">
        <f>'実数'!G111/'人口'!G109*100000</f>
        <v>4.570175037703945</v>
      </c>
      <c r="H111" s="38">
        <f>'実数'!H111/'人口'!H109*100000</f>
        <v>4.504910352283989</v>
      </c>
      <c r="I111" s="38">
        <f>'実数'!I111/'人口'!I109*100000</f>
        <v>4.551454189613581</v>
      </c>
      <c r="J111" s="38">
        <f>'実数'!J111/'人口'!J109*100000</f>
        <v>4.566001552440528</v>
      </c>
      <c r="K111" s="38">
        <f>'実数'!K111/'人口'!K109*100000</f>
        <v>4.575507309372927</v>
      </c>
      <c r="L111" s="38">
        <f>'実数'!L111/'人口'!L109*100000</f>
        <v>4.594215882204305</v>
      </c>
      <c r="M111" s="38">
        <f>'実数'!M111/'人口'!M109*100000</f>
        <v>4.600662495399337</v>
      </c>
      <c r="N111" s="38">
        <f>'実数'!N111/'人口'!N109*100000</f>
        <v>4.589577070472957</v>
      </c>
    </row>
    <row r="112" spans="1:14" ht="18" customHeight="1">
      <c r="A112" s="13"/>
      <c r="B112" s="9" t="s">
        <v>93</v>
      </c>
      <c r="C112" s="38">
        <f>'実数'!C112/'人口'!C110*100000</f>
        <v>0</v>
      </c>
      <c r="D112" s="38">
        <f>'実数'!D112/'人口'!D110*100000</f>
        <v>0</v>
      </c>
      <c r="E112" s="38">
        <f>'実数'!E112/'人口'!E110*100000</f>
        <v>0</v>
      </c>
      <c r="F112" s="38">
        <f>'実数'!F112/'人口'!F110*100000</f>
        <v>0</v>
      </c>
      <c r="G112" s="38">
        <f>'実数'!G112/'人口'!G110*100000</f>
        <v>0</v>
      </c>
      <c r="H112" s="38">
        <f>'実数'!H112/'人口'!H110*100000</f>
        <v>0</v>
      </c>
      <c r="I112" s="38">
        <f>'実数'!I112/'人口'!I110*100000</f>
        <v>0</v>
      </c>
      <c r="J112" s="38">
        <f>'実数'!J112/'人口'!J110*100000</f>
        <v>0</v>
      </c>
      <c r="K112" s="38">
        <f>'実数'!K112/'人口'!K110*100000</f>
        <v>0</v>
      </c>
      <c r="L112" s="38">
        <f>'実数'!L112/'人口'!L110*100000</f>
        <v>0</v>
      </c>
      <c r="M112" s="38">
        <f>'実数'!M112/'人口'!M110*100000</f>
        <v>0</v>
      </c>
      <c r="N112" s="38">
        <f>'実数'!N112/'人口'!N110*100000</f>
        <v>0</v>
      </c>
    </row>
    <row r="113" spans="1:14" ht="18" customHeight="1">
      <c r="A113" s="13"/>
      <c r="B113" s="9" t="s">
        <v>94</v>
      </c>
      <c r="C113" s="38">
        <f>'実数'!C113/'人口'!C111*100000</f>
        <v>0</v>
      </c>
      <c r="D113" s="38">
        <f>'実数'!D113/'人口'!D111*100000</f>
        <v>0</v>
      </c>
      <c r="E113" s="38">
        <f>'実数'!E113/'人口'!E111*100000</f>
        <v>0</v>
      </c>
      <c r="F113" s="38">
        <f>'実数'!F113/'人口'!F111*100000</f>
        <v>0</v>
      </c>
      <c r="G113" s="38">
        <f>'実数'!G113/'人口'!G111*100000</f>
        <v>0</v>
      </c>
      <c r="H113" s="38">
        <f>'実数'!H113/'人口'!H111*100000</f>
        <v>0</v>
      </c>
      <c r="I113" s="38">
        <f>'実数'!I113/'人口'!I111*100000</f>
        <v>0</v>
      </c>
      <c r="J113" s="38">
        <f>'実数'!J113/'人口'!J111*100000</f>
        <v>0</v>
      </c>
      <c r="K113" s="38">
        <f>'実数'!K113/'人口'!K111*100000</f>
        <v>0</v>
      </c>
      <c r="L113" s="38">
        <f>'実数'!L113/'人口'!L111*100000</f>
        <v>0</v>
      </c>
      <c r="M113" s="38">
        <f>'実数'!M113/'人口'!M111*100000</f>
        <v>0</v>
      </c>
      <c r="N113" s="38">
        <f>'実数'!N113/'人口'!N111*100000</f>
        <v>0</v>
      </c>
    </row>
    <row r="114" spans="1:14" ht="18" customHeight="1">
      <c r="A114" s="13"/>
      <c r="B114" s="9" t="s">
        <v>95</v>
      </c>
      <c r="C114" s="38">
        <f>'実数'!C114/'人口'!C112*100000</f>
        <v>0</v>
      </c>
      <c r="D114" s="38">
        <f>'実数'!D114/'人口'!D112*100000</f>
        <v>0</v>
      </c>
      <c r="E114" s="38">
        <f>'実数'!E114/'人口'!E112*100000</f>
        <v>0</v>
      </c>
      <c r="F114" s="38">
        <f>'実数'!F114/'人口'!F112*100000</f>
        <v>0</v>
      </c>
      <c r="G114" s="38">
        <f>'実数'!G114/'人口'!G112*100000</f>
        <v>0</v>
      </c>
      <c r="H114" s="38">
        <f>'実数'!H114/'人口'!H112*100000</f>
        <v>0</v>
      </c>
      <c r="I114" s="38">
        <f>'実数'!I114/'人口'!I112*100000</f>
        <v>0</v>
      </c>
      <c r="J114" s="38">
        <f>'実数'!J114/'人口'!J112*100000</f>
        <v>0</v>
      </c>
      <c r="K114" s="38">
        <f>'実数'!K114/'人口'!K112*100000</f>
        <v>0</v>
      </c>
      <c r="L114" s="38">
        <f>'実数'!L114/'人口'!L112*100000</f>
        <v>0</v>
      </c>
      <c r="M114" s="38">
        <f>'実数'!M114/'人口'!M112*100000</f>
        <v>0</v>
      </c>
      <c r="N114" s="38">
        <f>'実数'!N114/'人口'!N112*100000</f>
        <v>0</v>
      </c>
    </row>
    <row r="115" spans="1:14" ht="18" customHeight="1">
      <c r="A115" s="13"/>
      <c r="B115" s="9" t="s">
        <v>96</v>
      </c>
      <c r="C115" s="38">
        <f>'実数'!C115/'人口'!C113*100000</f>
        <v>6.454944487477407</v>
      </c>
      <c r="D115" s="38">
        <f>'実数'!D115/'人口'!D113*100000</f>
        <v>5.968723886832994</v>
      </c>
      <c r="E115" s="38">
        <f>'実数'!E115/'人口'!E113*100000</f>
        <v>5.351313747525017</v>
      </c>
      <c r="F115" s="38">
        <f>'実数'!F115/'人口'!F113*100000</f>
        <v>5.01002004008016</v>
      </c>
      <c r="G115" s="38">
        <f>'実数'!G115/'人口'!G113*100000</f>
        <v>4.919323101141282</v>
      </c>
      <c r="H115" s="38">
        <f>'実数'!H115/'人口'!H113*100000</f>
        <v>4.868312156175454</v>
      </c>
      <c r="I115" s="38">
        <f>'実数'!I115/'人口'!I113*100000</f>
        <v>4.785833931562575</v>
      </c>
      <c r="J115" s="38">
        <f>'実数'!J115/'人口'!J113*100000</f>
        <v>4.752851711026616</v>
      </c>
      <c r="K115" s="38">
        <f>'実数'!K115/'人口'!K113*100000</f>
        <v>4.699027301348621</v>
      </c>
      <c r="L115" s="38">
        <f>'実数'!L115/'人口'!L113*100000</f>
        <v>4.666355576294913</v>
      </c>
      <c r="M115" s="38">
        <f>'実数'!M115/'人口'!M113*100000</f>
        <v>4.642956634785031</v>
      </c>
      <c r="N115" s="38">
        <f>'実数'!N115/'人口'!N113*100000</f>
        <v>4.619577770591768</v>
      </c>
    </row>
    <row r="116" spans="1:14" ht="18" customHeight="1">
      <c r="A116" s="13"/>
      <c r="B116" s="9" t="s">
        <v>97</v>
      </c>
      <c r="C116" s="38">
        <f>'実数'!C116/'人口'!C114*100000</f>
        <v>7.095721280068119</v>
      </c>
      <c r="D116" s="38">
        <f>'実数'!D116/'人口'!D114*100000</f>
        <v>6.920415224913495</v>
      </c>
      <c r="E116" s="38">
        <f>'実数'!E116/'人口'!E114*100000</f>
        <v>6.616819956328988</v>
      </c>
      <c r="F116" s="38">
        <f>'実数'!F116/'人口'!F114*100000</f>
        <v>6.615944426066822</v>
      </c>
      <c r="G116" s="38">
        <f>'実数'!G116/'人口'!G114*100000</f>
        <v>6.460783046905284</v>
      </c>
      <c r="H116" s="38">
        <f>'実数'!H116/'人口'!H114*100000</f>
        <v>6.552650547146321</v>
      </c>
      <c r="I116" s="38">
        <f>'実数'!I116/'人口'!I114*100000</f>
        <v>6.608948516291058</v>
      </c>
      <c r="J116" s="38">
        <f>'実数'!J116/'人口'!J114*100000</f>
        <v>6.588917440864466</v>
      </c>
      <c r="K116" s="38">
        <f>'実数'!K116/'人口'!K114*100000</f>
        <v>6.6212010858769785</v>
      </c>
      <c r="L116" s="38">
        <f>'実数'!L116/'人口'!L114*100000</f>
        <v>6.624710168930109</v>
      </c>
      <c r="M116" s="38">
        <f>'実数'!M116/'人口'!M114*100000</f>
        <v>6.682705159048383</v>
      </c>
      <c r="N116" s="38">
        <f>'実数'!N116/'人口'!N114*100000</f>
        <v>6.7663576696664185</v>
      </c>
    </row>
    <row r="117" spans="1:14" ht="18" customHeight="1">
      <c r="A117" s="14"/>
      <c r="B117" s="15" t="s">
        <v>98</v>
      </c>
      <c r="C117" s="39">
        <f>'実数'!C117/'人口'!C115*100000</f>
        <v>0</v>
      </c>
      <c r="D117" s="39">
        <f>'実数'!D117/'人口'!D115*100000</f>
        <v>0</v>
      </c>
      <c r="E117" s="39">
        <f>'実数'!E117/'人口'!E115*100000</f>
        <v>6.065752759917506</v>
      </c>
      <c r="F117" s="39">
        <f>'実数'!F117/'人口'!F115*100000</f>
        <v>6.058035984733749</v>
      </c>
      <c r="G117" s="39">
        <f>'実数'!G117/'人口'!G115*100000</f>
        <v>5.999520038396928</v>
      </c>
      <c r="H117" s="39">
        <f>'実数'!H117/'人口'!H115*100000</f>
        <v>6.058770069675856</v>
      </c>
      <c r="I117" s="39">
        <f>'実数'!I117/'人口'!I115*100000</f>
        <v>6.102398242509306</v>
      </c>
      <c r="J117" s="39">
        <f>'実数'!J117/'人口'!J115*100000</f>
        <v>6.122573930080205</v>
      </c>
      <c r="K117" s="39">
        <f>'実数'!K117/'人口'!K115*100000</f>
        <v>6.204243702692642</v>
      </c>
      <c r="L117" s="39">
        <f>'実数'!L117/'人口'!L115*100000</f>
        <v>6.183144747418537</v>
      </c>
      <c r="M117" s="39">
        <f>'実数'!M117/'人口'!M115*100000</f>
        <v>6.1888847629657135</v>
      </c>
      <c r="N117" s="39">
        <f>'実数'!N117/'人口'!N115*100000</f>
        <v>6.227037798119435</v>
      </c>
    </row>
    <row r="118" spans="1:11" ht="18" customHeight="1">
      <c r="A118" s="54" t="s">
        <v>146</v>
      </c>
      <c r="B118" s="54"/>
      <c r="C118" s="56"/>
      <c r="D118" s="56"/>
      <c r="E118" s="56"/>
      <c r="F118" s="56"/>
      <c r="G118" s="56"/>
      <c r="H118" s="56"/>
      <c r="I118" s="56"/>
      <c r="J118" s="25"/>
      <c r="K118" s="25"/>
    </row>
    <row r="119" spans="1:11" ht="18" customHeight="1">
      <c r="A119" s="21" t="s">
        <v>145</v>
      </c>
      <c r="B119" s="54"/>
      <c r="C119" s="56"/>
      <c r="D119" s="56"/>
      <c r="E119" s="56"/>
      <c r="F119" s="56"/>
      <c r="G119" s="56"/>
      <c r="H119" s="56"/>
      <c r="I119" s="56"/>
      <c r="J119" s="25"/>
      <c r="K119" s="25"/>
    </row>
    <row r="120" spans="1:11" ht="16.5" customHeight="1">
      <c r="A120" s="54"/>
      <c r="B120" s="54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2" ht="16.5" customHeight="1">
      <c r="A121" s="22"/>
      <c r="B121" s="22"/>
    </row>
    <row r="122" spans="1:2" ht="16.5" customHeight="1">
      <c r="A122" s="22"/>
      <c r="B122" s="22"/>
    </row>
    <row r="123" spans="1:2" ht="16.5" customHeight="1">
      <c r="A123" s="22"/>
      <c r="B123" s="22"/>
    </row>
    <row r="124" spans="1:2" ht="16.5" customHeight="1">
      <c r="A124" s="22"/>
      <c r="B124" s="22"/>
    </row>
    <row r="125" spans="1:2" ht="16.5" customHeight="1">
      <c r="A125" s="22"/>
      <c r="B125" s="22"/>
    </row>
    <row r="126" spans="1:2" ht="16.5" customHeight="1">
      <c r="A126" s="22"/>
      <c r="B126" s="22"/>
    </row>
    <row r="127" spans="1:2" ht="16.5" customHeight="1">
      <c r="A127" s="22"/>
      <c r="B127" s="22"/>
    </row>
  </sheetData>
  <mergeCells count="23">
    <mergeCell ref="A51:B51"/>
    <mergeCell ref="A56:B56"/>
    <mergeCell ref="A109:B109"/>
    <mergeCell ref="A65:B65"/>
    <mergeCell ref="A83:B83"/>
    <mergeCell ref="A98:B98"/>
    <mergeCell ref="A106:B106"/>
    <mergeCell ref="A18:B18"/>
    <mergeCell ref="A27:B27"/>
    <mergeCell ref="A31:B31"/>
    <mergeCell ref="A47:B47"/>
    <mergeCell ref="A13:B13"/>
    <mergeCell ref="A14:B14"/>
    <mergeCell ref="A15:B15"/>
    <mergeCell ref="A16:B16"/>
    <mergeCell ref="A9:B9"/>
    <mergeCell ref="A10:B10"/>
    <mergeCell ref="A11:B11"/>
    <mergeCell ref="A12:B12"/>
    <mergeCell ref="A3:B5"/>
    <mergeCell ref="A6:B6"/>
    <mergeCell ref="A7:B7"/>
    <mergeCell ref="A8:B8"/>
  </mergeCells>
  <printOptions horizontalCentered="1" verticalCentered="1"/>
  <pageMargins left="0.7874015748031497" right="0.7874015748031497" top="0.7874015748031497" bottom="0.984251968503937" header="0.3937007874015748" footer="0.5118110236220472"/>
  <pageSetup fitToHeight="2" fitToWidth="1" horizontalDpi="360" verticalDpi="360" orientation="portrait" paperSize="9" scale="62" r:id="rId1"/>
  <rowBreaks count="1" manualBreakCount="1">
    <brk id="5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25"/>
  <sheetViews>
    <sheetView showGridLines="0" workbookViewId="0" topLeftCell="A1">
      <pane xSplit="2" ySplit="4" topLeftCell="M92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O6" sqref="O6"/>
    </sheetView>
  </sheetViews>
  <sheetFormatPr defaultColWidth="8.66015625" defaultRowHeight="18"/>
  <cols>
    <col min="1" max="1" width="3.5" style="24" customWidth="1"/>
    <col min="2" max="2" width="10.08203125" style="24" customWidth="1"/>
    <col min="3" max="9" width="10.58203125" style="25" customWidth="1"/>
    <col min="10" max="10" width="10.58203125" style="26" customWidth="1"/>
    <col min="11" max="14" width="10.58203125" style="25" customWidth="1"/>
    <col min="15" max="16384" width="14.58203125" style="25" customWidth="1"/>
  </cols>
  <sheetData>
    <row r="1" spans="1:10" s="72" customFormat="1" ht="12">
      <c r="A1" s="68" t="s">
        <v>3</v>
      </c>
      <c r="B1" s="69"/>
      <c r="C1" s="70"/>
      <c r="D1" s="70"/>
      <c r="E1" s="70"/>
      <c r="F1" s="71"/>
      <c r="J1" s="73"/>
    </row>
    <row r="2" spans="1:14" s="72" customFormat="1" ht="12">
      <c r="A2" s="177" t="s">
        <v>5</v>
      </c>
      <c r="B2" s="178"/>
      <c r="C2" s="74" t="s">
        <v>122</v>
      </c>
      <c r="D2" s="74" t="s">
        <v>103</v>
      </c>
      <c r="E2" s="74" t="s">
        <v>105</v>
      </c>
      <c r="F2" s="75" t="s">
        <v>123</v>
      </c>
      <c r="G2" s="76" t="s">
        <v>109</v>
      </c>
      <c r="H2" s="76" t="s">
        <v>111</v>
      </c>
      <c r="I2" s="76" t="s">
        <v>4</v>
      </c>
      <c r="J2" s="77" t="s">
        <v>114</v>
      </c>
      <c r="K2" s="78" t="s">
        <v>116</v>
      </c>
      <c r="L2" s="78" t="s">
        <v>118</v>
      </c>
      <c r="M2" s="78" t="s">
        <v>131</v>
      </c>
      <c r="N2" s="78" t="s">
        <v>148</v>
      </c>
    </row>
    <row r="3" spans="1:14" s="72" customFormat="1" ht="12">
      <c r="A3" s="179"/>
      <c r="B3" s="180"/>
      <c r="C3" s="79" t="s">
        <v>124</v>
      </c>
      <c r="D3" s="79" t="s">
        <v>124</v>
      </c>
      <c r="E3" s="79" t="s">
        <v>124</v>
      </c>
      <c r="F3" s="79" t="s">
        <v>124</v>
      </c>
      <c r="G3" s="79" t="s">
        <v>124</v>
      </c>
      <c r="H3" s="79" t="s">
        <v>125</v>
      </c>
      <c r="I3" s="79" t="s">
        <v>125</v>
      </c>
      <c r="J3" s="79" t="s">
        <v>125</v>
      </c>
      <c r="K3" s="79" t="s">
        <v>124</v>
      </c>
      <c r="L3" s="79" t="s">
        <v>125</v>
      </c>
      <c r="M3" s="79" t="s">
        <v>132</v>
      </c>
      <c r="N3" s="79" t="s">
        <v>149</v>
      </c>
    </row>
    <row r="4" spans="1:14" s="72" customFormat="1" ht="12">
      <c r="A4" s="181"/>
      <c r="B4" s="182"/>
      <c r="C4" s="80" t="s">
        <v>126</v>
      </c>
      <c r="D4" s="80" t="s">
        <v>126</v>
      </c>
      <c r="E4" s="80" t="s">
        <v>126</v>
      </c>
      <c r="F4" s="80" t="s">
        <v>126</v>
      </c>
      <c r="G4" s="80" t="s">
        <v>126</v>
      </c>
      <c r="H4" s="80" t="s">
        <v>127</v>
      </c>
      <c r="I4" s="80" t="s">
        <v>127</v>
      </c>
      <c r="J4" s="80" t="s">
        <v>127</v>
      </c>
      <c r="K4" s="80" t="s">
        <v>126</v>
      </c>
      <c r="L4" s="80" t="s">
        <v>127</v>
      </c>
      <c r="M4" s="80" t="s">
        <v>133</v>
      </c>
      <c r="N4" s="80" t="s">
        <v>150</v>
      </c>
    </row>
    <row r="5" spans="1:14" s="72" customFormat="1" ht="12">
      <c r="A5" s="183" t="s">
        <v>6</v>
      </c>
      <c r="B5" s="184"/>
      <c r="C5" s="81">
        <f aca="true" t="shared" si="0" ref="C5:L5">SUM(C7:C15)</f>
        <v>3308799</v>
      </c>
      <c r="D5" s="81">
        <f t="shared" si="0"/>
        <v>3446804</v>
      </c>
      <c r="E5" s="81">
        <f t="shared" si="0"/>
        <v>3574692</v>
      </c>
      <c r="F5" s="81">
        <f t="shared" si="0"/>
        <v>3670840</v>
      </c>
      <c r="G5" s="81">
        <f t="shared" si="0"/>
        <v>3737689</v>
      </c>
      <c r="H5" s="81">
        <f t="shared" si="0"/>
        <v>3758058</v>
      </c>
      <c r="I5" s="81">
        <f t="shared" si="0"/>
        <v>3766677</v>
      </c>
      <c r="J5" s="81">
        <f t="shared" si="0"/>
        <v>3731200</v>
      </c>
      <c r="K5" s="81">
        <f t="shared" si="0"/>
        <v>3767393</v>
      </c>
      <c r="L5" s="81">
        <f t="shared" si="0"/>
        <v>3779570</v>
      </c>
      <c r="M5" s="81">
        <v>3786000</v>
      </c>
      <c r="N5" s="81">
        <v>3793000</v>
      </c>
    </row>
    <row r="6" spans="1:14" s="72" customFormat="1" ht="12">
      <c r="A6" s="185"/>
      <c r="B6" s="186"/>
      <c r="C6" s="83"/>
      <c r="D6" s="83"/>
      <c r="E6" s="83"/>
      <c r="F6" s="83"/>
      <c r="G6" s="84"/>
      <c r="H6" s="84"/>
      <c r="I6" s="84"/>
      <c r="J6" s="85"/>
      <c r="K6" s="84"/>
      <c r="L6" s="84"/>
      <c r="M6" s="84"/>
      <c r="N6" s="84"/>
    </row>
    <row r="7" spans="1:14" s="72" customFormat="1" ht="12">
      <c r="A7" s="185" t="s">
        <v>7</v>
      </c>
      <c r="B7" s="186"/>
      <c r="C7" s="86">
        <f aca="true" t="shared" si="1" ref="C7:I7">C17</f>
        <v>96103</v>
      </c>
      <c r="D7" s="86">
        <f t="shared" si="1"/>
        <v>93657</v>
      </c>
      <c r="E7" s="86">
        <f t="shared" si="1"/>
        <v>91286</v>
      </c>
      <c r="F7" s="86">
        <f t="shared" si="1"/>
        <v>89080</v>
      </c>
      <c r="G7" s="87">
        <f t="shared" si="1"/>
        <v>86429</v>
      </c>
      <c r="H7" s="87">
        <f t="shared" si="1"/>
        <v>84988</v>
      </c>
      <c r="I7" s="87">
        <f t="shared" si="1"/>
        <v>84230</v>
      </c>
      <c r="J7" s="85">
        <v>83650</v>
      </c>
      <c r="K7" s="88">
        <f>K17</f>
        <v>82397</v>
      </c>
      <c r="L7" s="88">
        <f>L17</f>
        <v>81806</v>
      </c>
      <c r="M7" s="88">
        <f>M17</f>
        <v>81182</v>
      </c>
      <c r="N7" s="88">
        <f>N17</f>
        <v>80446</v>
      </c>
    </row>
    <row r="8" spans="1:14" s="72" customFormat="1" ht="12">
      <c r="A8" s="185" t="s">
        <v>8</v>
      </c>
      <c r="B8" s="186"/>
      <c r="C8" s="86">
        <f aca="true" t="shared" si="2" ref="C8:I8">C26</f>
        <v>119509</v>
      </c>
      <c r="D8" s="86">
        <f t="shared" si="2"/>
        <v>119720</v>
      </c>
      <c r="E8" s="86">
        <f t="shared" si="2"/>
        <v>119571</v>
      </c>
      <c r="F8" s="86">
        <f t="shared" si="2"/>
        <v>118514</v>
      </c>
      <c r="G8" s="87">
        <f t="shared" si="2"/>
        <v>117897</v>
      </c>
      <c r="H8" s="87">
        <f t="shared" si="2"/>
        <v>117259</v>
      </c>
      <c r="I8" s="87">
        <f t="shared" si="2"/>
        <v>116741</v>
      </c>
      <c r="J8" s="85">
        <v>116104</v>
      </c>
      <c r="K8" s="88">
        <f>K26</f>
        <v>114656</v>
      </c>
      <c r="L8" s="88">
        <f>L26</f>
        <v>114133</v>
      </c>
      <c r="M8" s="88">
        <f>M26</f>
        <v>113981</v>
      </c>
      <c r="N8" s="88">
        <f>N26</f>
        <v>113817</v>
      </c>
    </row>
    <row r="9" spans="1:14" s="72" customFormat="1" ht="12">
      <c r="A9" s="185" t="s">
        <v>9</v>
      </c>
      <c r="B9" s="186"/>
      <c r="C9" s="86">
        <f aca="true" t="shared" si="3" ref="C9:I9">C30+C46</f>
        <v>579505</v>
      </c>
      <c r="D9" s="86">
        <f t="shared" si="3"/>
        <v>607359</v>
      </c>
      <c r="E9" s="86">
        <f t="shared" si="3"/>
        <v>635499</v>
      </c>
      <c r="F9" s="86">
        <f t="shared" si="3"/>
        <v>657208</v>
      </c>
      <c r="G9" s="87">
        <f t="shared" si="3"/>
        <v>669527</v>
      </c>
      <c r="H9" s="87">
        <f t="shared" si="3"/>
        <v>674317</v>
      </c>
      <c r="I9" s="87">
        <f t="shared" si="3"/>
        <v>675051</v>
      </c>
      <c r="J9" s="85">
        <v>675060</v>
      </c>
      <c r="K9" s="88">
        <f>K30+K46</f>
        <v>673821</v>
      </c>
      <c r="L9" s="88">
        <f>L30+L46</f>
        <v>676282</v>
      </c>
      <c r="M9" s="88">
        <f>M30+M46</f>
        <v>677663</v>
      </c>
      <c r="N9" s="88">
        <f>N30+N46</f>
        <v>679186</v>
      </c>
    </row>
    <row r="10" spans="1:14" s="72" customFormat="1" ht="12">
      <c r="A10" s="185" t="s">
        <v>10</v>
      </c>
      <c r="B10" s="186"/>
      <c r="C10" s="86">
        <f aca="true" t="shared" si="4" ref="C10:I10">C50</f>
        <v>309775</v>
      </c>
      <c r="D10" s="86">
        <f t="shared" si="4"/>
        <v>323965</v>
      </c>
      <c r="E10" s="86">
        <f t="shared" si="4"/>
        <v>337101</v>
      </c>
      <c r="F10" s="86">
        <f t="shared" si="4"/>
        <v>349617</v>
      </c>
      <c r="G10" s="87">
        <f t="shared" si="4"/>
        <v>359186</v>
      </c>
      <c r="H10" s="87">
        <f t="shared" si="4"/>
        <v>361684</v>
      </c>
      <c r="I10" s="87">
        <f t="shared" si="4"/>
        <v>363862</v>
      </c>
      <c r="J10" s="85">
        <v>365283</v>
      </c>
      <c r="K10" s="88">
        <f>K50</f>
        <v>364559</v>
      </c>
      <c r="L10" s="88">
        <f>L50</f>
        <v>367021</v>
      </c>
      <c r="M10" s="88">
        <f>M50</f>
        <v>368105</v>
      </c>
      <c r="N10" s="88">
        <f>N50</f>
        <v>369174</v>
      </c>
    </row>
    <row r="11" spans="1:14" s="72" customFormat="1" ht="12">
      <c r="A11" s="185" t="s">
        <v>142</v>
      </c>
      <c r="B11" s="186"/>
      <c r="C11" s="86">
        <f>C55+C67+C68+C69</f>
        <v>734981</v>
      </c>
      <c r="D11" s="86">
        <f aca="true" t="shared" si="5" ref="D11:M11">D55+D67+D68+D69</f>
        <v>743997</v>
      </c>
      <c r="E11" s="86">
        <f t="shared" si="5"/>
        <v>753826</v>
      </c>
      <c r="F11" s="86">
        <f t="shared" si="5"/>
        <v>756606</v>
      </c>
      <c r="G11" s="87">
        <f t="shared" si="5"/>
        <v>756472</v>
      </c>
      <c r="H11" s="87">
        <f t="shared" si="5"/>
        <v>754757</v>
      </c>
      <c r="I11" s="87">
        <f t="shared" si="5"/>
        <v>754050</v>
      </c>
      <c r="J11" s="85">
        <f t="shared" si="5"/>
        <v>752700</v>
      </c>
      <c r="K11" s="88">
        <f t="shared" si="5"/>
        <v>747352</v>
      </c>
      <c r="L11" s="88">
        <f t="shared" si="5"/>
        <v>745221</v>
      </c>
      <c r="M11" s="88">
        <f t="shared" si="5"/>
        <v>743989</v>
      </c>
      <c r="N11" s="88">
        <f>N55+N67+N68+N69</f>
        <v>743107</v>
      </c>
    </row>
    <row r="12" spans="1:14" s="72" customFormat="1" ht="12">
      <c r="A12" s="185" t="s">
        <v>11</v>
      </c>
      <c r="B12" s="186"/>
      <c r="C12" s="86">
        <f>C63-C67-C68-C69</f>
        <v>405186</v>
      </c>
      <c r="D12" s="86">
        <f aca="true" t="shared" si="6" ref="D12:M12">D63-D67-D68-D69</f>
        <v>433412</v>
      </c>
      <c r="E12" s="86">
        <f t="shared" si="6"/>
        <v>453785</v>
      </c>
      <c r="F12" s="86">
        <f t="shared" si="6"/>
        <v>469431</v>
      </c>
      <c r="G12" s="87">
        <f t="shared" si="6"/>
        <v>481959</v>
      </c>
      <c r="H12" s="87">
        <f t="shared" si="6"/>
        <v>485902</v>
      </c>
      <c r="I12" s="87">
        <f t="shared" si="6"/>
        <v>486641</v>
      </c>
      <c r="J12" s="85">
        <f t="shared" si="6"/>
        <v>446330</v>
      </c>
      <c r="K12" s="88">
        <f t="shared" si="6"/>
        <v>486198</v>
      </c>
      <c r="L12" s="88">
        <f t="shared" si="6"/>
        <v>488072</v>
      </c>
      <c r="M12" s="88">
        <f t="shared" si="6"/>
        <v>488486</v>
      </c>
      <c r="N12" s="88">
        <f>N63-N67-N68-N69</f>
        <v>488349</v>
      </c>
    </row>
    <row r="13" spans="1:14" s="72" customFormat="1" ht="12">
      <c r="A13" s="185" t="s">
        <v>12</v>
      </c>
      <c r="B13" s="186"/>
      <c r="C13" s="86">
        <f aca="true" t="shared" si="7" ref="C13:I13">C81</f>
        <v>331608</v>
      </c>
      <c r="D13" s="86">
        <f t="shared" si="7"/>
        <v>360825</v>
      </c>
      <c r="E13" s="86">
        <f t="shared" si="7"/>
        <v>385888</v>
      </c>
      <c r="F13" s="86">
        <f t="shared" si="7"/>
        <v>407466</v>
      </c>
      <c r="G13" s="87">
        <f t="shared" si="7"/>
        <v>427168</v>
      </c>
      <c r="H13" s="87">
        <f t="shared" si="7"/>
        <v>432896</v>
      </c>
      <c r="I13" s="87">
        <f t="shared" si="7"/>
        <v>435397</v>
      </c>
      <c r="J13" s="85">
        <v>437719</v>
      </c>
      <c r="K13" s="88">
        <f>K81</f>
        <v>439974</v>
      </c>
      <c r="L13" s="88">
        <f>L81</f>
        <v>443886</v>
      </c>
      <c r="M13" s="88">
        <f>M81</f>
        <v>445325</v>
      </c>
      <c r="N13" s="88">
        <f>N81</f>
        <v>447976</v>
      </c>
    </row>
    <row r="14" spans="1:14" s="72" customFormat="1" ht="12">
      <c r="A14" s="185" t="s">
        <v>13</v>
      </c>
      <c r="B14" s="186"/>
      <c r="C14" s="86">
        <f aca="true" t="shared" si="8" ref="C14:I14">C96</f>
        <v>64934</v>
      </c>
      <c r="D14" s="86">
        <f t="shared" si="8"/>
        <v>61812</v>
      </c>
      <c r="E14" s="86">
        <f t="shared" si="8"/>
        <v>59568</v>
      </c>
      <c r="F14" s="86">
        <f t="shared" si="8"/>
        <v>57045</v>
      </c>
      <c r="G14" s="87">
        <f t="shared" si="8"/>
        <v>54814</v>
      </c>
      <c r="H14" s="87">
        <f t="shared" si="8"/>
        <v>53811</v>
      </c>
      <c r="I14" s="87">
        <f t="shared" si="8"/>
        <v>53298</v>
      </c>
      <c r="J14" s="85">
        <v>52740</v>
      </c>
      <c r="K14" s="88">
        <f>K96</f>
        <v>52431</v>
      </c>
      <c r="L14" s="88">
        <f>L96</f>
        <v>51823</v>
      </c>
      <c r="M14" s="88">
        <f>M96</f>
        <v>51233</v>
      </c>
      <c r="N14" s="88">
        <f>N96</f>
        <v>50658</v>
      </c>
    </row>
    <row r="15" spans="1:14" s="72" customFormat="1" ht="12">
      <c r="A15" s="185" t="s">
        <v>14</v>
      </c>
      <c r="B15" s="186"/>
      <c r="C15" s="86">
        <f aca="true" t="shared" si="9" ref="C15:H15">SUM(C104+C107)</f>
        <v>667198</v>
      </c>
      <c r="D15" s="86">
        <f t="shared" si="9"/>
        <v>702057</v>
      </c>
      <c r="E15" s="86">
        <f t="shared" si="9"/>
        <v>738168</v>
      </c>
      <c r="F15" s="86">
        <f t="shared" si="9"/>
        <v>765873</v>
      </c>
      <c r="G15" s="87">
        <f t="shared" si="9"/>
        <v>784237</v>
      </c>
      <c r="H15" s="87">
        <f t="shared" si="9"/>
        <v>792444</v>
      </c>
      <c r="I15" s="87">
        <f>I104+I107</f>
        <v>797407</v>
      </c>
      <c r="J15" s="85">
        <v>801614</v>
      </c>
      <c r="K15" s="88">
        <f>K104+K107</f>
        <v>806005</v>
      </c>
      <c r="L15" s="88">
        <f>L104+L107</f>
        <v>811326</v>
      </c>
      <c r="M15" s="88">
        <f>M104+M107</f>
        <v>815847</v>
      </c>
      <c r="N15" s="88">
        <f>N104+N107</f>
        <v>820269</v>
      </c>
    </row>
    <row r="16" spans="1:14" s="72" customFormat="1" ht="12">
      <c r="A16" s="89"/>
      <c r="B16" s="90"/>
      <c r="C16" s="83"/>
      <c r="D16" s="83"/>
      <c r="E16" s="83"/>
      <c r="F16" s="83"/>
      <c r="G16" s="84"/>
      <c r="H16" s="84"/>
      <c r="I16" s="84"/>
      <c r="J16" s="85"/>
      <c r="K16" s="84"/>
      <c r="L16" s="84"/>
      <c r="M16" s="84"/>
      <c r="N16" s="84"/>
    </row>
    <row r="17" spans="1:14" s="72" customFormat="1" ht="12">
      <c r="A17" s="187" t="s">
        <v>15</v>
      </c>
      <c r="B17" s="188"/>
      <c r="C17" s="86">
        <f aca="true" t="shared" si="10" ref="C17:L17">SUM(C18:C24)</f>
        <v>96103</v>
      </c>
      <c r="D17" s="86">
        <f t="shared" si="10"/>
        <v>93657</v>
      </c>
      <c r="E17" s="86">
        <f t="shared" si="10"/>
        <v>91286</v>
      </c>
      <c r="F17" s="86">
        <f t="shared" si="10"/>
        <v>89080</v>
      </c>
      <c r="G17" s="87">
        <f t="shared" si="10"/>
        <v>86429</v>
      </c>
      <c r="H17" s="87">
        <f t="shared" si="10"/>
        <v>84988</v>
      </c>
      <c r="I17" s="87">
        <f t="shared" si="10"/>
        <v>84230</v>
      </c>
      <c r="J17" s="91">
        <f t="shared" si="10"/>
        <v>83650</v>
      </c>
      <c r="K17" s="88">
        <f t="shared" si="10"/>
        <v>82397</v>
      </c>
      <c r="L17" s="88">
        <f t="shared" si="10"/>
        <v>81806</v>
      </c>
      <c r="M17" s="88">
        <f>SUM(M18:M24)</f>
        <v>81182</v>
      </c>
      <c r="N17" s="88">
        <f>SUM(N18:N24)</f>
        <v>80446</v>
      </c>
    </row>
    <row r="18" spans="1:14" s="72" customFormat="1" ht="12">
      <c r="A18" s="92"/>
      <c r="B18" s="82" t="s">
        <v>16</v>
      </c>
      <c r="C18" s="86">
        <v>31700</v>
      </c>
      <c r="D18" s="86">
        <v>31007</v>
      </c>
      <c r="E18" s="86">
        <v>30209</v>
      </c>
      <c r="F18" s="86">
        <v>30081</v>
      </c>
      <c r="G18" s="87">
        <v>29103</v>
      </c>
      <c r="H18" s="87">
        <v>28558</v>
      </c>
      <c r="I18" s="87">
        <v>28361</v>
      </c>
      <c r="J18" s="91">
        <v>28165</v>
      </c>
      <c r="K18" s="88">
        <v>27798</v>
      </c>
      <c r="L18" s="93">
        <v>27594</v>
      </c>
      <c r="M18" s="93">
        <v>27408</v>
      </c>
      <c r="N18" s="93">
        <v>27238</v>
      </c>
    </row>
    <row r="19" spans="1:14" s="72" customFormat="1" ht="12">
      <c r="A19" s="92"/>
      <c r="B19" s="82" t="s">
        <v>17</v>
      </c>
      <c r="C19" s="86">
        <v>17324</v>
      </c>
      <c r="D19" s="86">
        <v>17030</v>
      </c>
      <c r="E19" s="86">
        <v>17033</v>
      </c>
      <c r="F19" s="86">
        <v>16719</v>
      </c>
      <c r="G19" s="87">
        <v>16741</v>
      </c>
      <c r="H19" s="87">
        <v>16425</v>
      </c>
      <c r="I19" s="87">
        <v>16284</v>
      </c>
      <c r="J19" s="94">
        <v>16156</v>
      </c>
      <c r="K19" s="95">
        <v>15807</v>
      </c>
      <c r="L19" s="93">
        <v>15754</v>
      </c>
      <c r="M19" s="93">
        <v>15533</v>
      </c>
      <c r="N19" s="93">
        <v>15355</v>
      </c>
    </row>
    <row r="20" spans="1:14" s="72" customFormat="1" ht="12">
      <c r="A20" s="92"/>
      <c r="B20" s="82" t="s">
        <v>18</v>
      </c>
      <c r="C20" s="86">
        <v>9772</v>
      </c>
      <c r="D20" s="86">
        <v>9509</v>
      </c>
      <c r="E20" s="86">
        <v>9307</v>
      </c>
      <c r="F20" s="86">
        <v>9118</v>
      </c>
      <c r="G20" s="87">
        <v>9036</v>
      </c>
      <c r="H20" s="87">
        <v>8930</v>
      </c>
      <c r="I20" s="87">
        <v>8891</v>
      </c>
      <c r="J20" s="94">
        <v>8888</v>
      </c>
      <c r="K20" s="95">
        <v>8705</v>
      </c>
      <c r="L20" s="93">
        <v>8586</v>
      </c>
      <c r="M20" s="93">
        <v>8524</v>
      </c>
      <c r="N20" s="93">
        <v>8465</v>
      </c>
    </row>
    <row r="21" spans="1:14" s="72" customFormat="1" ht="12">
      <c r="A21" s="92"/>
      <c r="B21" s="82" t="s">
        <v>19</v>
      </c>
      <c r="C21" s="86">
        <v>12017</v>
      </c>
      <c r="D21" s="86">
        <v>11722</v>
      </c>
      <c r="E21" s="86">
        <v>11573</v>
      </c>
      <c r="F21" s="86">
        <v>11200</v>
      </c>
      <c r="G21" s="87">
        <v>10725</v>
      </c>
      <c r="H21" s="87">
        <v>10527</v>
      </c>
      <c r="I21" s="87">
        <v>10433</v>
      </c>
      <c r="J21" s="94">
        <v>10415</v>
      </c>
      <c r="K21" s="95">
        <v>10304</v>
      </c>
      <c r="L21" s="93">
        <v>10298</v>
      </c>
      <c r="M21" s="93">
        <v>10228</v>
      </c>
      <c r="N21" s="93">
        <v>10165</v>
      </c>
    </row>
    <row r="22" spans="1:14" s="72" customFormat="1" ht="12">
      <c r="A22" s="92"/>
      <c r="B22" s="82" t="s">
        <v>20</v>
      </c>
      <c r="C22" s="86">
        <v>10337</v>
      </c>
      <c r="D22" s="86">
        <v>10013</v>
      </c>
      <c r="E22" s="86">
        <v>9635</v>
      </c>
      <c r="F22" s="86">
        <v>9266</v>
      </c>
      <c r="G22" s="87">
        <v>8841</v>
      </c>
      <c r="H22" s="87">
        <v>8748</v>
      </c>
      <c r="I22" s="87">
        <v>8693</v>
      </c>
      <c r="J22" s="94">
        <v>8588</v>
      </c>
      <c r="K22" s="95">
        <v>8515</v>
      </c>
      <c r="L22" s="93">
        <v>8520</v>
      </c>
      <c r="M22" s="93">
        <v>8503</v>
      </c>
      <c r="N22" s="93">
        <v>8421</v>
      </c>
    </row>
    <row r="23" spans="1:14" s="72" customFormat="1" ht="12">
      <c r="A23" s="92"/>
      <c r="B23" s="82" t="s">
        <v>21</v>
      </c>
      <c r="C23" s="86">
        <v>10114</v>
      </c>
      <c r="D23" s="86">
        <v>9721</v>
      </c>
      <c r="E23" s="86">
        <v>9204</v>
      </c>
      <c r="F23" s="86">
        <v>8718</v>
      </c>
      <c r="G23" s="87">
        <v>8301</v>
      </c>
      <c r="H23" s="87">
        <v>8152</v>
      </c>
      <c r="I23" s="87">
        <v>7972</v>
      </c>
      <c r="J23" s="94">
        <v>7921</v>
      </c>
      <c r="K23" s="95">
        <v>7747</v>
      </c>
      <c r="L23" s="93">
        <v>7617</v>
      </c>
      <c r="M23" s="93">
        <v>7556</v>
      </c>
      <c r="N23" s="93">
        <v>7426</v>
      </c>
    </row>
    <row r="24" spans="1:14" s="72" customFormat="1" ht="12">
      <c r="A24" s="92"/>
      <c r="B24" s="82" t="s">
        <v>22</v>
      </c>
      <c r="C24" s="86">
        <v>4839</v>
      </c>
      <c r="D24" s="86">
        <v>4655</v>
      </c>
      <c r="E24" s="86">
        <v>4325</v>
      </c>
      <c r="F24" s="86">
        <v>3978</v>
      </c>
      <c r="G24" s="87">
        <v>3682</v>
      </c>
      <c r="H24" s="87">
        <v>3648</v>
      </c>
      <c r="I24" s="87">
        <v>3596</v>
      </c>
      <c r="J24" s="94">
        <v>3517</v>
      </c>
      <c r="K24" s="95">
        <v>3521</v>
      </c>
      <c r="L24" s="93">
        <v>3437</v>
      </c>
      <c r="M24" s="93">
        <v>3430</v>
      </c>
      <c r="N24" s="93">
        <v>3376</v>
      </c>
    </row>
    <row r="25" spans="1:14" s="72" customFormat="1" ht="12.75">
      <c r="A25" s="89"/>
      <c r="B25" s="90"/>
      <c r="C25" s="83"/>
      <c r="D25" s="83"/>
      <c r="E25" s="83"/>
      <c r="F25" s="83"/>
      <c r="G25" s="84"/>
      <c r="H25" s="84"/>
      <c r="I25" s="84"/>
      <c r="J25" s="85"/>
      <c r="K25" s="84"/>
      <c r="L25" s="96"/>
      <c r="M25" s="96"/>
      <c r="N25" s="96"/>
    </row>
    <row r="26" spans="1:14" s="72" customFormat="1" ht="12">
      <c r="A26" s="187" t="s">
        <v>23</v>
      </c>
      <c r="B26" s="189"/>
      <c r="C26" s="86">
        <f aca="true" t="shared" si="11" ref="C26:L26">SUM(C27:C28)</f>
        <v>119509</v>
      </c>
      <c r="D26" s="86">
        <f t="shared" si="11"/>
        <v>119720</v>
      </c>
      <c r="E26" s="86">
        <f t="shared" si="11"/>
        <v>119571</v>
      </c>
      <c r="F26" s="86">
        <f t="shared" si="11"/>
        <v>118514</v>
      </c>
      <c r="G26" s="87">
        <f t="shared" si="11"/>
        <v>117897</v>
      </c>
      <c r="H26" s="87">
        <f t="shared" si="11"/>
        <v>117259</v>
      </c>
      <c r="I26" s="87">
        <f t="shared" si="11"/>
        <v>116741</v>
      </c>
      <c r="J26" s="94">
        <f t="shared" si="11"/>
        <v>116104</v>
      </c>
      <c r="K26" s="95">
        <f t="shared" si="11"/>
        <v>114656</v>
      </c>
      <c r="L26" s="95">
        <f t="shared" si="11"/>
        <v>114133</v>
      </c>
      <c r="M26" s="95">
        <f>SUM(M27:M28)</f>
        <v>113981</v>
      </c>
      <c r="N26" s="95">
        <f>SUM(N27:N28)</f>
        <v>113817</v>
      </c>
    </row>
    <row r="27" spans="1:14" s="72" customFormat="1" ht="12">
      <c r="A27" s="97"/>
      <c r="B27" s="82" t="s">
        <v>24</v>
      </c>
      <c r="C27" s="86">
        <v>51437</v>
      </c>
      <c r="D27" s="86">
        <v>50082</v>
      </c>
      <c r="E27" s="86">
        <v>49374</v>
      </c>
      <c r="F27" s="86">
        <v>47291</v>
      </c>
      <c r="G27" s="87">
        <v>45610</v>
      </c>
      <c r="H27" s="87">
        <v>44648</v>
      </c>
      <c r="I27" s="87">
        <v>44090</v>
      </c>
      <c r="J27" s="94">
        <v>43558</v>
      </c>
      <c r="K27" s="95">
        <v>42936</v>
      </c>
      <c r="L27" s="93">
        <v>42518</v>
      </c>
      <c r="M27" s="93">
        <v>42295</v>
      </c>
      <c r="N27" s="93">
        <v>42066</v>
      </c>
    </row>
    <row r="28" spans="1:14" s="72" customFormat="1" ht="12">
      <c r="A28" s="97"/>
      <c r="B28" s="82" t="s">
        <v>25</v>
      </c>
      <c r="C28" s="86">
        <v>68072</v>
      </c>
      <c r="D28" s="86">
        <v>69638</v>
      </c>
      <c r="E28" s="86">
        <v>70197</v>
      </c>
      <c r="F28" s="86">
        <v>71223</v>
      </c>
      <c r="G28" s="87">
        <v>72287</v>
      </c>
      <c r="H28" s="87">
        <v>72611</v>
      </c>
      <c r="I28" s="87">
        <v>72651</v>
      </c>
      <c r="J28" s="94">
        <v>72546</v>
      </c>
      <c r="K28" s="95">
        <v>71720</v>
      </c>
      <c r="L28" s="93">
        <v>71615</v>
      </c>
      <c r="M28" s="93">
        <v>71686</v>
      </c>
      <c r="N28" s="93">
        <v>71751</v>
      </c>
    </row>
    <row r="29" spans="1:14" s="72" customFormat="1" ht="12.75">
      <c r="A29" s="89"/>
      <c r="B29" s="90"/>
      <c r="C29" s="83"/>
      <c r="D29" s="83"/>
      <c r="E29" s="83"/>
      <c r="F29" s="83"/>
      <c r="G29" s="84"/>
      <c r="H29" s="84"/>
      <c r="I29" s="84"/>
      <c r="J29" s="85"/>
      <c r="K29" s="84"/>
      <c r="L29" s="96"/>
      <c r="M29" s="96"/>
      <c r="N29" s="96"/>
    </row>
    <row r="30" spans="1:14" s="72" customFormat="1" ht="12">
      <c r="A30" s="187" t="s">
        <v>26</v>
      </c>
      <c r="B30" s="189"/>
      <c r="C30" s="86">
        <f aca="true" t="shared" si="12" ref="C30:I30">SUM(C31:C44)</f>
        <v>492711</v>
      </c>
      <c r="D30" s="86">
        <f t="shared" si="12"/>
        <v>514886</v>
      </c>
      <c r="E30" s="86">
        <f t="shared" si="12"/>
        <v>537340</v>
      </c>
      <c r="F30" s="86">
        <f t="shared" si="12"/>
        <v>554085</v>
      </c>
      <c r="G30" s="87">
        <f t="shared" si="12"/>
        <v>564944</v>
      </c>
      <c r="H30" s="87">
        <f t="shared" si="12"/>
        <v>568549</v>
      </c>
      <c r="I30" s="87">
        <f t="shared" si="12"/>
        <v>569458</v>
      </c>
      <c r="J30" s="85">
        <v>569797</v>
      </c>
      <c r="K30" s="87">
        <f>SUM(K31:K44)</f>
        <v>569053</v>
      </c>
      <c r="L30" s="87">
        <f>SUM(L31:L44)</f>
        <v>569973</v>
      </c>
      <c r="M30" s="87">
        <f>SUM(M31:M44)</f>
        <v>570753</v>
      </c>
      <c r="N30" s="87">
        <f>SUM(N31:N44)</f>
        <v>571741</v>
      </c>
    </row>
    <row r="31" spans="1:14" s="72" customFormat="1" ht="12">
      <c r="A31" s="97"/>
      <c r="B31" s="82" t="s">
        <v>27</v>
      </c>
      <c r="C31" s="86">
        <v>199325</v>
      </c>
      <c r="D31" s="86">
        <v>203695</v>
      </c>
      <c r="E31" s="86">
        <v>210490</v>
      </c>
      <c r="F31" s="86">
        <v>211732</v>
      </c>
      <c r="G31" s="87">
        <v>212241</v>
      </c>
      <c r="H31" s="87">
        <v>211382</v>
      </c>
      <c r="I31" s="87">
        <v>209955</v>
      </c>
      <c r="J31" s="85">
        <v>209116</v>
      </c>
      <c r="K31" s="95">
        <v>207558</v>
      </c>
      <c r="L31" s="93">
        <v>207476</v>
      </c>
      <c r="M31" s="93">
        <v>207068</v>
      </c>
      <c r="N31" s="93">
        <v>206766</v>
      </c>
    </row>
    <row r="32" spans="1:14" s="72" customFormat="1" ht="12">
      <c r="A32" s="97"/>
      <c r="B32" s="82" t="s">
        <v>28</v>
      </c>
      <c r="C32" s="86">
        <v>89248</v>
      </c>
      <c r="D32" s="86">
        <v>94612</v>
      </c>
      <c r="E32" s="86">
        <v>99600</v>
      </c>
      <c r="F32" s="86">
        <v>105418</v>
      </c>
      <c r="G32" s="87">
        <v>107890</v>
      </c>
      <c r="H32" s="87">
        <v>109699</v>
      </c>
      <c r="I32" s="87">
        <v>110419</v>
      </c>
      <c r="J32" s="85">
        <v>110509</v>
      </c>
      <c r="K32" s="95">
        <v>110519</v>
      </c>
      <c r="L32" s="93">
        <v>111066</v>
      </c>
      <c r="M32" s="93">
        <v>111305</v>
      </c>
      <c r="N32" s="93">
        <v>111748</v>
      </c>
    </row>
    <row r="33" spans="1:14" s="72" customFormat="1" ht="12">
      <c r="A33" s="97"/>
      <c r="B33" s="82" t="s">
        <v>29</v>
      </c>
      <c r="C33" s="86">
        <v>37772</v>
      </c>
      <c r="D33" s="86">
        <v>41025</v>
      </c>
      <c r="E33" s="86">
        <v>45149</v>
      </c>
      <c r="F33" s="86">
        <v>49039</v>
      </c>
      <c r="G33" s="87">
        <v>49729</v>
      </c>
      <c r="H33" s="87">
        <v>50316</v>
      </c>
      <c r="I33" s="87">
        <v>51221</v>
      </c>
      <c r="J33" s="85">
        <v>51725</v>
      </c>
      <c r="K33" s="88">
        <v>52682</v>
      </c>
      <c r="L33" s="93">
        <v>52742</v>
      </c>
      <c r="M33" s="93">
        <v>52661</v>
      </c>
      <c r="N33" s="93">
        <v>52911</v>
      </c>
    </row>
    <row r="34" spans="1:14" s="72" customFormat="1" ht="12">
      <c r="A34" s="97"/>
      <c r="B34" s="82" t="s">
        <v>30</v>
      </c>
      <c r="C34" s="86">
        <v>12469</v>
      </c>
      <c r="D34" s="86">
        <v>13730</v>
      </c>
      <c r="E34" s="86">
        <v>14374</v>
      </c>
      <c r="F34" s="86">
        <v>14899</v>
      </c>
      <c r="G34" s="87">
        <v>15558</v>
      </c>
      <c r="H34" s="87">
        <v>15605</v>
      </c>
      <c r="I34" s="87">
        <v>15528</v>
      </c>
      <c r="J34" s="85">
        <v>15542</v>
      </c>
      <c r="K34" s="95">
        <v>15233</v>
      </c>
      <c r="L34" s="93">
        <v>15242</v>
      </c>
      <c r="M34" s="93">
        <v>15297</v>
      </c>
      <c r="N34" s="93">
        <v>15356</v>
      </c>
    </row>
    <row r="35" spans="1:14" s="72" customFormat="1" ht="12">
      <c r="A35" s="97"/>
      <c r="B35" s="82" t="s">
        <v>31</v>
      </c>
      <c r="C35" s="86">
        <v>17870</v>
      </c>
      <c r="D35" s="86">
        <v>17721</v>
      </c>
      <c r="E35" s="86">
        <v>17630</v>
      </c>
      <c r="F35" s="86">
        <v>17490</v>
      </c>
      <c r="G35" s="87">
        <v>17223</v>
      </c>
      <c r="H35" s="87">
        <v>16945</v>
      </c>
      <c r="I35" s="87">
        <v>16947</v>
      </c>
      <c r="J35" s="85">
        <v>16888</v>
      </c>
      <c r="K35" s="95">
        <v>16830</v>
      </c>
      <c r="L35" s="93">
        <v>16665</v>
      </c>
      <c r="M35" s="93">
        <v>16588</v>
      </c>
      <c r="N35" s="93">
        <v>16428</v>
      </c>
    </row>
    <row r="36" spans="1:14" s="72" customFormat="1" ht="12">
      <c r="A36" s="97"/>
      <c r="B36" s="82" t="s">
        <v>32</v>
      </c>
      <c r="C36" s="86">
        <v>5113</v>
      </c>
      <c r="D36" s="86">
        <v>5013</v>
      </c>
      <c r="E36" s="86">
        <v>4870</v>
      </c>
      <c r="F36" s="86">
        <v>4481</v>
      </c>
      <c r="G36" s="87">
        <v>4229</v>
      </c>
      <c r="H36" s="87">
        <v>4092</v>
      </c>
      <c r="I36" s="87">
        <v>4010</v>
      </c>
      <c r="J36" s="85">
        <v>3970</v>
      </c>
      <c r="K36" s="95">
        <v>4001</v>
      </c>
      <c r="L36" s="93">
        <v>3881</v>
      </c>
      <c r="M36" s="93">
        <v>3814</v>
      </c>
      <c r="N36" s="93">
        <v>3792</v>
      </c>
    </row>
    <row r="37" spans="1:14" s="72" customFormat="1" ht="12">
      <c r="A37" s="97"/>
      <c r="B37" s="82" t="s">
        <v>33</v>
      </c>
      <c r="C37" s="86">
        <v>6983</v>
      </c>
      <c r="D37" s="86">
        <v>6650</v>
      </c>
      <c r="E37" s="86">
        <v>6413</v>
      </c>
      <c r="F37" s="86">
        <v>5968</v>
      </c>
      <c r="G37" s="87">
        <v>5830</v>
      </c>
      <c r="H37" s="87">
        <v>5733</v>
      </c>
      <c r="I37" s="87">
        <v>5658</v>
      </c>
      <c r="J37" s="85">
        <v>5627</v>
      </c>
      <c r="K37" s="95">
        <v>5478</v>
      </c>
      <c r="L37" s="93">
        <v>5370</v>
      </c>
      <c r="M37" s="93">
        <v>5264</v>
      </c>
      <c r="N37" s="93">
        <v>5215</v>
      </c>
    </row>
    <row r="38" spans="1:14" s="72" customFormat="1" ht="12">
      <c r="A38" s="97"/>
      <c r="B38" s="82" t="s">
        <v>34</v>
      </c>
      <c r="C38" s="86">
        <v>23116</v>
      </c>
      <c r="D38" s="86">
        <v>28749</v>
      </c>
      <c r="E38" s="86">
        <v>31922</v>
      </c>
      <c r="F38" s="86">
        <v>35191</v>
      </c>
      <c r="G38" s="87">
        <v>37375</v>
      </c>
      <c r="H38" s="87">
        <v>38003</v>
      </c>
      <c r="I38" s="87">
        <v>38328</v>
      </c>
      <c r="J38" s="85">
        <v>38476</v>
      </c>
      <c r="K38" s="95">
        <v>38611</v>
      </c>
      <c r="L38" s="93">
        <v>38723</v>
      </c>
      <c r="M38" s="93">
        <v>38784</v>
      </c>
      <c r="N38" s="93">
        <v>39012</v>
      </c>
    </row>
    <row r="39" spans="1:14" s="72" customFormat="1" ht="12">
      <c r="A39" s="97"/>
      <c r="B39" s="82" t="s">
        <v>35</v>
      </c>
      <c r="C39" s="86">
        <v>14696</v>
      </c>
      <c r="D39" s="86">
        <v>15698</v>
      </c>
      <c r="E39" s="86">
        <v>16897</v>
      </c>
      <c r="F39" s="86">
        <v>17939</v>
      </c>
      <c r="G39" s="87">
        <v>19017</v>
      </c>
      <c r="H39" s="87">
        <v>19123</v>
      </c>
      <c r="I39" s="87">
        <v>19224</v>
      </c>
      <c r="J39" s="85">
        <v>19300</v>
      </c>
      <c r="K39" s="95">
        <v>19410</v>
      </c>
      <c r="L39" s="93">
        <v>19489</v>
      </c>
      <c r="M39" s="93">
        <v>19458</v>
      </c>
      <c r="N39" s="93">
        <v>19471</v>
      </c>
    </row>
    <row r="40" spans="1:14" s="72" customFormat="1" ht="12">
      <c r="A40" s="97"/>
      <c r="B40" s="82" t="s">
        <v>36</v>
      </c>
      <c r="C40" s="86">
        <v>14000</v>
      </c>
      <c r="D40" s="86">
        <v>14618</v>
      </c>
      <c r="E40" s="86">
        <v>15142</v>
      </c>
      <c r="F40" s="86">
        <v>15531</v>
      </c>
      <c r="G40" s="87">
        <v>15753</v>
      </c>
      <c r="H40" s="87">
        <v>15754</v>
      </c>
      <c r="I40" s="87">
        <v>15762</v>
      </c>
      <c r="J40" s="85">
        <v>15669</v>
      </c>
      <c r="K40" s="95">
        <v>15419</v>
      </c>
      <c r="L40" s="93">
        <v>15338</v>
      </c>
      <c r="M40" s="93">
        <v>15348</v>
      </c>
      <c r="N40" s="93">
        <v>15243</v>
      </c>
    </row>
    <row r="41" spans="1:14" s="72" customFormat="1" ht="12">
      <c r="A41" s="97"/>
      <c r="B41" s="82" t="s">
        <v>37</v>
      </c>
      <c r="C41" s="86">
        <v>8443</v>
      </c>
      <c r="D41" s="86">
        <v>8131</v>
      </c>
      <c r="E41" s="86">
        <v>8254</v>
      </c>
      <c r="F41" s="86">
        <v>8025</v>
      </c>
      <c r="G41" s="87">
        <v>8165</v>
      </c>
      <c r="H41" s="87">
        <v>8079</v>
      </c>
      <c r="I41" s="87">
        <v>8043</v>
      </c>
      <c r="J41" s="85">
        <v>7943</v>
      </c>
      <c r="K41" s="95">
        <v>7960</v>
      </c>
      <c r="L41" s="93">
        <v>7891</v>
      </c>
      <c r="M41" s="93">
        <v>7817</v>
      </c>
      <c r="N41" s="93">
        <v>7701</v>
      </c>
    </row>
    <row r="42" spans="1:14" s="72" customFormat="1" ht="12">
      <c r="A42" s="97"/>
      <c r="B42" s="82" t="s">
        <v>38</v>
      </c>
      <c r="C42" s="86">
        <v>7265</v>
      </c>
      <c r="D42" s="86">
        <v>7413</v>
      </c>
      <c r="E42" s="86">
        <v>7472</v>
      </c>
      <c r="F42" s="86">
        <v>7516</v>
      </c>
      <c r="G42" s="87">
        <v>8208</v>
      </c>
      <c r="H42" s="87">
        <v>8359</v>
      </c>
      <c r="I42" s="87">
        <v>8361</v>
      </c>
      <c r="J42" s="85">
        <v>8361</v>
      </c>
      <c r="K42" s="95">
        <v>8313</v>
      </c>
      <c r="L42" s="93">
        <v>8288</v>
      </c>
      <c r="M42" s="93">
        <v>8314</v>
      </c>
      <c r="N42" s="93">
        <v>8424</v>
      </c>
    </row>
    <row r="43" spans="1:14" s="72" customFormat="1" ht="12">
      <c r="A43" s="97"/>
      <c r="B43" s="82" t="s">
        <v>39</v>
      </c>
      <c r="C43" s="86">
        <v>25693</v>
      </c>
      <c r="D43" s="86">
        <v>26408</v>
      </c>
      <c r="E43" s="86">
        <v>26803</v>
      </c>
      <c r="F43" s="86">
        <v>27755</v>
      </c>
      <c r="G43" s="87">
        <v>29518</v>
      </c>
      <c r="H43" s="87">
        <v>30498</v>
      </c>
      <c r="I43" s="87">
        <v>30675</v>
      </c>
      <c r="J43" s="85">
        <v>30723</v>
      </c>
      <c r="K43" s="95">
        <v>30870</v>
      </c>
      <c r="L43" s="93">
        <v>31162</v>
      </c>
      <c r="M43" s="93">
        <v>31594</v>
      </c>
      <c r="N43" s="93">
        <v>31709</v>
      </c>
    </row>
    <row r="44" spans="1:14" s="72" customFormat="1" ht="12">
      <c r="A44" s="97"/>
      <c r="B44" s="82" t="s">
        <v>40</v>
      </c>
      <c r="C44" s="86">
        <v>30718</v>
      </c>
      <c r="D44" s="86">
        <v>31423</v>
      </c>
      <c r="E44" s="86">
        <v>32324</v>
      </c>
      <c r="F44" s="86">
        <v>33101</v>
      </c>
      <c r="G44" s="87">
        <v>34208</v>
      </c>
      <c r="H44" s="87">
        <v>34961</v>
      </c>
      <c r="I44" s="87">
        <v>35327</v>
      </c>
      <c r="J44" s="85">
        <v>35948</v>
      </c>
      <c r="K44" s="95">
        <v>36169</v>
      </c>
      <c r="L44" s="93">
        <v>36640</v>
      </c>
      <c r="M44" s="93">
        <v>37441</v>
      </c>
      <c r="N44" s="93">
        <v>37965</v>
      </c>
    </row>
    <row r="45" spans="1:14" s="72" customFormat="1" ht="12.75">
      <c r="A45" s="89"/>
      <c r="B45" s="90"/>
      <c r="C45" s="83"/>
      <c r="D45" s="83"/>
      <c r="E45" s="83"/>
      <c r="F45" s="83"/>
      <c r="G45" s="84"/>
      <c r="H45" s="84"/>
      <c r="I45" s="84"/>
      <c r="J45" s="85"/>
      <c r="K45" s="84"/>
      <c r="L45" s="96"/>
      <c r="M45" s="96"/>
      <c r="N45" s="96"/>
    </row>
    <row r="46" spans="1:14" s="72" customFormat="1" ht="12">
      <c r="A46" s="187" t="s">
        <v>41</v>
      </c>
      <c r="B46" s="189"/>
      <c r="C46" s="86">
        <f>SUM(C47:C48)</f>
        <v>86794</v>
      </c>
      <c r="D46" s="86">
        <f>SUM(D47:D48)</f>
        <v>92473</v>
      </c>
      <c r="E46" s="86">
        <f>SUM(E47:E48)</f>
        <v>98159</v>
      </c>
      <c r="F46" s="86">
        <f>SUM(F47:F48)</f>
        <v>103123</v>
      </c>
      <c r="G46" s="87">
        <f>G47+G48</f>
        <v>104583</v>
      </c>
      <c r="H46" s="87">
        <f>H47+H48</f>
        <v>105768</v>
      </c>
      <c r="I46" s="87">
        <f>SUM(I47:I48)</f>
        <v>105593</v>
      </c>
      <c r="J46" s="85">
        <v>105263</v>
      </c>
      <c r="K46" s="88">
        <f>SUM(K47:K48)</f>
        <v>104768</v>
      </c>
      <c r="L46" s="88">
        <f>SUM(L47:L48)</f>
        <v>106309</v>
      </c>
      <c r="M46" s="88">
        <f>SUM(M47:M48)</f>
        <v>106910</v>
      </c>
      <c r="N46" s="88">
        <f>SUM(N47:N48)</f>
        <v>107445</v>
      </c>
    </row>
    <row r="47" spans="1:14" s="72" customFormat="1" ht="12">
      <c r="A47" s="97"/>
      <c r="B47" s="82" t="s">
        <v>42</v>
      </c>
      <c r="C47" s="86">
        <v>62722</v>
      </c>
      <c r="D47" s="86">
        <v>69261</v>
      </c>
      <c r="E47" s="86">
        <v>74882</v>
      </c>
      <c r="F47" s="86">
        <v>79557</v>
      </c>
      <c r="G47" s="87">
        <v>81803</v>
      </c>
      <c r="H47" s="87">
        <v>83121</v>
      </c>
      <c r="I47" s="87">
        <v>83125</v>
      </c>
      <c r="J47" s="85">
        <v>83003</v>
      </c>
      <c r="K47" s="95">
        <v>82533</v>
      </c>
      <c r="L47" s="93">
        <v>84137</v>
      </c>
      <c r="M47" s="93">
        <v>84772</v>
      </c>
      <c r="N47" s="93">
        <v>85554</v>
      </c>
    </row>
    <row r="48" spans="1:14" s="72" customFormat="1" ht="12">
      <c r="A48" s="97"/>
      <c r="B48" s="82" t="s">
        <v>43</v>
      </c>
      <c r="C48" s="86">
        <v>24072</v>
      </c>
      <c r="D48" s="86">
        <v>23212</v>
      </c>
      <c r="E48" s="86">
        <v>23277</v>
      </c>
      <c r="F48" s="86">
        <v>23566</v>
      </c>
      <c r="G48" s="87">
        <v>22780</v>
      </c>
      <c r="H48" s="87">
        <v>22647</v>
      </c>
      <c r="I48" s="87">
        <v>22468</v>
      </c>
      <c r="J48" s="85">
        <v>22260</v>
      </c>
      <c r="K48" s="95">
        <v>22235</v>
      </c>
      <c r="L48" s="93">
        <v>22172</v>
      </c>
      <c r="M48" s="93">
        <v>22138</v>
      </c>
      <c r="N48" s="93">
        <v>21891</v>
      </c>
    </row>
    <row r="49" spans="1:14" s="72" customFormat="1" ht="12.75">
      <c r="A49" s="89"/>
      <c r="B49" s="90"/>
      <c r="C49" s="83"/>
      <c r="D49" s="83"/>
      <c r="E49" s="83"/>
      <c r="F49" s="83"/>
      <c r="G49" s="84"/>
      <c r="H49" s="84"/>
      <c r="I49" s="84"/>
      <c r="J49" s="85"/>
      <c r="K49" s="84"/>
      <c r="L49" s="96"/>
      <c r="M49" s="96"/>
      <c r="N49" s="96"/>
    </row>
    <row r="50" spans="1:14" s="72" customFormat="1" ht="12">
      <c r="A50" s="187" t="s">
        <v>44</v>
      </c>
      <c r="B50" s="189"/>
      <c r="C50" s="86">
        <f aca="true" t="shared" si="13" ref="C50:I50">SUM(C51:C53)</f>
        <v>309775</v>
      </c>
      <c r="D50" s="86">
        <f t="shared" si="13"/>
        <v>323965</v>
      </c>
      <c r="E50" s="86">
        <f t="shared" si="13"/>
        <v>337101</v>
      </c>
      <c r="F50" s="86">
        <f t="shared" si="13"/>
        <v>349617</v>
      </c>
      <c r="G50" s="87">
        <f t="shared" si="13"/>
        <v>359186</v>
      </c>
      <c r="H50" s="87">
        <f t="shared" si="13"/>
        <v>361684</v>
      </c>
      <c r="I50" s="87">
        <f t="shared" si="13"/>
        <v>363862</v>
      </c>
      <c r="J50" s="85">
        <v>365283</v>
      </c>
      <c r="K50" s="95">
        <f>SUM(K51:K53)</f>
        <v>364559</v>
      </c>
      <c r="L50" s="95">
        <f>SUM(L51:L53)</f>
        <v>367021</v>
      </c>
      <c r="M50" s="95">
        <f>SUM(M51:M53)</f>
        <v>368105</v>
      </c>
      <c r="N50" s="95">
        <f>SUM(N51:N53)</f>
        <v>369174</v>
      </c>
    </row>
    <row r="51" spans="1:14" s="72" customFormat="1" ht="12">
      <c r="A51" s="97"/>
      <c r="B51" s="82" t="s">
        <v>45</v>
      </c>
      <c r="C51" s="86">
        <v>100577</v>
      </c>
      <c r="D51" s="86">
        <v>108208</v>
      </c>
      <c r="E51" s="86">
        <v>112642</v>
      </c>
      <c r="F51" s="86">
        <v>117092</v>
      </c>
      <c r="G51" s="87">
        <v>119536</v>
      </c>
      <c r="H51" s="87">
        <v>119714</v>
      </c>
      <c r="I51" s="87">
        <v>120260</v>
      </c>
      <c r="J51" s="85">
        <v>120617</v>
      </c>
      <c r="K51" s="95">
        <v>120222</v>
      </c>
      <c r="L51" s="93">
        <v>120970</v>
      </c>
      <c r="M51" s="93">
        <v>121366</v>
      </c>
      <c r="N51" s="93">
        <v>122208</v>
      </c>
    </row>
    <row r="52" spans="1:14" s="72" customFormat="1" ht="12">
      <c r="A52" s="97"/>
      <c r="B52" s="82" t="s">
        <v>46</v>
      </c>
      <c r="C52" s="86">
        <v>199195</v>
      </c>
      <c r="D52" s="86">
        <v>205751</v>
      </c>
      <c r="E52" s="86">
        <v>214448</v>
      </c>
      <c r="F52" s="86">
        <v>222490</v>
      </c>
      <c r="G52" s="87">
        <v>229187</v>
      </c>
      <c r="H52" s="87">
        <v>231527</v>
      </c>
      <c r="I52" s="87">
        <v>233190</v>
      </c>
      <c r="J52" s="85">
        <v>234336</v>
      </c>
      <c r="K52" s="95">
        <v>234187</v>
      </c>
      <c r="L52" s="93">
        <v>235894</v>
      </c>
      <c r="M52" s="93">
        <v>236671</v>
      </c>
      <c r="N52" s="93">
        <v>237024</v>
      </c>
    </row>
    <row r="53" spans="1:14" s="72" customFormat="1" ht="12">
      <c r="A53" s="97"/>
      <c r="B53" s="82" t="s">
        <v>47</v>
      </c>
      <c r="C53" s="86">
        <v>10003</v>
      </c>
      <c r="D53" s="86">
        <v>10006</v>
      </c>
      <c r="E53" s="86">
        <v>10011</v>
      </c>
      <c r="F53" s="86">
        <v>10035</v>
      </c>
      <c r="G53" s="87">
        <v>10463</v>
      </c>
      <c r="H53" s="87">
        <v>10443</v>
      </c>
      <c r="I53" s="87">
        <v>10412</v>
      </c>
      <c r="J53" s="85">
        <v>10330</v>
      </c>
      <c r="K53" s="95">
        <v>10150</v>
      </c>
      <c r="L53" s="93">
        <v>10157</v>
      </c>
      <c r="M53" s="93">
        <v>10068</v>
      </c>
      <c r="N53" s="93">
        <v>9942</v>
      </c>
    </row>
    <row r="54" spans="1:14" s="71" customFormat="1" ht="12.75">
      <c r="A54" s="89"/>
      <c r="B54" s="90"/>
      <c r="C54" s="83"/>
      <c r="D54" s="83"/>
      <c r="E54" s="83"/>
      <c r="F54" s="83"/>
      <c r="G54" s="84"/>
      <c r="H54" s="84"/>
      <c r="I54" s="84"/>
      <c r="J54" s="85"/>
      <c r="K54" s="84"/>
      <c r="L54" s="96"/>
      <c r="M54" s="96"/>
      <c r="N54" s="96"/>
    </row>
    <row r="55" spans="1:14" s="72" customFormat="1" ht="12">
      <c r="A55" s="187" t="s">
        <v>51</v>
      </c>
      <c r="B55" s="189"/>
      <c r="C55" s="128">
        <f>C56</f>
        <v>690001</v>
      </c>
      <c r="D55" s="128">
        <f aca="true" t="shared" si="14" ref="D55:N55">D56</f>
        <v>699917</v>
      </c>
      <c r="E55" s="128">
        <f t="shared" si="14"/>
        <v>710528</v>
      </c>
      <c r="F55" s="128">
        <f t="shared" si="14"/>
        <v>713719</v>
      </c>
      <c r="G55" s="128">
        <f t="shared" si="14"/>
        <v>714266</v>
      </c>
      <c r="H55" s="128">
        <f t="shared" si="14"/>
        <v>712977</v>
      </c>
      <c r="I55" s="128">
        <f t="shared" si="14"/>
        <v>712586</v>
      </c>
      <c r="J55" s="128">
        <f t="shared" si="14"/>
        <v>711655</v>
      </c>
      <c r="K55" s="128">
        <f t="shared" si="14"/>
        <v>706513</v>
      </c>
      <c r="L55" s="128">
        <f t="shared" si="14"/>
        <v>704742</v>
      </c>
      <c r="M55" s="128">
        <f t="shared" si="14"/>
        <v>703855</v>
      </c>
      <c r="N55" s="95">
        <f t="shared" si="14"/>
        <v>703194</v>
      </c>
    </row>
    <row r="56" spans="1:14" s="72" customFormat="1" ht="12">
      <c r="A56" s="140"/>
      <c r="B56" s="82" t="s">
        <v>52</v>
      </c>
      <c r="C56" s="128">
        <f>SUM(C57:C58)</f>
        <v>690001</v>
      </c>
      <c r="D56" s="128">
        <f aca="true" t="shared" si="15" ref="D56:M56">SUM(D57:D58)</f>
        <v>699917</v>
      </c>
      <c r="E56" s="128">
        <f t="shared" si="15"/>
        <v>710528</v>
      </c>
      <c r="F56" s="86">
        <f t="shared" si="15"/>
        <v>713719</v>
      </c>
      <c r="G56" s="129">
        <f t="shared" si="15"/>
        <v>714266</v>
      </c>
      <c r="H56" s="129">
        <f t="shared" si="15"/>
        <v>712977</v>
      </c>
      <c r="I56" s="129">
        <f t="shared" si="15"/>
        <v>712586</v>
      </c>
      <c r="J56" s="85">
        <f t="shared" si="15"/>
        <v>711655</v>
      </c>
      <c r="K56" s="95">
        <f t="shared" si="15"/>
        <v>706513</v>
      </c>
      <c r="L56" s="95">
        <f t="shared" si="15"/>
        <v>704742</v>
      </c>
      <c r="M56" s="95">
        <f t="shared" si="15"/>
        <v>703855</v>
      </c>
      <c r="N56" s="95">
        <v>703194</v>
      </c>
    </row>
    <row r="57" spans="1:14" s="72" customFormat="1" ht="12">
      <c r="A57" s="97"/>
      <c r="B57" s="141" t="s">
        <v>136</v>
      </c>
      <c r="C57" s="86">
        <v>446952</v>
      </c>
      <c r="D57" s="86">
        <v>458341</v>
      </c>
      <c r="E57" s="86">
        <v>468362</v>
      </c>
      <c r="F57" s="86">
        <v>472196</v>
      </c>
      <c r="G57" s="87">
        <v>474092</v>
      </c>
      <c r="H57" s="87">
        <v>473854</v>
      </c>
      <c r="I57" s="130">
        <v>473797</v>
      </c>
      <c r="J57" s="85">
        <v>473649</v>
      </c>
      <c r="K57" s="88">
        <v>469695</v>
      </c>
      <c r="L57" s="93">
        <v>468942</v>
      </c>
      <c r="M57" s="93">
        <v>468899</v>
      </c>
      <c r="N57" s="93">
        <v>468899</v>
      </c>
    </row>
    <row r="58" spans="1:14" s="72" customFormat="1" ht="12">
      <c r="A58" s="98"/>
      <c r="B58" s="142" t="s">
        <v>137</v>
      </c>
      <c r="C58" s="100">
        <v>243049</v>
      </c>
      <c r="D58" s="100">
        <v>241576</v>
      </c>
      <c r="E58" s="100">
        <v>242166</v>
      </c>
      <c r="F58" s="100">
        <v>241523</v>
      </c>
      <c r="G58" s="101">
        <v>240174</v>
      </c>
      <c r="H58" s="101">
        <v>239123</v>
      </c>
      <c r="I58" s="101">
        <v>238789</v>
      </c>
      <c r="J58" s="102">
        <v>238006</v>
      </c>
      <c r="K58" s="134">
        <v>236818</v>
      </c>
      <c r="L58" s="103">
        <v>235800</v>
      </c>
      <c r="M58" s="103">
        <v>234956</v>
      </c>
      <c r="N58" s="103">
        <v>234956</v>
      </c>
    </row>
    <row r="59" spans="1:14" s="72" customFormat="1" ht="12">
      <c r="A59" s="72" t="s">
        <v>128</v>
      </c>
      <c r="C59" s="104"/>
      <c r="D59" s="104"/>
      <c r="E59" s="104"/>
      <c r="F59" s="104"/>
      <c r="G59" s="105"/>
      <c r="H59" s="106"/>
      <c r="I59" s="106"/>
      <c r="J59" s="107"/>
      <c r="K59" s="106"/>
      <c r="L59" s="106"/>
      <c r="M59" s="106"/>
      <c r="N59" s="106"/>
    </row>
    <row r="60" spans="1:14" s="72" customFormat="1" ht="12.75">
      <c r="A60" s="108"/>
      <c r="B60" s="109"/>
      <c r="C60" s="110" t="s">
        <v>0</v>
      </c>
      <c r="D60" s="110"/>
      <c r="E60" s="110"/>
      <c r="F60" s="111" t="s">
        <v>1</v>
      </c>
      <c r="G60" s="112"/>
      <c r="H60" s="112"/>
      <c r="I60" s="112"/>
      <c r="J60" s="113"/>
      <c r="K60" s="112"/>
      <c r="L60" s="114"/>
      <c r="M60" s="114"/>
      <c r="N60" s="114"/>
    </row>
    <row r="61" spans="1:14" s="72" customFormat="1" ht="12">
      <c r="A61" s="115"/>
      <c r="B61" s="116"/>
      <c r="C61" s="117" t="s">
        <v>101</v>
      </c>
      <c r="D61" s="117" t="s">
        <v>103</v>
      </c>
      <c r="E61" s="117" t="s">
        <v>105</v>
      </c>
      <c r="F61" s="117" t="s">
        <v>107</v>
      </c>
      <c r="G61" s="118" t="s">
        <v>109</v>
      </c>
      <c r="H61" s="118" t="s">
        <v>111</v>
      </c>
      <c r="I61" s="118" t="s">
        <v>4</v>
      </c>
      <c r="J61" s="119" t="s">
        <v>114</v>
      </c>
      <c r="K61" s="120" t="s">
        <v>116</v>
      </c>
      <c r="L61" s="120" t="s">
        <v>118</v>
      </c>
      <c r="M61" s="120" t="s">
        <v>130</v>
      </c>
      <c r="N61" s="120" t="s">
        <v>151</v>
      </c>
    </row>
    <row r="62" spans="1:14" s="72" customFormat="1" ht="12.75">
      <c r="A62" s="121"/>
      <c r="B62" s="122"/>
      <c r="C62" s="123"/>
      <c r="D62" s="123"/>
      <c r="E62" s="123"/>
      <c r="F62" s="123"/>
      <c r="G62" s="124"/>
      <c r="H62" s="124"/>
      <c r="I62" s="124"/>
      <c r="J62" s="125"/>
      <c r="K62" s="126"/>
      <c r="L62" s="127"/>
      <c r="M62" s="127"/>
      <c r="N62" s="127"/>
    </row>
    <row r="63" spans="1:14" s="72" customFormat="1" ht="12">
      <c r="A63" s="187" t="s">
        <v>53</v>
      </c>
      <c r="B63" s="189"/>
      <c r="C63" s="86">
        <f aca="true" t="shared" si="16" ref="C63:I63">SUM(C64:C79)</f>
        <v>450166</v>
      </c>
      <c r="D63" s="86">
        <f t="shared" si="16"/>
        <v>477492</v>
      </c>
      <c r="E63" s="86">
        <f t="shared" si="16"/>
        <v>497083</v>
      </c>
      <c r="F63" s="86">
        <f t="shared" si="16"/>
        <v>512318</v>
      </c>
      <c r="G63" s="87">
        <f t="shared" si="16"/>
        <v>524165</v>
      </c>
      <c r="H63" s="87">
        <f t="shared" si="16"/>
        <v>527682</v>
      </c>
      <c r="I63" s="87">
        <f t="shared" si="16"/>
        <v>528105</v>
      </c>
      <c r="J63" s="85">
        <v>487375</v>
      </c>
      <c r="K63" s="84">
        <f>SUM(K64:K79)</f>
        <v>527037</v>
      </c>
      <c r="L63" s="84">
        <f>SUM(L64:L79)</f>
        <v>528551</v>
      </c>
      <c r="M63" s="84">
        <f>SUM(M64:M79)</f>
        <v>528620</v>
      </c>
      <c r="N63" s="84">
        <f>SUM(N64:N79)</f>
        <v>528262</v>
      </c>
    </row>
    <row r="64" spans="1:14" s="72" customFormat="1" ht="12">
      <c r="A64" s="97"/>
      <c r="B64" s="82" t="s">
        <v>54</v>
      </c>
      <c r="C64" s="86">
        <v>68820</v>
      </c>
      <c r="D64" s="86">
        <v>70705</v>
      </c>
      <c r="E64" s="86">
        <v>72388</v>
      </c>
      <c r="F64" s="86">
        <v>73810</v>
      </c>
      <c r="G64" s="87">
        <v>75029</v>
      </c>
      <c r="H64" s="87">
        <v>75313</v>
      </c>
      <c r="I64" s="130">
        <v>75269</v>
      </c>
      <c r="J64" s="85">
        <v>75375</v>
      </c>
      <c r="K64" s="95">
        <v>75248</v>
      </c>
      <c r="L64" s="93">
        <v>75403</v>
      </c>
      <c r="M64" s="93">
        <v>75490</v>
      </c>
      <c r="N64" s="93">
        <v>75513</v>
      </c>
    </row>
    <row r="65" spans="1:14" s="72" customFormat="1" ht="12">
      <c r="A65" s="97"/>
      <c r="B65" s="82" t="s">
        <v>55</v>
      </c>
      <c r="C65" s="86">
        <v>94102</v>
      </c>
      <c r="D65" s="86">
        <v>104363</v>
      </c>
      <c r="E65" s="86">
        <v>108558</v>
      </c>
      <c r="F65" s="86">
        <v>112186</v>
      </c>
      <c r="G65" s="87">
        <v>115931</v>
      </c>
      <c r="H65" s="87">
        <v>117258</v>
      </c>
      <c r="I65" s="87">
        <v>117685</v>
      </c>
      <c r="J65" s="85">
        <v>118129</v>
      </c>
      <c r="K65" s="95">
        <v>118248</v>
      </c>
      <c r="L65" s="93">
        <v>119142</v>
      </c>
      <c r="M65" s="93">
        <v>119834</v>
      </c>
      <c r="N65" s="93">
        <v>120212</v>
      </c>
    </row>
    <row r="66" spans="1:14" s="72" customFormat="1" ht="12">
      <c r="A66" s="97"/>
      <c r="B66" s="82" t="s">
        <v>56</v>
      </c>
      <c r="C66" s="86">
        <v>90358</v>
      </c>
      <c r="D66" s="86">
        <v>103225</v>
      </c>
      <c r="E66" s="86">
        <v>111985</v>
      </c>
      <c r="F66" s="86">
        <v>119815</v>
      </c>
      <c r="G66" s="87">
        <v>124822</v>
      </c>
      <c r="H66" s="87">
        <v>126897</v>
      </c>
      <c r="I66" s="87">
        <v>127586</v>
      </c>
      <c r="J66" s="85">
        <v>128185</v>
      </c>
      <c r="K66" s="95">
        <v>128494</v>
      </c>
      <c r="L66" s="93">
        <v>128939</v>
      </c>
      <c r="M66" s="93">
        <v>129305</v>
      </c>
      <c r="N66" s="93">
        <v>129417</v>
      </c>
    </row>
    <row r="67" spans="1:14" s="72" customFormat="1" ht="12">
      <c r="A67" s="97"/>
      <c r="B67" s="82" t="s">
        <v>48</v>
      </c>
      <c r="C67" s="86">
        <v>16262</v>
      </c>
      <c r="D67" s="86">
        <v>16737</v>
      </c>
      <c r="E67" s="86">
        <v>16728</v>
      </c>
      <c r="F67" s="86">
        <v>17306</v>
      </c>
      <c r="G67" s="87">
        <v>17798</v>
      </c>
      <c r="H67" s="87">
        <v>17782</v>
      </c>
      <c r="I67" s="87">
        <v>17635</v>
      </c>
      <c r="J67" s="85">
        <v>17478</v>
      </c>
      <c r="K67" s="95">
        <v>17372</v>
      </c>
      <c r="L67" s="93">
        <v>17178</v>
      </c>
      <c r="M67" s="93">
        <v>17102</v>
      </c>
      <c r="N67" s="93">
        <v>17022</v>
      </c>
    </row>
    <row r="68" spans="1:14" s="72" customFormat="1" ht="12">
      <c r="A68" s="97"/>
      <c r="B68" s="82" t="s">
        <v>49</v>
      </c>
      <c r="C68" s="86">
        <v>16717</v>
      </c>
      <c r="D68" s="86">
        <v>15634</v>
      </c>
      <c r="E68" s="86">
        <v>15223</v>
      </c>
      <c r="F68" s="86">
        <v>14688</v>
      </c>
      <c r="G68" s="87">
        <v>14040</v>
      </c>
      <c r="H68" s="87">
        <v>13792</v>
      </c>
      <c r="I68" s="87">
        <v>13626</v>
      </c>
      <c r="J68" s="85">
        <v>13482</v>
      </c>
      <c r="K68" s="95">
        <v>13454</v>
      </c>
      <c r="L68" s="93">
        <v>13374</v>
      </c>
      <c r="M68" s="93">
        <v>13154</v>
      </c>
      <c r="N68" s="93">
        <v>13060</v>
      </c>
    </row>
    <row r="69" spans="1:14" s="71" customFormat="1" ht="12">
      <c r="A69" s="97"/>
      <c r="B69" s="82" t="s">
        <v>50</v>
      </c>
      <c r="C69" s="86">
        <v>12001</v>
      </c>
      <c r="D69" s="86">
        <v>11709</v>
      </c>
      <c r="E69" s="86">
        <v>11347</v>
      </c>
      <c r="F69" s="86">
        <v>10893</v>
      </c>
      <c r="G69" s="87">
        <v>10368</v>
      </c>
      <c r="H69" s="87">
        <v>10206</v>
      </c>
      <c r="I69" s="87">
        <v>10203</v>
      </c>
      <c r="J69" s="85">
        <v>10085</v>
      </c>
      <c r="K69" s="95">
        <v>10013</v>
      </c>
      <c r="L69" s="93">
        <v>9927</v>
      </c>
      <c r="M69" s="93">
        <v>9878</v>
      </c>
      <c r="N69" s="93">
        <v>9831</v>
      </c>
    </row>
    <row r="70" spans="1:14" s="72" customFormat="1" ht="12">
      <c r="A70" s="97"/>
      <c r="B70" s="82" t="s">
        <v>57</v>
      </c>
      <c r="C70" s="86">
        <v>10748</v>
      </c>
      <c r="D70" s="86">
        <v>11597</v>
      </c>
      <c r="E70" s="86">
        <v>12732</v>
      </c>
      <c r="F70" s="86">
        <v>13332</v>
      </c>
      <c r="G70" s="87">
        <v>13566</v>
      </c>
      <c r="H70" s="87">
        <v>13349</v>
      </c>
      <c r="I70" s="87">
        <v>13275</v>
      </c>
      <c r="J70" s="85">
        <v>13199</v>
      </c>
      <c r="K70" s="95">
        <v>13149</v>
      </c>
      <c r="L70" s="93">
        <v>13041</v>
      </c>
      <c r="M70" s="93">
        <v>12903</v>
      </c>
      <c r="N70" s="93">
        <v>12839</v>
      </c>
    </row>
    <row r="71" spans="1:14" s="72" customFormat="1" ht="12">
      <c r="A71" s="97"/>
      <c r="B71" s="82" t="s">
        <v>58</v>
      </c>
      <c r="C71" s="86">
        <v>17582</v>
      </c>
      <c r="D71" s="86">
        <v>19708</v>
      </c>
      <c r="E71" s="86">
        <v>21548</v>
      </c>
      <c r="F71" s="86">
        <v>22022</v>
      </c>
      <c r="G71" s="87">
        <v>23152</v>
      </c>
      <c r="H71" s="87">
        <v>23439</v>
      </c>
      <c r="I71" s="87">
        <v>23400</v>
      </c>
      <c r="J71" s="85">
        <v>23337</v>
      </c>
      <c r="K71" s="88">
        <v>23204</v>
      </c>
      <c r="L71" s="93">
        <v>23337</v>
      </c>
      <c r="M71" s="93">
        <v>23258</v>
      </c>
      <c r="N71" s="93">
        <v>23282</v>
      </c>
    </row>
    <row r="72" spans="1:14" s="72" customFormat="1" ht="12">
      <c r="A72" s="97"/>
      <c r="B72" s="82" t="s">
        <v>59</v>
      </c>
      <c r="C72" s="86">
        <v>10708</v>
      </c>
      <c r="D72" s="86">
        <v>10915</v>
      </c>
      <c r="E72" s="86">
        <v>11324</v>
      </c>
      <c r="F72" s="86">
        <v>11346</v>
      </c>
      <c r="G72" s="87">
        <v>11769</v>
      </c>
      <c r="H72" s="87">
        <v>11807</v>
      </c>
      <c r="I72" s="87">
        <v>11833</v>
      </c>
      <c r="J72" s="85">
        <v>11761</v>
      </c>
      <c r="K72" s="95">
        <v>11569</v>
      </c>
      <c r="L72" s="93">
        <v>11607</v>
      </c>
      <c r="M72" s="93">
        <v>11500</v>
      </c>
      <c r="N72" s="93">
        <v>11522</v>
      </c>
    </row>
    <row r="73" spans="1:14" s="72" customFormat="1" ht="12">
      <c r="A73" s="97"/>
      <c r="B73" s="82" t="s">
        <v>60</v>
      </c>
      <c r="C73" s="86">
        <v>25283</v>
      </c>
      <c r="D73" s="86">
        <v>25527</v>
      </c>
      <c r="E73" s="86">
        <v>26316</v>
      </c>
      <c r="F73" s="86">
        <v>26597</v>
      </c>
      <c r="G73" s="87">
        <v>26877</v>
      </c>
      <c r="H73" s="87">
        <v>26836</v>
      </c>
      <c r="I73" s="87">
        <v>26783</v>
      </c>
      <c r="J73" s="85">
        <v>26735</v>
      </c>
      <c r="K73" s="95">
        <v>26290</v>
      </c>
      <c r="L73" s="93">
        <v>26414</v>
      </c>
      <c r="M73" s="93">
        <v>26303</v>
      </c>
      <c r="N73" s="93">
        <v>26058</v>
      </c>
    </row>
    <row r="74" spans="1:14" s="72" customFormat="1" ht="12">
      <c r="A74" s="97"/>
      <c r="B74" s="82" t="s">
        <v>61</v>
      </c>
      <c r="C74" s="86">
        <v>22943</v>
      </c>
      <c r="D74" s="86">
        <v>23308</v>
      </c>
      <c r="E74" s="86">
        <v>24192</v>
      </c>
      <c r="F74" s="86">
        <v>24711</v>
      </c>
      <c r="G74" s="87">
        <v>25190</v>
      </c>
      <c r="H74" s="87">
        <v>25240</v>
      </c>
      <c r="I74" s="87">
        <v>25354</v>
      </c>
      <c r="J74" s="85">
        <v>25347</v>
      </c>
      <c r="K74" s="95">
        <v>25382</v>
      </c>
      <c r="L74" s="93">
        <v>25556</v>
      </c>
      <c r="M74" s="93">
        <v>25401</v>
      </c>
      <c r="N74" s="93">
        <v>25311</v>
      </c>
    </row>
    <row r="75" spans="1:14" s="72" customFormat="1" ht="12">
      <c r="A75" s="97"/>
      <c r="B75" s="82" t="s">
        <v>62</v>
      </c>
      <c r="C75" s="86">
        <v>20525</v>
      </c>
      <c r="D75" s="86">
        <v>21474</v>
      </c>
      <c r="E75" s="86">
        <v>23142</v>
      </c>
      <c r="F75" s="86">
        <v>25147</v>
      </c>
      <c r="G75" s="87">
        <v>26475</v>
      </c>
      <c r="H75" s="87">
        <v>27198</v>
      </c>
      <c r="I75" s="87">
        <v>27298</v>
      </c>
      <c r="J75" s="85">
        <v>27494</v>
      </c>
      <c r="K75" s="95">
        <v>27492</v>
      </c>
      <c r="L75" s="93">
        <v>27704</v>
      </c>
      <c r="M75" s="93">
        <v>27969</v>
      </c>
      <c r="N75" s="93">
        <v>28080</v>
      </c>
    </row>
    <row r="76" spans="1:14" s="72" customFormat="1" ht="12">
      <c r="A76" s="97"/>
      <c r="B76" s="82" t="s">
        <v>63</v>
      </c>
      <c r="C76" s="86">
        <v>21825</v>
      </c>
      <c r="D76" s="86">
        <v>21857</v>
      </c>
      <c r="E76" s="86">
        <v>22082</v>
      </c>
      <c r="F76" s="86">
        <v>22048</v>
      </c>
      <c r="G76" s="87">
        <v>21482</v>
      </c>
      <c r="H76" s="87">
        <v>21315</v>
      </c>
      <c r="I76" s="87">
        <v>21140</v>
      </c>
      <c r="J76" s="85">
        <v>21049</v>
      </c>
      <c r="K76" s="95">
        <v>20836</v>
      </c>
      <c r="L76" s="93">
        <v>20800</v>
      </c>
      <c r="M76" s="93">
        <v>20630</v>
      </c>
      <c r="N76" s="93">
        <v>20485</v>
      </c>
    </row>
    <row r="77" spans="1:14" s="72" customFormat="1" ht="12">
      <c r="A77" s="97"/>
      <c r="B77" s="82" t="s">
        <v>64</v>
      </c>
      <c r="C77" s="86">
        <v>8353</v>
      </c>
      <c r="D77" s="86">
        <v>7957</v>
      </c>
      <c r="E77" s="86">
        <v>7616</v>
      </c>
      <c r="F77" s="86">
        <v>7291</v>
      </c>
      <c r="G77" s="87">
        <v>6979</v>
      </c>
      <c r="H77" s="87">
        <v>6844</v>
      </c>
      <c r="I77" s="87">
        <v>6743</v>
      </c>
      <c r="J77" s="85">
        <v>6640</v>
      </c>
      <c r="K77" s="95">
        <v>6501</v>
      </c>
      <c r="L77" s="93">
        <v>6417</v>
      </c>
      <c r="M77" s="93">
        <v>6361</v>
      </c>
      <c r="N77" s="93">
        <v>6251</v>
      </c>
    </row>
    <row r="78" spans="1:14" s="72" customFormat="1" ht="12">
      <c r="A78" s="97"/>
      <c r="B78" s="82" t="s">
        <v>65</v>
      </c>
      <c r="C78" s="86">
        <v>8576</v>
      </c>
      <c r="D78" s="86">
        <v>7930</v>
      </c>
      <c r="E78" s="86">
        <v>7622</v>
      </c>
      <c r="F78" s="86">
        <v>7141</v>
      </c>
      <c r="G78" s="87">
        <v>6857</v>
      </c>
      <c r="H78" s="87">
        <v>6663</v>
      </c>
      <c r="I78" s="87">
        <v>6635</v>
      </c>
      <c r="J78" s="85">
        <v>6526</v>
      </c>
      <c r="K78" s="95">
        <v>6431</v>
      </c>
      <c r="L78" s="93">
        <v>6409</v>
      </c>
      <c r="M78" s="93">
        <v>6305</v>
      </c>
      <c r="N78" s="93">
        <v>6208</v>
      </c>
    </row>
    <row r="79" spans="1:14" s="72" customFormat="1" ht="12">
      <c r="A79" s="97"/>
      <c r="B79" s="82" t="s">
        <v>66</v>
      </c>
      <c r="C79" s="86">
        <v>5363</v>
      </c>
      <c r="D79" s="86">
        <v>4846</v>
      </c>
      <c r="E79" s="86">
        <v>4280</v>
      </c>
      <c r="F79" s="86">
        <v>3985</v>
      </c>
      <c r="G79" s="87">
        <v>3830</v>
      </c>
      <c r="H79" s="87">
        <v>3743</v>
      </c>
      <c r="I79" s="87">
        <v>3640</v>
      </c>
      <c r="J79" s="85">
        <v>3598</v>
      </c>
      <c r="K79" s="95">
        <v>3354</v>
      </c>
      <c r="L79" s="93">
        <v>3303</v>
      </c>
      <c r="M79" s="93">
        <v>3227</v>
      </c>
      <c r="N79" s="93">
        <v>3171</v>
      </c>
    </row>
    <row r="80" spans="1:14" s="72" customFormat="1" ht="12.75">
      <c r="A80" s="89"/>
      <c r="B80" s="90"/>
      <c r="C80" s="83"/>
      <c r="D80" s="83"/>
      <c r="E80" s="83"/>
      <c r="F80" s="83"/>
      <c r="G80" s="84"/>
      <c r="H80" s="84"/>
      <c r="I80" s="87"/>
      <c r="J80" s="85"/>
      <c r="K80" s="84"/>
      <c r="L80" s="96"/>
      <c r="M80" s="96"/>
      <c r="N80" s="96"/>
    </row>
    <row r="81" spans="1:14" s="72" customFormat="1" ht="12">
      <c r="A81" s="185" t="s">
        <v>67</v>
      </c>
      <c r="B81" s="186"/>
      <c r="C81" s="86">
        <f aca="true" t="shared" si="17" ref="C81:I81">SUM(C82:C94)</f>
        <v>331608</v>
      </c>
      <c r="D81" s="86">
        <f t="shared" si="17"/>
        <v>360825</v>
      </c>
      <c r="E81" s="86">
        <f t="shared" si="17"/>
        <v>385888</v>
      </c>
      <c r="F81" s="86">
        <f t="shared" si="17"/>
        <v>407466</v>
      </c>
      <c r="G81" s="87">
        <f t="shared" si="17"/>
        <v>427168</v>
      </c>
      <c r="H81" s="87">
        <f t="shared" si="17"/>
        <v>432896</v>
      </c>
      <c r="I81" s="87">
        <f t="shared" si="17"/>
        <v>435397</v>
      </c>
      <c r="J81" s="85">
        <v>437719</v>
      </c>
      <c r="K81" s="84">
        <f>SUM(K82:K94)</f>
        <v>439974</v>
      </c>
      <c r="L81" s="84">
        <f>SUM(L82:L94)</f>
        <v>443886</v>
      </c>
      <c r="M81" s="84">
        <f>SUM(M82:M94)</f>
        <v>445325</v>
      </c>
      <c r="N81" s="84">
        <f>SUM(N82:N94)</f>
        <v>447976</v>
      </c>
    </row>
    <row r="82" spans="1:14" s="72" customFormat="1" ht="12">
      <c r="A82" s="97"/>
      <c r="B82" s="82" t="s">
        <v>68</v>
      </c>
      <c r="C82" s="86">
        <v>67665</v>
      </c>
      <c r="D82" s="86">
        <v>75810</v>
      </c>
      <c r="E82" s="86">
        <v>80810</v>
      </c>
      <c r="F82" s="86">
        <v>83521</v>
      </c>
      <c r="G82" s="87">
        <v>85123</v>
      </c>
      <c r="H82" s="87">
        <v>85490</v>
      </c>
      <c r="I82" s="130">
        <v>86139</v>
      </c>
      <c r="J82" s="85">
        <v>86377</v>
      </c>
      <c r="K82" s="95">
        <v>86717</v>
      </c>
      <c r="L82" s="93">
        <v>87391</v>
      </c>
      <c r="M82" s="93">
        <v>87983</v>
      </c>
      <c r="N82" s="93">
        <v>88836</v>
      </c>
    </row>
    <row r="83" spans="1:14" s="72" customFormat="1" ht="12">
      <c r="A83" s="97"/>
      <c r="B83" s="82" t="s">
        <v>69</v>
      </c>
      <c r="C83" s="86">
        <v>61731</v>
      </c>
      <c r="D83" s="86">
        <v>64843</v>
      </c>
      <c r="E83" s="86">
        <v>68724</v>
      </c>
      <c r="F83" s="86">
        <v>72795</v>
      </c>
      <c r="G83" s="87">
        <v>76839</v>
      </c>
      <c r="H83" s="87">
        <v>78609</v>
      </c>
      <c r="I83" s="87">
        <v>79149</v>
      </c>
      <c r="J83" s="85">
        <v>79462</v>
      </c>
      <c r="K83" s="95">
        <v>80217</v>
      </c>
      <c r="L83" s="93">
        <v>80757</v>
      </c>
      <c r="M83" s="93">
        <v>81306</v>
      </c>
      <c r="N83" s="93">
        <v>81709</v>
      </c>
    </row>
    <row r="84" spans="1:14" s="72" customFormat="1" ht="12">
      <c r="A84" s="97"/>
      <c r="B84" s="82" t="s">
        <v>70</v>
      </c>
      <c r="C84" s="86">
        <v>42581</v>
      </c>
      <c r="D84" s="86">
        <v>46490</v>
      </c>
      <c r="E84" s="86">
        <v>49480</v>
      </c>
      <c r="F84" s="86">
        <v>53180</v>
      </c>
      <c r="G84" s="87">
        <v>57098</v>
      </c>
      <c r="H84" s="87">
        <v>58025</v>
      </c>
      <c r="I84" s="87">
        <v>58533</v>
      </c>
      <c r="J84" s="85">
        <v>59143</v>
      </c>
      <c r="K84" s="95">
        <v>59835</v>
      </c>
      <c r="L84" s="93">
        <v>60794</v>
      </c>
      <c r="M84" s="93">
        <v>61351</v>
      </c>
      <c r="N84" s="93">
        <v>62069</v>
      </c>
    </row>
    <row r="85" spans="1:14" s="72" customFormat="1" ht="12">
      <c r="A85" s="97"/>
      <c r="B85" s="82" t="s">
        <v>71</v>
      </c>
      <c r="C85" s="86">
        <v>10918</v>
      </c>
      <c r="D85" s="86">
        <v>11314</v>
      </c>
      <c r="E85" s="86">
        <v>12111</v>
      </c>
      <c r="F85" s="86">
        <v>12079</v>
      </c>
      <c r="G85" s="87">
        <v>12144</v>
      </c>
      <c r="H85" s="87">
        <v>12195</v>
      </c>
      <c r="I85" s="87">
        <v>12173</v>
      </c>
      <c r="J85" s="85">
        <v>12148</v>
      </c>
      <c r="K85" s="95">
        <v>12320</v>
      </c>
      <c r="L85" s="93">
        <v>12306</v>
      </c>
      <c r="M85" s="93">
        <v>12382</v>
      </c>
      <c r="N85" s="93">
        <v>12418</v>
      </c>
    </row>
    <row r="86" spans="1:14" s="72" customFormat="1" ht="12">
      <c r="A86" s="97"/>
      <c r="B86" s="82" t="s">
        <v>72</v>
      </c>
      <c r="C86" s="86">
        <v>18621</v>
      </c>
      <c r="D86" s="86">
        <v>19859</v>
      </c>
      <c r="E86" s="86">
        <v>22155</v>
      </c>
      <c r="F86" s="86">
        <v>22891</v>
      </c>
      <c r="G86" s="87">
        <v>23547</v>
      </c>
      <c r="H86" s="87">
        <v>23912</v>
      </c>
      <c r="I86" s="87">
        <v>24075</v>
      </c>
      <c r="J86" s="85">
        <v>24307</v>
      </c>
      <c r="K86" s="95">
        <v>24490</v>
      </c>
      <c r="L86" s="93">
        <v>24751</v>
      </c>
      <c r="M86" s="93">
        <v>24878</v>
      </c>
      <c r="N86" s="93">
        <v>24822</v>
      </c>
    </row>
    <row r="87" spans="1:14" s="72" customFormat="1" ht="12">
      <c r="A87" s="97"/>
      <c r="B87" s="82" t="s">
        <v>73</v>
      </c>
      <c r="C87" s="86">
        <v>11463</v>
      </c>
      <c r="D87" s="86">
        <v>12150</v>
      </c>
      <c r="E87" s="86">
        <v>13047</v>
      </c>
      <c r="F87" s="86">
        <v>13903</v>
      </c>
      <c r="G87" s="87">
        <v>15659</v>
      </c>
      <c r="H87" s="87">
        <v>15762</v>
      </c>
      <c r="I87" s="87">
        <v>15828</v>
      </c>
      <c r="J87" s="85">
        <v>15754</v>
      </c>
      <c r="K87" s="95">
        <v>15508</v>
      </c>
      <c r="L87" s="93">
        <v>15782</v>
      </c>
      <c r="M87" s="93">
        <v>15642</v>
      </c>
      <c r="N87" s="93">
        <v>15851</v>
      </c>
    </row>
    <row r="88" spans="1:14" s="72" customFormat="1" ht="12">
      <c r="A88" s="97"/>
      <c r="B88" s="82" t="s">
        <v>74</v>
      </c>
      <c r="C88" s="86">
        <v>24885</v>
      </c>
      <c r="D88" s="86">
        <v>25931</v>
      </c>
      <c r="E88" s="86">
        <v>27736</v>
      </c>
      <c r="F88" s="86">
        <v>29859</v>
      </c>
      <c r="G88" s="87">
        <v>30675</v>
      </c>
      <c r="H88" s="87">
        <v>31117</v>
      </c>
      <c r="I88" s="87">
        <v>31214</v>
      </c>
      <c r="J88" s="85">
        <v>31382</v>
      </c>
      <c r="K88" s="95">
        <v>31528</v>
      </c>
      <c r="L88" s="93">
        <v>31804</v>
      </c>
      <c r="M88" s="93">
        <v>31728</v>
      </c>
      <c r="N88" s="93">
        <v>31936</v>
      </c>
    </row>
    <row r="89" spans="1:14" s="72" customFormat="1" ht="12">
      <c r="A89" s="97"/>
      <c r="B89" s="82" t="s">
        <v>75</v>
      </c>
      <c r="C89" s="86">
        <v>17511</v>
      </c>
      <c r="D89" s="86">
        <v>18241</v>
      </c>
      <c r="E89" s="86">
        <v>19139</v>
      </c>
      <c r="F89" s="86">
        <v>20156</v>
      </c>
      <c r="G89" s="87">
        <v>20995</v>
      </c>
      <c r="H89" s="87">
        <v>21241</v>
      </c>
      <c r="I89" s="87">
        <v>21138</v>
      </c>
      <c r="J89" s="85">
        <v>21385</v>
      </c>
      <c r="K89" s="95">
        <v>21791</v>
      </c>
      <c r="L89" s="93">
        <v>22106</v>
      </c>
      <c r="M89" s="93">
        <v>21938</v>
      </c>
      <c r="N89" s="93">
        <v>22043</v>
      </c>
    </row>
    <row r="90" spans="1:14" s="72" customFormat="1" ht="12">
      <c r="A90" s="97"/>
      <c r="B90" s="82" t="s">
        <v>76</v>
      </c>
      <c r="C90" s="86">
        <v>20679</v>
      </c>
      <c r="D90" s="86">
        <v>20447</v>
      </c>
      <c r="E90" s="86">
        <v>20663</v>
      </c>
      <c r="F90" s="86">
        <v>21081</v>
      </c>
      <c r="G90" s="87">
        <v>21321</v>
      </c>
      <c r="H90" s="87">
        <v>21150</v>
      </c>
      <c r="I90" s="87">
        <v>21009</v>
      </c>
      <c r="J90" s="85">
        <v>20980</v>
      </c>
      <c r="K90" s="88">
        <v>20689</v>
      </c>
      <c r="L90" s="93">
        <v>20642</v>
      </c>
      <c r="M90" s="93">
        <v>20580</v>
      </c>
      <c r="N90" s="93">
        <v>20510</v>
      </c>
    </row>
    <row r="91" spans="1:14" s="72" customFormat="1" ht="12">
      <c r="A91" s="97"/>
      <c r="B91" s="82" t="s">
        <v>77</v>
      </c>
      <c r="C91" s="86">
        <v>10022</v>
      </c>
      <c r="D91" s="86">
        <v>11434</v>
      </c>
      <c r="E91" s="86">
        <v>13225</v>
      </c>
      <c r="F91" s="86">
        <v>15786</v>
      </c>
      <c r="G91" s="87">
        <v>17728</v>
      </c>
      <c r="H91" s="87">
        <v>18179</v>
      </c>
      <c r="I91" s="87">
        <v>18307</v>
      </c>
      <c r="J91" s="85">
        <v>18532</v>
      </c>
      <c r="K91" s="88">
        <v>18897</v>
      </c>
      <c r="L91" s="93">
        <v>19094</v>
      </c>
      <c r="M91" s="93">
        <v>19055</v>
      </c>
      <c r="N91" s="93">
        <v>19226</v>
      </c>
    </row>
    <row r="92" spans="1:14" s="72" customFormat="1" ht="12">
      <c r="A92" s="97"/>
      <c r="B92" s="82" t="s">
        <v>78</v>
      </c>
      <c r="C92" s="86">
        <v>16624</v>
      </c>
      <c r="D92" s="86">
        <v>16997</v>
      </c>
      <c r="E92" s="86">
        <v>17939</v>
      </c>
      <c r="F92" s="86">
        <v>18608</v>
      </c>
      <c r="G92" s="87">
        <v>19341</v>
      </c>
      <c r="H92" s="87">
        <v>19505</v>
      </c>
      <c r="I92" s="87">
        <v>19591</v>
      </c>
      <c r="J92" s="85">
        <v>19592</v>
      </c>
      <c r="K92" s="88">
        <v>19415</v>
      </c>
      <c r="L92" s="93">
        <v>19461</v>
      </c>
      <c r="M92" s="93">
        <v>19387</v>
      </c>
      <c r="N92" s="93">
        <v>19461</v>
      </c>
    </row>
    <row r="93" spans="1:14" s="72" customFormat="1" ht="12">
      <c r="A93" s="97"/>
      <c r="B93" s="82" t="s">
        <v>79</v>
      </c>
      <c r="C93" s="86">
        <v>13294</v>
      </c>
      <c r="D93" s="86">
        <v>15564</v>
      </c>
      <c r="E93" s="86">
        <v>16648</v>
      </c>
      <c r="F93" s="86">
        <v>17993</v>
      </c>
      <c r="G93" s="87">
        <v>19294</v>
      </c>
      <c r="H93" s="87">
        <v>19665</v>
      </c>
      <c r="I93" s="87">
        <v>19822</v>
      </c>
      <c r="J93" s="85">
        <v>19811</v>
      </c>
      <c r="K93" s="88">
        <v>19738</v>
      </c>
      <c r="L93" s="93">
        <v>19861</v>
      </c>
      <c r="M93" s="93">
        <v>19828</v>
      </c>
      <c r="N93" s="93">
        <v>19746</v>
      </c>
    </row>
    <row r="94" spans="1:14" s="72" customFormat="1" ht="12">
      <c r="A94" s="97"/>
      <c r="B94" s="82" t="s">
        <v>80</v>
      </c>
      <c r="C94" s="86">
        <v>15614</v>
      </c>
      <c r="D94" s="86">
        <v>21745</v>
      </c>
      <c r="E94" s="86">
        <v>24211</v>
      </c>
      <c r="F94" s="86">
        <v>25614</v>
      </c>
      <c r="G94" s="87">
        <v>27404</v>
      </c>
      <c r="H94" s="87">
        <v>28046</v>
      </c>
      <c r="I94" s="87">
        <v>28419</v>
      </c>
      <c r="J94" s="85">
        <v>28846</v>
      </c>
      <c r="K94" s="88">
        <v>28829</v>
      </c>
      <c r="L94" s="93">
        <v>29137</v>
      </c>
      <c r="M94" s="93">
        <v>29267</v>
      </c>
      <c r="N94" s="93">
        <v>29349</v>
      </c>
    </row>
    <row r="95" spans="1:14" s="72" customFormat="1" ht="12.75">
      <c r="A95" s="89"/>
      <c r="B95" s="90"/>
      <c r="C95" s="83"/>
      <c r="D95" s="83"/>
      <c r="E95" s="83"/>
      <c r="F95" s="83"/>
      <c r="G95" s="84"/>
      <c r="H95" s="84"/>
      <c r="I95" s="87"/>
      <c r="J95" s="85"/>
      <c r="K95" s="84"/>
      <c r="L95" s="96"/>
      <c r="M95" s="96"/>
      <c r="N95" s="96"/>
    </row>
    <row r="96" spans="1:14" s="72" customFormat="1" ht="12">
      <c r="A96" s="185" t="s">
        <v>81</v>
      </c>
      <c r="B96" s="186"/>
      <c r="C96" s="86">
        <f aca="true" t="shared" si="18" ref="C96:I96">SUM(C97:C102)</f>
        <v>64934</v>
      </c>
      <c r="D96" s="86">
        <f t="shared" si="18"/>
        <v>61812</v>
      </c>
      <c r="E96" s="86">
        <f t="shared" si="18"/>
        <v>59568</v>
      </c>
      <c r="F96" s="86">
        <f t="shared" si="18"/>
        <v>57045</v>
      </c>
      <c r="G96" s="87">
        <f t="shared" si="18"/>
        <v>54814</v>
      </c>
      <c r="H96" s="87">
        <f t="shared" si="18"/>
        <v>53811</v>
      </c>
      <c r="I96" s="87">
        <f t="shared" si="18"/>
        <v>53298</v>
      </c>
      <c r="J96" s="85">
        <v>52740</v>
      </c>
      <c r="K96" s="88">
        <f>SUM(K97:K102)</f>
        <v>52431</v>
      </c>
      <c r="L96" s="88">
        <f>SUM(L97:L102)</f>
        <v>51823</v>
      </c>
      <c r="M96" s="88">
        <f>SUM(M97:M102)</f>
        <v>51233</v>
      </c>
      <c r="N96" s="88">
        <f>SUM(N97:N102)</f>
        <v>50658</v>
      </c>
    </row>
    <row r="97" spans="1:14" s="72" customFormat="1" ht="12">
      <c r="A97" s="97"/>
      <c r="B97" s="82" t="s">
        <v>82</v>
      </c>
      <c r="C97" s="86">
        <v>26451</v>
      </c>
      <c r="D97" s="86">
        <v>25126</v>
      </c>
      <c r="E97" s="86">
        <v>25008</v>
      </c>
      <c r="F97" s="86">
        <v>24519</v>
      </c>
      <c r="G97" s="87">
        <v>24113</v>
      </c>
      <c r="H97" s="87">
        <v>23873</v>
      </c>
      <c r="I97" s="130">
        <v>23775</v>
      </c>
      <c r="J97" s="85">
        <v>23583</v>
      </c>
      <c r="K97" s="88">
        <v>23747</v>
      </c>
      <c r="L97" s="93">
        <v>23516</v>
      </c>
      <c r="M97" s="93">
        <v>23242</v>
      </c>
      <c r="N97" s="93">
        <v>23039</v>
      </c>
    </row>
    <row r="98" spans="1:14" s="72" customFormat="1" ht="12">
      <c r="A98" s="97"/>
      <c r="B98" s="82" t="s">
        <v>83</v>
      </c>
      <c r="C98" s="86">
        <v>9170</v>
      </c>
      <c r="D98" s="86">
        <v>8437</v>
      </c>
      <c r="E98" s="86">
        <v>7877</v>
      </c>
      <c r="F98" s="86">
        <v>7372</v>
      </c>
      <c r="G98" s="87">
        <v>6897</v>
      </c>
      <c r="H98" s="87">
        <v>6722</v>
      </c>
      <c r="I98" s="87">
        <v>6653</v>
      </c>
      <c r="J98" s="85">
        <v>6552</v>
      </c>
      <c r="K98" s="88">
        <v>6414</v>
      </c>
      <c r="L98" s="93">
        <v>6314</v>
      </c>
      <c r="M98" s="93">
        <v>6239</v>
      </c>
      <c r="N98" s="93">
        <v>6141</v>
      </c>
    </row>
    <row r="99" spans="1:14" s="72" customFormat="1" ht="12">
      <c r="A99" s="97"/>
      <c r="B99" s="82" t="s">
        <v>84</v>
      </c>
      <c r="C99" s="86">
        <v>9872</v>
      </c>
      <c r="D99" s="86">
        <v>10635</v>
      </c>
      <c r="E99" s="86">
        <v>11224</v>
      </c>
      <c r="F99" s="86">
        <v>11483</v>
      </c>
      <c r="G99" s="87">
        <v>11505</v>
      </c>
      <c r="H99" s="87">
        <v>11444</v>
      </c>
      <c r="I99" s="87">
        <v>11378</v>
      </c>
      <c r="J99" s="85">
        <v>11333</v>
      </c>
      <c r="K99" s="88">
        <v>11303</v>
      </c>
      <c r="L99" s="93">
        <v>11271</v>
      </c>
      <c r="M99" s="93">
        <v>11273</v>
      </c>
      <c r="N99" s="93">
        <v>11238</v>
      </c>
    </row>
    <row r="100" spans="1:14" s="72" customFormat="1" ht="12">
      <c r="A100" s="97"/>
      <c r="B100" s="82" t="s">
        <v>85</v>
      </c>
      <c r="C100" s="86">
        <v>2362</v>
      </c>
      <c r="D100" s="86">
        <v>2082</v>
      </c>
      <c r="E100" s="86">
        <v>1830</v>
      </c>
      <c r="F100" s="86">
        <v>1619</v>
      </c>
      <c r="G100" s="87">
        <v>1410</v>
      </c>
      <c r="H100" s="87">
        <v>1328</v>
      </c>
      <c r="I100" s="87">
        <v>1299</v>
      </c>
      <c r="J100" s="85">
        <v>1270</v>
      </c>
      <c r="K100" s="88">
        <v>1236</v>
      </c>
      <c r="L100" s="93">
        <v>1216</v>
      </c>
      <c r="M100" s="93">
        <v>1184</v>
      </c>
      <c r="N100" s="93">
        <v>1188</v>
      </c>
    </row>
    <row r="101" spans="1:14" s="72" customFormat="1" ht="12">
      <c r="A101" s="97"/>
      <c r="B101" s="82" t="s">
        <v>86</v>
      </c>
      <c r="C101" s="86">
        <v>10657</v>
      </c>
      <c r="D101" s="86">
        <v>9729</v>
      </c>
      <c r="E101" s="86">
        <v>8401</v>
      </c>
      <c r="F101" s="86">
        <v>7444</v>
      </c>
      <c r="G101" s="87">
        <v>6777</v>
      </c>
      <c r="H101" s="87">
        <v>6502</v>
      </c>
      <c r="I101" s="87">
        <v>6318</v>
      </c>
      <c r="J101" s="85">
        <v>6204</v>
      </c>
      <c r="K101" s="88">
        <v>6008</v>
      </c>
      <c r="L101" s="93">
        <v>5894</v>
      </c>
      <c r="M101" s="93">
        <v>5779</v>
      </c>
      <c r="N101" s="93">
        <v>5625</v>
      </c>
    </row>
    <row r="102" spans="1:14" s="72" customFormat="1" ht="12">
      <c r="A102" s="97"/>
      <c r="B102" s="82" t="s">
        <v>87</v>
      </c>
      <c r="C102" s="86">
        <v>6422</v>
      </c>
      <c r="D102" s="86">
        <v>5803</v>
      </c>
      <c r="E102" s="86">
        <v>5228</v>
      </c>
      <c r="F102" s="86">
        <v>4608</v>
      </c>
      <c r="G102" s="87">
        <v>4112</v>
      </c>
      <c r="H102" s="87">
        <v>3942</v>
      </c>
      <c r="I102" s="87">
        <v>3875</v>
      </c>
      <c r="J102" s="85">
        <v>3798</v>
      </c>
      <c r="K102" s="88">
        <v>3723</v>
      </c>
      <c r="L102" s="93">
        <v>3612</v>
      </c>
      <c r="M102" s="93">
        <v>3516</v>
      </c>
      <c r="N102" s="93">
        <v>3427</v>
      </c>
    </row>
    <row r="103" spans="1:14" s="72" customFormat="1" ht="12.75">
      <c r="A103" s="92"/>
      <c r="B103" s="131"/>
      <c r="C103" s="83"/>
      <c r="D103" s="83"/>
      <c r="E103" s="83"/>
      <c r="F103" s="83"/>
      <c r="G103" s="84"/>
      <c r="H103" s="84"/>
      <c r="I103" s="87"/>
      <c r="J103" s="85"/>
      <c r="K103" s="84"/>
      <c r="L103" s="96"/>
      <c r="M103" s="96"/>
      <c r="N103" s="96"/>
    </row>
    <row r="104" spans="1:14" s="72" customFormat="1" ht="12">
      <c r="A104" s="185" t="s">
        <v>88</v>
      </c>
      <c r="B104" s="186"/>
      <c r="C104" s="86">
        <f aca="true" t="shared" si="19" ref="C104:H104">C105</f>
        <v>480376</v>
      </c>
      <c r="D104" s="86">
        <f t="shared" si="19"/>
        <v>503213</v>
      </c>
      <c r="E104" s="86">
        <f t="shared" si="19"/>
        <v>527246</v>
      </c>
      <c r="F104" s="86">
        <f t="shared" si="19"/>
        <v>547875</v>
      </c>
      <c r="G104" s="87">
        <f t="shared" si="19"/>
        <v>561606</v>
      </c>
      <c r="H104" s="87">
        <f t="shared" si="19"/>
        <v>568796</v>
      </c>
      <c r="I104" s="87">
        <v>573651</v>
      </c>
      <c r="J104" s="85">
        <v>577489</v>
      </c>
      <c r="K104" s="88">
        <f>K105</f>
        <v>582095</v>
      </c>
      <c r="L104" s="88">
        <f>L105</f>
        <v>587048</v>
      </c>
      <c r="M104" s="88">
        <f>M105</f>
        <v>591088</v>
      </c>
      <c r="N104" s="88">
        <f>N105</f>
        <v>595475</v>
      </c>
    </row>
    <row r="105" spans="1:14" s="72" customFormat="1" ht="12">
      <c r="A105" s="97"/>
      <c r="B105" s="82" t="s">
        <v>89</v>
      </c>
      <c r="C105" s="86">
        <v>480376</v>
      </c>
      <c r="D105" s="86">
        <v>503213</v>
      </c>
      <c r="E105" s="86">
        <v>527246</v>
      </c>
      <c r="F105" s="86">
        <v>547875</v>
      </c>
      <c r="G105" s="87">
        <v>561606</v>
      </c>
      <c r="H105" s="87">
        <v>568796</v>
      </c>
      <c r="I105" s="130">
        <v>573651</v>
      </c>
      <c r="J105" s="85">
        <v>577489</v>
      </c>
      <c r="K105" s="88">
        <v>582095</v>
      </c>
      <c r="L105" s="93">
        <v>587048</v>
      </c>
      <c r="M105" s="93">
        <v>591088</v>
      </c>
      <c r="N105" s="93">
        <v>595475</v>
      </c>
    </row>
    <row r="106" spans="1:14" s="72" customFormat="1" ht="12.75">
      <c r="A106" s="92"/>
      <c r="B106" s="131"/>
      <c r="C106" s="83"/>
      <c r="D106" s="83"/>
      <c r="E106" s="83"/>
      <c r="F106" s="83"/>
      <c r="G106" s="84"/>
      <c r="H106" s="84"/>
      <c r="I106" s="87"/>
      <c r="J106" s="85"/>
      <c r="K106" s="84"/>
      <c r="L106" s="96"/>
      <c r="M106" s="96"/>
      <c r="N106" s="96"/>
    </row>
    <row r="107" spans="1:14" s="72" customFormat="1" ht="12">
      <c r="A107" s="185" t="s">
        <v>90</v>
      </c>
      <c r="B107" s="186"/>
      <c r="C107" s="86">
        <f aca="true" t="shared" si="20" ref="C107:I107">SUM(C108:C115)</f>
        <v>186822</v>
      </c>
      <c r="D107" s="86">
        <f t="shared" si="20"/>
        <v>198844</v>
      </c>
      <c r="E107" s="86">
        <f t="shared" si="20"/>
        <v>210922</v>
      </c>
      <c r="F107" s="86">
        <f t="shared" si="20"/>
        <v>217998</v>
      </c>
      <c r="G107" s="87">
        <f t="shared" si="20"/>
        <v>222631</v>
      </c>
      <c r="H107" s="87">
        <f t="shared" si="20"/>
        <v>223648</v>
      </c>
      <c r="I107" s="87">
        <f t="shared" si="20"/>
        <v>223756</v>
      </c>
      <c r="J107" s="85">
        <v>224125</v>
      </c>
      <c r="K107" s="88">
        <f>SUM(K108:K115)</f>
        <v>223910</v>
      </c>
      <c r="L107" s="88">
        <f>SUM(L108:L115)</f>
        <v>224278</v>
      </c>
      <c r="M107" s="88">
        <f>SUM(M108:M115)</f>
        <v>224759</v>
      </c>
      <c r="N107" s="88">
        <f>SUM(N108:N115)</f>
        <v>224794</v>
      </c>
    </row>
    <row r="108" spans="1:14" s="72" customFormat="1" ht="12">
      <c r="A108" s="97"/>
      <c r="B108" s="82" t="s">
        <v>91</v>
      </c>
      <c r="C108" s="86">
        <v>67180</v>
      </c>
      <c r="D108" s="86">
        <v>72472</v>
      </c>
      <c r="E108" s="86">
        <v>77228</v>
      </c>
      <c r="F108" s="86">
        <v>81157</v>
      </c>
      <c r="G108" s="87">
        <v>83810</v>
      </c>
      <c r="H108" s="87">
        <v>84408</v>
      </c>
      <c r="I108" s="130">
        <v>84772</v>
      </c>
      <c r="J108" s="85">
        <v>85009</v>
      </c>
      <c r="K108" s="88">
        <v>84905</v>
      </c>
      <c r="L108" s="93">
        <v>85306</v>
      </c>
      <c r="M108" s="93">
        <v>85744</v>
      </c>
      <c r="N108" s="93">
        <v>86102</v>
      </c>
    </row>
    <row r="109" spans="1:14" s="72" customFormat="1" ht="12">
      <c r="A109" s="97"/>
      <c r="B109" s="82" t="s">
        <v>92</v>
      </c>
      <c r="C109" s="86">
        <v>33920</v>
      </c>
      <c r="D109" s="86">
        <v>37633</v>
      </c>
      <c r="E109" s="86">
        <v>41371</v>
      </c>
      <c r="F109" s="86">
        <v>43055</v>
      </c>
      <c r="G109" s="87">
        <v>43762</v>
      </c>
      <c r="H109" s="87">
        <v>44396</v>
      </c>
      <c r="I109" s="87">
        <v>43942</v>
      </c>
      <c r="J109" s="85">
        <v>43802</v>
      </c>
      <c r="K109" s="88">
        <v>43711</v>
      </c>
      <c r="L109" s="93">
        <v>43533</v>
      </c>
      <c r="M109" s="93">
        <v>43472</v>
      </c>
      <c r="N109" s="93">
        <v>43577</v>
      </c>
    </row>
    <row r="110" spans="1:14" s="72" customFormat="1" ht="12">
      <c r="A110" s="97"/>
      <c r="B110" s="82" t="s">
        <v>93</v>
      </c>
      <c r="C110" s="86">
        <v>10969</v>
      </c>
      <c r="D110" s="86">
        <v>11151</v>
      </c>
      <c r="E110" s="86">
        <v>11192</v>
      </c>
      <c r="F110" s="86">
        <v>11492</v>
      </c>
      <c r="G110" s="87">
        <v>11677</v>
      </c>
      <c r="H110" s="87">
        <v>11681</v>
      </c>
      <c r="I110" s="87">
        <v>11745</v>
      </c>
      <c r="J110" s="85">
        <v>11746</v>
      </c>
      <c r="K110" s="88">
        <v>11787</v>
      </c>
      <c r="L110" s="93">
        <v>11707</v>
      </c>
      <c r="M110" s="93">
        <v>11792</v>
      </c>
      <c r="N110" s="93">
        <v>11798</v>
      </c>
    </row>
    <row r="111" spans="1:14" s="72" customFormat="1" ht="12">
      <c r="A111" s="97"/>
      <c r="B111" s="82" t="s">
        <v>94</v>
      </c>
      <c r="C111" s="86">
        <v>16079</v>
      </c>
      <c r="D111" s="86">
        <v>16619</v>
      </c>
      <c r="E111" s="86">
        <v>16841</v>
      </c>
      <c r="F111" s="86">
        <v>16871</v>
      </c>
      <c r="G111" s="87">
        <v>16952</v>
      </c>
      <c r="H111" s="87">
        <v>16854</v>
      </c>
      <c r="I111" s="87">
        <v>16921</v>
      </c>
      <c r="J111" s="85">
        <v>17073</v>
      </c>
      <c r="K111" s="88">
        <v>17116</v>
      </c>
      <c r="L111" s="93">
        <v>17161</v>
      </c>
      <c r="M111" s="93">
        <v>17283</v>
      </c>
      <c r="N111" s="93">
        <v>17210</v>
      </c>
    </row>
    <row r="112" spans="1:14" s="72" customFormat="1" ht="12">
      <c r="A112" s="97"/>
      <c r="B112" s="82" t="s">
        <v>95</v>
      </c>
      <c r="C112" s="86">
        <v>13075</v>
      </c>
      <c r="D112" s="86">
        <v>13621</v>
      </c>
      <c r="E112" s="86">
        <v>14004</v>
      </c>
      <c r="F112" s="86">
        <v>13841</v>
      </c>
      <c r="G112" s="87">
        <v>13956</v>
      </c>
      <c r="H112" s="87">
        <v>14002</v>
      </c>
      <c r="I112" s="87">
        <v>13963</v>
      </c>
      <c r="J112" s="85">
        <v>13945</v>
      </c>
      <c r="K112" s="88">
        <v>13889</v>
      </c>
      <c r="L112" s="93">
        <v>13873</v>
      </c>
      <c r="M112" s="93">
        <v>13808</v>
      </c>
      <c r="N112" s="93">
        <v>13622</v>
      </c>
    </row>
    <row r="113" spans="1:14" s="72" customFormat="1" ht="12">
      <c r="A113" s="97"/>
      <c r="B113" s="82" t="s">
        <v>96</v>
      </c>
      <c r="C113" s="86">
        <v>15492</v>
      </c>
      <c r="D113" s="86">
        <v>16754</v>
      </c>
      <c r="E113" s="86">
        <v>18687</v>
      </c>
      <c r="F113" s="86">
        <v>19960</v>
      </c>
      <c r="G113" s="87">
        <v>20328</v>
      </c>
      <c r="H113" s="87">
        <v>20541</v>
      </c>
      <c r="I113" s="87">
        <v>20895</v>
      </c>
      <c r="J113" s="85">
        <v>21040</v>
      </c>
      <c r="K113" s="88">
        <v>21281</v>
      </c>
      <c r="L113" s="93">
        <v>21430</v>
      </c>
      <c r="M113" s="93">
        <v>21538</v>
      </c>
      <c r="N113" s="93">
        <v>21647</v>
      </c>
    </row>
    <row r="114" spans="1:14" s="72" customFormat="1" ht="12">
      <c r="A114" s="97"/>
      <c r="B114" s="82" t="s">
        <v>97</v>
      </c>
      <c r="C114" s="86">
        <v>14093</v>
      </c>
      <c r="D114" s="86">
        <v>14450</v>
      </c>
      <c r="E114" s="86">
        <v>15113</v>
      </c>
      <c r="F114" s="86">
        <v>15115</v>
      </c>
      <c r="G114" s="87">
        <v>15478</v>
      </c>
      <c r="H114" s="132">
        <v>15261</v>
      </c>
      <c r="I114" s="87">
        <v>15131</v>
      </c>
      <c r="J114" s="85">
        <v>15177</v>
      </c>
      <c r="K114" s="88">
        <v>15103</v>
      </c>
      <c r="L114" s="93">
        <v>15095</v>
      </c>
      <c r="M114" s="93">
        <v>14964</v>
      </c>
      <c r="N114" s="93">
        <v>14779</v>
      </c>
    </row>
    <row r="115" spans="1:14" s="72" customFormat="1" ht="12">
      <c r="A115" s="98"/>
      <c r="B115" s="99" t="s">
        <v>98</v>
      </c>
      <c r="C115" s="100">
        <v>16014</v>
      </c>
      <c r="D115" s="100">
        <v>16144</v>
      </c>
      <c r="E115" s="100">
        <v>16486</v>
      </c>
      <c r="F115" s="100">
        <v>16507</v>
      </c>
      <c r="G115" s="101">
        <v>16668</v>
      </c>
      <c r="H115" s="133">
        <v>16505</v>
      </c>
      <c r="I115" s="101">
        <v>16387</v>
      </c>
      <c r="J115" s="102">
        <v>16333</v>
      </c>
      <c r="K115" s="134">
        <v>16118</v>
      </c>
      <c r="L115" s="103">
        <v>16173</v>
      </c>
      <c r="M115" s="103">
        <v>16158</v>
      </c>
      <c r="N115" s="103">
        <v>16059</v>
      </c>
    </row>
    <row r="116" spans="1:10" s="72" customFormat="1" ht="12">
      <c r="A116" s="135" t="s">
        <v>129</v>
      </c>
      <c r="B116" s="69"/>
      <c r="C116" s="136"/>
      <c r="D116" s="136"/>
      <c r="E116" s="136"/>
      <c r="F116" s="136"/>
      <c r="G116" s="137"/>
      <c r="H116" s="138"/>
      <c r="I116" s="138"/>
      <c r="J116" s="73"/>
    </row>
    <row r="117" spans="1:9" ht="15.75">
      <c r="A117" s="54"/>
      <c r="B117" s="54"/>
      <c r="C117" s="31"/>
      <c r="D117" s="31"/>
      <c r="E117" s="31"/>
      <c r="F117" s="31"/>
      <c r="G117" s="30"/>
      <c r="H117" s="31"/>
      <c r="I117" s="31"/>
    </row>
    <row r="118" spans="1:2" ht="15.75">
      <c r="A118" s="54"/>
      <c r="B118" s="54"/>
    </row>
    <row r="119" spans="1:2" ht="15.75">
      <c r="A119" s="54"/>
      <c r="B119" s="54"/>
    </row>
    <row r="120" spans="1:2" ht="15.75">
      <c r="A120" s="54"/>
      <c r="B120" s="54"/>
    </row>
    <row r="121" spans="1:2" ht="15.75">
      <c r="A121" s="54"/>
      <c r="B121" s="54"/>
    </row>
    <row r="122" spans="1:2" ht="15.75">
      <c r="A122" s="54"/>
      <c r="B122" s="54"/>
    </row>
    <row r="123" spans="1:2" ht="15.75">
      <c r="A123" s="54"/>
      <c r="B123" s="54"/>
    </row>
    <row r="124" spans="1:2" ht="15.75">
      <c r="A124" s="54"/>
      <c r="B124" s="54"/>
    </row>
    <row r="125" spans="1:2" ht="15.75">
      <c r="A125" s="54"/>
      <c r="B125" s="54"/>
    </row>
  </sheetData>
  <mergeCells count="23">
    <mergeCell ref="A50:B50"/>
    <mergeCell ref="A55:B55"/>
    <mergeCell ref="A107:B107"/>
    <mergeCell ref="A63:B63"/>
    <mergeCell ref="A81:B81"/>
    <mergeCell ref="A96:B96"/>
    <mergeCell ref="A104:B104"/>
    <mergeCell ref="A17:B17"/>
    <mergeCell ref="A26:B26"/>
    <mergeCell ref="A30:B30"/>
    <mergeCell ref="A46:B46"/>
    <mergeCell ref="A12:B12"/>
    <mergeCell ref="A13:B13"/>
    <mergeCell ref="A14:B14"/>
    <mergeCell ref="A15:B15"/>
    <mergeCell ref="A8:B8"/>
    <mergeCell ref="A9:B9"/>
    <mergeCell ref="A10:B10"/>
    <mergeCell ref="A11:B11"/>
    <mergeCell ref="A2:B4"/>
    <mergeCell ref="A5:B5"/>
    <mergeCell ref="A6:B6"/>
    <mergeCell ref="A7:B7"/>
  </mergeCells>
  <printOptions/>
  <pageMargins left="0.94" right="0.3" top="1" bottom="0.72" header="0.5" footer="0.5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静岡県</cp:lastModifiedBy>
  <cp:lastPrinted>2005-10-26T05:37:41Z</cp:lastPrinted>
  <dcterms:created xsi:type="dcterms:W3CDTF">1997-12-09T11:48:09Z</dcterms:created>
  <dcterms:modified xsi:type="dcterms:W3CDTF">2005-10-26T05:39:13Z</dcterms:modified>
  <cp:category/>
  <cp:version/>
  <cp:contentType/>
  <cp:contentStatus/>
</cp:coreProperties>
</file>