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1"/>
  </bookViews>
  <sheets>
    <sheet name="１" sheetId="1" r:id="rId1"/>
    <sheet name="２" sheetId="2" r:id="rId2"/>
  </sheets>
  <definedNames>
    <definedName name="_Key1" hidden="1">'１'!#REF!</definedName>
    <definedName name="_Order1" hidden="1">0</definedName>
    <definedName name="DATABASE">'１'!$B$5:$C$111</definedName>
    <definedName name="Database_MI">'１'!$B$5:$C$111</definedName>
    <definedName name="_xlnm.Print_Area" localSheetId="0">'１'!$A$1:$P$58</definedName>
    <definedName name="_xlnm.Print_Area" localSheetId="1">'２'!$A$1:$P$60</definedName>
  </definedNames>
  <calcPr fullCalcOnLoad="1"/>
</workbook>
</file>

<file path=xl/sharedStrings.xml><?xml version="1.0" encoding="utf-8"?>
<sst xmlns="http://schemas.openxmlformats.org/spreadsheetml/2006/main" count="139" uniqueCount="119">
  <si>
    <t>　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</si>
  <si>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</si>
  <si>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</si>
  <si>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</si>
  <si>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</si>
  <si>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</si>
  <si>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</si>
  <si>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</si>
  <si>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</si>
  <si>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</si>
  <si>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</si>
  <si>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</si>
  <si>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</si>
  <si>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</si>
  <si>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</si>
  <si>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</si>
  <si>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</si>
  <si>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</si>
  <si>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</si>
  <si>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</si>
  <si>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</si>
  <si>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</si>
  <si>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</si>
  <si>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</si>
  <si>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</si>
  <si>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</si>
  <si>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</si>
  <si>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</si>
  <si>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</si>
  <si>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</si>
  <si>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</si>
  <si>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</si>
  <si>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</si>
  <si>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</si>
  <si>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</si>
  <si>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</si>
  <si>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</si>
  <si>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</si>
  <si>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</si>
  <si>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</si>
  <si>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</si>
  <si>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</si>
  <si>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</si>
  <si>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</si>
  <si>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</si>
  <si>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</si>
  <si>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</si>
  <si>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</si>
  <si>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</si>
  <si>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</si>
  <si>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</si>
  <si>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</si>
  <si>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</si>
  <si>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</si>
  <si>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</si>
  <si>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</si>
  <si>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</si>
  <si>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</si>
  <si>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</si>
  <si>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</si>
  <si>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</si>
  <si>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</si>
  <si>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</si>
  <si>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</si>
  <si>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</si>
  <si>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</si>
  <si>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</si>
  <si>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</si>
  <si>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</si>
  <si>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</si>
  <si>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</si>
  <si>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</si>
  <si>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</si>
  <si>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</si>
  <si>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</si>
  <si>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</si>
  <si>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</si>
  <si>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</si>
  <si>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</si>
  <si>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</si>
  <si>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</si>
  <si>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</si>
  <si>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</si>
  <si>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</si>
  <si>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</si>
  <si>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</si>
  <si>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北遠保健所</t>
  </si>
  <si>
    <t>静　　岡　　県</t>
  </si>
  <si>
    <t>伊豆保健所</t>
  </si>
  <si>
    <t>東部保健所</t>
  </si>
  <si>
    <t>静岡市保健所</t>
  </si>
  <si>
    <t>志太榛原保健所</t>
  </si>
  <si>
    <t>中東遠保健所</t>
  </si>
  <si>
    <t>西部保健所</t>
  </si>
  <si>
    <t>総数</t>
  </si>
  <si>
    <t>区　　　　　分</t>
  </si>
  <si>
    <t>合計特殊
出 生 率
（注）</t>
  </si>
  <si>
    <t>（再掲）
新生児
死亡数</t>
  </si>
  <si>
    <t>（再掲）
乳児
死亡数</t>
  </si>
  <si>
    <t>（再掲）
体重
2,500ｇ
未満の者</t>
  </si>
  <si>
    <t>2-2　人口動態総覧（２次保健医療圏・保健所・市町村別）</t>
  </si>
  <si>
    <t>（平成14年）</t>
  </si>
  <si>
    <t>（注）　合計特殊出生率は、平成５年から９年までの５年間のデータに基づいて算出している。</t>
  </si>
  <si>
    <t>　　　　一般に出生数が少ないほど偶然変動は大きくなるので、指標として用いる場合は注意が必要となる。</t>
  </si>
  <si>
    <t>（旧）静岡市</t>
  </si>
  <si>
    <t>（旧）清水市</t>
  </si>
  <si>
    <t>…</t>
  </si>
  <si>
    <t>静庵圏域</t>
  </si>
  <si>
    <t>資料：厚生労働省「人口動態統計」、「平成５年～９年 人口動態保健所・市区町村別統計」（県所管：企画経理室）</t>
  </si>
  <si>
    <t>出生数（人）</t>
  </si>
  <si>
    <t>死亡数（人）</t>
  </si>
  <si>
    <t>死産数（胎）</t>
  </si>
  <si>
    <t>妊娠満
22週以
後の死
産数
（胎）</t>
  </si>
  <si>
    <t>早期新
生児死
亡数
（人）</t>
  </si>
  <si>
    <t>周産期死亡数</t>
  </si>
  <si>
    <t>婚姻
件数
（組）</t>
  </si>
  <si>
    <t>離婚
件数
（組）</t>
  </si>
  <si>
    <t>自然
死産</t>
  </si>
  <si>
    <t>人工
死産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</si>
</sst>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</numFmts>
  <fonts count="12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3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41" fontId="11" fillId="0" borderId="6" xfId="0" applyNumberFormat="1" applyFont="1" applyBorder="1" applyAlignment="1" applyProtection="1">
      <alignment vertical="center" shrinkToFit="1"/>
      <protection/>
    </xf>
    <xf numFmtId="41" fontId="11" fillId="0" borderId="7" xfId="0" applyNumberFormat="1" applyFont="1" applyBorder="1" applyAlignment="1" applyProtection="1">
      <alignment vertical="center" shrinkToFit="1"/>
      <protection/>
    </xf>
    <xf numFmtId="41" fontId="11" fillId="0" borderId="8" xfId="0" applyNumberFormat="1" applyFont="1" applyBorder="1" applyAlignment="1" applyProtection="1">
      <alignment vertical="center" shrinkToFit="1"/>
      <protection/>
    </xf>
    <xf numFmtId="41" fontId="11" fillId="0" borderId="9" xfId="0" applyNumberFormat="1" applyFont="1" applyBorder="1" applyAlignment="1" applyProtection="1">
      <alignment vertical="center" shrinkToFit="1"/>
      <protection/>
    </xf>
    <xf numFmtId="41" fontId="11" fillId="0" borderId="10" xfId="0" applyNumberFormat="1" applyFont="1" applyBorder="1" applyAlignment="1">
      <alignment vertical="center" shrinkToFit="1"/>
    </xf>
    <xf numFmtId="41" fontId="11" fillId="0" borderId="11" xfId="0" applyNumberFormat="1" applyFont="1" applyBorder="1" applyAlignment="1" applyProtection="1">
      <alignment vertical="center" shrinkToFit="1"/>
      <protection/>
    </xf>
    <xf numFmtId="41" fontId="11" fillId="0" borderId="12" xfId="0" applyNumberFormat="1" applyFont="1" applyBorder="1" applyAlignment="1">
      <alignment vertical="center" shrinkToFit="1"/>
    </xf>
    <xf numFmtId="41" fontId="11" fillId="0" borderId="11" xfId="0" applyNumberFormat="1" applyFont="1" applyBorder="1" applyAlignment="1">
      <alignment vertical="center" shrinkToFit="1"/>
    </xf>
    <xf numFmtId="41" fontId="11" fillId="0" borderId="10" xfId="0" applyNumberFormat="1" applyFont="1" applyBorder="1" applyAlignment="1" applyProtection="1">
      <alignment vertical="center" shrinkToFit="1"/>
      <protection/>
    </xf>
    <xf numFmtId="41" fontId="11" fillId="0" borderId="13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vertical="center" shrinkToFit="1"/>
    </xf>
    <xf numFmtId="41" fontId="11" fillId="0" borderId="15" xfId="0" applyNumberFormat="1" applyFont="1" applyBorder="1" applyAlignment="1">
      <alignment vertical="center" shrinkToFit="1"/>
    </xf>
    <xf numFmtId="41" fontId="11" fillId="0" borderId="16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2" xfId="0" applyNumberFormat="1" applyFont="1" applyBorder="1" applyAlignment="1" applyProtection="1">
      <alignment vertical="center" shrinkToFit="1"/>
      <protection/>
    </xf>
    <xf numFmtId="41" fontId="11" fillId="0" borderId="13" xfId="0" applyNumberFormat="1" applyFont="1" applyBorder="1" applyAlignment="1" applyProtection="1">
      <alignment vertical="center" shrinkToFit="1"/>
      <protection/>
    </xf>
    <xf numFmtId="41" fontId="11" fillId="0" borderId="16" xfId="0" applyNumberFormat="1" applyFont="1" applyBorder="1" applyAlignment="1" applyProtection="1">
      <alignment vertical="center" shrinkToFit="1"/>
      <protection/>
    </xf>
    <xf numFmtId="41" fontId="11" fillId="0" borderId="14" xfId="0" applyNumberFormat="1" applyFont="1" applyBorder="1" applyAlignment="1" applyProtection="1">
      <alignment vertical="center" shrinkToFit="1"/>
      <protection/>
    </xf>
    <xf numFmtId="43" fontId="11" fillId="0" borderId="13" xfId="0" applyNumberFormat="1" applyFont="1" applyBorder="1" applyAlignment="1" applyProtection="1">
      <alignment vertical="center" shrinkToFit="1"/>
      <protection/>
    </xf>
    <xf numFmtId="43" fontId="11" fillId="0" borderId="9" xfId="0" applyNumberFormat="1" applyFont="1" applyBorder="1" applyAlignment="1" applyProtection="1">
      <alignment vertical="center" shrinkToFit="1"/>
      <protection/>
    </xf>
    <xf numFmtId="43" fontId="11" fillId="0" borderId="17" xfId="0" applyNumberFormat="1" applyFont="1" applyBorder="1" applyAlignment="1" applyProtection="1">
      <alignment vertical="center" shrinkToFit="1"/>
      <protection/>
    </xf>
    <xf numFmtId="43" fontId="11" fillId="0" borderId="13" xfId="0" applyNumberFormat="1" applyFont="1" applyBorder="1" applyAlignment="1">
      <alignment vertical="center" shrinkToFit="1"/>
    </xf>
    <xf numFmtId="43" fontId="11" fillId="0" borderId="17" xfId="0" applyNumberFormat="1" applyFont="1" applyBorder="1" applyAlignment="1">
      <alignment vertical="center" shrinkToFit="1"/>
    </xf>
    <xf numFmtId="43" fontId="11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top" wrapText="1"/>
      <protection/>
    </xf>
    <xf numFmtId="0" fontId="6" fillId="0" borderId="19" xfId="0" applyFont="1" applyBorder="1" applyAlignment="1" applyProtection="1">
      <alignment horizontal="distributed" vertical="top" wrapText="1"/>
      <protection/>
    </xf>
    <xf numFmtId="0" fontId="6" fillId="0" borderId="18" xfId="0" applyFont="1" applyBorder="1" applyAlignment="1" applyProtection="1">
      <alignment horizontal="distributed" vertical="top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distributed" vertical="center" wrapText="1"/>
      <protection/>
    </xf>
    <xf numFmtId="0" fontId="9" fillId="0" borderId="17" xfId="0" applyFont="1" applyBorder="1" applyAlignment="1">
      <alignment horizontal="distributed" vertical="center"/>
    </xf>
    <xf numFmtId="0" fontId="4" fillId="0" borderId="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43" fontId="11" fillId="0" borderId="9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6"/>
  <sheetViews>
    <sheetView showGridLines="0"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9" sqref="A59"/>
    </sheetView>
  </sheetViews>
  <sheetFormatPr defaultColWidth="10.66015625" defaultRowHeight="15.75" customHeight="1"/>
  <cols>
    <col min="1" max="1" width="1.91015625" style="2" customWidth="1"/>
    <col min="2" max="2" width="8.08203125" style="2" bestFit="1" customWidth="1"/>
    <col min="3" max="3" width="5.33203125" style="2" customWidth="1"/>
    <col min="4" max="4" width="5.16015625" style="2" customWidth="1"/>
    <col min="5" max="5" width="5.33203125" style="2" customWidth="1"/>
    <col min="6" max="7" width="4.58203125" style="2" bestFit="1" customWidth="1"/>
    <col min="8" max="8" width="5.33203125" style="2" customWidth="1"/>
    <col min="9" max="10" width="4.58203125" style="2" customWidth="1"/>
    <col min="11" max="11" width="5.33203125" style="2" customWidth="1"/>
    <col min="12" max="13" width="4.58203125" style="2" customWidth="1"/>
    <col min="14" max="16" width="5.66015625" style="2" customWidth="1"/>
    <col min="17" max="16384" width="10.66015625" style="2" customWidth="1"/>
  </cols>
  <sheetData>
    <row r="1" spans="1:8" ht="15.75" customHeight="1">
      <c r="A1" s="1" t="s">
        <v>100</v>
      </c>
      <c r="G1" s="3"/>
      <c r="H1" s="3"/>
    </row>
    <row r="2" spans="1:17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19" t="s">
        <v>101</v>
      </c>
      <c r="Q2" s="20"/>
    </row>
    <row r="3" spans="1:16" ht="15.75" customHeight="1">
      <c r="A3" s="62" t="s">
        <v>95</v>
      </c>
      <c r="B3" s="62"/>
      <c r="C3" s="58" t="s">
        <v>109</v>
      </c>
      <c r="D3" s="58"/>
      <c r="E3" s="66" t="s">
        <v>110</v>
      </c>
      <c r="F3" s="67"/>
      <c r="G3" s="68"/>
      <c r="H3" s="61" t="s">
        <v>111</v>
      </c>
      <c r="I3" s="61"/>
      <c r="J3" s="61"/>
      <c r="K3" s="61" t="s">
        <v>114</v>
      </c>
      <c r="L3" s="61"/>
      <c r="M3" s="61"/>
      <c r="N3" s="64" t="s">
        <v>115</v>
      </c>
      <c r="O3" s="64" t="s">
        <v>116</v>
      </c>
      <c r="P3" s="59" t="s">
        <v>96</v>
      </c>
    </row>
    <row r="4" spans="1:16" ht="60" customHeight="1">
      <c r="A4" s="63"/>
      <c r="B4" s="63"/>
      <c r="C4" s="46"/>
      <c r="D4" s="47" t="s">
        <v>99</v>
      </c>
      <c r="E4" s="46"/>
      <c r="F4" s="48" t="s">
        <v>98</v>
      </c>
      <c r="G4" s="49" t="s">
        <v>97</v>
      </c>
      <c r="H4" s="21" t="s">
        <v>94</v>
      </c>
      <c r="I4" s="50" t="s">
        <v>117</v>
      </c>
      <c r="J4" s="51" t="s">
        <v>118</v>
      </c>
      <c r="K4" s="21" t="s">
        <v>94</v>
      </c>
      <c r="L4" s="52" t="s">
        <v>112</v>
      </c>
      <c r="M4" s="53" t="s">
        <v>113</v>
      </c>
      <c r="N4" s="65"/>
      <c r="O4" s="65"/>
      <c r="P4" s="60"/>
    </row>
    <row r="5" spans="1:16" ht="15.75" customHeight="1">
      <c r="A5" s="56" t="s">
        <v>87</v>
      </c>
      <c r="B5" s="57"/>
      <c r="C5" s="22">
        <f>SUM(C7:C15)</f>
        <v>35212</v>
      </c>
      <c r="D5" s="23">
        <f aca="true" t="shared" si="0" ref="D5:O5">SUM(D7:D15)</f>
        <v>3519</v>
      </c>
      <c r="E5" s="22">
        <f t="shared" si="0"/>
        <v>28894</v>
      </c>
      <c r="F5" s="24">
        <f t="shared" si="0"/>
        <v>94</v>
      </c>
      <c r="G5" s="23">
        <f t="shared" si="0"/>
        <v>57</v>
      </c>
      <c r="H5" s="22">
        <f t="shared" si="0"/>
        <v>1067</v>
      </c>
      <c r="I5" s="24">
        <f t="shared" si="0"/>
        <v>440</v>
      </c>
      <c r="J5" s="23">
        <f t="shared" si="0"/>
        <v>627</v>
      </c>
      <c r="K5" s="22">
        <f t="shared" si="0"/>
        <v>183</v>
      </c>
      <c r="L5" s="24">
        <f t="shared" si="0"/>
        <v>144</v>
      </c>
      <c r="M5" s="23">
        <f t="shared" si="0"/>
        <v>39</v>
      </c>
      <c r="N5" s="25">
        <f t="shared" si="0"/>
        <v>22635</v>
      </c>
      <c r="O5" s="25">
        <f t="shared" si="0"/>
        <v>7985</v>
      </c>
      <c r="P5" s="41">
        <v>1.52</v>
      </c>
    </row>
    <row r="6" spans="1:16" ht="15.75" customHeight="1">
      <c r="A6" s="5"/>
      <c r="B6" s="6"/>
      <c r="C6" s="30"/>
      <c r="D6" s="27"/>
      <c r="E6" s="30"/>
      <c r="F6" s="36"/>
      <c r="G6" s="27"/>
      <c r="H6" s="30"/>
      <c r="I6" s="36"/>
      <c r="J6" s="27"/>
      <c r="K6" s="30"/>
      <c r="L6" s="36"/>
      <c r="M6" s="27"/>
      <c r="N6" s="37"/>
      <c r="O6" s="37"/>
      <c r="P6" s="40"/>
    </row>
    <row r="7" spans="1:16" ht="15.75" customHeight="1">
      <c r="A7" s="54" t="s">
        <v>1</v>
      </c>
      <c r="B7" s="55"/>
      <c r="C7" s="30">
        <f>C17</f>
        <v>571</v>
      </c>
      <c r="D7" s="27">
        <f aca="true" t="shared" si="1" ref="D7:O7">D17</f>
        <v>67</v>
      </c>
      <c r="E7" s="30">
        <f t="shared" si="1"/>
        <v>1008</v>
      </c>
      <c r="F7" s="36">
        <f t="shared" si="1"/>
        <v>1</v>
      </c>
      <c r="G7" s="27">
        <f t="shared" si="1"/>
        <v>0</v>
      </c>
      <c r="H7" s="30">
        <f t="shared" si="1"/>
        <v>21</v>
      </c>
      <c r="I7" s="36">
        <f t="shared" si="1"/>
        <v>9</v>
      </c>
      <c r="J7" s="27">
        <f t="shared" si="1"/>
        <v>12</v>
      </c>
      <c r="K7" s="30">
        <f t="shared" si="1"/>
        <v>2</v>
      </c>
      <c r="L7" s="36">
        <f t="shared" si="1"/>
        <v>2</v>
      </c>
      <c r="M7" s="27">
        <f t="shared" si="1"/>
        <v>0</v>
      </c>
      <c r="N7" s="37">
        <f t="shared" si="1"/>
        <v>342</v>
      </c>
      <c r="O7" s="37">
        <f t="shared" si="1"/>
        <v>182</v>
      </c>
      <c r="P7" s="40">
        <v>1.53</v>
      </c>
    </row>
    <row r="8" spans="1:16" ht="15.75" customHeight="1">
      <c r="A8" s="54" t="s">
        <v>2</v>
      </c>
      <c r="B8" s="55"/>
      <c r="C8" s="30">
        <f>C26</f>
        <v>821</v>
      </c>
      <c r="D8" s="27">
        <f aca="true" t="shared" si="2" ref="D8:O8">D26</f>
        <v>76</v>
      </c>
      <c r="E8" s="30">
        <f t="shared" si="2"/>
        <v>1292</v>
      </c>
      <c r="F8" s="36">
        <f t="shared" si="2"/>
        <v>2</v>
      </c>
      <c r="G8" s="27">
        <f t="shared" si="2"/>
        <v>1</v>
      </c>
      <c r="H8" s="30">
        <f t="shared" si="2"/>
        <v>38</v>
      </c>
      <c r="I8" s="36">
        <f t="shared" si="2"/>
        <v>13</v>
      </c>
      <c r="J8" s="27">
        <f t="shared" si="2"/>
        <v>25</v>
      </c>
      <c r="K8" s="30">
        <f t="shared" si="2"/>
        <v>5</v>
      </c>
      <c r="L8" s="36">
        <f t="shared" si="2"/>
        <v>4</v>
      </c>
      <c r="M8" s="27">
        <f t="shared" si="2"/>
        <v>1</v>
      </c>
      <c r="N8" s="37">
        <f t="shared" si="2"/>
        <v>586</v>
      </c>
      <c r="O8" s="37">
        <f t="shared" si="2"/>
        <v>286</v>
      </c>
      <c r="P8" s="40">
        <v>1.38</v>
      </c>
    </row>
    <row r="9" spans="1:16" ht="15.75" customHeight="1">
      <c r="A9" s="54" t="s">
        <v>3</v>
      </c>
      <c r="B9" s="55"/>
      <c r="C9" s="30">
        <f aca="true" t="shared" si="3" ref="C9:O9">C30+C46</f>
        <v>6524</v>
      </c>
      <c r="D9" s="27">
        <f t="shared" si="3"/>
        <v>686</v>
      </c>
      <c r="E9" s="30">
        <f t="shared" si="3"/>
        <v>5126</v>
      </c>
      <c r="F9" s="36">
        <f t="shared" si="3"/>
        <v>20</v>
      </c>
      <c r="G9" s="27">
        <f t="shared" si="3"/>
        <v>10</v>
      </c>
      <c r="H9" s="30">
        <f t="shared" si="3"/>
        <v>189</v>
      </c>
      <c r="I9" s="36">
        <f t="shared" si="3"/>
        <v>87</v>
      </c>
      <c r="J9" s="27">
        <f t="shared" si="3"/>
        <v>102</v>
      </c>
      <c r="K9" s="30">
        <f t="shared" si="3"/>
        <v>33</v>
      </c>
      <c r="L9" s="36">
        <f t="shared" si="3"/>
        <v>27</v>
      </c>
      <c r="M9" s="27">
        <f t="shared" si="3"/>
        <v>6</v>
      </c>
      <c r="N9" s="37">
        <f t="shared" si="3"/>
        <v>4330</v>
      </c>
      <c r="O9" s="37">
        <f t="shared" si="3"/>
        <v>1646</v>
      </c>
      <c r="P9" s="40">
        <v>1.55</v>
      </c>
    </row>
    <row r="10" spans="1:16" ht="15.75" customHeight="1">
      <c r="A10" s="54" t="s">
        <v>4</v>
      </c>
      <c r="B10" s="55"/>
      <c r="C10" s="30">
        <f>C50</f>
        <v>3709</v>
      </c>
      <c r="D10" s="27">
        <f aca="true" t="shared" si="4" ref="D10:O10">D50</f>
        <v>353</v>
      </c>
      <c r="E10" s="30">
        <f t="shared" si="4"/>
        <v>2671</v>
      </c>
      <c r="F10" s="36">
        <f t="shared" si="4"/>
        <v>7</v>
      </c>
      <c r="G10" s="27">
        <f t="shared" si="4"/>
        <v>6</v>
      </c>
      <c r="H10" s="30">
        <f t="shared" si="4"/>
        <v>122</v>
      </c>
      <c r="I10" s="36">
        <f t="shared" si="4"/>
        <v>57</v>
      </c>
      <c r="J10" s="27">
        <f t="shared" si="4"/>
        <v>65</v>
      </c>
      <c r="K10" s="30">
        <f t="shared" si="4"/>
        <v>21</v>
      </c>
      <c r="L10" s="36">
        <f t="shared" si="4"/>
        <v>15</v>
      </c>
      <c r="M10" s="27">
        <f t="shared" si="4"/>
        <v>6</v>
      </c>
      <c r="N10" s="37">
        <f t="shared" si="4"/>
        <v>2459</v>
      </c>
      <c r="O10" s="37">
        <f t="shared" si="4"/>
        <v>970</v>
      </c>
      <c r="P10" s="40">
        <v>1.59</v>
      </c>
    </row>
    <row r="11" spans="1:16" ht="15.75" customHeight="1">
      <c r="A11" s="54" t="s">
        <v>107</v>
      </c>
      <c r="B11" s="55"/>
      <c r="C11" s="30">
        <f>SUM(１!C56,２!C9:C11)</f>
        <v>6518</v>
      </c>
      <c r="D11" s="27">
        <f>SUM(１!D56,２!D9:D11)</f>
        <v>611</v>
      </c>
      <c r="E11" s="30">
        <f>SUM(１!E56,２!E9:E11)</f>
        <v>5907</v>
      </c>
      <c r="F11" s="36">
        <f>SUM(１!F56,２!F9:F11)</f>
        <v>18</v>
      </c>
      <c r="G11" s="27">
        <f>SUM(１!G56,２!G9:G11)</f>
        <v>16</v>
      </c>
      <c r="H11" s="30">
        <f>SUM(１!H56,２!H9:H11)</f>
        <v>247</v>
      </c>
      <c r="I11" s="36">
        <f>SUM(１!I56,２!I9:I11)</f>
        <v>75</v>
      </c>
      <c r="J11" s="27">
        <f>SUM(１!J56,２!J9:J11)</f>
        <v>172</v>
      </c>
      <c r="K11" s="30">
        <f>SUM(１!K56,２!K9:K11)</f>
        <v>34</v>
      </c>
      <c r="L11" s="36">
        <f>SUM(１!L56,２!L9:L11)</f>
        <v>25</v>
      </c>
      <c r="M11" s="27">
        <f>SUM(１!M56,２!M9:M11)</f>
        <v>9</v>
      </c>
      <c r="N11" s="37">
        <f>SUM(１!N56,２!N9:N11)</f>
        <v>4358</v>
      </c>
      <c r="O11" s="37">
        <f>SUM(１!O56,２!O9:O11)</f>
        <v>1545</v>
      </c>
      <c r="P11" s="45" t="s">
        <v>106</v>
      </c>
    </row>
    <row r="12" spans="1:16" ht="15.75" customHeight="1">
      <c r="A12" s="54" t="s">
        <v>5</v>
      </c>
      <c r="B12" s="55"/>
      <c r="C12" s="30">
        <f>SUM(２!C6:C8,２!C12:C21)</f>
        <v>4445</v>
      </c>
      <c r="D12" s="27">
        <f>SUM(２!D6:D8,２!D12:D21)</f>
        <v>487</v>
      </c>
      <c r="E12" s="30">
        <f>SUM(２!E6:E8,２!E12:E21)</f>
        <v>3718</v>
      </c>
      <c r="F12" s="36">
        <f>SUM(２!F6:F8,２!F12:F21)</f>
        <v>10</v>
      </c>
      <c r="G12" s="27">
        <f>SUM(２!G6:G8,２!G12:G21)</f>
        <v>3</v>
      </c>
      <c r="H12" s="30">
        <f>SUM(２!H6:H8,２!H12:H21)</f>
        <v>118</v>
      </c>
      <c r="I12" s="36">
        <f>SUM(２!I6:I8,２!I12:I21)</f>
        <v>50</v>
      </c>
      <c r="J12" s="27">
        <f>SUM(２!J6:J8,２!J12:J21)</f>
        <v>68</v>
      </c>
      <c r="K12" s="30">
        <f>SUM(２!K6:K8,２!K12:K21)</f>
        <v>21</v>
      </c>
      <c r="L12" s="36">
        <f>SUM(２!L6:L8,２!L12:L21)</f>
        <v>19</v>
      </c>
      <c r="M12" s="27">
        <f>SUM(２!M6:M8,２!M12:M21)</f>
        <v>2</v>
      </c>
      <c r="N12" s="37">
        <f>SUM(２!N6:N8,２!N12:N21)</f>
        <v>2684</v>
      </c>
      <c r="O12" s="37">
        <f>SUM(２!O6:O8,２!O12:O21)</f>
        <v>944</v>
      </c>
      <c r="P12" s="40">
        <v>1.56</v>
      </c>
    </row>
    <row r="13" spans="1:16" ht="15.75" customHeight="1">
      <c r="A13" s="54" t="s">
        <v>6</v>
      </c>
      <c r="B13" s="55"/>
      <c r="C13" s="30">
        <f>２!C23</f>
        <v>4254</v>
      </c>
      <c r="D13" s="27">
        <f>２!D23</f>
        <v>420</v>
      </c>
      <c r="E13" s="30">
        <f>２!E23</f>
        <v>3084</v>
      </c>
      <c r="F13" s="36">
        <f>２!F23</f>
        <v>8</v>
      </c>
      <c r="G13" s="27">
        <f>２!G23</f>
        <v>3</v>
      </c>
      <c r="H13" s="30">
        <f>２!H23</f>
        <v>102</v>
      </c>
      <c r="I13" s="36">
        <f>２!I23</f>
        <v>54</v>
      </c>
      <c r="J13" s="27">
        <f>２!J23</f>
        <v>48</v>
      </c>
      <c r="K13" s="30">
        <f>２!K23</f>
        <v>20</v>
      </c>
      <c r="L13" s="36">
        <f>２!L23</f>
        <v>19</v>
      </c>
      <c r="M13" s="27">
        <f>２!M23</f>
        <v>1</v>
      </c>
      <c r="N13" s="37">
        <f>２!N23</f>
        <v>2631</v>
      </c>
      <c r="O13" s="37">
        <f>２!O23</f>
        <v>773</v>
      </c>
      <c r="P13" s="40">
        <v>1.64</v>
      </c>
    </row>
    <row r="14" spans="1:16" ht="15.75" customHeight="1">
      <c r="A14" s="54" t="s">
        <v>7</v>
      </c>
      <c r="B14" s="55"/>
      <c r="C14" s="30">
        <f>２!C38</f>
        <v>274</v>
      </c>
      <c r="D14" s="27">
        <f>２!D38</f>
        <v>28</v>
      </c>
      <c r="E14" s="30">
        <f>２!E38</f>
        <v>550</v>
      </c>
      <c r="F14" s="36">
        <f>２!F38</f>
        <v>0</v>
      </c>
      <c r="G14" s="27">
        <f>２!G38</f>
        <v>0</v>
      </c>
      <c r="H14" s="30">
        <f>２!H38</f>
        <v>16</v>
      </c>
      <c r="I14" s="36">
        <f>２!I38</f>
        <v>8</v>
      </c>
      <c r="J14" s="27">
        <f>２!J38</f>
        <v>8</v>
      </c>
      <c r="K14" s="30">
        <f>２!K38</f>
        <v>1</v>
      </c>
      <c r="L14" s="36">
        <f>２!L38</f>
        <v>1</v>
      </c>
      <c r="M14" s="27">
        <f>２!M38</f>
        <v>0</v>
      </c>
      <c r="N14" s="37">
        <f>２!N38</f>
        <v>166</v>
      </c>
      <c r="O14" s="37">
        <f>２!O38</f>
        <v>65</v>
      </c>
      <c r="P14" s="40">
        <v>1.5</v>
      </c>
    </row>
    <row r="15" spans="1:16" ht="15.75" customHeight="1">
      <c r="A15" s="54" t="s">
        <v>8</v>
      </c>
      <c r="B15" s="55"/>
      <c r="C15" s="30">
        <f>２!C46+２!C49</f>
        <v>8096</v>
      </c>
      <c r="D15" s="27">
        <f>２!D46+２!D49</f>
        <v>791</v>
      </c>
      <c r="E15" s="30">
        <f>２!E46+２!E49</f>
        <v>5538</v>
      </c>
      <c r="F15" s="36">
        <f>２!F46+２!F49</f>
        <v>28</v>
      </c>
      <c r="G15" s="27">
        <f>２!G46+２!G49</f>
        <v>18</v>
      </c>
      <c r="H15" s="30">
        <f>２!H46+２!H49</f>
        <v>214</v>
      </c>
      <c r="I15" s="36">
        <f>２!I46+２!I49</f>
        <v>87</v>
      </c>
      <c r="J15" s="27">
        <f>２!J46+２!J49</f>
        <v>127</v>
      </c>
      <c r="K15" s="30">
        <f>２!K46+２!K49</f>
        <v>46</v>
      </c>
      <c r="L15" s="36">
        <f>２!L46+２!L49</f>
        <v>32</v>
      </c>
      <c r="M15" s="27">
        <f>２!M46+２!M49</f>
        <v>14</v>
      </c>
      <c r="N15" s="37">
        <f>２!N46+２!N49</f>
        <v>5079</v>
      </c>
      <c r="O15" s="37">
        <f>２!O46+２!O49</f>
        <v>1574</v>
      </c>
      <c r="P15" s="40">
        <v>1.54</v>
      </c>
    </row>
    <row r="16" spans="1:16" ht="15.75" customHeight="1">
      <c r="A16" s="7"/>
      <c r="B16" s="8"/>
      <c r="C16" s="30"/>
      <c r="D16" s="27"/>
      <c r="E16" s="30"/>
      <c r="F16" s="36"/>
      <c r="G16" s="27"/>
      <c r="H16" s="30"/>
      <c r="I16" s="36"/>
      <c r="J16" s="27"/>
      <c r="K16" s="30"/>
      <c r="L16" s="36"/>
      <c r="M16" s="27"/>
      <c r="N16" s="37"/>
      <c r="O16" s="37"/>
      <c r="P16" s="40"/>
    </row>
    <row r="17" spans="1:16" ht="15.75" customHeight="1">
      <c r="A17" s="54" t="s">
        <v>88</v>
      </c>
      <c r="B17" s="55"/>
      <c r="C17" s="30">
        <f aca="true" t="shared" si="5" ref="C17:O17">SUM(C18:C24)</f>
        <v>571</v>
      </c>
      <c r="D17" s="27">
        <f t="shared" si="5"/>
        <v>67</v>
      </c>
      <c r="E17" s="30">
        <f t="shared" si="5"/>
        <v>1008</v>
      </c>
      <c r="F17" s="36">
        <f t="shared" si="5"/>
        <v>1</v>
      </c>
      <c r="G17" s="27">
        <f t="shared" si="5"/>
        <v>0</v>
      </c>
      <c r="H17" s="30">
        <f t="shared" si="5"/>
        <v>21</v>
      </c>
      <c r="I17" s="36">
        <f t="shared" si="5"/>
        <v>9</v>
      </c>
      <c r="J17" s="27">
        <f t="shared" si="5"/>
        <v>12</v>
      </c>
      <c r="K17" s="30">
        <f t="shared" si="5"/>
        <v>2</v>
      </c>
      <c r="L17" s="36">
        <f t="shared" si="5"/>
        <v>2</v>
      </c>
      <c r="M17" s="27">
        <f t="shared" si="5"/>
        <v>0</v>
      </c>
      <c r="N17" s="37">
        <f t="shared" si="5"/>
        <v>342</v>
      </c>
      <c r="O17" s="37">
        <f t="shared" si="5"/>
        <v>182</v>
      </c>
      <c r="P17" s="40">
        <v>1.53</v>
      </c>
    </row>
    <row r="18" spans="1:16" ht="15.75" customHeight="1">
      <c r="A18" s="9"/>
      <c r="B18" s="6" t="s">
        <v>9</v>
      </c>
      <c r="C18" s="26">
        <v>195</v>
      </c>
      <c r="D18" s="27">
        <v>25</v>
      </c>
      <c r="E18" s="26">
        <v>324</v>
      </c>
      <c r="F18" s="28">
        <v>0</v>
      </c>
      <c r="G18" s="29">
        <v>0</v>
      </c>
      <c r="H18" s="30">
        <f aca="true" t="shared" si="6" ref="H18:H24">SUM(I18:J18)</f>
        <v>2</v>
      </c>
      <c r="I18" s="28">
        <v>2</v>
      </c>
      <c r="J18" s="29">
        <v>0</v>
      </c>
      <c r="K18" s="30">
        <f>SUM(L18:M18)</f>
        <v>0</v>
      </c>
      <c r="L18" s="28">
        <v>0</v>
      </c>
      <c r="M18" s="29">
        <v>0</v>
      </c>
      <c r="N18" s="31">
        <v>139</v>
      </c>
      <c r="O18" s="31">
        <v>78</v>
      </c>
      <c r="P18" s="40">
        <v>1.47</v>
      </c>
    </row>
    <row r="19" spans="1:16" ht="15.75" customHeight="1">
      <c r="A19" s="9"/>
      <c r="B19" s="6" t="s">
        <v>10</v>
      </c>
      <c r="C19" s="26">
        <v>107</v>
      </c>
      <c r="D19" s="27">
        <v>21</v>
      </c>
      <c r="E19" s="26">
        <v>161</v>
      </c>
      <c r="F19" s="28">
        <v>1</v>
      </c>
      <c r="G19" s="29">
        <v>0</v>
      </c>
      <c r="H19" s="30">
        <f t="shared" si="6"/>
        <v>9</v>
      </c>
      <c r="I19" s="28">
        <v>5</v>
      </c>
      <c r="J19" s="29">
        <v>4</v>
      </c>
      <c r="K19" s="30">
        <f aca="true" t="shared" si="7" ref="K19:K24">SUM(L19:M19)</f>
        <v>2</v>
      </c>
      <c r="L19" s="28">
        <v>2</v>
      </c>
      <c r="M19" s="29">
        <v>0</v>
      </c>
      <c r="N19" s="31">
        <v>63</v>
      </c>
      <c r="O19" s="31">
        <v>37</v>
      </c>
      <c r="P19" s="40">
        <v>1.51</v>
      </c>
    </row>
    <row r="20" spans="1:16" ht="15.75" customHeight="1">
      <c r="A20" s="9"/>
      <c r="B20" s="6" t="s">
        <v>11</v>
      </c>
      <c r="C20" s="26">
        <v>68</v>
      </c>
      <c r="D20" s="27">
        <v>2</v>
      </c>
      <c r="E20" s="26">
        <v>105</v>
      </c>
      <c r="F20" s="28">
        <v>0</v>
      </c>
      <c r="G20" s="29">
        <v>0</v>
      </c>
      <c r="H20" s="30">
        <f t="shared" si="6"/>
        <v>2</v>
      </c>
      <c r="I20" s="28">
        <v>1</v>
      </c>
      <c r="J20" s="29">
        <v>1</v>
      </c>
      <c r="K20" s="30">
        <f t="shared" si="7"/>
        <v>0</v>
      </c>
      <c r="L20" s="28">
        <v>0</v>
      </c>
      <c r="M20" s="29">
        <v>0</v>
      </c>
      <c r="N20" s="31">
        <v>37</v>
      </c>
      <c r="O20" s="31">
        <v>19</v>
      </c>
      <c r="P20" s="40">
        <v>1.64</v>
      </c>
    </row>
    <row r="21" spans="1:16" ht="15.75" customHeight="1">
      <c r="A21" s="9"/>
      <c r="B21" s="6" t="s">
        <v>12</v>
      </c>
      <c r="C21" s="26">
        <v>71</v>
      </c>
      <c r="D21" s="27">
        <v>8</v>
      </c>
      <c r="E21" s="26">
        <v>145</v>
      </c>
      <c r="F21" s="28">
        <v>0</v>
      </c>
      <c r="G21" s="29">
        <v>0</v>
      </c>
      <c r="H21" s="30">
        <f t="shared" si="6"/>
        <v>2</v>
      </c>
      <c r="I21" s="28">
        <v>1</v>
      </c>
      <c r="J21" s="29">
        <v>1</v>
      </c>
      <c r="K21" s="30">
        <f t="shared" si="7"/>
        <v>0</v>
      </c>
      <c r="L21" s="28">
        <v>0</v>
      </c>
      <c r="M21" s="29">
        <v>0</v>
      </c>
      <c r="N21" s="31">
        <v>36</v>
      </c>
      <c r="O21" s="31">
        <v>21</v>
      </c>
      <c r="P21" s="40">
        <v>1.65</v>
      </c>
    </row>
    <row r="22" spans="1:16" ht="15.75" customHeight="1">
      <c r="A22" s="9"/>
      <c r="B22" s="6" t="s">
        <v>13</v>
      </c>
      <c r="C22" s="26">
        <v>62</v>
      </c>
      <c r="D22" s="27">
        <v>6</v>
      </c>
      <c r="E22" s="26">
        <v>126</v>
      </c>
      <c r="F22" s="28">
        <v>0</v>
      </c>
      <c r="G22" s="29">
        <v>0</v>
      </c>
      <c r="H22" s="30">
        <f t="shared" si="6"/>
        <v>2</v>
      </c>
      <c r="I22" s="28">
        <v>0</v>
      </c>
      <c r="J22" s="29">
        <v>2</v>
      </c>
      <c r="K22" s="30">
        <f t="shared" si="7"/>
        <v>0</v>
      </c>
      <c r="L22" s="28">
        <v>0</v>
      </c>
      <c r="M22" s="29">
        <v>0</v>
      </c>
      <c r="N22" s="31">
        <v>27</v>
      </c>
      <c r="O22" s="31">
        <v>13</v>
      </c>
      <c r="P22" s="40">
        <v>1.61</v>
      </c>
    </row>
    <row r="23" spans="1:16" ht="15.75" customHeight="1">
      <c r="A23" s="9"/>
      <c r="B23" s="6" t="s">
        <v>14</v>
      </c>
      <c r="C23" s="26">
        <v>46</v>
      </c>
      <c r="D23" s="27">
        <v>4</v>
      </c>
      <c r="E23" s="26">
        <v>89</v>
      </c>
      <c r="F23" s="28">
        <v>0</v>
      </c>
      <c r="G23" s="29">
        <v>0</v>
      </c>
      <c r="H23" s="30">
        <f t="shared" si="6"/>
        <v>4</v>
      </c>
      <c r="I23" s="28">
        <v>0</v>
      </c>
      <c r="J23" s="29">
        <v>4</v>
      </c>
      <c r="K23" s="30">
        <f t="shared" si="7"/>
        <v>0</v>
      </c>
      <c r="L23" s="28">
        <v>0</v>
      </c>
      <c r="M23" s="29">
        <v>0</v>
      </c>
      <c r="N23" s="31">
        <v>28</v>
      </c>
      <c r="O23" s="31">
        <v>9</v>
      </c>
      <c r="P23" s="40">
        <v>1.5</v>
      </c>
    </row>
    <row r="24" spans="1:16" ht="15.75" customHeight="1">
      <c r="A24" s="9"/>
      <c r="B24" s="6" t="s">
        <v>15</v>
      </c>
      <c r="C24" s="26">
        <v>22</v>
      </c>
      <c r="D24" s="27">
        <v>1</v>
      </c>
      <c r="E24" s="26">
        <v>58</v>
      </c>
      <c r="F24" s="28">
        <v>0</v>
      </c>
      <c r="G24" s="29">
        <v>0</v>
      </c>
      <c r="H24" s="30">
        <f t="shared" si="6"/>
        <v>0</v>
      </c>
      <c r="I24" s="28">
        <v>0</v>
      </c>
      <c r="J24" s="29">
        <v>0</v>
      </c>
      <c r="K24" s="30">
        <f t="shared" si="7"/>
        <v>0</v>
      </c>
      <c r="L24" s="28">
        <v>0</v>
      </c>
      <c r="M24" s="29">
        <v>0</v>
      </c>
      <c r="N24" s="31">
        <v>12</v>
      </c>
      <c r="O24" s="31">
        <v>5</v>
      </c>
      <c r="P24" s="40">
        <v>1.65</v>
      </c>
    </row>
    <row r="25" spans="1:16" ht="15.75" customHeight="1">
      <c r="A25" s="9"/>
      <c r="B25" s="6"/>
      <c r="C25" s="30"/>
      <c r="D25" s="27"/>
      <c r="E25" s="30"/>
      <c r="F25" s="36"/>
      <c r="G25" s="27"/>
      <c r="H25" s="30"/>
      <c r="I25" s="36"/>
      <c r="J25" s="27"/>
      <c r="K25" s="30"/>
      <c r="L25" s="36"/>
      <c r="M25" s="27"/>
      <c r="N25" s="37"/>
      <c r="O25" s="37"/>
      <c r="P25" s="40"/>
    </row>
    <row r="26" spans="1:16" ht="15.75" customHeight="1">
      <c r="A26" s="54" t="s">
        <v>16</v>
      </c>
      <c r="B26" s="55"/>
      <c r="C26" s="30">
        <f>SUM(C27:C28)</f>
        <v>821</v>
      </c>
      <c r="D26" s="27">
        <f>SUM(D27:D28)</f>
        <v>76</v>
      </c>
      <c r="E26" s="30">
        <f>SUM(E27:E28)</f>
        <v>1292</v>
      </c>
      <c r="F26" s="36">
        <f>SUM(F27:F28)</f>
        <v>2</v>
      </c>
      <c r="G26" s="27">
        <f aca="true" t="shared" si="8" ref="G26:O26">SUM(G27:G28)</f>
        <v>1</v>
      </c>
      <c r="H26" s="30">
        <f t="shared" si="8"/>
        <v>38</v>
      </c>
      <c r="I26" s="36">
        <f t="shared" si="8"/>
        <v>13</v>
      </c>
      <c r="J26" s="27">
        <f t="shared" si="8"/>
        <v>25</v>
      </c>
      <c r="K26" s="30">
        <f t="shared" si="8"/>
        <v>5</v>
      </c>
      <c r="L26" s="36">
        <f t="shared" si="8"/>
        <v>4</v>
      </c>
      <c r="M26" s="27">
        <f t="shared" si="8"/>
        <v>1</v>
      </c>
      <c r="N26" s="37">
        <f t="shared" si="8"/>
        <v>586</v>
      </c>
      <c r="O26" s="37">
        <f t="shared" si="8"/>
        <v>286</v>
      </c>
      <c r="P26" s="40">
        <v>1.38</v>
      </c>
    </row>
    <row r="27" spans="1:16" ht="15.75" customHeight="1">
      <c r="A27" s="9"/>
      <c r="B27" s="6" t="s">
        <v>17</v>
      </c>
      <c r="C27" s="26">
        <v>231</v>
      </c>
      <c r="D27" s="27">
        <v>16</v>
      </c>
      <c r="E27" s="26">
        <v>535</v>
      </c>
      <c r="F27" s="28">
        <v>1</v>
      </c>
      <c r="G27" s="29">
        <v>0</v>
      </c>
      <c r="H27" s="30">
        <f>SUM(I27:J27)</f>
        <v>16</v>
      </c>
      <c r="I27" s="28">
        <v>5</v>
      </c>
      <c r="J27" s="29">
        <v>11</v>
      </c>
      <c r="K27" s="30">
        <f>SUM(L27:M27)</f>
        <v>0</v>
      </c>
      <c r="L27" s="28">
        <v>0</v>
      </c>
      <c r="M27" s="29">
        <v>0</v>
      </c>
      <c r="N27" s="31">
        <v>195</v>
      </c>
      <c r="O27" s="31">
        <v>99</v>
      </c>
      <c r="P27" s="40">
        <v>1.26</v>
      </c>
    </row>
    <row r="28" spans="1:16" ht="15.75" customHeight="1">
      <c r="A28" s="9"/>
      <c r="B28" s="6" t="s">
        <v>18</v>
      </c>
      <c r="C28" s="26">
        <v>590</v>
      </c>
      <c r="D28" s="27">
        <v>60</v>
      </c>
      <c r="E28" s="26">
        <v>757</v>
      </c>
      <c r="F28" s="28">
        <v>1</v>
      </c>
      <c r="G28" s="29">
        <v>1</v>
      </c>
      <c r="H28" s="30">
        <f>SUM(I28:J28)</f>
        <v>22</v>
      </c>
      <c r="I28" s="28">
        <v>8</v>
      </c>
      <c r="J28" s="29">
        <v>14</v>
      </c>
      <c r="K28" s="30">
        <f>SUM(L28:M28)</f>
        <v>5</v>
      </c>
      <c r="L28" s="28">
        <v>4</v>
      </c>
      <c r="M28" s="29">
        <v>1</v>
      </c>
      <c r="N28" s="31">
        <v>391</v>
      </c>
      <c r="O28" s="31">
        <v>187</v>
      </c>
      <c r="P28" s="40">
        <v>1.46</v>
      </c>
    </row>
    <row r="29" spans="1:16" ht="15.75" customHeight="1">
      <c r="A29" s="9"/>
      <c r="B29" s="6"/>
      <c r="C29" s="30"/>
      <c r="D29" s="27"/>
      <c r="E29" s="30"/>
      <c r="F29" s="36"/>
      <c r="G29" s="27"/>
      <c r="H29" s="30"/>
      <c r="I29" s="36"/>
      <c r="J29" s="27"/>
      <c r="K29" s="30"/>
      <c r="L29" s="36"/>
      <c r="M29" s="27"/>
      <c r="N29" s="37"/>
      <c r="O29" s="37"/>
      <c r="P29" s="40"/>
    </row>
    <row r="30" spans="1:16" ht="15.75" customHeight="1">
      <c r="A30" s="54" t="s">
        <v>89</v>
      </c>
      <c r="B30" s="55"/>
      <c r="C30" s="30">
        <f aca="true" t="shared" si="9" ref="C30:O30">SUM(C31:C44)</f>
        <v>5402</v>
      </c>
      <c r="D30" s="27">
        <f t="shared" si="9"/>
        <v>569</v>
      </c>
      <c r="E30" s="30">
        <f t="shared" si="9"/>
        <v>4387</v>
      </c>
      <c r="F30" s="36">
        <f t="shared" si="9"/>
        <v>16</v>
      </c>
      <c r="G30" s="27">
        <f t="shared" si="9"/>
        <v>7</v>
      </c>
      <c r="H30" s="30">
        <f t="shared" si="9"/>
        <v>160</v>
      </c>
      <c r="I30" s="36">
        <f t="shared" si="9"/>
        <v>72</v>
      </c>
      <c r="J30" s="27">
        <f t="shared" si="9"/>
        <v>88</v>
      </c>
      <c r="K30" s="30">
        <f t="shared" si="9"/>
        <v>28</v>
      </c>
      <c r="L30" s="36">
        <f t="shared" si="9"/>
        <v>24</v>
      </c>
      <c r="M30" s="27">
        <f t="shared" si="9"/>
        <v>4</v>
      </c>
      <c r="N30" s="37">
        <f t="shared" si="9"/>
        <v>3581</v>
      </c>
      <c r="O30" s="37">
        <f t="shared" si="9"/>
        <v>1412</v>
      </c>
      <c r="P30" s="40">
        <v>1.52</v>
      </c>
    </row>
    <row r="31" spans="1:16" ht="15.75" customHeight="1">
      <c r="A31" s="9"/>
      <c r="B31" s="6" t="s">
        <v>25</v>
      </c>
      <c r="C31" s="26">
        <v>1850</v>
      </c>
      <c r="D31" s="27">
        <v>205</v>
      </c>
      <c r="E31" s="26">
        <v>1681</v>
      </c>
      <c r="F31" s="28">
        <v>4</v>
      </c>
      <c r="G31" s="29">
        <v>2</v>
      </c>
      <c r="H31" s="30">
        <f aca="true" t="shared" si="10" ref="H31:H44">SUM(I31:J31)</f>
        <v>56</v>
      </c>
      <c r="I31" s="28">
        <v>21</v>
      </c>
      <c r="J31" s="29">
        <v>35</v>
      </c>
      <c r="K31" s="26">
        <f aca="true" t="shared" si="11" ref="K31:K44">SUM(L31:M31)</f>
        <v>8</v>
      </c>
      <c r="L31" s="28">
        <v>7</v>
      </c>
      <c r="M31" s="29">
        <v>1</v>
      </c>
      <c r="N31" s="31">
        <v>1341</v>
      </c>
      <c r="O31" s="31">
        <v>582</v>
      </c>
      <c r="P31" s="40">
        <v>1.47</v>
      </c>
    </row>
    <row r="32" spans="1:16" ht="15.75" customHeight="1">
      <c r="A32" s="9"/>
      <c r="B32" s="6" t="s">
        <v>26</v>
      </c>
      <c r="C32" s="26">
        <v>1013</v>
      </c>
      <c r="D32" s="27">
        <v>112</v>
      </c>
      <c r="E32" s="26">
        <v>819</v>
      </c>
      <c r="F32" s="28">
        <v>5</v>
      </c>
      <c r="G32" s="29">
        <v>2</v>
      </c>
      <c r="H32" s="30">
        <f t="shared" si="10"/>
        <v>31</v>
      </c>
      <c r="I32" s="28">
        <v>16</v>
      </c>
      <c r="J32" s="29">
        <v>15</v>
      </c>
      <c r="K32" s="26">
        <f t="shared" si="11"/>
        <v>10</v>
      </c>
      <c r="L32" s="28">
        <v>9</v>
      </c>
      <c r="M32" s="29">
        <v>1</v>
      </c>
      <c r="N32" s="31">
        <v>628</v>
      </c>
      <c r="O32" s="31">
        <v>246</v>
      </c>
      <c r="P32" s="40">
        <v>1.4</v>
      </c>
    </row>
    <row r="33" spans="1:16" ht="15.75" customHeight="1">
      <c r="A33" s="9"/>
      <c r="B33" s="6" t="s">
        <v>27</v>
      </c>
      <c r="C33" s="26">
        <v>609</v>
      </c>
      <c r="D33" s="27">
        <v>68</v>
      </c>
      <c r="E33" s="26">
        <v>319</v>
      </c>
      <c r="F33" s="28">
        <v>3</v>
      </c>
      <c r="G33" s="29">
        <v>1</v>
      </c>
      <c r="H33" s="30">
        <f t="shared" si="10"/>
        <v>15</v>
      </c>
      <c r="I33" s="28">
        <v>9</v>
      </c>
      <c r="J33" s="29">
        <v>6</v>
      </c>
      <c r="K33" s="26">
        <f t="shared" si="11"/>
        <v>5</v>
      </c>
      <c r="L33" s="28">
        <v>4</v>
      </c>
      <c r="M33" s="29">
        <v>1</v>
      </c>
      <c r="N33" s="31">
        <v>390</v>
      </c>
      <c r="O33" s="31">
        <v>111</v>
      </c>
      <c r="P33" s="40">
        <v>1.77</v>
      </c>
    </row>
    <row r="34" spans="1:16" ht="15.75" customHeight="1">
      <c r="A34" s="9"/>
      <c r="B34" s="6" t="s">
        <v>28</v>
      </c>
      <c r="C34" s="26">
        <v>140</v>
      </c>
      <c r="D34" s="27">
        <v>14</v>
      </c>
      <c r="E34" s="26">
        <v>139</v>
      </c>
      <c r="F34" s="28">
        <v>0</v>
      </c>
      <c r="G34" s="29">
        <v>0</v>
      </c>
      <c r="H34" s="30">
        <f t="shared" si="10"/>
        <v>5</v>
      </c>
      <c r="I34" s="28">
        <v>1</v>
      </c>
      <c r="J34" s="29">
        <v>4</v>
      </c>
      <c r="K34" s="26">
        <f t="shared" si="11"/>
        <v>0</v>
      </c>
      <c r="L34" s="28">
        <v>0</v>
      </c>
      <c r="M34" s="29">
        <v>0</v>
      </c>
      <c r="N34" s="31">
        <v>87</v>
      </c>
      <c r="O34" s="31">
        <v>33</v>
      </c>
      <c r="P34" s="40">
        <v>1.45</v>
      </c>
    </row>
    <row r="35" spans="1:16" ht="15.75" customHeight="1">
      <c r="A35" s="9"/>
      <c r="B35" s="6" t="s">
        <v>19</v>
      </c>
      <c r="C35" s="26">
        <v>115</v>
      </c>
      <c r="D35" s="27">
        <v>8</v>
      </c>
      <c r="E35" s="26">
        <v>176</v>
      </c>
      <c r="F35" s="28">
        <v>0</v>
      </c>
      <c r="G35" s="29">
        <v>0</v>
      </c>
      <c r="H35" s="30">
        <f>SUM(I35:J35)</f>
        <v>6</v>
      </c>
      <c r="I35" s="28">
        <v>2</v>
      </c>
      <c r="J35" s="29">
        <v>4</v>
      </c>
      <c r="K35" s="26">
        <f t="shared" si="11"/>
        <v>0</v>
      </c>
      <c r="L35" s="28">
        <v>0</v>
      </c>
      <c r="M35" s="29">
        <v>0</v>
      </c>
      <c r="N35" s="31">
        <v>75</v>
      </c>
      <c r="O35" s="31">
        <v>31</v>
      </c>
      <c r="P35" s="40">
        <v>1.5</v>
      </c>
    </row>
    <row r="36" spans="1:16" ht="15.75" customHeight="1">
      <c r="A36" s="9"/>
      <c r="B36" s="6" t="s">
        <v>20</v>
      </c>
      <c r="C36" s="26">
        <v>31</v>
      </c>
      <c r="D36" s="27">
        <v>0</v>
      </c>
      <c r="E36" s="26">
        <v>47</v>
      </c>
      <c r="F36" s="28">
        <v>0</v>
      </c>
      <c r="G36" s="29">
        <v>0</v>
      </c>
      <c r="H36" s="30">
        <f>SUM(I36:J36)</f>
        <v>1</v>
      </c>
      <c r="I36" s="28">
        <v>0</v>
      </c>
      <c r="J36" s="29">
        <v>1</v>
      </c>
      <c r="K36" s="26">
        <f t="shared" si="11"/>
        <v>0</v>
      </c>
      <c r="L36" s="28">
        <v>0</v>
      </c>
      <c r="M36" s="29">
        <v>0</v>
      </c>
      <c r="N36" s="31">
        <v>20</v>
      </c>
      <c r="O36" s="31">
        <v>9</v>
      </c>
      <c r="P36" s="40">
        <v>1.78</v>
      </c>
    </row>
    <row r="37" spans="1:16" ht="15.75" customHeight="1">
      <c r="A37" s="9"/>
      <c r="B37" s="6" t="s">
        <v>21</v>
      </c>
      <c r="C37" s="26">
        <v>21</v>
      </c>
      <c r="D37" s="27">
        <v>3</v>
      </c>
      <c r="E37" s="26">
        <v>69</v>
      </c>
      <c r="F37" s="28">
        <v>0</v>
      </c>
      <c r="G37" s="29">
        <v>0</v>
      </c>
      <c r="H37" s="30">
        <f>SUM(I37:J37)</f>
        <v>3</v>
      </c>
      <c r="I37" s="28">
        <v>2</v>
      </c>
      <c r="J37" s="29">
        <v>1</v>
      </c>
      <c r="K37" s="26">
        <f t="shared" si="11"/>
        <v>1</v>
      </c>
      <c r="L37" s="28">
        <v>1</v>
      </c>
      <c r="M37" s="29">
        <v>0</v>
      </c>
      <c r="N37" s="31">
        <v>19</v>
      </c>
      <c r="O37" s="31">
        <v>11</v>
      </c>
      <c r="P37" s="40">
        <v>1.54</v>
      </c>
    </row>
    <row r="38" spans="1:16" ht="15.75" customHeight="1">
      <c r="A38" s="9"/>
      <c r="B38" s="6" t="s">
        <v>29</v>
      </c>
      <c r="C38" s="26">
        <v>375</v>
      </c>
      <c r="D38" s="27">
        <v>38</v>
      </c>
      <c r="E38" s="26">
        <v>289</v>
      </c>
      <c r="F38" s="28">
        <v>2</v>
      </c>
      <c r="G38" s="29">
        <v>0</v>
      </c>
      <c r="H38" s="30">
        <f t="shared" si="10"/>
        <v>12</v>
      </c>
      <c r="I38" s="28">
        <v>8</v>
      </c>
      <c r="J38" s="29">
        <v>4</v>
      </c>
      <c r="K38" s="26">
        <f t="shared" si="11"/>
        <v>2</v>
      </c>
      <c r="L38" s="28">
        <v>2</v>
      </c>
      <c r="M38" s="29">
        <v>0</v>
      </c>
      <c r="N38" s="31">
        <v>204</v>
      </c>
      <c r="O38" s="31">
        <v>107</v>
      </c>
      <c r="P38" s="40">
        <v>1.59</v>
      </c>
    </row>
    <row r="39" spans="1:16" ht="15.75" customHeight="1">
      <c r="A39" s="9"/>
      <c r="B39" s="6" t="s">
        <v>30</v>
      </c>
      <c r="C39" s="26">
        <v>168</v>
      </c>
      <c r="D39" s="27">
        <v>16</v>
      </c>
      <c r="E39" s="26">
        <v>156</v>
      </c>
      <c r="F39" s="28">
        <v>0</v>
      </c>
      <c r="G39" s="29">
        <v>0</v>
      </c>
      <c r="H39" s="30">
        <f t="shared" si="10"/>
        <v>4</v>
      </c>
      <c r="I39" s="28">
        <v>1</v>
      </c>
      <c r="J39" s="29">
        <v>3</v>
      </c>
      <c r="K39" s="26">
        <f t="shared" si="11"/>
        <v>0</v>
      </c>
      <c r="L39" s="28">
        <v>0</v>
      </c>
      <c r="M39" s="29">
        <v>0</v>
      </c>
      <c r="N39" s="31">
        <v>113</v>
      </c>
      <c r="O39" s="31">
        <v>52</v>
      </c>
      <c r="P39" s="40">
        <v>1.54</v>
      </c>
    </row>
    <row r="40" spans="1:16" ht="15.75" customHeight="1">
      <c r="A40" s="9"/>
      <c r="B40" s="6" t="s">
        <v>22</v>
      </c>
      <c r="C40" s="26">
        <v>130</v>
      </c>
      <c r="D40" s="27">
        <v>7</v>
      </c>
      <c r="E40" s="26">
        <v>135</v>
      </c>
      <c r="F40" s="28">
        <v>0</v>
      </c>
      <c r="G40" s="29">
        <v>0</v>
      </c>
      <c r="H40" s="30">
        <f>SUM(I40:J40)</f>
        <v>3</v>
      </c>
      <c r="I40" s="28">
        <v>0</v>
      </c>
      <c r="J40" s="29">
        <v>3</v>
      </c>
      <c r="K40" s="26">
        <f t="shared" si="11"/>
        <v>0</v>
      </c>
      <c r="L40" s="28">
        <v>0</v>
      </c>
      <c r="M40" s="29">
        <v>0</v>
      </c>
      <c r="N40" s="31">
        <v>72</v>
      </c>
      <c r="O40" s="31">
        <v>32</v>
      </c>
      <c r="P40" s="40">
        <v>1.62</v>
      </c>
    </row>
    <row r="41" spans="1:16" ht="15.75" customHeight="1">
      <c r="A41" s="9"/>
      <c r="B41" s="18" t="s">
        <v>23</v>
      </c>
      <c r="C41" s="26">
        <v>34</v>
      </c>
      <c r="D41" s="27">
        <v>5</v>
      </c>
      <c r="E41" s="26">
        <v>72</v>
      </c>
      <c r="F41" s="28">
        <v>0</v>
      </c>
      <c r="G41" s="29">
        <v>0</v>
      </c>
      <c r="H41" s="30">
        <f>SUM(I41:J41)</f>
        <v>2</v>
      </c>
      <c r="I41" s="28">
        <v>1</v>
      </c>
      <c r="J41" s="29">
        <v>1</v>
      </c>
      <c r="K41" s="26">
        <f t="shared" si="11"/>
        <v>0</v>
      </c>
      <c r="L41" s="28">
        <v>0</v>
      </c>
      <c r="M41" s="29">
        <v>0</v>
      </c>
      <c r="N41" s="31">
        <v>32</v>
      </c>
      <c r="O41" s="31">
        <v>16</v>
      </c>
      <c r="P41" s="40">
        <v>1.64</v>
      </c>
    </row>
    <row r="42" spans="1:16" ht="15.75" customHeight="1">
      <c r="A42" s="9"/>
      <c r="B42" s="6" t="s">
        <v>24</v>
      </c>
      <c r="C42" s="26">
        <v>53</v>
      </c>
      <c r="D42" s="27">
        <v>4</v>
      </c>
      <c r="E42" s="26">
        <v>76</v>
      </c>
      <c r="F42" s="28">
        <v>0</v>
      </c>
      <c r="G42" s="29">
        <v>0</v>
      </c>
      <c r="H42" s="30">
        <f>SUM(I42:J42)</f>
        <v>0</v>
      </c>
      <c r="I42" s="28">
        <v>0</v>
      </c>
      <c r="J42" s="29">
        <v>0</v>
      </c>
      <c r="K42" s="26">
        <f t="shared" si="11"/>
        <v>0</v>
      </c>
      <c r="L42" s="28">
        <v>0</v>
      </c>
      <c r="M42" s="29">
        <v>0</v>
      </c>
      <c r="N42" s="31">
        <v>42</v>
      </c>
      <c r="O42" s="31">
        <v>12</v>
      </c>
      <c r="P42" s="40">
        <v>1.47</v>
      </c>
    </row>
    <row r="43" spans="1:16" ht="15.75" customHeight="1">
      <c r="A43" s="9"/>
      <c r="B43" s="6" t="s">
        <v>31</v>
      </c>
      <c r="C43" s="26">
        <v>395</v>
      </c>
      <c r="D43" s="27">
        <v>41</v>
      </c>
      <c r="E43" s="26">
        <v>186</v>
      </c>
      <c r="F43" s="28">
        <v>1</v>
      </c>
      <c r="G43" s="29">
        <v>1</v>
      </c>
      <c r="H43" s="30">
        <f t="shared" si="10"/>
        <v>8</v>
      </c>
      <c r="I43" s="28">
        <v>4</v>
      </c>
      <c r="J43" s="29">
        <v>4</v>
      </c>
      <c r="K43" s="26">
        <f t="shared" si="11"/>
        <v>0</v>
      </c>
      <c r="L43" s="28">
        <v>0</v>
      </c>
      <c r="M43" s="29">
        <v>0</v>
      </c>
      <c r="N43" s="31">
        <v>257</v>
      </c>
      <c r="O43" s="31">
        <v>98</v>
      </c>
      <c r="P43" s="40">
        <v>1.66</v>
      </c>
    </row>
    <row r="44" spans="1:16" ht="15.75" customHeight="1">
      <c r="A44" s="9"/>
      <c r="B44" s="6" t="s">
        <v>32</v>
      </c>
      <c r="C44" s="26">
        <v>468</v>
      </c>
      <c r="D44" s="27">
        <v>48</v>
      </c>
      <c r="E44" s="26">
        <v>223</v>
      </c>
      <c r="F44" s="28">
        <v>1</v>
      </c>
      <c r="G44" s="29">
        <v>1</v>
      </c>
      <c r="H44" s="30">
        <f t="shared" si="10"/>
        <v>14</v>
      </c>
      <c r="I44" s="28">
        <v>7</v>
      </c>
      <c r="J44" s="29">
        <v>7</v>
      </c>
      <c r="K44" s="26">
        <f t="shared" si="11"/>
        <v>2</v>
      </c>
      <c r="L44" s="28">
        <v>1</v>
      </c>
      <c r="M44" s="29">
        <v>1</v>
      </c>
      <c r="N44" s="31">
        <v>301</v>
      </c>
      <c r="O44" s="31">
        <v>72</v>
      </c>
      <c r="P44" s="40">
        <v>1.57</v>
      </c>
    </row>
    <row r="45" spans="1:16" ht="15.75" customHeight="1">
      <c r="A45" s="9"/>
      <c r="B45" s="6"/>
      <c r="C45" s="30"/>
      <c r="D45" s="27"/>
      <c r="E45" s="30"/>
      <c r="F45" s="36"/>
      <c r="G45" s="27"/>
      <c r="H45" s="30"/>
      <c r="I45" s="36"/>
      <c r="J45" s="27"/>
      <c r="K45" s="30"/>
      <c r="L45" s="36"/>
      <c r="M45" s="27"/>
      <c r="N45" s="37"/>
      <c r="O45" s="37"/>
      <c r="P45" s="40"/>
    </row>
    <row r="46" spans="1:16" ht="15.75" customHeight="1">
      <c r="A46" s="54" t="s">
        <v>33</v>
      </c>
      <c r="B46" s="55"/>
      <c r="C46" s="30">
        <f aca="true" t="shared" si="12" ref="C46:O46">SUM(C47:C48)</f>
        <v>1122</v>
      </c>
      <c r="D46" s="27">
        <f t="shared" si="12"/>
        <v>117</v>
      </c>
      <c r="E46" s="30">
        <f t="shared" si="12"/>
        <v>739</v>
      </c>
      <c r="F46" s="36">
        <f t="shared" si="12"/>
        <v>4</v>
      </c>
      <c r="G46" s="27">
        <f t="shared" si="12"/>
        <v>3</v>
      </c>
      <c r="H46" s="30">
        <f t="shared" si="12"/>
        <v>29</v>
      </c>
      <c r="I46" s="36">
        <f t="shared" si="12"/>
        <v>15</v>
      </c>
      <c r="J46" s="27">
        <f t="shared" si="12"/>
        <v>14</v>
      </c>
      <c r="K46" s="30">
        <f t="shared" si="12"/>
        <v>5</v>
      </c>
      <c r="L46" s="36">
        <f t="shared" si="12"/>
        <v>3</v>
      </c>
      <c r="M46" s="27">
        <f t="shared" si="12"/>
        <v>2</v>
      </c>
      <c r="N46" s="37">
        <f t="shared" si="12"/>
        <v>749</v>
      </c>
      <c r="O46" s="37">
        <f t="shared" si="12"/>
        <v>234</v>
      </c>
      <c r="P46" s="40">
        <v>1.71</v>
      </c>
    </row>
    <row r="47" spans="1:16" ht="15.75" customHeight="1">
      <c r="A47" s="9"/>
      <c r="B47" s="6" t="s">
        <v>34</v>
      </c>
      <c r="C47" s="26">
        <v>932</v>
      </c>
      <c r="D47" s="27">
        <v>101</v>
      </c>
      <c r="E47" s="26">
        <v>539</v>
      </c>
      <c r="F47" s="28">
        <v>2</v>
      </c>
      <c r="G47" s="29">
        <v>1</v>
      </c>
      <c r="H47" s="30">
        <f>SUM(I47:J47)</f>
        <v>23</v>
      </c>
      <c r="I47" s="28">
        <v>14</v>
      </c>
      <c r="J47" s="29">
        <v>9</v>
      </c>
      <c r="K47" s="30">
        <f>SUM(L47:M47)</f>
        <v>4</v>
      </c>
      <c r="L47" s="28">
        <v>3</v>
      </c>
      <c r="M47" s="29">
        <v>1</v>
      </c>
      <c r="N47" s="31">
        <v>616</v>
      </c>
      <c r="O47" s="31">
        <v>191</v>
      </c>
      <c r="P47" s="40">
        <v>1.72</v>
      </c>
    </row>
    <row r="48" spans="1:16" ht="15.75" customHeight="1">
      <c r="A48" s="9"/>
      <c r="B48" s="6" t="s">
        <v>35</v>
      </c>
      <c r="C48" s="26">
        <v>190</v>
      </c>
      <c r="D48" s="27">
        <v>16</v>
      </c>
      <c r="E48" s="26">
        <v>200</v>
      </c>
      <c r="F48" s="28">
        <v>2</v>
      </c>
      <c r="G48" s="29">
        <v>2</v>
      </c>
      <c r="H48" s="30">
        <f>SUM(I48:J48)</f>
        <v>6</v>
      </c>
      <c r="I48" s="28">
        <v>1</v>
      </c>
      <c r="J48" s="29">
        <v>5</v>
      </c>
      <c r="K48" s="30">
        <f>SUM(L48:M48)</f>
        <v>1</v>
      </c>
      <c r="L48" s="28">
        <v>0</v>
      </c>
      <c r="M48" s="29">
        <v>1</v>
      </c>
      <c r="N48" s="31">
        <v>133</v>
      </c>
      <c r="O48" s="31">
        <v>43</v>
      </c>
      <c r="P48" s="40">
        <v>1.68</v>
      </c>
    </row>
    <row r="49" spans="1:16" ht="15.75" customHeight="1">
      <c r="A49" s="9"/>
      <c r="B49" s="6"/>
      <c r="C49" s="30"/>
      <c r="D49" s="27"/>
      <c r="E49" s="30"/>
      <c r="F49" s="36"/>
      <c r="G49" s="27"/>
      <c r="H49" s="30"/>
      <c r="I49" s="36"/>
      <c r="J49" s="27"/>
      <c r="K49" s="30"/>
      <c r="L49" s="36"/>
      <c r="M49" s="27"/>
      <c r="N49" s="37"/>
      <c r="O49" s="37"/>
      <c r="P49" s="40"/>
    </row>
    <row r="50" spans="1:16" ht="15.75" customHeight="1">
      <c r="A50" s="54" t="s">
        <v>36</v>
      </c>
      <c r="B50" s="55"/>
      <c r="C50" s="30">
        <f>SUM(C51:C53)</f>
        <v>3709</v>
      </c>
      <c r="D50" s="27">
        <f aca="true" t="shared" si="13" ref="D50:O50">SUM(D51:D53)</f>
        <v>353</v>
      </c>
      <c r="E50" s="30">
        <f t="shared" si="13"/>
        <v>2671</v>
      </c>
      <c r="F50" s="36">
        <f t="shared" si="13"/>
        <v>7</v>
      </c>
      <c r="G50" s="27">
        <f t="shared" si="13"/>
        <v>6</v>
      </c>
      <c r="H50" s="30">
        <f t="shared" si="13"/>
        <v>122</v>
      </c>
      <c r="I50" s="36">
        <f t="shared" si="13"/>
        <v>57</v>
      </c>
      <c r="J50" s="27">
        <f t="shared" si="13"/>
        <v>65</v>
      </c>
      <c r="K50" s="30">
        <f t="shared" si="13"/>
        <v>21</v>
      </c>
      <c r="L50" s="36">
        <f t="shared" si="13"/>
        <v>15</v>
      </c>
      <c r="M50" s="27">
        <f t="shared" si="13"/>
        <v>6</v>
      </c>
      <c r="N50" s="37">
        <f t="shared" si="13"/>
        <v>2459</v>
      </c>
      <c r="O50" s="37">
        <f t="shared" si="13"/>
        <v>970</v>
      </c>
      <c r="P50" s="40">
        <v>1.59</v>
      </c>
    </row>
    <row r="51" spans="1:16" ht="15.75" customHeight="1">
      <c r="A51" s="9"/>
      <c r="B51" s="6" t="s">
        <v>38</v>
      </c>
      <c r="C51" s="26">
        <v>1179</v>
      </c>
      <c r="D51" s="27">
        <v>123</v>
      </c>
      <c r="E51" s="26">
        <v>912</v>
      </c>
      <c r="F51" s="28">
        <v>5</v>
      </c>
      <c r="G51" s="29">
        <v>5</v>
      </c>
      <c r="H51" s="30">
        <f>SUM(I51:J51)</f>
        <v>34</v>
      </c>
      <c r="I51" s="28">
        <v>19</v>
      </c>
      <c r="J51" s="29">
        <v>15</v>
      </c>
      <c r="K51" s="30">
        <f>SUM(L51:M51)</f>
        <v>11</v>
      </c>
      <c r="L51" s="28">
        <v>6</v>
      </c>
      <c r="M51" s="29">
        <v>5</v>
      </c>
      <c r="N51" s="31">
        <v>767</v>
      </c>
      <c r="O51" s="31">
        <v>293</v>
      </c>
      <c r="P51" s="40">
        <v>1.55</v>
      </c>
    </row>
    <row r="52" spans="1:16" ht="15.75" customHeight="1">
      <c r="A52" s="9"/>
      <c r="B52" s="6" t="s">
        <v>37</v>
      </c>
      <c r="C52" s="26">
        <v>2467</v>
      </c>
      <c r="D52" s="27">
        <v>225</v>
      </c>
      <c r="E52" s="26">
        <v>1657</v>
      </c>
      <c r="F52" s="28">
        <v>2</v>
      </c>
      <c r="G52" s="29">
        <v>1</v>
      </c>
      <c r="H52" s="30">
        <f>SUM(I52:J52)</f>
        <v>84</v>
      </c>
      <c r="I52" s="28">
        <v>36</v>
      </c>
      <c r="J52" s="29">
        <v>48</v>
      </c>
      <c r="K52" s="30">
        <f>SUM(L52:M52)</f>
        <v>9</v>
      </c>
      <c r="L52" s="28">
        <v>8</v>
      </c>
      <c r="M52" s="29">
        <v>1</v>
      </c>
      <c r="N52" s="31">
        <v>1651</v>
      </c>
      <c r="O52" s="31">
        <v>650</v>
      </c>
      <c r="P52" s="40">
        <v>1.62</v>
      </c>
    </row>
    <row r="53" spans="1:16" ht="15.75" customHeight="1">
      <c r="A53" s="9"/>
      <c r="B53" s="6" t="s">
        <v>39</v>
      </c>
      <c r="C53" s="26">
        <v>63</v>
      </c>
      <c r="D53" s="27">
        <v>5</v>
      </c>
      <c r="E53" s="26">
        <v>102</v>
      </c>
      <c r="F53" s="28">
        <v>0</v>
      </c>
      <c r="G53" s="29">
        <v>0</v>
      </c>
      <c r="H53" s="30">
        <f>SUM(I53:J53)</f>
        <v>4</v>
      </c>
      <c r="I53" s="28">
        <v>2</v>
      </c>
      <c r="J53" s="29">
        <v>2</v>
      </c>
      <c r="K53" s="30">
        <f>SUM(L53:M53)</f>
        <v>1</v>
      </c>
      <c r="L53" s="28">
        <v>1</v>
      </c>
      <c r="M53" s="29">
        <v>0</v>
      </c>
      <c r="N53" s="31">
        <v>41</v>
      </c>
      <c r="O53" s="31">
        <v>27</v>
      </c>
      <c r="P53" s="40">
        <v>1.28</v>
      </c>
    </row>
    <row r="54" spans="1:16" ht="15.75" customHeight="1">
      <c r="A54" s="9"/>
      <c r="B54" s="6"/>
      <c r="C54" s="30"/>
      <c r="D54" s="27"/>
      <c r="E54" s="30"/>
      <c r="F54" s="36"/>
      <c r="G54" s="27"/>
      <c r="H54" s="30"/>
      <c r="I54" s="36"/>
      <c r="J54" s="27"/>
      <c r="K54" s="30"/>
      <c r="L54" s="36"/>
      <c r="M54" s="27"/>
      <c r="N54" s="37"/>
      <c r="O54" s="37"/>
      <c r="P54" s="40"/>
    </row>
    <row r="55" spans="1:16" ht="15.75" customHeight="1">
      <c r="A55" s="54" t="s">
        <v>90</v>
      </c>
      <c r="B55" s="55"/>
      <c r="C55" s="30">
        <f aca="true" t="shared" si="14" ref="C55:O55">C56</f>
        <v>6239</v>
      </c>
      <c r="D55" s="27">
        <f t="shared" si="14"/>
        <v>584</v>
      </c>
      <c r="E55" s="30">
        <f t="shared" si="14"/>
        <v>5535</v>
      </c>
      <c r="F55" s="36">
        <f t="shared" si="14"/>
        <v>18</v>
      </c>
      <c r="G55" s="27">
        <f t="shared" si="14"/>
        <v>16</v>
      </c>
      <c r="H55" s="30">
        <f t="shared" si="14"/>
        <v>235</v>
      </c>
      <c r="I55" s="36">
        <f t="shared" si="14"/>
        <v>72</v>
      </c>
      <c r="J55" s="27">
        <f t="shared" si="14"/>
        <v>163</v>
      </c>
      <c r="K55" s="30">
        <f t="shared" si="14"/>
        <v>33</v>
      </c>
      <c r="L55" s="36">
        <f t="shared" si="14"/>
        <v>24</v>
      </c>
      <c r="M55" s="27">
        <f t="shared" si="14"/>
        <v>9</v>
      </c>
      <c r="N55" s="37">
        <f t="shared" si="14"/>
        <v>4199</v>
      </c>
      <c r="O55" s="37">
        <f t="shared" si="14"/>
        <v>1483</v>
      </c>
      <c r="P55" s="45" t="s">
        <v>106</v>
      </c>
    </row>
    <row r="56" spans="1:16" ht="15.75" customHeight="1">
      <c r="A56" s="9"/>
      <c r="B56" s="6" t="s">
        <v>43</v>
      </c>
      <c r="C56" s="26">
        <f>SUM(C57:C58)</f>
        <v>6239</v>
      </c>
      <c r="D56" s="27">
        <f aca="true" t="shared" si="15" ref="D56:O56">SUM(D57:D58)</f>
        <v>584</v>
      </c>
      <c r="E56" s="26">
        <f t="shared" si="15"/>
        <v>5535</v>
      </c>
      <c r="F56" s="28">
        <f t="shared" si="15"/>
        <v>18</v>
      </c>
      <c r="G56" s="29">
        <f t="shared" si="15"/>
        <v>16</v>
      </c>
      <c r="H56" s="30">
        <f t="shared" si="15"/>
        <v>235</v>
      </c>
      <c r="I56" s="28">
        <f t="shared" si="15"/>
        <v>72</v>
      </c>
      <c r="J56" s="29">
        <f t="shared" si="15"/>
        <v>163</v>
      </c>
      <c r="K56" s="30">
        <f t="shared" si="15"/>
        <v>33</v>
      </c>
      <c r="L56" s="28">
        <f t="shared" si="15"/>
        <v>24</v>
      </c>
      <c r="M56" s="29">
        <f t="shared" si="15"/>
        <v>9</v>
      </c>
      <c r="N56" s="31">
        <f t="shared" si="15"/>
        <v>4199</v>
      </c>
      <c r="O56" s="31">
        <f t="shared" si="15"/>
        <v>1483</v>
      </c>
      <c r="P56" s="45" t="s">
        <v>106</v>
      </c>
    </row>
    <row r="57" spans="1:16" ht="15.75" customHeight="1">
      <c r="A57" s="9"/>
      <c r="B57" s="6" t="s">
        <v>104</v>
      </c>
      <c r="C57" s="26">
        <v>4286</v>
      </c>
      <c r="D57" s="27">
        <v>382</v>
      </c>
      <c r="E57" s="26">
        <v>3608</v>
      </c>
      <c r="F57" s="28">
        <v>12</v>
      </c>
      <c r="G57" s="29">
        <v>10</v>
      </c>
      <c r="H57" s="30">
        <f>SUM(I57:J57)</f>
        <v>161</v>
      </c>
      <c r="I57" s="28">
        <v>53</v>
      </c>
      <c r="J57" s="29">
        <v>108</v>
      </c>
      <c r="K57" s="30">
        <f>SUM(L57:M57)</f>
        <v>22</v>
      </c>
      <c r="L57" s="28">
        <v>16</v>
      </c>
      <c r="M57" s="29">
        <v>6</v>
      </c>
      <c r="N57" s="31">
        <v>2890</v>
      </c>
      <c r="O57" s="31">
        <v>993</v>
      </c>
      <c r="P57" s="40">
        <v>1.39</v>
      </c>
    </row>
    <row r="58" spans="1:16" ht="15.75" customHeight="1">
      <c r="A58" s="10"/>
      <c r="B58" s="11" t="s">
        <v>105</v>
      </c>
      <c r="C58" s="32">
        <v>1953</v>
      </c>
      <c r="D58" s="38">
        <v>202</v>
      </c>
      <c r="E58" s="32">
        <v>1927</v>
      </c>
      <c r="F58" s="33">
        <v>6</v>
      </c>
      <c r="G58" s="34">
        <v>6</v>
      </c>
      <c r="H58" s="39">
        <f>SUM(I58:J58)</f>
        <v>74</v>
      </c>
      <c r="I58" s="33">
        <v>19</v>
      </c>
      <c r="J58" s="34">
        <v>55</v>
      </c>
      <c r="K58" s="39">
        <f>SUM(L58:M58)</f>
        <v>11</v>
      </c>
      <c r="L58" s="33">
        <v>8</v>
      </c>
      <c r="M58" s="34">
        <v>3</v>
      </c>
      <c r="N58" s="35">
        <v>1309</v>
      </c>
      <c r="O58" s="35">
        <v>490</v>
      </c>
      <c r="P58" s="42">
        <v>1.36</v>
      </c>
    </row>
    <row r="62" spans="15:16" ht="15.75" customHeight="1">
      <c r="O62" s="12"/>
      <c r="P62" s="3"/>
    </row>
    <row r="63" spans="15:16" ht="15.75" customHeight="1">
      <c r="O63" s="12"/>
      <c r="P63" s="3"/>
    </row>
    <row r="64" spans="15:16" ht="15.75" customHeight="1">
      <c r="O64" s="12"/>
      <c r="P64" s="3"/>
    </row>
    <row r="65" spans="15:16" ht="15.75" customHeight="1">
      <c r="O65" s="12"/>
      <c r="P65" s="3"/>
    </row>
    <row r="66" spans="15:16" ht="15.75" customHeight="1">
      <c r="O66" s="12"/>
      <c r="P66" s="3"/>
    </row>
    <row r="67" spans="15:16" ht="15.75" customHeight="1">
      <c r="O67" s="12"/>
      <c r="P67" s="3"/>
    </row>
    <row r="68" spans="15:16" ht="15.75" customHeight="1">
      <c r="O68" s="12"/>
      <c r="P68" s="3"/>
    </row>
    <row r="69" spans="15:16" ht="15.75" customHeight="1">
      <c r="O69" s="12"/>
      <c r="P69" s="3"/>
    </row>
    <row r="70" spans="15:16" ht="15.75" customHeight="1">
      <c r="O70" s="12"/>
      <c r="P70" s="3"/>
    </row>
    <row r="71" spans="15:16" ht="15.75" customHeight="1">
      <c r="O71" s="12"/>
      <c r="P71" s="3"/>
    </row>
    <row r="72" spans="15:16" ht="15.75" customHeight="1">
      <c r="O72" s="12"/>
      <c r="P72" s="3"/>
    </row>
    <row r="73" spans="15:16" ht="15.75" customHeight="1">
      <c r="O73" s="12"/>
      <c r="P73" s="3"/>
    </row>
    <row r="74" spans="15:16" ht="15.75" customHeight="1">
      <c r="O74" s="12"/>
      <c r="P74" s="3"/>
    </row>
    <row r="75" spans="15:16" ht="15.75" customHeight="1">
      <c r="O75" s="12"/>
      <c r="P75" s="3"/>
    </row>
    <row r="76" spans="15:16" ht="15.75" customHeight="1">
      <c r="O76" s="12"/>
      <c r="P76" s="3"/>
    </row>
    <row r="77" spans="15:16" ht="15.75" customHeight="1">
      <c r="O77" s="12"/>
      <c r="P77" s="3"/>
    </row>
    <row r="78" spans="15:16" ht="15.75" customHeight="1">
      <c r="O78" s="12"/>
      <c r="P78" s="3"/>
    </row>
    <row r="79" spans="15:16" ht="15.75" customHeight="1">
      <c r="O79" s="12"/>
      <c r="P79" s="3"/>
    </row>
    <row r="80" spans="15:16" ht="15.75" customHeight="1">
      <c r="O80" s="12"/>
      <c r="P80" s="3"/>
    </row>
    <row r="81" spans="15:16" ht="15.75" customHeight="1">
      <c r="O81" s="12"/>
      <c r="P81" s="3"/>
    </row>
    <row r="82" spans="15:16" ht="15.75" customHeight="1">
      <c r="O82" s="12"/>
      <c r="P82" s="3"/>
    </row>
    <row r="83" spans="15:16" ht="15.75" customHeight="1">
      <c r="O83" s="12"/>
      <c r="P83" s="3"/>
    </row>
    <row r="84" spans="15:16" ht="15.75" customHeight="1">
      <c r="O84" s="12"/>
      <c r="P84" s="3"/>
    </row>
    <row r="85" spans="15:16" ht="15.75" customHeight="1">
      <c r="O85" s="12"/>
      <c r="P85" s="3"/>
    </row>
    <row r="86" spans="15:16" ht="15.75" customHeight="1">
      <c r="O86" s="12"/>
      <c r="P86" s="3"/>
    </row>
    <row r="87" spans="15:16" ht="15.75" customHeight="1">
      <c r="O87" s="12"/>
      <c r="P87" s="3"/>
    </row>
    <row r="88" spans="15:16" ht="15.75" customHeight="1">
      <c r="O88" s="12"/>
      <c r="P88" s="3"/>
    </row>
    <row r="89" spans="15:16" ht="15.75" customHeight="1">
      <c r="O89" s="12"/>
      <c r="P89" s="3"/>
    </row>
    <row r="90" spans="15:16" ht="15.75" customHeight="1">
      <c r="O90" s="12"/>
      <c r="P90" s="3"/>
    </row>
    <row r="91" spans="15:16" ht="15.75" customHeight="1">
      <c r="O91" s="12"/>
      <c r="P91" s="3"/>
    </row>
    <row r="92" spans="15:16" ht="15.75" customHeight="1">
      <c r="O92" s="12"/>
      <c r="P92" s="3"/>
    </row>
    <row r="93" spans="15:16" ht="15.75" customHeight="1">
      <c r="O93" s="12"/>
      <c r="P93" s="3"/>
    </row>
    <row r="94" spans="15:16" ht="15.75" customHeight="1">
      <c r="O94" s="12"/>
      <c r="P94" s="3"/>
    </row>
    <row r="95" spans="15:16" ht="15.75" customHeight="1">
      <c r="O95" s="12"/>
      <c r="P95" s="3"/>
    </row>
    <row r="96" spans="15:16" ht="15.75" customHeight="1">
      <c r="O96" s="12"/>
      <c r="P96" s="3"/>
    </row>
    <row r="97" spans="15:16" ht="15.75" customHeight="1">
      <c r="O97" s="12"/>
      <c r="P97" s="3"/>
    </row>
    <row r="98" spans="15:16" ht="15.75" customHeight="1">
      <c r="O98" s="12"/>
      <c r="P98" s="3"/>
    </row>
    <row r="99" spans="15:16" ht="15.75" customHeight="1">
      <c r="O99" s="12"/>
      <c r="P99" s="3"/>
    </row>
    <row r="100" spans="15:16" ht="15.75" customHeight="1">
      <c r="O100" s="12"/>
      <c r="P100" s="3"/>
    </row>
    <row r="101" spans="15:16" ht="15.75" customHeight="1">
      <c r="O101" s="12"/>
      <c r="P101" s="3"/>
    </row>
    <row r="102" spans="15:16" ht="15.75" customHeight="1">
      <c r="O102" s="12"/>
      <c r="P102" s="3"/>
    </row>
    <row r="103" spans="15:16" ht="15.75" customHeight="1">
      <c r="O103" s="12"/>
      <c r="P103" s="3"/>
    </row>
    <row r="104" spans="15:16" ht="15.75" customHeight="1">
      <c r="O104" s="12"/>
      <c r="P104" s="3"/>
    </row>
    <row r="105" spans="15:16" ht="15.75" customHeight="1">
      <c r="O105" s="12"/>
      <c r="P105" s="3"/>
    </row>
    <row r="106" spans="15:16" ht="15.75" customHeight="1">
      <c r="O106" s="12"/>
      <c r="P106" s="3"/>
    </row>
    <row r="107" spans="15:16" ht="15.75" customHeight="1">
      <c r="O107" s="12"/>
      <c r="P107" s="3"/>
    </row>
    <row r="108" spans="15:16" ht="15.75" customHeight="1">
      <c r="O108" s="12"/>
      <c r="P108" s="3"/>
    </row>
    <row r="109" spans="15:16" ht="15.75" customHeight="1">
      <c r="O109" s="12"/>
      <c r="P109" s="3"/>
    </row>
    <row r="110" spans="15:16" ht="15.75" customHeight="1">
      <c r="O110" s="12"/>
      <c r="P110" s="3"/>
    </row>
    <row r="111" spans="15:16" ht="15.75" customHeight="1">
      <c r="O111" s="12"/>
      <c r="P111" s="3"/>
    </row>
    <row r="116" spans="7:8" ht="15.75" customHeight="1">
      <c r="G116" s="13" t="s">
        <v>0</v>
      </c>
      <c r="H116" s="13"/>
    </row>
    <row r="245" s="14" customFormat="1" ht="15.75" customHeight="1"/>
    <row r="246" s="14" customFormat="1" ht="15.75" customHeight="1"/>
    <row r="247" s="14" customFormat="1" ht="15.75" customHeight="1"/>
    <row r="248" s="14" customFormat="1" ht="15.75" customHeight="1"/>
    <row r="249" s="14" customFormat="1" ht="15.75" customHeight="1"/>
    <row r="250" s="14" customFormat="1" ht="15.75" customHeight="1"/>
    <row r="251" s="14" customFormat="1" ht="15.75" customHeight="1"/>
    <row r="252" s="14" customFormat="1" ht="15.75" customHeight="1"/>
    <row r="253" s="14" customFormat="1" ht="15.75" customHeight="1"/>
    <row r="254" s="14" customFormat="1" ht="15.75" customHeight="1"/>
  </sheetData>
  <mergeCells count="24">
    <mergeCell ref="C3:D3"/>
    <mergeCell ref="A13:B13"/>
    <mergeCell ref="A14:B14"/>
    <mergeCell ref="P3:P4"/>
    <mergeCell ref="K3:M3"/>
    <mergeCell ref="H3:J3"/>
    <mergeCell ref="A3:B4"/>
    <mergeCell ref="N3:N4"/>
    <mergeCell ref="O3:O4"/>
    <mergeCell ref="E3:G3"/>
    <mergeCell ref="A8:B8"/>
    <mergeCell ref="A5:B5"/>
    <mergeCell ref="A7:B7"/>
    <mergeCell ref="A46:B46"/>
    <mergeCell ref="A15:B15"/>
    <mergeCell ref="A9:B9"/>
    <mergeCell ref="A10:B10"/>
    <mergeCell ref="A11:B11"/>
    <mergeCell ref="A12:B12"/>
    <mergeCell ref="A55:B55"/>
    <mergeCell ref="A50:B50"/>
    <mergeCell ref="A17:B17"/>
    <mergeCell ref="A26:B26"/>
    <mergeCell ref="A30:B30"/>
  </mergeCells>
  <printOptions horizontalCentered="1"/>
  <pageMargins left="0.7874015748031497" right="0.7874015748031497" top="0.7874015748031497" bottom="0.7874015748031497" header="0.35433070866141736" footer="0.31496062992125984"/>
  <pageSetup blackAndWhite="1" horizontalDpi="400" verticalDpi="4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5"/>
  <sheetViews>
    <sheetView showGridLines="0" tabSelected="1"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10.66015625" defaultRowHeight="15.75" customHeight="1"/>
  <cols>
    <col min="1" max="1" width="1.91015625" style="15" customWidth="1"/>
    <col min="2" max="2" width="8.08203125" style="15" customWidth="1"/>
    <col min="3" max="3" width="5.33203125" style="15" customWidth="1"/>
    <col min="4" max="4" width="5.16015625" style="15" customWidth="1"/>
    <col min="5" max="5" width="5.33203125" style="15" customWidth="1"/>
    <col min="6" max="7" width="4.58203125" style="15" bestFit="1" customWidth="1"/>
    <col min="8" max="8" width="5.33203125" style="15" customWidth="1"/>
    <col min="9" max="10" width="4.58203125" style="15" customWidth="1"/>
    <col min="11" max="11" width="5.33203125" style="15" customWidth="1"/>
    <col min="12" max="13" width="4.58203125" style="15" customWidth="1"/>
    <col min="14" max="16" width="5.66015625" style="15" customWidth="1"/>
    <col min="17" max="16384" width="10.66015625" style="15" customWidth="1"/>
  </cols>
  <sheetData>
    <row r="2" ht="15.75" customHeight="1">
      <c r="P2" s="19" t="str">
        <f>１!P2</f>
        <v>（平成14年）</v>
      </c>
    </row>
    <row r="3" spans="1:16" s="2" customFormat="1" ht="15.75" customHeight="1">
      <c r="A3" s="62" t="s">
        <v>95</v>
      </c>
      <c r="B3" s="62"/>
      <c r="C3" s="58" t="s">
        <v>109</v>
      </c>
      <c r="D3" s="58"/>
      <c r="E3" s="66" t="s">
        <v>110</v>
      </c>
      <c r="F3" s="67"/>
      <c r="G3" s="68"/>
      <c r="H3" s="61" t="s">
        <v>111</v>
      </c>
      <c r="I3" s="61"/>
      <c r="J3" s="61"/>
      <c r="K3" s="61" t="s">
        <v>114</v>
      </c>
      <c r="L3" s="61"/>
      <c r="M3" s="61"/>
      <c r="N3" s="64" t="s">
        <v>115</v>
      </c>
      <c r="O3" s="64" t="s">
        <v>116</v>
      </c>
      <c r="P3" s="59" t="s">
        <v>96</v>
      </c>
    </row>
    <row r="4" spans="1:16" s="2" customFormat="1" ht="60" customHeight="1">
      <c r="A4" s="69"/>
      <c r="B4" s="69"/>
      <c r="C4" s="46"/>
      <c r="D4" s="47" t="s">
        <v>99</v>
      </c>
      <c r="E4" s="46"/>
      <c r="F4" s="48" t="s">
        <v>98</v>
      </c>
      <c r="G4" s="49" t="s">
        <v>97</v>
      </c>
      <c r="H4" s="21" t="s">
        <v>94</v>
      </c>
      <c r="I4" s="50" t="s">
        <v>117</v>
      </c>
      <c r="J4" s="51" t="s">
        <v>118</v>
      </c>
      <c r="K4" s="21" t="s">
        <v>94</v>
      </c>
      <c r="L4" s="52" t="s">
        <v>112</v>
      </c>
      <c r="M4" s="53" t="s">
        <v>113</v>
      </c>
      <c r="N4" s="65"/>
      <c r="O4" s="65"/>
      <c r="P4" s="60"/>
    </row>
    <row r="5" spans="1:16" s="2" customFormat="1" ht="15.75" customHeight="1">
      <c r="A5" s="70" t="s">
        <v>91</v>
      </c>
      <c r="B5" s="71"/>
      <c r="C5" s="22">
        <f>SUM(C6:C21)</f>
        <v>4724</v>
      </c>
      <c r="D5" s="23">
        <f aca="true" t="shared" si="0" ref="D5:O5">SUM(D6:D21)</f>
        <v>514</v>
      </c>
      <c r="E5" s="22">
        <f t="shared" si="0"/>
        <v>4090</v>
      </c>
      <c r="F5" s="24">
        <f t="shared" si="0"/>
        <v>10</v>
      </c>
      <c r="G5" s="23">
        <f t="shared" si="0"/>
        <v>3</v>
      </c>
      <c r="H5" s="22">
        <f t="shared" si="0"/>
        <v>130</v>
      </c>
      <c r="I5" s="24">
        <f t="shared" si="0"/>
        <v>53</v>
      </c>
      <c r="J5" s="23">
        <f t="shared" si="0"/>
        <v>77</v>
      </c>
      <c r="K5" s="22">
        <f t="shared" si="0"/>
        <v>22</v>
      </c>
      <c r="L5" s="24">
        <f t="shared" si="0"/>
        <v>20</v>
      </c>
      <c r="M5" s="23">
        <f t="shared" si="0"/>
        <v>2</v>
      </c>
      <c r="N5" s="25">
        <f t="shared" si="0"/>
        <v>2843</v>
      </c>
      <c r="O5" s="25">
        <f t="shared" si="0"/>
        <v>1006</v>
      </c>
      <c r="P5" s="72">
        <v>1.56</v>
      </c>
    </row>
    <row r="6" spans="1:16" s="2" customFormat="1" ht="15.75" customHeight="1">
      <c r="A6" s="9"/>
      <c r="B6" s="6" t="s">
        <v>48</v>
      </c>
      <c r="C6" s="26">
        <v>666</v>
      </c>
      <c r="D6" s="27">
        <v>68</v>
      </c>
      <c r="E6" s="26">
        <v>588</v>
      </c>
      <c r="F6" s="28">
        <v>0</v>
      </c>
      <c r="G6" s="29">
        <v>0</v>
      </c>
      <c r="H6" s="30">
        <f>SUM(I6:J6)</f>
        <v>20</v>
      </c>
      <c r="I6" s="28">
        <v>9</v>
      </c>
      <c r="J6" s="29">
        <v>11</v>
      </c>
      <c r="K6" s="30">
        <f>SUM(L6:M6)</f>
        <v>4</v>
      </c>
      <c r="L6" s="28">
        <v>4</v>
      </c>
      <c r="M6" s="29">
        <v>0</v>
      </c>
      <c r="N6" s="31">
        <v>419</v>
      </c>
      <c r="O6" s="31">
        <v>139</v>
      </c>
      <c r="P6" s="43">
        <v>1.54</v>
      </c>
    </row>
    <row r="7" spans="1:16" s="2" customFormat="1" ht="15.75" customHeight="1">
      <c r="A7" s="9"/>
      <c r="B7" s="6" t="s">
        <v>44</v>
      </c>
      <c r="C7" s="26">
        <v>1212</v>
      </c>
      <c r="D7" s="27">
        <v>133</v>
      </c>
      <c r="E7" s="26">
        <v>876</v>
      </c>
      <c r="F7" s="28">
        <v>4</v>
      </c>
      <c r="G7" s="29">
        <v>2</v>
      </c>
      <c r="H7" s="30">
        <f>SUM(I7:J7)</f>
        <v>34</v>
      </c>
      <c r="I7" s="28">
        <v>16</v>
      </c>
      <c r="J7" s="29">
        <v>18</v>
      </c>
      <c r="K7" s="30">
        <f>SUM(L7:M7)</f>
        <v>10</v>
      </c>
      <c r="L7" s="28">
        <v>8</v>
      </c>
      <c r="M7" s="29">
        <v>2</v>
      </c>
      <c r="N7" s="31">
        <v>731</v>
      </c>
      <c r="O7" s="31">
        <v>239</v>
      </c>
      <c r="P7" s="43">
        <v>1.47</v>
      </c>
    </row>
    <row r="8" spans="1:16" s="2" customFormat="1" ht="15.75" customHeight="1">
      <c r="A8" s="9"/>
      <c r="B8" s="6" t="s">
        <v>45</v>
      </c>
      <c r="C8" s="26">
        <v>1213</v>
      </c>
      <c r="D8" s="27">
        <v>132</v>
      </c>
      <c r="E8" s="26">
        <v>836</v>
      </c>
      <c r="F8" s="28">
        <v>2</v>
      </c>
      <c r="G8" s="29">
        <v>1</v>
      </c>
      <c r="H8" s="30">
        <f aca="true" t="shared" si="1" ref="H8:H57">SUM(I8:J8)</f>
        <v>31</v>
      </c>
      <c r="I8" s="28">
        <v>11</v>
      </c>
      <c r="J8" s="29">
        <v>20</v>
      </c>
      <c r="K8" s="30">
        <f aca="true" t="shared" si="2" ref="K8:K21">SUM(L8:M8)</f>
        <v>2</v>
      </c>
      <c r="L8" s="28">
        <v>2</v>
      </c>
      <c r="M8" s="29">
        <v>0</v>
      </c>
      <c r="N8" s="31">
        <v>742</v>
      </c>
      <c r="O8" s="31">
        <v>252</v>
      </c>
      <c r="P8" s="43">
        <v>1.54</v>
      </c>
    </row>
    <row r="9" spans="1:16" s="2" customFormat="1" ht="15.75" customHeight="1">
      <c r="A9" s="9"/>
      <c r="B9" s="6" t="s">
        <v>40</v>
      </c>
      <c r="C9" s="26">
        <v>118</v>
      </c>
      <c r="D9" s="27">
        <v>7</v>
      </c>
      <c r="E9" s="26">
        <v>138</v>
      </c>
      <c r="F9" s="28">
        <v>0</v>
      </c>
      <c r="G9" s="29">
        <v>0</v>
      </c>
      <c r="H9" s="30">
        <f>SUM(I9:J9)</f>
        <v>6</v>
      </c>
      <c r="I9" s="28">
        <v>0</v>
      </c>
      <c r="J9" s="29">
        <v>6</v>
      </c>
      <c r="K9" s="30">
        <f>SUM(L9:M9)</f>
        <v>0</v>
      </c>
      <c r="L9" s="28">
        <v>0</v>
      </c>
      <c r="M9" s="29">
        <v>0</v>
      </c>
      <c r="N9" s="31">
        <v>73</v>
      </c>
      <c r="O9" s="31">
        <v>30</v>
      </c>
      <c r="P9" s="40">
        <v>1.43</v>
      </c>
    </row>
    <row r="10" spans="1:16" s="2" customFormat="1" ht="15.75" customHeight="1">
      <c r="A10" s="9"/>
      <c r="B10" s="6" t="s">
        <v>41</v>
      </c>
      <c r="C10" s="26">
        <v>87</v>
      </c>
      <c r="D10" s="27">
        <v>13</v>
      </c>
      <c r="E10" s="26">
        <v>129</v>
      </c>
      <c r="F10" s="28">
        <v>0</v>
      </c>
      <c r="G10" s="29">
        <v>0</v>
      </c>
      <c r="H10" s="30">
        <f>SUM(I10:J10)</f>
        <v>3</v>
      </c>
      <c r="I10" s="28">
        <v>1</v>
      </c>
      <c r="J10" s="29">
        <v>2</v>
      </c>
      <c r="K10" s="30">
        <f>SUM(L10:M10)</f>
        <v>1</v>
      </c>
      <c r="L10" s="28">
        <v>1</v>
      </c>
      <c r="M10" s="29">
        <v>0</v>
      </c>
      <c r="N10" s="31">
        <v>59</v>
      </c>
      <c r="O10" s="31">
        <v>18</v>
      </c>
      <c r="P10" s="40">
        <v>1.4</v>
      </c>
    </row>
    <row r="11" spans="1:16" s="2" customFormat="1" ht="15.75" customHeight="1">
      <c r="A11" s="9"/>
      <c r="B11" s="6" t="s">
        <v>42</v>
      </c>
      <c r="C11" s="26">
        <v>74</v>
      </c>
      <c r="D11" s="27">
        <v>7</v>
      </c>
      <c r="E11" s="26">
        <v>105</v>
      </c>
      <c r="F11" s="28">
        <v>0</v>
      </c>
      <c r="G11" s="29">
        <v>0</v>
      </c>
      <c r="H11" s="30">
        <f>SUM(I11:J11)</f>
        <v>3</v>
      </c>
      <c r="I11" s="28">
        <v>2</v>
      </c>
      <c r="J11" s="29">
        <v>1</v>
      </c>
      <c r="K11" s="30">
        <f>SUM(L11:M11)</f>
        <v>0</v>
      </c>
      <c r="L11" s="28">
        <v>0</v>
      </c>
      <c r="M11" s="29">
        <v>0</v>
      </c>
      <c r="N11" s="31">
        <v>27</v>
      </c>
      <c r="O11" s="31">
        <v>14</v>
      </c>
      <c r="P11" s="40">
        <v>1.38</v>
      </c>
    </row>
    <row r="12" spans="1:16" s="2" customFormat="1" ht="15.75" customHeight="1">
      <c r="A12" s="9"/>
      <c r="B12" s="6" t="s">
        <v>46</v>
      </c>
      <c r="C12" s="26">
        <v>94</v>
      </c>
      <c r="D12" s="27">
        <v>9</v>
      </c>
      <c r="E12" s="26">
        <v>102</v>
      </c>
      <c r="F12" s="28">
        <v>0</v>
      </c>
      <c r="G12" s="29">
        <v>0</v>
      </c>
      <c r="H12" s="30">
        <f t="shared" si="1"/>
        <v>3</v>
      </c>
      <c r="I12" s="28">
        <v>0</v>
      </c>
      <c r="J12" s="29">
        <v>3</v>
      </c>
      <c r="K12" s="30">
        <f t="shared" si="2"/>
        <v>0</v>
      </c>
      <c r="L12" s="28">
        <v>0</v>
      </c>
      <c r="M12" s="29">
        <v>0</v>
      </c>
      <c r="N12" s="31">
        <v>55</v>
      </c>
      <c r="O12" s="31">
        <v>16</v>
      </c>
      <c r="P12" s="43">
        <v>1.38</v>
      </c>
    </row>
    <row r="13" spans="1:16" s="2" customFormat="1" ht="15.75" customHeight="1">
      <c r="A13" s="9"/>
      <c r="B13" s="6" t="s">
        <v>47</v>
      </c>
      <c r="C13" s="26">
        <v>203</v>
      </c>
      <c r="D13" s="27">
        <v>27</v>
      </c>
      <c r="E13" s="26">
        <v>178</v>
      </c>
      <c r="F13" s="28">
        <v>0</v>
      </c>
      <c r="G13" s="29">
        <v>0</v>
      </c>
      <c r="H13" s="30">
        <f t="shared" si="1"/>
        <v>7</v>
      </c>
      <c r="I13" s="28">
        <v>3</v>
      </c>
      <c r="J13" s="29">
        <v>4</v>
      </c>
      <c r="K13" s="30">
        <f t="shared" si="2"/>
        <v>0</v>
      </c>
      <c r="L13" s="28">
        <v>0</v>
      </c>
      <c r="M13" s="29">
        <v>0</v>
      </c>
      <c r="N13" s="31">
        <v>119</v>
      </c>
      <c r="O13" s="31">
        <v>40</v>
      </c>
      <c r="P13" s="43">
        <v>1.58</v>
      </c>
    </row>
    <row r="14" spans="1:16" s="2" customFormat="1" ht="15.75" customHeight="1">
      <c r="A14" s="9"/>
      <c r="B14" s="6" t="s">
        <v>49</v>
      </c>
      <c r="C14" s="26">
        <v>112</v>
      </c>
      <c r="D14" s="27">
        <v>17</v>
      </c>
      <c r="E14" s="26">
        <v>117</v>
      </c>
      <c r="F14" s="28">
        <v>0</v>
      </c>
      <c r="G14" s="29">
        <v>0</v>
      </c>
      <c r="H14" s="30">
        <f>SUM(I14:J14)</f>
        <v>1</v>
      </c>
      <c r="I14" s="28">
        <v>0</v>
      </c>
      <c r="J14" s="29">
        <v>1</v>
      </c>
      <c r="K14" s="30">
        <f>SUM(L14:M14)</f>
        <v>0</v>
      </c>
      <c r="L14" s="28">
        <v>0</v>
      </c>
      <c r="M14" s="29">
        <v>0</v>
      </c>
      <c r="N14" s="31">
        <v>49</v>
      </c>
      <c r="O14" s="31">
        <v>25</v>
      </c>
      <c r="P14" s="43">
        <v>1.89</v>
      </c>
    </row>
    <row r="15" spans="1:16" s="2" customFormat="1" ht="15.75" customHeight="1">
      <c r="A15" s="9"/>
      <c r="B15" s="6" t="s">
        <v>50</v>
      </c>
      <c r="C15" s="26">
        <v>194</v>
      </c>
      <c r="D15" s="27">
        <v>18</v>
      </c>
      <c r="E15" s="26">
        <v>220</v>
      </c>
      <c r="F15" s="28">
        <v>0</v>
      </c>
      <c r="G15" s="29">
        <v>0</v>
      </c>
      <c r="H15" s="30">
        <f>SUM(I15:J15)</f>
        <v>12</v>
      </c>
      <c r="I15" s="28">
        <v>3</v>
      </c>
      <c r="J15" s="29">
        <v>9</v>
      </c>
      <c r="K15" s="30">
        <f>SUM(L15:M15)</f>
        <v>1</v>
      </c>
      <c r="L15" s="28">
        <v>1</v>
      </c>
      <c r="M15" s="29">
        <v>0</v>
      </c>
      <c r="N15" s="31">
        <v>110</v>
      </c>
      <c r="O15" s="31">
        <v>55</v>
      </c>
      <c r="P15" s="43">
        <v>1.79</v>
      </c>
    </row>
    <row r="16" spans="1:16" s="2" customFormat="1" ht="15.75" customHeight="1">
      <c r="A16" s="9"/>
      <c r="B16" s="6" t="s">
        <v>51</v>
      </c>
      <c r="C16" s="26">
        <v>227</v>
      </c>
      <c r="D16" s="27">
        <v>32</v>
      </c>
      <c r="E16" s="26">
        <v>232</v>
      </c>
      <c r="F16" s="28">
        <v>2</v>
      </c>
      <c r="G16" s="29">
        <v>0</v>
      </c>
      <c r="H16" s="30">
        <f>SUM(I16:J16)</f>
        <v>1</v>
      </c>
      <c r="I16" s="28">
        <v>1</v>
      </c>
      <c r="J16" s="29">
        <v>0</v>
      </c>
      <c r="K16" s="30">
        <f>SUM(L16:M16)</f>
        <v>1</v>
      </c>
      <c r="L16" s="28">
        <v>1</v>
      </c>
      <c r="M16" s="29">
        <v>0</v>
      </c>
      <c r="N16" s="31">
        <v>144</v>
      </c>
      <c r="O16" s="31">
        <v>55</v>
      </c>
      <c r="P16" s="43">
        <v>1.76</v>
      </c>
    </row>
    <row r="17" spans="1:16" s="2" customFormat="1" ht="15.75" customHeight="1">
      <c r="A17" s="9"/>
      <c r="B17" s="6" t="s">
        <v>52</v>
      </c>
      <c r="C17" s="26">
        <v>301</v>
      </c>
      <c r="D17" s="27">
        <v>26</v>
      </c>
      <c r="E17" s="26">
        <v>183</v>
      </c>
      <c r="F17" s="28">
        <v>2</v>
      </c>
      <c r="G17" s="29">
        <v>0</v>
      </c>
      <c r="H17" s="30">
        <f>SUM(I17:J17)</f>
        <v>4</v>
      </c>
      <c r="I17" s="28">
        <v>3</v>
      </c>
      <c r="J17" s="29">
        <v>1</v>
      </c>
      <c r="K17" s="30">
        <f>SUM(L17:M17)</f>
        <v>2</v>
      </c>
      <c r="L17" s="28">
        <v>2</v>
      </c>
      <c r="M17" s="29">
        <v>0</v>
      </c>
      <c r="N17" s="31">
        <v>170</v>
      </c>
      <c r="O17" s="31">
        <v>65</v>
      </c>
      <c r="P17" s="43">
        <v>1.66</v>
      </c>
    </row>
    <row r="18" spans="1:16" s="2" customFormat="1" ht="15.75" customHeight="1">
      <c r="A18" s="9"/>
      <c r="B18" s="6" t="s">
        <v>53</v>
      </c>
      <c r="C18" s="26">
        <v>147</v>
      </c>
      <c r="D18" s="27">
        <v>19</v>
      </c>
      <c r="E18" s="26">
        <v>205</v>
      </c>
      <c r="F18" s="28">
        <v>0</v>
      </c>
      <c r="G18" s="29">
        <v>0</v>
      </c>
      <c r="H18" s="30">
        <f t="shared" si="1"/>
        <v>2</v>
      </c>
      <c r="I18" s="28">
        <v>1</v>
      </c>
      <c r="J18" s="29">
        <v>1</v>
      </c>
      <c r="K18" s="30">
        <f t="shared" si="2"/>
        <v>1</v>
      </c>
      <c r="L18" s="28">
        <v>1</v>
      </c>
      <c r="M18" s="29">
        <v>0</v>
      </c>
      <c r="N18" s="31">
        <v>91</v>
      </c>
      <c r="O18" s="31">
        <v>35</v>
      </c>
      <c r="P18" s="43">
        <v>1.41</v>
      </c>
    </row>
    <row r="19" spans="1:16" s="2" customFormat="1" ht="15.75" customHeight="1">
      <c r="A19" s="9"/>
      <c r="B19" s="6" t="s">
        <v>54</v>
      </c>
      <c r="C19" s="26">
        <v>41</v>
      </c>
      <c r="D19" s="29">
        <v>3</v>
      </c>
      <c r="E19" s="26">
        <v>72</v>
      </c>
      <c r="F19" s="28">
        <v>0</v>
      </c>
      <c r="G19" s="29">
        <v>0</v>
      </c>
      <c r="H19" s="30">
        <f t="shared" si="1"/>
        <v>1</v>
      </c>
      <c r="I19" s="28">
        <v>1</v>
      </c>
      <c r="J19" s="29">
        <v>0</v>
      </c>
      <c r="K19" s="30">
        <f t="shared" si="2"/>
        <v>0</v>
      </c>
      <c r="L19" s="28">
        <v>0</v>
      </c>
      <c r="M19" s="29">
        <v>0</v>
      </c>
      <c r="N19" s="31">
        <v>25</v>
      </c>
      <c r="O19" s="31">
        <v>10</v>
      </c>
      <c r="P19" s="43">
        <v>1.71</v>
      </c>
    </row>
    <row r="20" spans="1:16" s="2" customFormat="1" ht="15.75" customHeight="1">
      <c r="A20" s="9"/>
      <c r="B20" s="6" t="s">
        <v>55</v>
      </c>
      <c r="C20" s="26">
        <v>23</v>
      </c>
      <c r="D20" s="27">
        <v>2</v>
      </c>
      <c r="E20" s="26">
        <v>70</v>
      </c>
      <c r="F20" s="28">
        <v>0</v>
      </c>
      <c r="G20" s="29">
        <v>0</v>
      </c>
      <c r="H20" s="30">
        <f t="shared" si="1"/>
        <v>1</v>
      </c>
      <c r="I20" s="28">
        <v>1</v>
      </c>
      <c r="J20" s="29">
        <v>0</v>
      </c>
      <c r="K20" s="30">
        <f t="shared" si="2"/>
        <v>0</v>
      </c>
      <c r="L20" s="28">
        <v>0</v>
      </c>
      <c r="M20" s="29">
        <v>0</v>
      </c>
      <c r="N20" s="31">
        <v>18</v>
      </c>
      <c r="O20" s="31">
        <v>10</v>
      </c>
      <c r="P20" s="43">
        <v>1.63</v>
      </c>
    </row>
    <row r="21" spans="1:16" s="2" customFormat="1" ht="15.75" customHeight="1">
      <c r="A21" s="9"/>
      <c r="B21" s="6" t="s">
        <v>56</v>
      </c>
      <c r="C21" s="26">
        <v>12</v>
      </c>
      <c r="D21" s="27">
        <v>1</v>
      </c>
      <c r="E21" s="26">
        <v>39</v>
      </c>
      <c r="F21" s="28">
        <v>0</v>
      </c>
      <c r="G21" s="29">
        <v>0</v>
      </c>
      <c r="H21" s="30">
        <f t="shared" si="1"/>
        <v>1</v>
      </c>
      <c r="I21" s="28">
        <v>1</v>
      </c>
      <c r="J21" s="29">
        <v>0</v>
      </c>
      <c r="K21" s="30">
        <f t="shared" si="2"/>
        <v>0</v>
      </c>
      <c r="L21" s="28">
        <v>0</v>
      </c>
      <c r="M21" s="29">
        <v>0</v>
      </c>
      <c r="N21" s="31">
        <v>11</v>
      </c>
      <c r="O21" s="31">
        <v>3</v>
      </c>
      <c r="P21" s="43">
        <v>1.93</v>
      </c>
    </row>
    <row r="22" spans="1:16" s="2" customFormat="1" ht="15.75" customHeight="1">
      <c r="A22" s="16"/>
      <c r="B22" s="17"/>
      <c r="C22" s="26"/>
      <c r="D22" s="29"/>
      <c r="E22" s="26"/>
      <c r="F22" s="28"/>
      <c r="G22" s="29"/>
      <c r="H22" s="30"/>
      <c r="I22" s="28"/>
      <c r="J22" s="29"/>
      <c r="K22" s="26"/>
      <c r="L22" s="28"/>
      <c r="M22" s="29"/>
      <c r="N22" s="31"/>
      <c r="O22" s="31"/>
      <c r="P22" s="43"/>
    </row>
    <row r="23" spans="1:16" s="2" customFormat="1" ht="15.75" customHeight="1">
      <c r="A23" s="54" t="s">
        <v>92</v>
      </c>
      <c r="B23" s="55"/>
      <c r="C23" s="30">
        <f>SUM(C24:C36)</f>
        <v>4254</v>
      </c>
      <c r="D23" s="27">
        <f>SUM(D24:D36)</f>
        <v>420</v>
      </c>
      <c r="E23" s="30">
        <f>SUM(E24:E36)</f>
        <v>3084</v>
      </c>
      <c r="F23" s="36">
        <f>SUM(F24:F36)</f>
        <v>8</v>
      </c>
      <c r="G23" s="27">
        <f>SUM(G24:G36)</f>
        <v>3</v>
      </c>
      <c r="H23" s="30">
        <f t="shared" si="1"/>
        <v>102</v>
      </c>
      <c r="I23" s="36">
        <f aca="true" t="shared" si="3" ref="I23:O23">SUM(I24:I36)</f>
        <v>54</v>
      </c>
      <c r="J23" s="27">
        <f t="shared" si="3"/>
        <v>48</v>
      </c>
      <c r="K23" s="30">
        <f t="shared" si="3"/>
        <v>20</v>
      </c>
      <c r="L23" s="36">
        <f t="shared" si="3"/>
        <v>19</v>
      </c>
      <c r="M23" s="27">
        <f t="shared" si="3"/>
        <v>1</v>
      </c>
      <c r="N23" s="37">
        <f t="shared" si="3"/>
        <v>2631</v>
      </c>
      <c r="O23" s="37">
        <f t="shared" si="3"/>
        <v>773</v>
      </c>
      <c r="P23" s="43">
        <v>1.64</v>
      </c>
    </row>
    <row r="24" spans="1:16" s="2" customFormat="1" ht="15.75" customHeight="1">
      <c r="A24" s="9"/>
      <c r="B24" s="6" t="s">
        <v>63</v>
      </c>
      <c r="C24" s="26">
        <v>818</v>
      </c>
      <c r="D24" s="27">
        <v>70</v>
      </c>
      <c r="E24" s="26">
        <v>581</v>
      </c>
      <c r="F24" s="28">
        <v>3</v>
      </c>
      <c r="G24" s="29">
        <v>2</v>
      </c>
      <c r="H24" s="30">
        <f t="shared" si="1"/>
        <v>19</v>
      </c>
      <c r="I24" s="28">
        <v>13</v>
      </c>
      <c r="J24" s="29">
        <v>6</v>
      </c>
      <c r="K24" s="30">
        <f>SUM(L24:M24)</f>
        <v>4</v>
      </c>
      <c r="L24" s="28">
        <v>3</v>
      </c>
      <c r="M24" s="29">
        <v>1</v>
      </c>
      <c r="N24" s="31">
        <v>560</v>
      </c>
      <c r="O24" s="31">
        <v>146</v>
      </c>
      <c r="P24" s="43">
        <v>1.64</v>
      </c>
    </row>
    <row r="25" spans="1:16" s="2" customFormat="1" ht="15.75" customHeight="1">
      <c r="A25" s="9"/>
      <c r="B25" s="6" t="s">
        <v>57</v>
      </c>
      <c r="C25" s="26">
        <v>797</v>
      </c>
      <c r="D25" s="27">
        <v>68</v>
      </c>
      <c r="E25" s="26">
        <v>572</v>
      </c>
      <c r="F25" s="28">
        <v>2</v>
      </c>
      <c r="G25" s="29">
        <v>0</v>
      </c>
      <c r="H25" s="30">
        <f>SUM(I25:J25)</f>
        <v>15</v>
      </c>
      <c r="I25" s="28">
        <v>4</v>
      </c>
      <c r="J25" s="29">
        <v>11</v>
      </c>
      <c r="K25" s="30">
        <f>SUM(L25:M25)</f>
        <v>3</v>
      </c>
      <c r="L25" s="28">
        <v>3</v>
      </c>
      <c r="M25" s="29">
        <v>0</v>
      </c>
      <c r="N25" s="31">
        <v>482</v>
      </c>
      <c r="O25" s="31">
        <v>134</v>
      </c>
      <c r="P25" s="43">
        <v>1.6</v>
      </c>
    </row>
    <row r="26" spans="1:16" s="2" customFormat="1" ht="15.75" customHeight="1">
      <c r="A26" s="9"/>
      <c r="B26" s="6" t="s">
        <v>64</v>
      </c>
      <c r="C26" s="26">
        <v>725</v>
      </c>
      <c r="D26" s="27">
        <v>72</v>
      </c>
      <c r="E26" s="26">
        <v>393</v>
      </c>
      <c r="F26" s="28">
        <v>0</v>
      </c>
      <c r="G26" s="29">
        <v>0</v>
      </c>
      <c r="H26" s="30">
        <f t="shared" si="1"/>
        <v>19</v>
      </c>
      <c r="I26" s="28">
        <v>10</v>
      </c>
      <c r="J26" s="29">
        <v>9</v>
      </c>
      <c r="K26" s="30">
        <f aca="true" t="shared" si="4" ref="K26:K36">SUM(L26:M26)</f>
        <v>4</v>
      </c>
      <c r="L26" s="28">
        <v>4</v>
      </c>
      <c r="M26" s="29">
        <v>0</v>
      </c>
      <c r="N26" s="31">
        <v>443</v>
      </c>
      <c r="O26" s="31">
        <v>134</v>
      </c>
      <c r="P26" s="43">
        <v>1.74</v>
      </c>
    </row>
    <row r="27" spans="1:16" s="2" customFormat="1" ht="15.75" customHeight="1">
      <c r="A27" s="9"/>
      <c r="B27" s="6" t="s">
        <v>58</v>
      </c>
      <c r="C27" s="26">
        <v>116</v>
      </c>
      <c r="D27" s="27">
        <v>11</v>
      </c>
      <c r="E27" s="26">
        <v>114</v>
      </c>
      <c r="F27" s="28">
        <v>1</v>
      </c>
      <c r="G27" s="29">
        <v>1</v>
      </c>
      <c r="H27" s="30">
        <f>SUM(I27:J27)</f>
        <v>3</v>
      </c>
      <c r="I27" s="28">
        <v>2</v>
      </c>
      <c r="J27" s="29">
        <v>1</v>
      </c>
      <c r="K27" s="30">
        <f>SUM(L27:M27)</f>
        <v>0</v>
      </c>
      <c r="L27" s="28">
        <v>0</v>
      </c>
      <c r="M27" s="29">
        <v>0</v>
      </c>
      <c r="N27" s="31">
        <v>72</v>
      </c>
      <c r="O27" s="31">
        <v>16</v>
      </c>
      <c r="P27" s="43">
        <v>1.6</v>
      </c>
    </row>
    <row r="28" spans="1:16" s="2" customFormat="1" ht="15.75" customHeight="1">
      <c r="A28" s="9"/>
      <c r="B28" s="6" t="s">
        <v>59</v>
      </c>
      <c r="C28" s="26">
        <v>268</v>
      </c>
      <c r="D28" s="27">
        <v>34</v>
      </c>
      <c r="E28" s="26">
        <v>204</v>
      </c>
      <c r="F28" s="28">
        <v>0</v>
      </c>
      <c r="G28" s="29">
        <v>0</v>
      </c>
      <c r="H28" s="30">
        <f>SUM(I28:J28)</f>
        <v>1</v>
      </c>
      <c r="I28" s="28">
        <v>0</v>
      </c>
      <c r="J28" s="29">
        <v>1</v>
      </c>
      <c r="K28" s="30">
        <f>SUM(L28:M28)</f>
        <v>0</v>
      </c>
      <c r="L28" s="28">
        <v>0</v>
      </c>
      <c r="M28" s="29">
        <v>0</v>
      </c>
      <c r="N28" s="31">
        <v>166</v>
      </c>
      <c r="O28" s="31">
        <v>54</v>
      </c>
      <c r="P28" s="43">
        <v>1.9</v>
      </c>
    </row>
    <row r="29" spans="1:16" s="2" customFormat="1" ht="15.75" customHeight="1">
      <c r="A29" s="9"/>
      <c r="B29" s="6" t="s">
        <v>60</v>
      </c>
      <c r="C29" s="26">
        <v>104</v>
      </c>
      <c r="D29" s="27">
        <v>10</v>
      </c>
      <c r="E29" s="26">
        <v>118</v>
      </c>
      <c r="F29" s="28">
        <v>0</v>
      </c>
      <c r="G29" s="29">
        <v>0</v>
      </c>
      <c r="H29" s="30">
        <f>SUM(I29:J29)</f>
        <v>5</v>
      </c>
      <c r="I29" s="28">
        <v>2</v>
      </c>
      <c r="J29" s="29">
        <v>3</v>
      </c>
      <c r="K29" s="30">
        <f>SUM(L29:M29)</f>
        <v>1</v>
      </c>
      <c r="L29" s="28">
        <v>1</v>
      </c>
      <c r="M29" s="29">
        <v>0</v>
      </c>
      <c r="N29" s="31">
        <v>72</v>
      </c>
      <c r="O29" s="31">
        <v>15</v>
      </c>
      <c r="P29" s="43">
        <v>1.72</v>
      </c>
    </row>
    <row r="30" spans="1:16" s="2" customFormat="1" ht="15.75" customHeight="1">
      <c r="A30" s="9"/>
      <c r="B30" s="6" t="s">
        <v>61</v>
      </c>
      <c r="C30" s="26">
        <v>304</v>
      </c>
      <c r="D30" s="27">
        <v>32</v>
      </c>
      <c r="E30" s="26">
        <v>196</v>
      </c>
      <c r="F30" s="28">
        <v>0</v>
      </c>
      <c r="G30" s="29">
        <v>0</v>
      </c>
      <c r="H30" s="30">
        <f>SUM(I30:J30)</f>
        <v>7</v>
      </c>
      <c r="I30" s="28">
        <v>4</v>
      </c>
      <c r="J30" s="29">
        <v>3</v>
      </c>
      <c r="K30" s="30">
        <f>SUM(L30:M30)</f>
        <v>1</v>
      </c>
      <c r="L30" s="28">
        <v>1</v>
      </c>
      <c r="M30" s="29">
        <v>0</v>
      </c>
      <c r="N30" s="31">
        <v>172</v>
      </c>
      <c r="O30" s="31">
        <v>57</v>
      </c>
      <c r="P30" s="43">
        <v>1.74</v>
      </c>
    </row>
    <row r="31" spans="1:16" s="2" customFormat="1" ht="15.75" customHeight="1">
      <c r="A31" s="9"/>
      <c r="B31" s="6" t="s">
        <v>62</v>
      </c>
      <c r="C31" s="26">
        <v>165</v>
      </c>
      <c r="D31" s="27">
        <v>17</v>
      </c>
      <c r="E31" s="26">
        <v>163</v>
      </c>
      <c r="F31" s="28">
        <v>0</v>
      </c>
      <c r="G31" s="29">
        <v>0</v>
      </c>
      <c r="H31" s="30">
        <f>SUM(I31:J31)</f>
        <v>4</v>
      </c>
      <c r="I31" s="28">
        <v>3</v>
      </c>
      <c r="J31" s="29">
        <v>1</v>
      </c>
      <c r="K31" s="30">
        <f>SUM(L31:M31)</f>
        <v>1</v>
      </c>
      <c r="L31" s="28">
        <v>1</v>
      </c>
      <c r="M31" s="29">
        <v>0</v>
      </c>
      <c r="N31" s="31">
        <v>109</v>
      </c>
      <c r="O31" s="31">
        <v>38</v>
      </c>
      <c r="P31" s="43">
        <v>1.74</v>
      </c>
    </row>
    <row r="32" spans="1:16" s="2" customFormat="1" ht="15.75" customHeight="1">
      <c r="A32" s="9"/>
      <c r="B32" s="6" t="s">
        <v>65</v>
      </c>
      <c r="C32" s="26">
        <v>139</v>
      </c>
      <c r="D32" s="27">
        <v>12</v>
      </c>
      <c r="E32" s="26">
        <v>163</v>
      </c>
      <c r="F32" s="28">
        <v>0</v>
      </c>
      <c r="G32" s="29">
        <v>0</v>
      </c>
      <c r="H32" s="30">
        <f t="shared" si="1"/>
        <v>6</v>
      </c>
      <c r="I32" s="28">
        <v>3</v>
      </c>
      <c r="J32" s="29">
        <v>3</v>
      </c>
      <c r="K32" s="30">
        <f t="shared" si="4"/>
        <v>2</v>
      </c>
      <c r="L32" s="28">
        <v>2</v>
      </c>
      <c r="M32" s="29">
        <v>0</v>
      </c>
      <c r="N32" s="31">
        <v>84</v>
      </c>
      <c r="O32" s="31">
        <v>17</v>
      </c>
      <c r="P32" s="43">
        <v>1.46</v>
      </c>
    </row>
    <row r="33" spans="1:16" s="2" customFormat="1" ht="15.75" customHeight="1">
      <c r="A33" s="9"/>
      <c r="B33" s="6" t="s">
        <v>66</v>
      </c>
      <c r="C33" s="26">
        <v>153</v>
      </c>
      <c r="D33" s="27">
        <v>18</v>
      </c>
      <c r="E33" s="26">
        <v>111</v>
      </c>
      <c r="F33" s="28">
        <v>1</v>
      </c>
      <c r="G33" s="29">
        <v>0</v>
      </c>
      <c r="H33" s="30">
        <f t="shared" si="1"/>
        <v>4</v>
      </c>
      <c r="I33" s="28">
        <v>2</v>
      </c>
      <c r="J33" s="29">
        <v>2</v>
      </c>
      <c r="K33" s="30">
        <f t="shared" si="4"/>
        <v>0</v>
      </c>
      <c r="L33" s="28">
        <v>0</v>
      </c>
      <c r="M33" s="29">
        <v>0</v>
      </c>
      <c r="N33" s="31">
        <v>82</v>
      </c>
      <c r="O33" s="31">
        <v>36</v>
      </c>
      <c r="P33" s="43">
        <v>1.66</v>
      </c>
    </row>
    <row r="34" spans="1:16" s="2" customFormat="1" ht="15.75" customHeight="1">
      <c r="A34" s="9"/>
      <c r="B34" s="6" t="s">
        <v>67</v>
      </c>
      <c r="C34" s="26">
        <v>169</v>
      </c>
      <c r="D34" s="27">
        <v>22</v>
      </c>
      <c r="E34" s="26">
        <v>160</v>
      </c>
      <c r="F34" s="28">
        <v>0</v>
      </c>
      <c r="G34" s="29">
        <v>0</v>
      </c>
      <c r="H34" s="30">
        <f t="shared" si="1"/>
        <v>5</v>
      </c>
      <c r="I34" s="28">
        <v>4</v>
      </c>
      <c r="J34" s="29">
        <v>1</v>
      </c>
      <c r="K34" s="30">
        <f t="shared" si="4"/>
        <v>1</v>
      </c>
      <c r="L34" s="28">
        <v>1</v>
      </c>
      <c r="M34" s="29">
        <v>0</v>
      </c>
      <c r="N34" s="31">
        <v>104</v>
      </c>
      <c r="O34" s="31">
        <v>29</v>
      </c>
      <c r="P34" s="43">
        <v>1.43</v>
      </c>
    </row>
    <row r="35" spans="1:16" s="2" customFormat="1" ht="15.75" customHeight="1">
      <c r="A35" s="9"/>
      <c r="B35" s="6" t="s">
        <v>68</v>
      </c>
      <c r="C35" s="26">
        <v>183</v>
      </c>
      <c r="D35" s="27">
        <v>17</v>
      </c>
      <c r="E35" s="26">
        <v>128</v>
      </c>
      <c r="F35" s="28">
        <v>0</v>
      </c>
      <c r="G35" s="29">
        <v>0</v>
      </c>
      <c r="H35" s="30">
        <f t="shared" si="1"/>
        <v>6</v>
      </c>
      <c r="I35" s="28">
        <v>3</v>
      </c>
      <c r="J35" s="29">
        <v>3</v>
      </c>
      <c r="K35" s="30">
        <f t="shared" si="4"/>
        <v>0</v>
      </c>
      <c r="L35" s="28">
        <v>0</v>
      </c>
      <c r="M35" s="29">
        <v>0</v>
      </c>
      <c r="N35" s="31">
        <v>103</v>
      </c>
      <c r="O35" s="31">
        <v>36</v>
      </c>
      <c r="P35" s="43">
        <v>1.4</v>
      </c>
    </row>
    <row r="36" spans="1:16" s="2" customFormat="1" ht="15.75" customHeight="1">
      <c r="A36" s="9"/>
      <c r="B36" s="6" t="s">
        <v>69</v>
      </c>
      <c r="C36" s="26">
        <v>313</v>
      </c>
      <c r="D36" s="27">
        <v>37</v>
      </c>
      <c r="E36" s="26">
        <v>181</v>
      </c>
      <c r="F36" s="28">
        <v>1</v>
      </c>
      <c r="G36" s="29">
        <v>0</v>
      </c>
      <c r="H36" s="30">
        <f t="shared" si="1"/>
        <v>8</v>
      </c>
      <c r="I36" s="28">
        <v>4</v>
      </c>
      <c r="J36" s="29">
        <v>4</v>
      </c>
      <c r="K36" s="30">
        <f t="shared" si="4"/>
        <v>3</v>
      </c>
      <c r="L36" s="28">
        <v>3</v>
      </c>
      <c r="M36" s="29">
        <v>0</v>
      </c>
      <c r="N36" s="31">
        <v>182</v>
      </c>
      <c r="O36" s="31">
        <v>61</v>
      </c>
      <c r="P36" s="43">
        <v>1.6</v>
      </c>
    </row>
    <row r="37" spans="1:16" s="2" customFormat="1" ht="15.75" customHeight="1">
      <c r="A37" s="16"/>
      <c r="B37" s="17"/>
      <c r="C37" s="26"/>
      <c r="D37" s="29"/>
      <c r="E37" s="26"/>
      <c r="F37" s="28"/>
      <c r="G37" s="29"/>
      <c r="H37" s="30"/>
      <c r="I37" s="28"/>
      <c r="J37" s="29"/>
      <c r="K37" s="26"/>
      <c r="L37" s="28"/>
      <c r="M37" s="29"/>
      <c r="N37" s="31"/>
      <c r="O37" s="31"/>
      <c r="P37" s="43"/>
    </row>
    <row r="38" spans="1:16" s="2" customFormat="1" ht="15.75" customHeight="1">
      <c r="A38" s="54" t="s">
        <v>86</v>
      </c>
      <c r="B38" s="55"/>
      <c r="C38" s="30">
        <f>SUM(C39:C44)</f>
        <v>274</v>
      </c>
      <c r="D38" s="27">
        <f aca="true" t="shared" si="5" ref="D38:O38">SUM(D39:D44)</f>
        <v>28</v>
      </c>
      <c r="E38" s="30">
        <f t="shared" si="5"/>
        <v>550</v>
      </c>
      <c r="F38" s="36">
        <f t="shared" si="5"/>
        <v>0</v>
      </c>
      <c r="G38" s="27">
        <f t="shared" si="5"/>
        <v>0</v>
      </c>
      <c r="H38" s="30">
        <f t="shared" si="1"/>
        <v>16</v>
      </c>
      <c r="I38" s="36">
        <f t="shared" si="5"/>
        <v>8</v>
      </c>
      <c r="J38" s="27">
        <f t="shared" si="5"/>
        <v>8</v>
      </c>
      <c r="K38" s="30">
        <f t="shared" si="5"/>
        <v>1</v>
      </c>
      <c r="L38" s="36">
        <f t="shared" si="5"/>
        <v>1</v>
      </c>
      <c r="M38" s="27">
        <f t="shared" si="5"/>
        <v>0</v>
      </c>
      <c r="N38" s="37">
        <f t="shared" si="5"/>
        <v>166</v>
      </c>
      <c r="O38" s="37">
        <f t="shared" si="5"/>
        <v>65</v>
      </c>
      <c r="P38" s="43">
        <v>1.5</v>
      </c>
    </row>
    <row r="39" spans="1:16" s="2" customFormat="1" ht="15.75" customHeight="1">
      <c r="A39" s="9"/>
      <c r="B39" s="6" t="s">
        <v>70</v>
      </c>
      <c r="C39" s="26">
        <v>109</v>
      </c>
      <c r="D39" s="27">
        <v>12</v>
      </c>
      <c r="E39" s="26">
        <v>231</v>
      </c>
      <c r="F39" s="28">
        <v>0</v>
      </c>
      <c r="G39" s="29">
        <v>0</v>
      </c>
      <c r="H39" s="30">
        <f t="shared" si="1"/>
        <v>8</v>
      </c>
      <c r="I39" s="28">
        <v>3</v>
      </c>
      <c r="J39" s="29">
        <v>5</v>
      </c>
      <c r="K39" s="30">
        <f aca="true" t="shared" si="6" ref="K39:K44">SUM(L39:M39)</f>
        <v>1</v>
      </c>
      <c r="L39" s="36">
        <v>1</v>
      </c>
      <c r="M39" s="27">
        <v>0</v>
      </c>
      <c r="N39" s="31">
        <v>73</v>
      </c>
      <c r="O39" s="31">
        <v>31</v>
      </c>
      <c r="P39" s="43">
        <v>1.39</v>
      </c>
    </row>
    <row r="40" spans="1:16" s="2" customFormat="1" ht="15.75" customHeight="1">
      <c r="A40" s="9"/>
      <c r="B40" s="6" t="s">
        <v>72</v>
      </c>
      <c r="C40" s="26">
        <v>30</v>
      </c>
      <c r="D40" s="27">
        <v>1</v>
      </c>
      <c r="E40" s="26">
        <v>81</v>
      </c>
      <c r="F40" s="28">
        <v>0</v>
      </c>
      <c r="G40" s="29">
        <v>0</v>
      </c>
      <c r="H40" s="30">
        <f t="shared" si="1"/>
        <v>1</v>
      </c>
      <c r="I40" s="28">
        <v>1</v>
      </c>
      <c r="J40" s="29">
        <v>0</v>
      </c>
      <c r="K40" s="30">
        <f t="shared" si="6"/>
        <v>0</v>
      </c>
      <c r="L40" s="36">
        <v>0</v>
      </c>
      <c r="M40" s="27">
        <v>0</v>
      </c>
      <c r="N40" s="31">
        <v>20</v>
      </c>
      <c r="O40" s="31">
        <v>9</v>
      </c>
      <c r="P40" s="43">
        <v>1.87</v>
      </c>
    </row>
    <row r="41" spans="1:16" s="2" customFormat="1" ht="15.75" customHeight="1">
      <c r="A41" s="9"/>
      <c r="B41" s="6" t="s">
        <v>73</v>
      </c>
      <c r="C41" s="26">
        <v>90</v>
      </c>
      <c r="D41" s="27">
        <v>11</v>
      </c>
      <c r="E41" s="26">
        <v>107</v>
      </c>
      <c r="F41" s="28">
        <v>0</v>
      </c>
      <c r="G41" s="29">
        <v>0</v>
      </c>
      <c r="H41" s="30">
        <f t="shared" si="1"/>
        <v>2</v>
      </c>
      <c r="I41" s="28">
        <v>2</v>
      </c>
      <c r="J41" s="29">
        <v>0</v>
      </c>
      <c r="K41" s="30">
        <f t="shared" si="6"/>
        <v>0</v>
      </c>
      <c r="L41" s="36">
        <v>0</v>
      </c>
      <c r="M41" s="27">
        <v>0</v>
      </c>
      <c r="N41" s="31">
        <v>42</v>
      </c>
      <c r="O41" s="31">
        <v>20</v>
      </c>
      <c r="P41" s="43">
        <v>1.47</v>
      </c>
    </row>
    <row r="42" spans="1:16" s="2" customFormat="1" ht="15.75" customHeight="1">
      <c r="A42" s="9"/>
      <c r="B42" s="6" t="s">
        <v>74</v>
      </c>
      <c r="C42" s="26">
        <v>6</v>
      </c>
      <c r="D42" s="27">
        <v>0</v>
      </c>
      <c r="E42" s="26">
        <v>12</v>
      </c>
      <c r="F42" s="28">
        <v>0</v>
      </c>
      <c r="G42" s="29">
        <v>0</v>
      </c>
      <c r="H42" s="30">
        <f t="shared" si="1"/>
        <v>1</v>
      </c>
      <c r="I42" s="28">
        <v>0</v>
      </c>
      <c r="J42" s="29">
        <v>1</v>
      </c>
      <c r="K42" s="30">
        <f t="shared" si="6"/>
        <v>0</v>
      </c>
      <c r="L42" s="28">
        <v>0</v>
      </c>
      <c r="M42" s="27">
        <v>0</v>
      </c>
      <c r="N42" s="31">
        <v>7</v>
      </c>
      <c r="O42" s="31">
        <v>1</v>
      </c>
      <c r="P42" s="43">
        <v>1.09</v>
      </c>
    </row>
    <row r="43" spans="1:16" s="2" customFormat="1" ht="15.75" customHeight="1">
      <c r="A43" s="9"/>
      <c r="B43" s="6" t="s">
        <v>75</v>
      </c>
      <c r="C43" s="26">
        <v>24</v>
      </c>
      <c r="D43" s="27">
        <v>2</v>
      </c>
      <c r="E43" s="26">
        <v>77</v>
      </c>
      <c r="F43" s="28">
        <v>0</v>
      </c>
      <c r="G43" s="29">
        <v>0</v>
      </c>
      <c r="H43" s="30">
        <f t="shared" si="1"/>
        <v>4</v>
      </c>
      <c r="I43" s="28">
        <v>2</v>
      </c>
      <c r="J43" s="29">
        <v>2</v>
      </c>
      <c r="K43" s="30">
        <f t="shared" si="6"/>
        <v>0</v>
      </c>
      <c r="L43" s="36">
        <v>0</v>
      </c>
      <c r="M43" s="27">
        <v>0</v>
      </c>
      <c r="N43" s="31">
        <v>16</v>
      </c>
      <c r="O43" s="31">
        <v>3</v>
      </c>
      <c r="P43" s="43">
        <v>1.69</v>
      </c>
    </row>
    <row r="44" spans="1:16" s="2" customFormat="1" ht="15.75" customHeight="1">
      <c r="A44" s="9"/>
      <c r="B44" s="6" t="s">
        <v>76</v>
      </c>
      <c r="C44" s="26">
        <v>15</v>
      </c>
      <c r="D44" s="27">
        <v>2</v>
      </c>
      <c r="E44" s="26">
        <v>42</v>
      </c>
      <c r="F44" s="28">
        <v>0</v>
      </c>
      <c r="G44" s="29">
        <v>0</v>
      </c>
      <c r="H44" s="30">
        <f t="shared" si="1"/>
        <v>0</v>
      </c>
      <c r="I44" s="28">
        <v>0</v>
      </c>
      <c r="J44" s="29">
        <v>0</v>
      </c>
      <c r="K44" s="30">
        <f t="shared" si="6"/>
        <v>0</v>
      </c>
      <c r="L44" s="36">
        <v>0</v>
      </c>
      <c r="M44" s="27">
        <v>0</v>
      </c>
      <c r="N44" s="31">
        <v>8</v>
      </c>
      <c r="O44" s="31">
        <v>1</v>
      </c>
      <c r="P44" s="43">
        <v>2.11</v>
      </c>
    </row>
    <row r="45" spans="1:16" s="2" customFormat="1" ht="15.75" customHeight="1">
      <c r="A45" s="9"/>
      <c r="B45" s="6"/>
      <c r="C45" s="30"/>
      <c r="D45" s="27"/>
      <c r="E45" s="30"/>
      <c r="F45" s="36"/>
      <c r="G45" s="27"/>
      <c r="H45" s="30"/>
      <c r="I45" s="36"/>
      <c r="J45" s="27"/>
      <c r="K45" s="30"/>
      <c r="L45" s="36"/>
      <c r="M45" s="27"/>
      <c r="N45" s="37"/>
      <c r="O45" s="37"/>
      <c r="P45" s="43"/>
    </row>
    <row r="46" spans="1:16" s="2" customFormat="1" ht="15.75" customHeight="1">
      <c r="A46" s="54" t="s">
        <v>77</v>
      </c>
      <c r="B46" s="55"/>
      <c r="C46" s="30">
        <f>IF(SUM(C47)=0,"－",SUM(C47))</f>
        <v>6128</v>
      </c>
      <c r="D46" s="27">
        <f aca="true" t="shared" si="7" ref="D46:O46">IF(SUM(D47)=0,"－",SUM(D47))</f>
        <v>593</v>
      </c>
      <c r="E46" s="30">
        <f t="shared" si="7"/>
        <v>3916</v>
      </c>
      <c r="F46" s="36">
        <f t="shared" si="7"/>
        <v>21</v>
      </c>
      <c r="G46" s="27">
        <f t="shared" si="7"/>
        <v>13</v>
      </c>
      <c r="H46" s="30">
        <f t="shared" si="1"/>
        <v>165</v>
      </c>
      <c r="I46" s="36">
        <f t="shared" si="7"/>
        <v>68</v>
      </c>
      <c r="J46" s="27">
        <f t="shared" si="7"/>
        <v>97</v>
      </c>
      <c r="K46" s="30">
        <f t="shared" si="7"/>
        <v>32</v>
      </c>
      <c r="L46" s="36">
        <f t="shared" si="7"/>
        <v>22</v>
      </c>
      <c r="M46" s="27">
        <f t="shared" si="7"/>
        <v>10</v>
      </c>
      <c r="N46" s="37">
        <f t="shared" si="7"/>
        <v>3964</v>
      </c>
      <c r="O46" s="37">
        <f t="shared" si="7"/>
        <v>1242</v>
      </c>
      <c r="P46" s="43">
        <v>1.55</v>
      </c>
    </row>
    <row r="47" spans="1:16" s="2" customFormat="1" ht="15.75" customHeight="1">
      <c r="A47" s="9"/>
      <c r="B47" s="6" t="s">
        <v>78</v>
      </c>
      <c r="C47" s="26">
        <v>6128</v>
      </c>
      <c r="D47" s="27">
        <v>593</v>
      </c>
      <c r="E47" s="26">
        <v>3916</v>
      </c>
      <c r="F47" s="28">
        <v>21</v>
      </c>
      <c r="G47" s="29">
        <v>13</v>
      </c>
      <c r="H47" s="30">
        <f t="shared" si="1"/>
        <v>165</v>
      </c>
      <c r="I47" s="28">
        <v>68</v>
      </c>
      <c r="J47" s="29">
        <v>97</v>
      </c>
      <c r="K47" s="30">
        <f>SUM(L47:M47)</f>
        <v>32</v>
      </c>
      <c r="L47" s="28">
        <v>22</v>
      </c>
      <c r="M47" s="29">
        <v>10</v>
      </c>
      <c r="N47" s="31">
        <v>3964</v>
      </c>
      <c r="O47" s="31">
        <v>1242</v>
      </c>
      <c r="P47" s="43">
        <v>1.55</v>
      </c>
    </row>
    <row r="48" spans="1:16" s="2" customFormat="1" ht="15.75" customHeight="1">
      <c r="A48" s="9"/>
      <c r="B48" s="6"/>
      <c r="C48" s="30"/>
      <c r="D48" s="27"/>
      <c r="E48" s="30"/>
      <c r="F48" s="36"/>
      <c r="G48" s="27"/>
      <c r="H48" s="30"/>
      <c r="I48" s="36"/>
      <c r="J48" s="27"/>
      <c r="K48" s="30"/>
      <c r="L48" s="36"/>
      <c r="M48" s="27"/>
      <c r="N48" s="37"/>
      <c r="O48" s="37"/>
      <c r="P48" s="43"/>
    </row>
    <row r="49" spans="1:16" s="2" customFormat="1" ht="15.75" customHeight="1">
      <c r="A49" s="54" t="s">
        <v>93</v>
      </c>
      <c r="B49" s="55"/>
      <c r="C49" s="30">
        <f>SUM(C50:C57)</f>
        <v>1968</v>
      </c>
      <c r="D49" s="27">
        <f aca="true" t="shared" si="8" ref="D49:O49">SUM(D50:D57)</f>
        <v>198</v>
      </c>
      <c r="E49" s="30">
        <f t="shared" si="8"/>
        <v>1622</v>
      </c>
      <c r="F49" s="36">
        <f t="shared" si="8"/>
        <v>7</v>
      </c>
      <c r="G49" s="27">
        <f t="shared" si="8"/>
        <v>5</v>
      </c>
      <c r="H49" s="30">
        <f t="shared" si="1"/>
        <v>49</v>
      </c>
      <c r="I49" s="36">
        <f t="shared" si="8"/>
        <v>19</v>
      </c>
      <c r="J49" s="27">
        <f t="shared" si="8"/>
        <v>30</v>
      </c>
      <c r="K49" s="30">
        <f t="shared" si="8"/>
        <v>14</v>
      </c>
      <c r="L49" s="36">
        <f t="shared" si="8"/>
        <v>10</v>
      </c>
      <c r="M49" s="27">
        <f t="shared" si="8"/>
        <v>4</v>
      </c>
      <c r="N49" s="37">
        <f t="shared" si="8"/>
        <v>1115</v>
      </c>
      <c r="O49" s="37">
        <f t="shared" si="8"/>
        <v>332</v>
      </c>
      <c r="P49" s="43">
        <v>1.51</v>
      </c>
    </row>
    <row r="50" spans="1:16" s="2" customFormat="1" ht="15.75" customHeight="1">
      <c r="A50" s="9"/>
      <c r="B50" s="6" t="s">
        <v>71</v>
      </c>
      <c r="C50" s="26">
        <v>792</v>
      </c>
      <c r="D50" s="27">
        <v>88</v>
      </c>
      <c r="E50" s="26">
        <v>525</v>
      </c>
      <c r="F50" s="28">
        <v>2</v>
      </c>
      <c r="G50" s="29">
        <v>2</v>
      </c>
      <c r="H50" s="30">
        <f t="shared" si="1"/>
        <v>15</v>
      </c>
      <c r="I50" s="28">
        <v>2</v>
      </c>
      <c r="J50" s="29">
        <v>13</v>
      </c>
      <c r="K50" s="30">
        <f>SUM(L50:M50)</f>
        <v>3</v>
      </c>
      <c r="L50" s="28">
        <v>1</v>
      </c>
      <c r="M50" s="29">
        <v>2</v>
      </c>
      <c r="N50" s="31">
        <v>441</v>
      </c>
      <c r="O50" s="31">
        <v>137</v>
      </c>
      <c r="P50" s="43">
        <v>1.48</v>
      </c>
    </row>
    <row r="51" spans="1:16" s="2" customFormat="1" ht="15.75" customHeight="1">
      <c r="A51" s="9"/>
      <c r="B51" s="6" t="s">
        <v>79</v>
      </c>
      <c r="C51" s="26">
        <v>432</v>
      </c>
      <c r="D51" s="27">
        <v>44</v>
      </c>
      <c r="E51" s="26">
        <v>282</v>
      </c>
      <c r="F51" s="28">
        <v>1</v>
      </c>
      <c r="G51" s="29">
        <v>0</v>
      </c>
      <c r="H51" s="30">
        <f t="shared" si="1"/>
        <v>7</v>
      </c>
      <c r="I51" s="28">
        <v>4</v>
      </c>
      <c r="J51" s="29">
        <v>3</v>
      </c>
      <c r="K51" s="30">
        <f aca="true" t="shared" si="9" ref="K51:K57">SUM(L51:M51)</f>
        <v>2</v>
      </c>
      <c r="L51" s="28">
        <v>2</v>
      </c>
      <c r="M51" s="29">
        <v>0</v>
      </c>
      <c r="N51" s="31">
        <v>264</v>
      </c>
      <c r="O51" s="31">
        <v>62</v>
      </c>
      <c r="P51" s="43">
        <v>1.64</v>
      </c>
    </row>
    <row r="52" spans="1:16" s="2" customFormat="1" ht="15.75" customHeight="1">
      <c r="A52" s="9"/>
      <c r="B52" s="6" t="s">
        <v>80</v>
      </c>
      <c r="C52" s="26">
        <v>102</v>
      </c>
      <c r="D52" s="27">
        <v>13</v>
      </c>
      <c r="E52" s="26">
        <v>89</v>
      </c>
      <c r="F52" s="28">
        <v>1</v>
      </c>
      <c r="G52" s="29">
        <v>1</v>
      </c>
      <c r="H52" s="30">
        <f t="shared" si="1"/>
        <v>3</v>
      </c>
      <c r="I52" s="28">
        <v>2</v>
      </c>
      <c r="J52" s="29">
        <v>1</v>
      </c>
      <c r="K52" s="30">
        <f t="shared" si="9"/>
        <v>1</v>
      </c>
      <c r="L52" s="28">
        <v>0</v>
      </c>
      <c r="M52" s="29">
        <v>1</v>
      </c>
      <c r="N52" s="31">
        <v>64</v>
      </c>
      <c r="O52" s="31">
        <v>23</v>
      </c>
      <c r="P52" s="43">
        <v>1.55</v>
      </c>
    </row>
    <row r="53" spans="1:16" s="2" customFormat="1" ht="15.75" customHeight="1">
      <c r="A53" s="9"/>
      <c r="B53" s="6" t="s">
        <v>81</v>
      </c>
      <c r="C53" s="26">
        <v>156</v>
      </c>
      <c r="D53" s="27">
        <v>10</v>
      </c>
      <c r="E53" s="26">
        <v>140</v>
      </c>
      <c r="F53" s="28">
        <v>1</v>
      </c>
      <c r="G53" s="29">
        <v>1</v>
      </c>
      <c r="H53" s="30">
        <f t="shared" si="1"/>
        <v>11</v>
      </c>
      <c r="I53" s="28">
        <v>4</v>
      </c>
      <c r="J53" s="29">
        <v>7</v>
      </c>
      <c r="K53" s="30">
        <f t="shared" si="9"/>
        <v>3</v>
      </c>
      <c r="L53" s="28">
        <v>3</v>
      </c>
      <c r="M53" s="29">
        <v>0</v>
      </c>
      <c r="N53" s="31">
        <v>83</v>
      </c>
      <c r="O53" s="31">
        <v>29</v>
      </c>
      <c r="P53" s="43">
        <v>1.36</v>
      </c>
    </row>
    <row r="54" spans="1:16" s="2" customFormat="1" ht="15.75" customHeight="1">
      <c r="A54" s="9"/>
      <c r="B54" s="6" t="s">
        <v>82</v>
      </c>
      <c r="C54" s="26">
        <v>114</v>
      </c>
      <c r="D54" s="27">
        <v>9</v>
      </c>
      <c r="E54" s="26">
        <v>102</v>
      </c>
      <c r="F54" s="28">
        <v>0</v>
      </c>
      <c r="G54" s="29">
        <v>0</v>
      </c>
      <c r="H54" s="30">
        <f t="shared" si="1"/>
        <v>2</v>
      </c>
      <c r="I54" s="28">
        <v>1</v>
      </c>
      <c r="J54" s="29">
        <v>1</v>
      </c>
      <c r="K54" s="30">
        <f t="shared" si="9"/>
        <v>1</v>
      </c>
      <c r="L54" s="28">
        <v>1</v>
      </c>
      <c r="M54" s="29">
        <v>0</v>
      </c>
      <c r="N54" s="31">
        <v>62</v>
      </c>
      <c r="O54" s="31">
        <v>18</v>
      </c>
      <c r="P54" s="43">
        <v>1.47</v>
      </c>
    </row>
    <row r="55" spans="1:16" s="2" customFormat="1" ht="15.75" customHeight="1">
      <c r="A55" s="9"/>
      <c r="B55" s="6" t="s">
        <v>83</v>
      </c>
      <c r="C55" s="26">
        <v>170</v>
      </c>
      <c r="D55" s="27">
        <v>12</v>
      </c>
      <c r="E55" s="26">
        <v>198</v>
      </c>
      <c r="F55" s="28">
        <v>1</v>
      </c>
      <c r="G55" s="29">
        <v>0</v>
      </c>
      <c r="H55" s="30">
        <f t="shared" si="1"/>
        <v>3</v>
      </c>
      <c r="I55" s="28">
        <v>2</v>
      </c>
      <c r="J55" s="29">
        <v>1</v>
      </c>
      <c r="K55" s="30">
        <f t="shared" si="9"/>
        <v>1</v>
      </c>
      <c r="L55" s="28">
        <v>1</v>
      </c>
      <c r="M55" s="29">
        <v>0</v>
      </c>
      <c r="N55" s="31">
        <v>93</v>
      </c>
      <c r="O55" s="31">
        <v>33</v>
      </c>
      <c r="P55" s="43">
        <v>1.49</v>
      </c>
    </row>
    <row r="56" spans="1:16" s="2" customFormat="1" ht="15.75" customHeight="1">
      <c r="A56" s="9"/>
      <c r="B56" s="6" t="s">
        <v>84</v>
      </c>
      <c r="C56" s="26">
        <v>104</v>
      </c>
      <c r="D56" s="27">
        <v>12</v>
      </c>
      <c r="E56" s="26">
        <v>155</v>
      </c>
      <c r="F56" s="28">
        <v>1</v>
      </c>
      <c r="G56" s="29">
        <v>1</v>
      </c>
      <c r="H56" s="30">
        <f t="shared" si="1"/>
        <v>3</v>
      </c>
      <c r="I56" s="28">
        <v>1</v>
      </c>
      <c r="J56" s="29">
        <v>2</v>
      </c>
      <c r="K56" s="30">
        <f t="shared" si="9"/>
        <v>1</v>
      </c>
      <c r="L56" s="28">
        <v>0</v>
      </c>
      <c r="M56" s="29">
        <v>1</v>
      </c>
      <c r="N56" s="31">
        <v>45</v>
      </c>
      <c r="O56" s="31">
        <v>16</v>
      </c>
      <c r="P56" s="43">
        <v>1.4</v>
      </c>
    </row>
    <row r="57" spans="1:16" s="2" customFormat="1" ht="15.75" customHeight="1">
      <c r="A57" s="10"/>
      <c r="B57" s="11" t="s">
        <v>85</v>
      </c>
      <c r="C57" s="32">
        <v>98</v>
      </c>
      <c r="D57" s="38">
        <v>10</v>
      </c>
      <c r="E57" s="32">
        <v>131</v>
      </c>
      <c r="F57" s="33">
        <v>0</v>
      </c>
      <c r="G57" s="34">
        <v>0</v>
      </c>
      <c r="H57" s="39">
        <f t="shared" si="1"/>
        <v>5</v>
      </c>
      <c r="I57" s="33">
        <v>3</v>
      </c>
      <c r="J57" s="34">
        <v>2</v>
      </c>
      <c r="K57" s="39">
        <f t="shared" si="9"/>
        <v>2</v>
      </c>
      <c r="L57" s="33">
        <v>2</v>
      </c>
      <c r="M57" s="34">
        <v>0</v>
      </c>
      <c r="N57" s="35">
        <v>63</v>
      </c>
      <c r="O57" s="35">
        <v>14</v>
      </c>
      <c r="P57" s="44">
        <v>1.59</v>
      </c>
    </row>
    <row r="58" spans="1:16" s="2" customFormat="1" ht="15.75" customHeight="1">
      <c r="A58" s="2" t="s">
        <v>102</v>
      </c>
      <c r="O58" s="12"/>
      <c r="P58" s="3"/>
    </row>
    <row r="59" spans="1:16" s="2" customFormat="1" ht="15.75" customHeight="1">
      <c r="A59" s="2" t="s">
        <v>103</v>
      </c>
      <c r="O59" s="12"/>
      <c r="P59" s="3"/>
    </row>
    <row r="60" spans="1:7" s="2" customFormat="1" ht="15.75" customHeight="1">
      <c r="A60" s="2" t="s">
        <v>108</v>
      </c>
      <c r="B60" s="12"/>
      <c r="C60" s="12"/>
      <c r="G60" s="3"/>
    </row>
    <row r="61" spans="1:7" s="2" customFormat="1" ht="15.75" customHeight="1">
      <c r="A61" s="12"/>
      <c r="B61" s="12"/>
      <c r="C61" s="12"/>
      <c r="G61" s="3"/>
    </row>
    <row r="62" spans="1:7" s="2" customFormat="1" ht="15.75" customHeight="1">
      <c r="A62" s="12"/>
      <c r="B62" s="12"/>
      <c r="C62" s="12"/>
      <c r="G62" s="3"/>
    </row>
    <row r="63" spans="1:7" s="2" customFormat="1" ht="15.75" customHeight="1">
      <c r="A63" s="12"/>
      <c r="B63" s="12"/>
      <c r="C63" s="12"/>
      <c r="G63" s="3"/>
    </row>
    <row r="64" spans="1:7" s="2" customFormat="1" ht="15.75" customHeight="1">
      <c r="A64" s="12"/>
      <c r="B64" s="12"/>
      <c r="C64" s="12"/>
      <c r="G64" s="3"/>
    </row>
    <row r="65" spans="1:7" s="2" customFormat="1" ht="15.75" customHeight="1">
      <c r="A65" s="12"/>
      <c r="B65" s="12"/>
      <c r="C65" s="12"/>
      <c r="G65" s="3"/>
    </row>
    <row r="66" spans="1:7" s="2" customFormat="1" ht="15.75" customHeight="1">
      <c r="A66" s="12"/>
      <c r="B66" s="12"/>
      <c r="C66" s="12"/>
      <c r="G66" s="3"/>
    </row>
    <row r="67" spans="1:7" s="2" customFormat="1" ht="15.75" customHeight="1">
      <c r="A67" s="12"/>
      <c r="B67" s="12"/>
      <c r="C67" s="12"/>
      <c r="G67" s="3"/>
    </row>
    <row r="68" spans="1:7" s="2" customFormat="1" ht="15.75" customHeight="1">
      <c r="A68" s="12"/>
      <c r="B68" s="12"/>
      <c r="C68" s="12"/>
      <c r="G68" s="3"/>
    </row>
    <row r="69" spans="1:7" s="2" customFormat="1" ht="15.75" customHeight="1">
      <c r="A69" s="12"/>
      <c r="B69" s="12"/>
      <c r="C69" s="12"/>
      <c r="G69" s="3"/>
    </row>
    <row r="70" spans="1:7" s="2" customFormat="1" ht="15.75" customHeight="1">
      <c r="A70" s="12"/>
      <c r="B70" s="12"/>
      <c r="C70" s="12"/>
      <c r="G70" s="3"/>
    </row>
    <row r="71" spans="1:7" s="2" customFormat="1" ht="15.75" customHeight="1">
      <c r="A71" s="12"/>
      <c r="B71" s="12"/>
      <c r="C71" s="12"/>
      <c r="G71" s="3"/>
    </row>
    <row r="72" spans="1:7" s="2" customFormat="1" ht="15.75" customHeight="1">
      <c r="A72" s="12"/>
      <c r="B72" s="12"/>
      <c r="C72" s="12"/>
      <c r="G72" s="3"/>
    </row>
    <row r="73" spans="1:7" s="2" customFormat="1" ht="15.75" customHeight="1">
      <c r="A73" s="12"/>
      <c r="B73" s="12"/>
      <c r="C73" s="12"/>
      <c r="G73" s="3"/>
    </row>
    <row r="74" spans="1:7" s="2" customFormat="1" ht="15.75" customHeight="1">
      <c r="A74" s="12"/>
      <c r="B74" s="12"/>
      <c r="C74" s="12"/>
      <c r="G74" s="3"/>
    </row>
    <row r="75" spans="1:7" s="2" customFormat="1" ht="15.75" customHeight="1">
      <c r="A75" s="12"/>
      <c r="B75" s="12"/>
      <c r="C75" s="12"/>
      <c r="G75" s="3"/>
    </row>
    <row r="76" spans="1:7" s="2" customFormat="1" ht="15.75" customHeight="1">
      <c r="A76" s="12"/>
      <c r="B76" s="12"/>
      <c r="C76" s="12"/>
      <c r="G76" s="3"/>
    </row>
    <row r="77" spans="1:7" s="2" customFormat="1" ht="15.75" customHeight="1">
      <c r="A77" s="12"/>
      <c r="B77" s="12"/>
      <c r="C77" s="12"/>
      <c r="G77" s="3"/>
    </row>
    <row r="78" spans="1:7" s="2" customFormat="1" ht="15.75" customHeight="1">
      <c r="A78" s="12"/>
      <c r="B78" s="12"/>
      <c r="C78" s="12"/>
      <c r="G78" s="3"/>
    </row>
    <row r="79" spans="1:7" s="2" customFormat="1" ht="15.75" customHeight="1">
      <c r="A79" s="12"/>
      <c r="B79" s="12"/>
      <c r="C79" s="12"/>
      <c r="G79" s="3"/>
    </row>
    <row r="80" spans="1:7" s="2" customFormat="1" ht="15.75" customHeight="1">
      <c r="A80" s="12"/>
      <c r="B80" s="12"/>
      <c r="C80" s="12"/>
      <c r="G80" s="3"/>
    </row>
    <row r="81" spans="1:7" s="2" customFormat="1" ht="15.75" customHeight="1">
      <c r="A81" s="12"/>
      <c r="B81" s="12"/>
      <c r="C81" s="12"/>
      <c r="G81" s="3"/>
    </row>
    <row r="82" spans="1:7" s="2" customFormat="1" ht="15.75" customHeight="1">
      <c r="A82" s="12"/>
      <c r="B82" s="12"/>
      <c r="C82" s="12"/>
      <c r="G82" s="3"/>
    </row>
    <row r="83" spans="1:7" s="2" customFormat="1" ht="15.75" customHeight="1">
      <c r="A83" s="12"/>
      <c r="B83" s="12"/>
      <c r="C83" s="12"/>
      <c r="G83" s="3"/>
    </row>
    <row r="84" spans="1:7" s="2" customFormat="1" ht="15.75" customHeight="1">
      <c r="A84" s="12"/>
      <c r="B84" s="12"/>
      <c r="C84" s="12"/>
      <c r="G84" s="3"/>
    </row>
    <row r="85" spans="1:7" s="2" customFormat="1" ht="15.75" customHeight="1">
      <c r="A85" s="12"/>
      <c r="B85" s="12"/>
      <c r="C85" s="12"/>
      <c r="G85" s="3"/>
    </row>
    <row r="86" spans="1:7" s="2" customFormat="1" ht="15.75" customHeight="1">
      <c r="A86" s="12"/>
      <c r="B86" s="12"/>
      <c r="C86" s="12"/>
      <c r="G86" s="3"/>
    </row>
    <row r="87" spans="1:7" s="2" customFormat="1" ht="15.75" customHeight="1">
      <c r="A87" s="12"/>
      <c r="B87" s="12"/>
      <c r="C87" s="12"/>
      <c r="G87" s="3"/>
    </row>
    <row r="88" spans="1:7" s="2" customFormat="1" ht="15.75" customHeight="1">
      <c r="A88" s="12"/>
      <c r="B88" s="12"/>
      <c r="C88" s="12"/>
      <c r="G88" s="3"/>
    </row>
    <row r="89" spans="1:7" s="2" customFormat="1" ht="15.75" customHeight="1">
      <c r="A89" s="12"/>
      <c r="B89" s="12"/>
      <c r="C89" s="12"/>
      <c r="G89" s="3"/>
    </row>
    <row r="90" spans="1:7" s="2" customFormat="1" ht="15.75" customHeight="1">
      <c r="A90" s="12"/>
      <c r="B90" s="12"/>
      <c r="C90" s="12"/>
      <c r="G90" s="3"/>
    </row>
    <row r="91" spans="1:7" s="2" customFormat="1" ht="15.75" customHeight="1">
      <c r="A91" s="12"/>
      <c r="B91" s="12"/>
      <c r="C91" s="12"/>
      <c r="G91" s="3"/>
    </row>
    <row r="92" spans="1:7" s="2" customFormat="1" ht="15.75" customHeight="1">
      <c r="A92" s="12"/>
      <c r="B92" s="12"/>
      <c r="C92" s="12"/>
      <c r="G92" s="3"/>
    </row>
    <row r="93" spans="1:7" s="2" customFormat="1" ht="15.75" customHeight="1">
      <c r="A93" s="12"/>
      <c r="B93" s="12"/>
      <c r="C93" s="12"/>
      <c r="G93" s="3"/>
    </row>
    <row r="94" spans="1:7" s="2" customFormat="1" ht="15.75" customHeight="1">
      <c r="A94" s="12"/>
      <c r="B94" s="12"/>
      <c r="C94" s="12"/>
      <c r="G94" s="3"/>
    </row>
    <row r="95" spans="1:7" s="2" customFormat="1" ht="15.75" customHeight="1">
      <c r="A95" s="12"/>
      <c r="B95" s="12"/>
      <c r="C95" s="12"/>
      <c r="G95" s="3"/>
    </row>
    <row r="96" spans="1:7" s="2" customFormat="1" ht="15.75" customHeight="1">
      <c r="A96" s="12"/>
      <c r="B96" s="12"/>
      <c r="C96" s="12"/>
      <c r="G96" s="3"/>
    </row>
    <row r="97" spans="1:7" s="2" customFormat="1" ht="15.75" customHeight="1">
      <c r="A97" s="12"/>
      <c r="B97" s="12"/>
      <c r="C97" s="12"/>
      <c r="G97" s="3"/>
    </row>
    <row r="98" spans="1:7" s="2" customFormat="1" ht="15.75" customHeight="1">
      <c r="A98" s="12"/>
      <c r="B98" s="12"/>
      <c r="C98" s="12"/>
      <c r="G98" s="3"/>
    </row>
    <row r="99" spans="1:7" s="2" customFormat="1" ht="15.75" customHeight="1">
      <c r="A99" s="12"/>
      <c r="B99" s="12"/>
      <c r="C99" s="12"/>
      <c r="G99" s="3"/>
    </row>
    <row r="100" spans="1:7" s="2" customFormat="1" ht="15.75" customHeight="1">
      <c r="A100" s="12"/>
      <c r="B100" s="12"/>
      <c r="C100" s="12"/>
      <c r="G100" s="3"/>
    </row>
    <row r="101" spans="1:7" s="2" customFormat="1" ht="15.75" customHeight="1">
      <c r="A101" s="12"/>
      <c r="B101" s="12"/>
      <c r="C101" s="12"/>
      <c r="G101" s="3"/>
    </row>
    <row r="102" spans="1:7" s="2" customFormat="1" ht="15.75" customHeight="1">
      <c r="A102" s="12"/>
      <c r="B102" s="12"/>
      <c r="C102" s="12"/>
      <c r="G102" s="3"/>
    </row>
    <row r="103" spans="1:7" s="2" customFormat="1" ht="15.75" customHeight="1">
      <c r="A103" s="12"/>
      <c r="B103" s="12"/>
      <c r="C103" s="12"/>
      <c r="G103" s="3"/>
    </row>
    <row r="104" spans="1:7" s="2" customFormat="1" ht="15.75" customHeight="1">
      <c r="A104" s="12"/>
      <c r="B104" s="12"/>
      <c r="C104" s="12"/>
      <c r="G104" s="3"/>
    </row>
    <row r="105" spans="1:7" s="2" customFormat="1" ht="15.75" customHeight="1">
      <c r="A105" s="12"/>
      <c r="B105" s="12"/>
      <c r="C105" s="12"/>
      <c r="G105" s="3"/>
    </row>
    <row r="106" spans="1:7" s="2" customFormat="1" ht="15.75" customHeight="1">
      <c r="A106" s="12"/>
      <c r="B106" s="12"/>
      <c r="C106" s="12"/>
      <c r="G106" s="3"/>
    </row>
    <row r="107" spans="1:7" s="2" customFormat="1" ht="15.75" customHeight="1">
      <c r="A107" s="12"/>
      <c r="B107" s="12"/>
      <c r="C107" s="12"/>
      <c r="G107" s="3"/>
    </row>
    <row r="108" spans="1:7" s="2" customFormat="1" ht="15.75" customHeight="1">
      <c r="A108" s="12"/>
      <c r="B108" s="12"/>
      <c r="C108" s="12"/>
      <c r="G108" s="3"/>
    </row>
    <row r="109" spans="1:7" s="2" customFormat="1" ht="15.75" customHeight="1">
      <c r="A109" s="12"/>
      <c r="B109" s="12"/>
      <c r="C109" s="12"/>
      <c r="G109" s="3"/>
    </row>
    <row r="110" spans="1:7" s="2" customFormat="1" ht="15.75" customHeight="1">
      <c r="A110" s="12"/>
      <c r="B110" s="12"/>
      <c r="C110" s="12"/>
      <c r="G110" s="3"/>
    </row>
    <row r="111" spans="1:7" s="2" customFormat="1" ht="15.75" customHeight="1">
      <c r="A111" s="12"/>
      <c r="B111" s="12"/>
      <c r="C111" s="12"/>
      <c r="G111" s="3"/>
    </row>
    <row r="112" spans="1:7" s="2" customFormat="1" ht="15.75" customHeight="1">
      <c r="A112" s="12"/>
      <c r="B112" s="12"/>
      <c r="C112" s="12"/>
      <c r="G112" s="3"/>
    </row>
    <row r="113" spans="1:7" s="2" customFormat="1" ht="15.75" customHeight="1">
      <c r="A113" s="12"/>
      <c r="B113" s="12"/>
      <c r="C113" s="12"/>
      <c r="G113" s="3"/>
    </row>
    <row r="114" spans="1:7" s="2" customFormat="1" ht="15.75" customHeight="1">
      <c r="A114" s="12"/>
      <c r="B114" s="12"/>
      <c r="C114" s="12"/>
      <c r="G114" s="3"/>
    </row>
    <row r="115" spans="1:7" s="2" customFormat="1" ht="15.75" customHeight="1">
      <c r="A115" s="12"/>
      <c r="B115" s="12"/>
      <c r="C115" s="12"/>
      <c r="G115" s="3"/>
    </row>
    <row r="116" s="2" customFormat="1" ht="15.75" customHeight="1"/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  <row r="155" s="2" customFormat="1" ht="15.75" customHeight="1"/>
    <row r="156" s="2" customFormat="1" ht="15.75" customHeight="1"/>
    <row r="157" s="2" customFormat="1" ht="15.75" customHeight="1"/>
    <row r="158" s="2" customFormat="1" ht="15.75" customHeight="1"/>
    <row r="159" s="2" customFormat="1" ht="15.75" customHeight="1"/>
    <row r="160" s="2" customFormat="1" ht="15.7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.75" customHeight="1"/>
    <row r="171" s="2" customFormat="1" ht="15.75" customHeight="1"/>
    <row r="172" s="2" customFormat="1" ht="15.75" customHeight="1"/>
    <row r="173" s="2" customFormat="1" ht="15.75" customHeight="1"/>
    <row r="174" s="2" customFormat="1" ht="15.75" customHeight="1"/>
    <row r="175" s="2" customFormat="1" ht="15.75" customHeight="1"/>
    <row r="176" s="2" customFormat="1" ht="15.75" customHeight="1"/>
    <row r="177" s="2" customFormat="1" ht="15.75" customHeight="1"/>
    <row r="178" s="2" customFormat="1" ht="15.75" customHeight="1"/>
    <row r="179" s="2" customFormat="1" ht="15.75" customHeight="1"/>
    <row r="180" s="2" customFormat="1" ht="15.75" customHeight="1"/>
    <row r="181" s="2" customFormat="1" ht="15.75" customHeight="1"/>
    <row r="182" s="2" customFormat="1" ht="15.75" customHeight="1"/>
    <row r="183" s="2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s="2" customFormat="1" ht="15.75" customHeight="1"/>
    <row r="210" s="2" customFormat="1" ht="15.75" customHeight="1"/>
    <row r="211" s="2" customFormat="1" ht="15.75" customHeight="1"/>
    <row r="212" s="2" customFormat="1" ht="15.75" customHeight="1"/>
    <row r="213" s="2" customFormat="1" ht="15.75" customHeight="1"/>
    <row r="214" s="2" customFormat="1" ht="15.75" customHeight="1"/>
    <row r="215" s="2" customFormat="1" ht="15.75" customHeight="1"/>
    <row r="216" s="2" customFormat="1" ht="15.75" customHeight="1"/>
    <row r="217" s="2" customFormat="1" ht="15.75" customHeight="1"/>
    <row r="218" s="2" customFormat="1" ht="15.75" customHeight="1"/>
    <row r="219" s="2" customFormat="1" ht="15.75" customHeight="1"/>
    <row r="220" s="2" customFormat="1" ht="15.75" customHeight="1"/>
    <row r="221" s="2" customFormat="1" ht="15.75" customHeight="1"/>
    <row r="222" s="2" customFormat="1" ht="15.75" customHeight="1"/>
    <row r="223" s="2" customFormat="1" ht="15.75" customHeight="1"/>
    <row r="224" s="2" customFormat="1" ht="15.75" customHeight="1"/>
    <row r="225" s="2" customFormat="1" ht="15.75" customHeight="1"/>
    <row r="226" s="2" customFormat="1" ht="15.75" customHeight="1"/>
    <row r="227" s="2" customFormat="1" ht="15.75" customHeight="1"/>
    <row r="228" s="2" customFormat="1" ht="15.75" customHeight="1"/>
    <row r="229" s="2" customFormat="1" ht="15.75" customHeight="1"/>
    <row r="230" s="2" customFormat="1" ht="15.75" customHeight="1"/>
    <row r="231" s="2" customFormat="1" ht="15.75" customHeight="1"/>
    <row r="232" s="2" customFormat="1" ht="15.75" customHeight="1"/>
    <row r="233" s="2" customFormat="1" ht="15.75" customHeight="1"/>
    <row r="234" s="2" customFormat="1" ht="15.75" customHeight="1"/>
    <row r="235" s="2" customFormat="1" ht="15.75" customHeight="1"/>
    <row r="236" s="2" customFormat="1" ht="15.75" customHeight="1"/>
    <row r="237" s="2" customFormat="1" ht="15.75" customHeight="1"/>
    <row r="238" s="2" customFormat="1" ht="15.75" customHeight="1"/>
    <row r="239" s="2" customFormat="1" ht="15.75" customHeight="1"/>
    <row r="240" s="2" customFormat="1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</sheetData>
  <mergeCells count="13">
    <mergeCell ref="P3:P4"/>
    <mergeCell ref="H3:J3"/>
    <mergeCell ref="K3:M3"/>
    <mergeCell ref="N3:N4"/>
    <mergeCell ref="O3:O4"/>
    <mergeCell ref="A49:B49"/>
    <mergeCell ref="A23:B23"/>
    <mergeCell ref="A38:B38"/>
    <mergeCell ref="A46:B46"/>
    <mergeCell ref="E3:G3"/>
    <mergeCell ref="A5:B5"/>
    <mergeCell ref="A3:B4"/>
    <mergeCell ref="C3:D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2004-03-01T05:29:58Z</cp:lastPrinted>
  <dcterms:created xsi:type="dcterms:W3CDTF">1997-08-18T08:29:51Z</dcterms:created>
  <cp:category/>
  <cp:version/>
  <cp:contentType/>
  <cp:contentStatus/>
</cp:coreProperties>
</file>