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20" yWindow="65506" windowWidth="8415" windowHeight="8550" activeTab="0"/>
  </bookViews>
  <sheets>
    <sheet name="総数" sheetId="1" r:id="rId1"/>
    <sheet name="男" sheetId="2" r:id="rId2"/>
    <sheet name="女" sheetId="3" r:id="rId3"/>
  </sheets>
  <definedNames>
    <definedName name="_Sort" hidden="1">#REF!</definedName>
    <definedName name="_xlnm.Print_Area" localSheetId="2">'女'!$A$1:$Q$87</definedName>
    <definedName name="_xlnm.Print_Area" localSheetId="0">'総数'!$A$1:$Q$89</definedName>
    <definedName name="_xlnm.Print_Area" localSheetId="1">'男'!$A$1:$Q$87</definedName>
  </definedNames>
  <calcPr fullCalcOnLoad="1"/>
</workbook>
</file>

<file path=xl/sharedStrings.xml><?xml version="1.0" encoding="utf-8"?>
<sst xmlns="http://schemas.openxmlformats.org/spreadsheetml/2006/main" count="314" uniqueCount="114">
  <si>
    <t>総人口</t>
  </si>
  <si>
    <t>65-69</t>
  </si>
  <si>
    <t>70-74</t>
  </si>
  <si>
    <t>75-79</t>
  </si>
  <si>
    <t>80-84</t>
  </si>
  <si>
    <t>85-89</t>
  </si>
  <si>
    <t>90-94</t>
  </si>
  <si>
    <t>95-99</t>
  </si>
  <si>
    <t>人口比</t>
  </si>
  <si>
    <t>西部健康福祉センター</t>
  </si>
  <si>
    <t xml:space="preserve">   天城湯ヶ島町</t>
  </si>
  <si>
    <t>県計</t>
  </si>
  <si>
    <t xml:space="preserve">   下田市</t>
  </si>
  <si>
    <t xml:space="preserve">   東伊豆町</t>
  </si>
  <si>
    <t xml:space="preserve">   河津町</t>
  </si>
  <si>
    <t xml:space="preserve">   南伊豆町</t>
  </si>
  <si>
    <t xml:space="preserve">   松崎町</t>
  </si>
  <si>
    <t xml:space="preserve">   西伊豆町</t>
  </si>
  <si>
    <t xml:space="preserve">   賀茂村</t>
  </si>
  <si>
    <t xml:space="preserve">   熱海市</t>
  </si>
  <si>
    <t xml:space="preserve">   伊東市</t>
  </si>
  <si>
    <t xml:space="preserve">   沼津市</t>
  </si>
  <si>
    <t xml:space="preserve">   三島市</t>
  </si>
  <si>
    <t xml:space="preserve">   裾野市</t>
  </si>
  <si>
    <t xml:space="preserve">   伊豆長岡町</t>
  </si>
  <si>
    <t xml:space="preserve">   修善寺町</t>
  </si>
  <si>
    <t xml:space="preserve">   戸田村</t>
  </si>
  <si>
    <t xml:space="preserve">   土肥町</t>
  </si>
  <si>
    <t xml:space="preserve">   函南町</t>
  </si>
  <si>
    <t xml:space="preserve">   韮山町</t>
  </si>
  <si>
    <t xml:space="preserve">   大仁町</t>
  </si>
  <si>
    <t xml:space="preserve">   中伊豆町</t>
  </si>
  <si>
    <t xml:space="preserve">   清水町</t>
  </si>
  <si>
    <t xml:space="preserve">   長泉町</t>
  </si>
  <si>
    <t xml:space="preserve">   御殿場市</t>
  </si>
  <si>
    <t>富士健康福祉センター</t>
  </si>
  <si>
    <t xml:space="preserve">   富士宮市</t>
  </si>
  <si>
    <t xml:space="preserve">   富士市</t>
  </si>
  <si>
    <t xml:space="preserve">   芝川町</t>
  </si>
  <si>
    <t xml:space="preserve">   静岡市</t>
  </si>
  <si>
    <t xml:space="preserve">   清水市</t>
  </si>
  <si>
    <t xml:space="preserve">   富士川町</t>
  </si>
  <si>
    <t xml:space="preserve">   蒲原町</t>
  </si>
  <si>
    <t xml:space="preserve">   由比町</t>
  </si>
  <si>
    <t xml:space="preserve">   島田市</t>
  </si>
  <si>
    <t xml:space="preserve">   焼津市</t>
  </si>
  <si>
    <t xml:space="preserve">   藤枝市</t>
  </si>
  <si>
    <t xml:space="preserve">   岡部町</t>
  </si>
  <si>
    <t xml:space="preserve">   大井川町</t>
  </si>
  <si>
    <t xml:space="preserve">   御前崎町</t>
  </si>
  <si>
    <t xml:space="preserve">   相良町</t>
  </si>
  <si>
    <t xml:space="preserve">   榛原町</t>
  </si>
  <si>
    <t xml:space="preserve">   吉田町</t>
  </si>
  <si>
    <t xml:space="preserve">   金谷町</t>
  </si>
  <si>
    <t xml:space="preserve">   川根町</t>
  </si>
  <si>
    <t xml:space="preserve">   中川根町</t>
  </si>
  <si>
    <t xml:space="preserve">   本川根町</t>
  </si>
  <si>
    <t xml:space="preserve">   磐田市</t>
  </si>
  <si>
    <t xml:space="preserve">   掛川市</t>
  </si>
  <si>
    <t xml:space="preserve">   袋井市</t>
  </si>
  <si>
    <t xml:space="preserve">   大東町</t>
  </si>
  <si>
    <t xml:space="preserve">   大須賀町</t>
  </si>
  <si>
    <t xml:space="preserve">   浜岡町</t>
  </si>
  <si>
    <t xml:space="preserve">   小笠町</t>
  </si>
  <si>
    <t xml:space="preserve">   菊川町</t>
  </si>
  <si>
    <t xml:space="preserve">   森町</t>
  </si>
  <si>
    <t xml:space="preserve">   浅羽町</t>
  </si>
  <si>
    <t xml:space="preserve">   福田町</t>
  </si>
  <si>
    <t xml:space="preserve">   竜洋町</t>
  </si>
  <si>
    <t xml:space="preserve">   豊田町</t>
  </si>
  <si>
    <t>北遠健康福祉センター</t>
  </si>
  <si>
    <t xml:space="preserve">   天竜市</t>
  </si>
  <si>
    <t xml:space="preserve">   春野町</t>
  </si>
  <si>
    <t xml:space="preserve">   豊岡村</t>
  </si>
  <si>
    <t xml:space="preserve">   龍山村</t>
  </si>
  <si>
    <t xml:space="preserve">   佐久間町</t>
  </si>
  <si>
    <t xml:space="preserve">   水窪町</t>
  </si>
  <si>
    <t xml:space="preserve">   浜松市</t>
  </si>
  <si>
    <t xml:space="preserve">   浜北市</t>
  </si>
  <si>
    <t xml:space="preserve">   湖西市</t>
  </si>
  <si>
    <t xml:space="preserve">   舞阪町</t>
  </si>
  <si>
    <t xml:space="preserve">   新居町</t>
  </si>
  <si>
    <t xml:space="preserve">   雄踏町</t>
  </si>
  <si>
    <t xml:space="preserve">   細江町</t>
  </si>
  <si>
    <t xml:space="preserve">   引佐町</t>
  </si>
  <si>
    <t xml:space="preserve">   三ヶ日町</t>
  </si>
  <si>
    <t>60-64歳</t>
  </si>
  <si>
    <t>100歳以上</t>
  </si>
  <si>
    <t>（ 女 ）</t>
  </si>
  <si>
    <t>24-2　年齢階層別人口（性・年齢階級・健康福祉ｾﾝﾀｰ・市町村別）</t>
  </si>
  <si>
    <t>（ 総数 ）</t>
  </si>
  <si>
    <t>（単位：人、％） （平成13年10月1日現在）</t>
  </si>
  <si>
    <t>区　　　　分</t>
  </si>
  <si>
    <t>60-64歳</t>
  </si>
  <si>
    <t>100歳以上</t>
  </si>
  <si>
    <t>60歳以上</t>
  </si>
  <si>
    <t>65歳以上</t>
  </si>
  <si>
    <t>75歳以上</t>
  </si>
  <si>
    <t>伊豆健康福祉センター</t>
  </si>
  <si>
    <t>熱海健康福祉センター</t>
  </si>
  <si>
    <t>東部健康福祉センター</t>
  </si>
  <si>
    <t>御殿場健康福祉センター</t>
  </si>
  <si>
    <t xml:space="preserve">   小山町</t>
  </si>
  <si>
    <t>中部健康福祉センター</t>
  </si>
  <si>
    <t>志太榛原健康福祉センター</t>
  </si>
  <si>
    <t>中東遠健康福祉センター</t>
  </si>
  <si>
    <t>資料：静岡県企画部「静岡県推計人口年報」</t>
  </si>
  <si>
    <t>（ 男 ）</t>
  </si>
  <si>
    <t>（単位：人、％） （平成13年10月1日現在）</t>
  </si>
  <si>
    <t>60歳以上</t>
  </si>
  <si>
    <t>65歳以上</t>
  </si>
  <si>
    <t>75歳以上</t>
  </si>
  <si>
    <t>65-69</t>
  </si>
  <si>
    <t>100歳以上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</si>
</sst>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"/>
    <numFmt numFmtId="177" formatCode="0.000"/>
    <numFmt numFmtId="178" formatCode="0.00000"/>
    <numFmt numFmtId="179" formatCode="0.0"/>
  </numFmts>
  <fonts count="21">
    <font>
      <sz val="14"/>
      <name val="Terminal"/>
      <family val="3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8"/>
      <name val="ＭＳ Ｐ明朝"/>
      <family val="1"/>
    </font>
    <font>
      <b/>
      <sz val="14"/>
      <color indexed="8"/>
      <name val="ＭＳ Ｐ明朝"/>
      <family val="1"/>
    </font>
    <font>
      <sz val="10"/>
      <color indexed="8"/>
      <name val="ＭＳ Ｐ明朝"/>
      <family val="1"/>
    </font>
    <font>
      <sz val="10"/>
      <color indexed="8"/>
      <name val="ＭＳ Ｐゴシック"/>
      <family val="3"/>
    </font>
    <font>
      <sz val="12"/>
      <color indexed="8"/>
      <name val="ＭＳ Ｐ明朝"/>
      <family val="1"/>
    </font>
    <font>
      <sz val="12"/>
      <color indexed="8"/>
      <name val="ＭＳ Ｐゴシック"/>
      <family val="3"/>
    </font>
    <font>
      <b/>
      <sz val="12"/>
      <color indexed="8"/>
      <name val="ＭＳ Ｐ明朝"/>
      <family val="1"/>
    </font>
    <font>
      <b/>
      <sz val="20"/>
      <color indexed="8"/>
      <name val="ＭＳ ゴシック"/>
      <family val="3"/>
    </font>
    <font>
      <sz val="20"/>
      <color indexed="8"/>
      <name val="ＭＳ Ｐ明朝"/>
      <family val="1"/>
    </font>
    <font>
      <sz val="20"/>
      <color indexed="8"/>
      <name val="ＭＳ Ｐゴシック"/>
      <family val="3"/>
    </font>
    <font>
      <sz val="16"/>
      <color indexed="8"/>
      <name val="ＭＳ Ｐ明朝"/>
      <family val="1"/>
    </font>
    <font>
      <sz val="16"/>
      <color indexed="8"/>
      <name val="ＭＳ Ｐゴシック"/>
      <family val="3"/>
    </font>
    <font>
      <sz val="14"/>
      <color indexed="8"/>
      <name val="ＭＳ Ｐ明朝"/>
      <family val="1"/>
    </font>
    <font>
      <b/>
      <sz val="18"/>
      <color indexed="8"/>
      <name val="ＭＳ ゴシック"/>
      <family val="3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7" fillId="0" borderId="0" xfId="0" applyFont="1" applyAlignment="1">
      <alignment horizontal="center" vertical="center" shrinkToFit="1"/>
    </xf>
    <xf numFmtId="0" fontId="9" fillId="0" borderId="0" xfId="0" applyFont="1" applyAlignment="1">
      <alignment horizontal="center" vertical="center" shrinkToFit="1"/>
    </xf>
    <xf numFmtId="0" fontId="9" fillId="0" borderId="0" xfId="0" applyFont="1" applyAlignment="1">
      <alignment vertical="center" shrinkToFit="1"/>
    </xf>
    <xf numFmtId="0" fontId="10" fillId="0" borderId="0" xfId="0" applyFont="1" applyAlignment="1">
      <alignment vertical="center" shrinkToFit="1"/>
    </xf>
    <xf numFmtId="0" fontId="11" fillId="0" borderId="1" xfId="0" applyFont="1" applyBorder="1" applyAlignment="1">
      <alignment horizontal="center" vertical="center" shrinkToFit="1"/>
    </xf>
    <xf numFmtId="0" fontId="11" fillId="0" borderId="2" xfId="0" applyFont="1" applyBorder="1" applyAlignment="1" applyProtection="1">
      <alignment horizontal="center" vertical="center" shrinkToFit="1"/>
      <protection/>
    </xf>
    <xf numFmtId="0" fontId="11" fillId="0" borderId="3" xfId="0" applyFont="1" applyBorder="1" applyAlignment="1" applyProtection="1">
      <alignment horizontal="center" vertical="center" shrinkToFit="1"/>
      <protection/>
    </xf>
    <xf numFmtId="0" fontId="11" fillId="0" borderId="0" xfId="0" applyFont="1" applyBorder="1" applyAlignment="1">
      <alignment vertical="center" shrinkToFit="1"/>
    </xf>
    <xf numFmtId="0" fontId="11" fillId="0" borderId="0" xfId="0" applyFont="1" applyAlignment="1">
      <alignment vertical="center" shrinkToFit="1"/>
    </xf>
    <xf numFmtId="0" fontId="12" fillId="0" borderId="0" xfId="0" applyFont="1" applyAlignment="1">
      <alignment vertical="center" shrinkToFit="1"/>
    </xf>
    <xf numFmtId="0" fontId="13" fillId="0" borderId="4" xfId="0" applyFont="1" applyBorder="1" applyAlignment="1" applyProtection="1">
      <alignment horizontal="left" vertical="center" shrinkToFit="1"/>
      <protection/>
    </xf>
    <xf numFmtId="0" fontId="11" fillId="0" borderId="4" xfId="0" applyFont="1" applyBorder="1" applyAlignment="1" applyProtection="1">
      <alignment horizontal="left" vertical="center" shrinkToFit="1"/>
      <protection/>
    </xf>
    <xf numFmtId="0" fontId="11" fillId="0" borderId="4" xfId="0" applyFont="1" applyBorder="1" applyAlignment="1" applyProtection="1">
      <alignment horizontal="left" vertical="center" shrinkToFit="1"/>
      <protection locked="0"/>
    </xf>
    <xf numFmtId="0" fontId="11" fillId="0" borderId="5" xfId="0" applyFont="1" applyBorder="1" applyAlignment="1" applyProtection="1">
      <alignment horizontal="left" vertical="center" shrinkToFit="1"/>
      <protection locked="0"/>
    </xf>
    <xf numFmtId="0" fontId="11" fillId="0" borderId="0" xfId="0" applyFont="1" applyAlignment="1">
      <alignment shrinkToFit="1"/>
    </xf>
    <xf numFmtId="0" fontId="7" fillId="0" borderId="0" xfId="0" applyFont="1" applyAlignment="1">
      <alignment shrinkToFit="1"/>
    </xf>
    <xf numFmtId="0" fontId="6" fillId="0" borderId="0" xfId="0" applyFont="1" applyAlignment="1">
      <alignment shrinkToFit="1"/>
    </xf>
    <xf numFmtId="0" fontId="7" fillId="0" borderId="0" xfId="0" applyFont="1" applyAlignment="1">
      <alignment vertical="center" shrinkToFit="1"/>
    </xf>
    <xf numFmtId="0" fontId="11" fillId="0" borderId="6" xfId="0" applyFont="1" applyBorder="1" applyAlignment="1" applyProtection="1">
      <alignment horizontal="center" vertical="center" shrinkToFit="1"/>
      <protection/>
    </xf>
    <xf numFmtId="56" fontId="14" fillId="0" borderId="0" xfId="0" applyNumberFormat="1" applyFont="1" applyBorder="1" applyAlignment="1" applyProtection="1">
      <alignment horizontal="left" vertical="center" shrinkToFit="1"/>
      <protection/>
    </xf>
    <xf numFmtId="0" fontId="15" fillId="0" borderId="0" xfId="0" applyFont="1" applyAlignment="1">
      <alignment vertical="center" shrinkToFit="1"/>
    </xf>
    <xf numFmtId="0" fontId="16" fillId="0" borderId="0" xfId="0" applyFont="1" applyAlignment="1">
      <alignment vertical="center" shrinkToFit="1"/>
    </xf>
    <xf numFmtId="0" fontId="18" fillId="0" borderId="0" xfId="0" applyFont="1" applyAlignment="1">
      <alignment vertical="center" shrinkToFit="1"/>
    </xf>
    <xf numFmtId="0" fontId="17" fillId="0" borderId="0" xfId="0" applyFont="1" applyAlignment="1">
      <alignment vertical="center" shrinkToFit="1"/>
    </xf>
    <xf numFmtId="0" fontId="17" fillId="0" borderId="0" xfId="0" applyFont="1" applyAlignment="1">
      <alignment shrinkToFit="1"/>
    </xf>
    <xf numFmtId="0" fontId="18" fillId="0" borderId="0" xfId="0" applyFont="1" applyAlignment="1">
      <alignment shrinkToFit="1"/>
    </xf>
    <xf numFmtId="0" fontId="11" fillId="0" borderId="0" xfId="0" applyFont="1" applyBorder="1" applyAlignment="1">
      <alignment shrinkToFit="1"/>
    </xf>
    <xf numFmtId="0" fontId="12" fillId="0" borderId="0" xfId="0" applyFont="1" applyAlignment="1">
      <alignment shrinkToFit="1"/>
    </xf>
    <xf numFmtId="0" fontId="13" fillId="0" borderId="7" xfId="0" applyFont="1" applyBorder="1" applyAlignment="1" applyProtection="1">
      <alignment horizontal="distributed" vertical="center" shrinkToFit="1"/>
      <protection/>
    </xf>
    <xf numFmtId="0" fontId="13" fillId="0" borderId="8" xfId="0" applyFont="1" applyBorder="1" applyAlignment="1" applyProtection="1">
      <alignment horizontal="left" vertical="center" shrinkToFit="1"/>
      <protection/>
    </xf>
    <xf numFmtId="0" fontId="11" fillId="0" borderId="9" xfId="0" applyFont="1" applyBorder="1" applyAlignment="1" applyProtection="1">
      <alignment horizontal="left" vertical="center" shrinkToFit="1"/>
      <protection/>
    </xf>
    <xf numFmtId="0" fontId="11" fillId="0" borderId="9" xfId="0" applyFont="1" applyBorder="1" applyAlignment="1" applyProtection="1">
      <alignment horizontal="left" vertical="center" shrinkToFit="1"/>
      <protection locked="0"/>
    </xf>
    <xf numFmtId="0" fontId="19" fillId="0" borderId="0" xfId="0" applyFont="1" applyAlignment="1">
      <alignment vertical="center"/>
    </xf>
    <xf numFmtId="41" fontId="11" fillId="0" borderId="10" xfId="0" applyNumberFormat="1" applyFont="1" applyBorder="1" applyAlignment="1" applyProtection="1">
      <alignment vertical="center" shrinkToFit="1"/>
      <protection locked="0"/>
    </xf>
    <xf numFmtId="41" fontId="11" fillId="0" borderId="10" xfId="0" applyNumberFormat="1" applyFont="1" applyBorder="1" applyAlignment="1" applyProtection="1">
      <alignment vertical="center" shrinkToFit="1"/>
      <protection/>
    </xf>
    <xf numFmtId="41" fontId="11" fillId="0" borderId="0" xfId="0" applyNumberFormat="1" applyFont="1" applyBorder="1" applyAlignment="1" applyProtection="1">
      <alignment vertical="center" shrinkToFit="1"/>
      <protection/>
    </xf>
    <xf numFmtId="43" fontId="11" fillId="0" borderId="11" xfId="0" applyNumberFormat="1" applyFont="1" applyBorder="1" applyAlignment="1" applyProtection="1">
      <alignment vertical="center" shrinkToFit="1"/>
      <protection/>
    </xf>
    <xf numFmtId="43" fontId="11" fillId="0" borderId="12" xfId="0" applyNumberFormat="1" applyFont="1" applyBorder="1" applyAlignment="1" applyProtection="1">
      <alignment vertical="center" shrinkToFit="1"/>
      <protection/>
    </xf>
    <xf numFmtId="43" fontId="11" fillId="0" borderId="0" xfId="0" applyNumberFormat="1" applyFont="1" applyBorder="1" applyAlignment="1" applyProtection="1">
      <alignment vertical="center" shrinkToFit="1"/>
      <protection locked="0"/>
    </xf>
    <xf numFmtId="43" fontId="11" fillId="0" borderId="12" xfId="0" applyNumberFormat="1" applyFont="1" applyBorder="1" applyAlignment="1" applyProtection="1">
      <alignment vertical="center" shrinkToFit="1"/>
      <protection locked="0"/>
    </xf>
    <xf numFmtId="43" fontId="11" fillId="0" borderId="13" xfId="0" applyNumberFormat="1" applyFont="1" applyBorder="1" applyAlignment="1" applyProtection="1">
      <alignment vertical="center" shrinkToFit="1"/>
      <protection/>
    </xf>
    <xf numFmtId="41" fontId="11" fillId="0" borderId="14" xfId="0" applyNumberFormat="1" applyFont="1" applyBorder="1" applyAlignment="1" applyProtection="1">
      <alignment vertical="center" shrinkToFit="1"/>
      <protection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 shrinkToFit="1"/>
    </xf>
    <xf numFmtId="56" fontId="20" fillId="0" borderId="0" xfId="0" applyNumberFormat="1" applyFont="1" applyBorder="1" applyAlignment="1" applyProtection="1">
      <alignment horizontal="left" vertical="center"/>
      <protection/>
    </xf>
    <xf numFmtId="0" fontId="13" fillId="0" borderId="7" xfId="0" applyFont="1" applyBorder="1" applyAlignment="1" applyProtection="1">
      <alignment horizontal="left" vertical="center" shrinkToFit="1"/>
      <protection/>
    </xf>
    <xf numFmtId="0" fontId="7" fillId="0" borderId="0" xfId="0" applyFont="1" applyBorder="1" applyAlignment="1">
      <alignment horizontal="left" vertical="center" shrinkToFit="1"/>
    </xf>
    <xf numFmtId="3" fontId="15" fillId="0" borderId="0" xfId="0" applyNumberFormat="1" applyFont="1" applyBorder="1" applyAlignment="1" applyProtection="1">
      <alignment vertical="center" shrinkToFit="1"/>
      <protection/>
    </xf>
    <xf numFmtId="3" fontId="15" fillId="0" borderId="0" xfId="0" applyNumberFormat="1" applyFont="1" applyBorder="1" applyAlignment="1" applyProtection="1" quotePrefix="1">
      <alignment horizontal="left" vertical="center" shrinkToFit="1"/>
      <protection/>
    </xf>
    <xf numFmtId="3" fontId="15" fillId="0" borderId="0" xfId="0" applyNumberFormat="1" applyFont="1" applyBorder="1" applyAlignment="1">
      <alignment vertical="center" shrinkToFit="1"/>
    </xf>
    <xf numFmtId="0" fontId="15" fillId="0" borderId="0" xfId="0" applyFont="1" applyBorder="1" applyAlignment="1" applyProtection="1">
      <alignment vertical="center" shrinkToFit="1"/>
      <protection/>
    </xf>
    <xf numFmtId="3" fontId="17" fillId="0" borderId="0" xfId="0" applyNumberFormat="1" applyFont="1" applyBorder="1" applyAlignment="1">
      <alignment vertical="center" shrinkToFit="1"/>
    </xf>
    <xf numFmtId="3" fontId="17" fillId="0" borderId="0" xfId="0" applyNumberFormat="1" applyFont="1" applyBorder="1" applyAlignment="1" applyProtection="1">
      <alignment horizontal="left" vertical="center" shrinkToFit="1"/>
      <protection/>
    </xf>
    <xf numFmtId="3" fontId="17" fillId="0" borderId="0" xfId="0" applyNumberFormat="1" applyFont="1" applyBorder="1" applyAlignment="1" applyProtection="1">
      <alignment vertical="center" shrinkToFit="1"/>
      <protection locked="0"/>
    </xf>
    <xf numFmtId="0" fontId="17" fillId="0" borderId="0" xfId="0" applyFont="1" applyBorder="1" applyAlignment="1" applyProtection="1">
      <alignment vertical="center" shrinkToFit="1"/>
      <protection locked="0"/>
    </xf>
    <xf numFmtId="0" fontId="17" fillId="0" borderId="0" xfId="0" applyFont="1" applyBorder="1" applyAlignment="1" applyProtection="1">
      <alignment horizontal="left" vertical="center" shrinkToFit="1"/>
      <protection/>
    </xf>
    <xf numFmtId="0" fontId="17" fillId="0" borderId="0" xfId="0" applyFont="1" applyBorder="1" applyAlignment="1" applyProtection="1">
      <alignment vertical="center" shrinkToFit="1"/>
      <protection/>
    </xf>
    <xf numFmtId="0" fontId="19" fillId="0" borderId="0" xfId="0" applyFont="1" applyBorder="1" applyAlignment="1" applyProtection="1">
      <alignment horizontal="right" vertical="center"/>
      <protection/>
    </xf>
    <xf numFmtId="0" fontId="11" fillId="0" borderId="15" xfId="0" applyFont="1" applyBorder="1" applyAlignment="1" applyProtection="1">
      <alignment horizontal="center" vertical="center" shrinkToFit="1"/>
      <protection/>
    </xf>
    <xf numFmtId="0" fontId="11" fillId="0" borderId="16" xfId="0" applyFont="1" applyBorder="1" applyAlignment="1" applyProtection="1">
      <alignment horizontal="center" vertical="center" shrinkToFit="1"/>
      <protection/>
    </xf>
    <xf numFmtId="0" fontId="11" fillId="0" borderId="17" xfId="0" applyFont="1" applyBorder="1" applyAlignment="1" applyProtection="1">
      <alignment horizontal="center" vertical="center" shrinkToFit="1"/>
      <protection/>
    </xf>
    <xf numFmtId="41" fontId="11" fillId="0" borderId="18" xfId="0" applyNumberFormat="1" applyFont="1" applyBorder="1" applyAlignment="1" applyProtection="1">
      <alignment vertical="center" shrinkToFit="1"/>
      <protection/>
    </xf>
    <xf numFmtId="41" fontId="11" fillId="0" borderId="19" xfId="0" applyNumberFormat="1" applyFont="1" applyBorder="1" applyAlignment="1" applyProtection="1">
      <alignment vertical="center" shrinkToFit="1"/>
      <protection/>
    </xf>
    <xf numFmtId="43" fontId="11" fillId="0" borderId="20" xfId="0" applyNumberFormat="1" applyFont="1" applyBorder="1" applyAlignment="1" applyProtection="1">
      <alignment vertical="center" shrinkToFit="1"/>
      <protection/>
    </xf>
    <xf numFmtId="43" fontId="11" fillId="0" borderId="21" xfId="0" applyNumberFormat="1" applyFont="1" applyBorder="1" applyAlignment="1" applyProtection="1">
      <alignment vertical="center" shrinkToFit="1"/>
      <protection/>
    </xf>
    <xf numFmtId="41" fontId="11" fillId="0" borderId="0" xfId="0" applyNumberFormat="1" applyFont="1" applyBorder="1" applyAlignment="1" applyProtection="1">
      <alignment vertical="center" shrinkToFit="1"/>
      <protection locked="0"/>
    </xf>
    <xf numFmtId="41" fontId="11" fillId="0" borderId="22" xfId="0" applyNumberFormat="1" applyFont="1" applyBorder="1" applyAlignment="1" applyProtection="1">
      <alignment vertical="center" shrinkToFit="1"/>
      <protection locked="0"/>
    </xf>
    <xf numFmtId="43" fontId="11" fillId="0" borderId="23" xfId="0" applyNumberFormat="1" applyFont="1" applyBorder="1" applyAlignment="1" applyProtection="1">
      <alignment vertical="center" shrinkToFit="1"/>
      <protection locked="0"/>
    </xf>
    <xf numFmtId="43" fontId="11" fillId="0" borderId="23" xfId="0" applyNumberFormat="1" applyFont="1" applyBorder="1" applyAlignment="1" applyProtection="1">
      <alignment vertical="center" shrinkToFit="1"/>
      <protection/>
    </xf>
    <xf numFmtId="41" fontId="11" fillId="0" borderId="22" xfId="0" applyNumberFormat="1" applyFont="1" applyBorder="1" applyAlignment="1" applyProtection="1">
      <alignment vertical="center" shrinkToFit="1"/>
      <protection/>
    </xf>
    <xf numFmtId="41" fontId="11" fillId="0" borderId="24" xfId="0" applyNumberFormat="1" applyFont="1" applyBorder="1" applyAlignment="1" applyProtection="1">
      <alignment vertical="center" shrinkToFit="1"/>
      <protection locked="0"/>
    </xf>
    <xf numFmtId="41" fontId="11" fillId="0" borderId="25" xfId="0" applyNumberFormat="1" applyFont="1" applyBorder="1" applyAlignment="1" applyProtection="1">
      <alignment vertical="center" shrinkToFit="1"/>
      <protection locked="0"/>
    </xf>
    <xf numFmtId="43" fontId="11" fillId="0" borderId="26" xfId="0" applyNumberFormat="1" applyFont="1" applyBorder="1" applyAlignment="1" applyProtection="1">
      <alignment vertical="center" shrinkToFit="1"/>
      <protection locked="0"/>
    </xf>
    <xf numFmtId="41" fontId="11" fillId="0" borderId="24" xfId="0" applyNumberFormat="1" applyFont="1" applyBorder="1" applyAlignment="1" applyProtection="1">
      <alignment vertical="center" shrinkToFit="1"/>
      <protection/>
    </xf>
    <xf numFmtId="43" fontId="11" fillId="0" borderId="26" xfId="0" applyNumberFormat="1" applyFont="1" applyBorder="1" applyAlignment="1" applyProtection="1">
      <alignment vertical="center" shrinkToFit="1"/>
      <protection/>
    </xf>
    <xf numFmtId="41" fontId="11" fillId="0" borderId="25" xfId="0" applyNumberFormat="1" applyFont="1" applyBorder="1" applyAlignment="1" applyProtection="1">
      <alignment vertical="center" shrinkToFit="1"/>
      <protection/>
    </xf>
    <xf numFmtId="43" fontId="11" fillId="0" borderId="27" xfId="0" applyNumberFormat="1" applyFont="1" applyBorder="1" applyAlignment="1" applyProtection="1">
      <alignment vertical="center" shrinkToFit="1"/>
      <protection/>
    </xf>
    <xf numFmtId="41" fontId="11" fillId="0" borderId="28" xfId="0" applyNumberFormat="1" applyFont="1" applyBorder="1" applyAlignment="1" applyProtection="1">
      <alignment vertical="center" shrinkToFit="1"/>
      <protection locked="0"/>
    </xf>
    <xf numFmtId="41" fontId="11" fillId="0" borderId="29" xfId="0" applyNumberFormat="1" applyFont="1" applyBorder="1" applyAlignment="1" applyProtection="1">
      <alignment vertical="center" shrinkToFit="1"/>
      <protection/>
    </xf>
    <xf numFmtId="43" fontId="11" fillId="0" borderId="30" xfId="0" applyNumberFormat="1" applyFont="1" applyBorder="1" applyAlignment="1" applyProtection="1">
      <alignment vertical="center" shrinkToFit="1"/>
      <protection/>
    </xf>
    <xf numFmtId="41" fontId="11" fillId="0" borderId="28" xfId="0" applyNumberFormat="1" applyFont="1" applyBorder="1" applyAlignment="1" applyProtection="1">
      <alignment vertical="center" shrinkToFit="1"/>
      <protection/>
    </xf>
    <xf numFmtId="43" fontId="11" fillId="0" borderId="31" xfId="0" applyNumberFormat="1" applyFont="1" applyBorder="1" applyAlignment="1" applyProtection="1">
      <alignment vertical="center" shrinkToFit="1"/>
      <protection/>
    </xf>
    <xf numFmtId="41" fontId="11" fillId="0" borderId="14" xfId="0" applyNumberFormat="1" applyFont="1" applyBorder="1" applyAlignment="1" applyProtection="1">
      <alignment vertical="center" shrinkToFit="1"/>
      <protection locked="0"/>
    </xf>
    <xf numFmtId="41" fontId="11" fillId="0" borderId="0" xfId="0" applyNumberFormat="1" applyFont="1" applyBorder="1" applyAlignment="1" applyProtection="1">
      <alignment horizontal="right" vertical="center" shrinkToFit="1"/>
      <protection locked="0"/>
    </xf>
    <xf numFmtId="41" fontId="11" fillId="0" borderId="18" xfId="0" applyNumberFormat="1" applyFont="1" applyBorder="1" applyAlignment="1" applyProtection="1">
      <alignment vertical="center" shrinkToFit="1"/>
      <protection locked="0"/>
    </xf>
    <xf numFmtId="41" fontId="11" fillId="0" borderId="12" xfId="0" applyNumberFormat="1" applyFont="1" applyBorder="1" applyAlignment="1" applyProtection="1">
      <alignment vertical="center" shrinkToFit="1"/>
      <protection/>
    </xf>
    <xf numFmtId="41" fontId="11" fillId="0" borderId="20" xfId="0" applyNumberFormat="1" applyFont="1" applyBorder="1" applyAlignment="1" applyProtection="1">
      <alignment vertical="center" shrinkToFit="1"/>
      <protection/>
    </xf>
    <xf numFmtId="43" fontId="11" fillId="0" borderId="18" xfId="0" applyNumberFormat="1" applyFont="1" applyBorder="1" applyAlignment="1" applyProtection="1">
      <alignment vertical="center" shrinkToFit="1"/>
      <protection/>
    </xf>
    <xf numFmtId="41" fontId="11" fillId="0" borderId="23" xfId="0" applyNumberFormat="1" applyFont="1" applyBorder="1" applyAlignment="1" applyProtection="1">
      <alignment vertical="center" shrinkToFit="1"/>
      <protection locked="0"/>
    </xf>
    <xf numFmtId="41" fontId="11" fillId="0" borderId="26" xfId="0" applyNumberFormat="1" applyFont="1" applyBorder="1" applyAlignment="1" applyProtection="1">
      <alignment vertical="center" shrinkToFit="1"/>
      <protection locked="0"/>
    </xf>
    <xf numFmtId="43" fontId="11" fillId="0" borderId="24" xfId="0" applyNumberFormat="1" applyFont="1" applyBorder="1" applyAlignment="1" applyProtection="1">
      <alignment vertical="center" shrinkToFit="1"/>
      <protection locked="0"/>
    </xf>
    <xf numFmtId="41" fontId="11" fillId="0" borderId="23" xfId="0" applyNumberFormat="1" applyFont="1" applyBorder="1" applyAlignment="1" applyProtection="1">
      <alignment vertical="center" shrinkToFit="1"/>
      <protection/>
    </xf>
    <xf numFmtId="43" fontId="11" fillId="0" borderId="0" xfId="0" applyNumberFormat="1" applyFont="1" applyBorder="1" applyAlignment="1" applyProtection="1">
      <alignment vertical="center" shrinkToFit="1"/>
      <protection/>
    </xf>
    <xf numFmtId="41" fontId="11" fillId="0" borderId="26" xfId="0" applyNumberFormat="1" applyFont="1" applyBorder="1" applyAlignment="1" applyProtection="1">
      <alignment vertical="center" shrinkToFit="1"/>
      <protection/>
    </xf>
    <xf numFmtId="43" fontId="11" fillId="0" borderId="24" xfId="0" applyNumberFormat="1" applyFont="1" applyBorder="1" applyAlignment="1" applyProtection="1">
      <alignment vertical="center" shrinkToFit="1"/>
      <protection/>
    </xf>
    <xf numFmtId="41" fontId="11" fillId="0" borderId="30" xfId="0" applyNumberFormat="1" applyFont="1" applyBorder="1" applyAlignment="1" applyProtection="1">
      <alignment vertical="center" shrinkToFit="1"/>
      <protection locked="0"/>
    </xf>
    <xf numFmtId="43" fontId="11" fillId="0" borderId="28" xfId="0" applyNumberFormat="1" applyFont="1" applyBorder="1" applyAlignment="1" applyProtection="1">
      <alignment vertical="center" shrinkToFit="1"/>
      <protection/>
    </xf>
    <xf numFmtId="41" fontId="11" fillId="0" borderId="12" xfId="0" applyNumberFormat="1" applyFont="1" applyBorder="1" applyAlignment="1" applyProtection="1">
      <alignment vertical="center" shrinkToFit="1"/>
      <protection locked="0"/>
    </xf>
    <xf numFmtId="43" fontId="11" fillId="0" borderId="14" xfId="0" applyNumberFormat="1" applyFont="1" applyBorder="1" applyAlignment="1" applyProtection="1">
      <alignment vertical="center" shrinkToFit="1"/>
      <protection/>
    </xf>
    <xf numFmtId="41" fontId="11" fillId="0" borderId="23" xfId="0" applyNumberFormat="1" applyFont="1" applyBorder="1" applyAlignment="1" applyProtection="1">
      <alignment horizontal="right" vertical="center" shrinkToFit="1"/>
      <protection locked="0"/>
    </xf>
    <xf numFmtId="41" fontId="11" fillId="0" borderId="20" xfId="0" applyNumberFormat="1" applyFont="1" applyBorder="1" applyAlignment="1" applyProtection="1">
      <alignment vertical="center" shrinkToFit="1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9"/>
  <sheetViews>
    <sheetView tabSelected="1" zoomScaleSheetLayoutView="75" workbookViewId="0" topLeftCell="L1">
      <selection activeCell="S15" sqref="S15"/>
    </sheetView>
  </sheetViews>
  <sheetFormatPr defaultColWidth="8.66015625" defaultRowHeight="16.5" customHeight="1"/>
  <cols>
    <col min="1" max="1" width="15.75" style="2" customWidth="1"/>
    <col min="2" max="2" width="9.58203125" style="3" customWidth="1"/>
    <col min="3" max="17" width="8.58203125" style="3" customWidth="1"/>
    <col min="18" max="18" width="8.25" style="3" customWidth="1"/>
    <col min="19" max="21" width="9" style="3" customWidth="1"/>
    <col min="22" max="16384" width="9" style="4" customWidth="1"/>
  </cols>
  <sheetData>
    <row r="1" spans="1:21" s="22" customFormat="1" ht="22.5" customHeight="1">
      <c r="A1" s="45" t="s">
        <v>89</v>
      </c>
      <c r="B1" s="20"/>
      <c r="C1" s="20"/>
      <c r="D1" s="20"/>
      <c r="E1" s="48"/>
      <c r="F1" s="49"/>
      <c r="G1" s="48"/>
      <c r="H1" s="48"/>
      <c r="I1" s="48"/>
      <c r="J1" s="50"/>
      <c r="K1" s="48"/>
      <c r="L1" s="51"/>
      <c r="M1" s="51"/>
      <c r="N1" s="51"/>
      <c r="O1" s="51"/>
      <c r="P1" s="51"/>
      <c r="Q1" s="51"/>
      <c r="R1" s="21"/>
      <c r="S1" s="21"/>
      <c r="T1" s="21"/>
      <c r="U1" s="21"/>
    </row>
    <row r="2" spans="1:21" s="23" customFormat="1" ht="18.75">
      <c r="A2" s="43" t="s">
        <v>90</v>
      </c>
      <c r="B2" s="52"/>
      <c r="C2" s="52"/>
      <c r="D2" s="52"/>
      <c r="E2" s="52"/>
      <c r="F2" s="52"/>
      <c r="G2" s="52"/>
      <c r="H2" s="52"/>
      <c r="I2" s="53"/>
      <c r="J2" s="52"/>
      <c r="K2" s="54"/>
      <c r="L2" s="55"/>
      <c r="M2" s="56"/>
      <c r="N2" s="57"/>
      <c r="P2" s="57"/>
      <c r="Q2" s="58" t="s">
        <v>91</v>
      </c>
      <c r="R2" s="24"/>
      <c r="S2" s="24"/>
      <c r="T2" s="24"/>
      <c r="U2" s="24"/>
    </row>
    <row r="3" spans="1:21" s="10" customFormat="1" ht="26.25" customHeight="1">
      <c r="A3" s="5" t="s">
        <v>92</v>
      </c>
      <c r="B3" s="59" t="s">
        <v>0</v>
      </c>
      <c r="C3" s="60" t="s">
        <v>93</v>
      </c>
      <c r="D3" s="60" t="s">
        <v>1</v>
      </c>
      <c r="E3" s="60" t="s">
        <v>2</v>
      </c>
      <c r="F3" s="60" t="s">
        <v>3</v>
      </c>
      <c r="G3" s="60" t="s">
        <v>4</v>
      </c>
      <c r="H3" s="60" t="s">
        <v>5</v>
      </c>
      <c r="I3" s="60" t="s">
        <v>6</v>
      </c>
      <c r="J3" s="60" t="s">
        <v>7</v>
      </c>
      <c r="K3" s="61" t="s">
        <v>94</v>
      </c>
      <c r="L3" s="6" t="s">
        <v>95</v>
      </c>
      <c r="M3" s="7" t="s">
        <v>8</v>
      </c>
      <c r="N3" s="6" t="s">
        <v>96</v>
      </c>
      <c r="O3" s="7" t="s">
        <v>8</v>
      </c>
      <c r="P3" s="19" t="s">
        <v>97</v>
      </c>
      <c r="Q3" s="7" t="s">
        <v>8</v>
      </c>
      <c r="R3" s="8"/>
      <c r="S3" s="9"/>
      <c r="T3" s="9"/>
      <c r="U3" s="9"/>
    </row>
    <row r="4" spans="1:21" s="10" customFormat="1" ht="16.5" customHeight="1">
      <c r="A4" s="29" t="s">
        <v>11</v>
      </c>
      <c r="B4" s="42">
        <f>'男'!B3+'女'!B3</f>
        <v>3779570</v>
      </c>
      <c r="C4" s="42">
        <f>'男'!C3+'女'!C3</f>
        <v>239980</v>
      </c>
      <c r="D4" s="42">
        <f>'男'!D3+'女'!D3</f>
        <v>215729</v>
      </c>
      <c r="E4" s="42">
        <f>'男'!E3+'女'!E3</f>
        <v>183793</v>
      </c>
      <c r="F4" s="42">
        <f>'男'!F3+'女'!F3</f>
        <v>135105</v>
      </c>
      <c r="G4" s="42">
        <f>'男'!G3+'女'!G3</f>
        <v>82185</v>
      </c>
      <c r="H4" s="42">
        <f>'男'!H3+'女'!H3</f>
        <v>48629</v>
      </c>
      <c r="I4" s="42">
        <f>'男'!I3+'女'!I3</f>
        <v>19000</v>
      </c>
      <c r="J4" s="42">
        <f>'男'!J3+'女'!J3</f>
        <v>3896</v>
      </c>
      <c r="K4" s="42">
        <f>'男'!K3+'女'!K3</f>
        <v>522</v>
      </c>
      <c r="L4" s="34">
        <f>'男'!L3+'女'!L3</f>
        <v>928839</v>
      </c>
      <c r="M4" s="40">
        <f>L4/B4*100</f>
        <v>24.575255915355452</v>
      </c>
      <c r="N4" s="42">
        <f>'男'!N3+'女'!N3</f>
        <v>688859</v>
      </c>
      <c r="O4" s="38">
        <f>N4/B4*100</f>
        <v>18.22585638048773</v>
      </c>
      <c r="P4" s="35">
        <f>'男'!P3+'女'!P3</f>
        <v>289337</v>
      </c>
      <c r="Q4" s="41">
        <f>P4/B4*100</f>
        <v>7.655288829152522</v>
      </c>
      <c r="R4" s="8"/>
      <c r="S4" s="9"/>
      <c r="T4" s="9"/>
      <c r="U4" s="9"/>
    </row>
    <row r="5" spans="1:21" s="10" customFormat="1" ht="16.5" customHeight="1">
      <c r="A5" s="30" t="s">
        <v>98</v>
      </c>
      <c r="B5" s="62">
        <f>'男'!B4+'女'!B4</f>
        <v>81806</v>
      </c>
      <c r="C5" s="62">
        <f>'男'!C4+'女'!C4</f>
        <v>6581</v>
      </c>
      <c r="D5" s="62">
        <f>'男'!D4+'女'!D4</f>
        <v>6457</v>
      </c>
      <c r="E5" s="62">
        <f>'男'!E4+'女'!E4</f>
        <v>6042</v>
      </c>
      <c r="F5" s="62">
        <f>'男'!F4+'女'!F4</f>
        <v>4673</v>
      </c>
      <c r="G5" s="62">
        <f>'男'!G4+'女'!G4</f>
        <v>2965</v>
      </c>
      <c r="H5" s="62">
        <f>'男'!H4+'女'!H4</f>
        <v>1763</v>
      </c>
      <c r="I5" s="62">
        <f>'男'!I4+'女'!I4</f>
        <v>675</v>
      </c>
      <c r="J5" s="62">
        <f>'男'!J4+'女'!J4</f>
        <v>139</v>
      </c>
      <c r="K5" s="62">
        <f>'男'!K4+'女'!K4</f>
        <v>23</v>
      </c>
      <c r="L5" s="63">
        <f>'男'!L4+'女'!L4</f>
        <v>29318</v>
      </c>
      <c r="M5" s="64">
        <f aca="true" t="shared" si="0" ref="M5:M68">L5/B5*100</f>
        <v>35.83844705767304</v>
      </c>
      <c r="N5" s="62">
        <f>'男'!N4+'女'!N4</f>
        <v>22737</v>
      </c>
      <c r="O5" s="64">
        <f aca="true" t="shared" si="1" ref="O5:O68">N5/B5*100</f>
        <v>27.79380485538958</v>
      </c>
      <c r="P5" s="63">
        <f>'男'!P4+'女'!P4</f>
        <v>10238</v>
      </c>
      <c r="Q5" s="65">
        <f aca="true" t="shared" si="2" ref="Q5:Q68">P5/B5*100</f>
        <v>12.514974451751707</v>
      </c>
      <c r="R5" s="8"/>
      <c r="S5" s="9"/>
      <c r="T5" s="9"/>
      <c r="U5" s="9"/>
    </row>
    <row r="6" spans="1:21" s="10" customFormat="1" ht="16.5" customHeight="1">
      <c r="A6" s="12" t="s">
        <v>12</v>
      </c>
      <c r="B6" s="66">
        <f>'男'!B5+'女'!B5</f>
        <v>27594</v>
      </c>
      <c r="C6" s="66">
        <f>'男'!C5+'女'!C5</f>
        <v>2199</v>
      </c>
      <c r="D6" s="66">
        <f>'男'!D5+'女'!D5</f>
        <v>2091</v>
      </c>
      <c r="E6" s="66">
        <f>'男'!E5+'女'!E5</f>
        <v>1799</v>
      </c>
      <c r="F6" s="66">
        <f>'男'!F5+'女'!F5</f>
        <v>1421</v>
      </c>
      <c r="G6" s="66">
        <f>'男'!G5+'女'!G5</f>
        <v>889</v>
      </c>
      <c r="H6" s="66">
        <f>'男'!H5+'女'!H5</f>
        <v>555</v>
      </c>
      <c r="I6" s="66">
        <f>'男'!I5+'女'!I5</f>
        <v>212</v>
      </c>
      <c r="J6" s="66">
        <f>'男'!J5+'女'!J5</f>
        <v>48</v>
      </c>
      <c r="K6" s="66">
        <f>'男'!K5+'女'!K5</f>
        <v>4</v>
      </c>
      <c r="L6" s="67">
        <f>'男'!L5+'女'!L5</f>
        <v>9218</v>
      </c>
      <c r="M6" s="68">
        <f t="shared" si="0"/>
        <v>33.40581285786765</v>
      </c>
      <c r="N6" s="36">
        <f>'男'!N5+'女'!N5</f>
        <v>7019</v>
      </c>
      <c r="O6" s="69">
        <f t="shared" si="1"/>
        <v>25.436689135319273</v>
      </c>
      <c r="P6" s="70">
        <f>'男'!P5+'女'!P5</f>
        <v>3129</v>
      </c>
      <c r="Q6" s="37">
        <f t="shared" si="2"/>
        <v>11.339421613394215</v>
      </c>
      <c r="R6" s="8"/>
      <c r="S6" s="9"/>
      <c r="T6" s="9"/>
      <c r="U6" s="9"/>
    </row>
    <row r="7" spans="1:21" s="10" customFormat="1" ht="16.5" customHeight="1">
      <c r="A7" s="12" t="s">
        <v>13</v>
      </c>
      <c r="B7" s="66">
        <f>'男'!B6+'女'!B6</f>
        <v>15754</v>
      </c>
      <c r="C7" s="66">
        <f>'男'!C6+'女'!C6</f>
        <v>1343</v>
      </c>
      <c r="D7" s="66">
        <f>'男'!D6+'女'!D6</f>
        <v>1182</v>
      </c>
      <c r="E7" s="66">
        <f>'男'!E6+'女'!E6</f>
        <v>1016</v>
      </c>
      <c r="F7" s="66">
        <f>'男'!F6+'女'!F6</f>
        <v>669</v>
      </c>
      <c r="G7" s="66">
        <f>'男'!G6+'女'!G6</f>
        <v>453</v>
      </c>
      <c r="H7" s="66">
        <f>'男'!H6+'女'!H6</f>
        <v>257</v>
      </c>
      <c r="I7" s="66">
        <f>'男'!I6+'女'!I6</f>
        <v>100</v>
      </c>
      <c r="J7" s="66">
        <f>'男'!J6+'女'!J6</f>
        <v>22</v>
      </c>
      <c r="K7" s="66">
        <f>'男'!K6+'女'!K6</f>
        <v>5</v>
      </c>
      <c r="L7" s="67">
        <f>'男'!L6+'女'!L6</f>
        <v>5047</v>
      </c>
      <c r="M7" s="68">
        <f t="shared" si="0"/>
        <v>32.03630823917735</v>
      </c>
      <c r="N7" s="36">
        <f>'男'!N6+'女'!N6</f>
        <v>3704</v>
      </c>
      <c r="O7" s="69">
        <f t="shared" si="1"/>
        <v>23.51148914561381</v>
      </c>
      <c r="P7" s="70">
        <f>'男'!P6+'女'!P6</f>
        <v>1506</v>
      </c>
      <c r="Q7" s="37">
        <f t="shared" si="2"/>
        <v>9.55947695823283</v>
      </c>
      <c r="R7" s="8"/>
      <c r="S7" s="9"/>
      <c r="T7" s="9"/>
      <c r="U7" s="9"/>
    </row>
    <row r="8" spans="1:21" s="10" customFormat="1" ht="16.5" customHeight="1">
      <c r="A8" s="12" t="s">
        <v>14</v>
      </c>
      <c r="B8" s="66">
        <f>'男'!B7+'女'!B7</f>
        <v>8586</v>
      </c>
      <c r="C8" s="66">
        <f>'男'!C7+'女'!C7</f>
        <v>654</v>
      </c>
      <c r="D8" s="66">
        <f>'男'!D7+'女'!D7</f>
        <v>691</v>
      </c>
      <c r="E8" s="66">
        <f>'男'!E7+'女'!E7</f>
        <v>652</v>
      </c>
      <c r="F8" s="66">
        <f>'男'!F7+'女'!F7</f>
        <v>504</v>
      </c>
      <c r="G8" s="66">
        <f>'男'!G7+'女'!G7</f>
        <v>315</v>
      </c>
      <c r="H8" s="66">
        <f>'男'!H7+'女'!H7</f>
        <v>202</v>
      </c>
      <c r="I8" s="66">
        <f>'男'!I7+'女'!I7</f>
        <v>56</v>
      </c>
      <c r="J8" s="66">
        <f>'男'!J7+'女'!J7</f>
        <v>8</v>
      </c>
      <c r="K8" s="66">
        <f>'男'!K7+'女'!K7</f>
        <v>5</v>
      </c>
      <c r="L8" s="67">
        <f>'男'!L7+'女'!L7</f>
        <v>3087</v>
      </c>
      <c r="M8" s="68">
        <f t="shared" si="0"/>
        <v>35.9538784067086</v>
      </c>
      <c r="N8" s="36">
        <f>'男'!N7+'女'!N7</f>
        <v>2433</v>
      </c>
      <c r="O8" s="69">
        <f t="shared" si="1"/>
        <v>28.336827393431168</v>
      </c>
      <c r="P8" s="70">
        <f>'男'!P7+'女'!P7</f>
        <v>1090</v>
      </c>
      <c r="Q8" s="37">
        <f t="shared" si="2"/>
        <v>12.695085022129046</v>
      </c>
      <c r="R8" s="8"/>
      <c r="S8" s="9"/>
      <c r="T8" s="9"/>
      <c r="U8" s="9"/>
    </row>
    <row r="9" spans="1:21" s="10" customFormat="1" ht="16.5" customHeight="1">
      <c r="A9" s="12" t="s">
        <v>15</v>
      </c>
      <c r="B9" s="66">
        <f>'男'!B8+'女'!B8</f>
        <v>10298</v>
      </c>
      <c r="C9" s="66">
        <f>'男'!C8+'女'!C8</f>
        <v>776</v>
      </c>
      <c r="D9" s="66">
        <f>'男'!D8+'女'!D8</f>
        <v>776</v>
      </c>
      <c r="E9" s="66">
        <f>'男'!E8+'女'!E8</f>
        <v>908</v>
      </c>
      <c r="F9" s="66">
        <f>'男'!F8+'女'!F8</f>
        <v>749</v>
      </c>
      <c r="G9" s="66">
        <f>'男'!G8+'女'!G8</f>
        <v>489</v>
      </c>
      <c r="H9" s="66">
        <f>'男'!H8+'女'!H8</f>
        <v>276</v>
      </c>
      <c r="I9" s="66">
        <f>'男'!I8+'女'!I8</f>
        <v>121</v>
      </c>
      <c r="J9" s="66">
        <f>'男'!J8+'女'!J8</f>
        <v>25</v>
      </c>
      <c r="K9" s="66">
        <f>'男'!K8+'女'!K8</f>
        <v>3</v>
      </c>
      <c r="L9" s="67">
        <f>'男'!L8+'女'!L8</f>
        <v>4123</v>
      </c>
      <c r="M9" s="68">
        <f t="shared" si="0"/>
        <v>40.03690036900369</v>
      </c>
      <c r="N9" s="36">
        <f>'男'!N8+'女'!N8</f>
        <v>3347</v>
      </c>
      <c r="O9" s="69">
        <f t="shared" si="1"/>
        <v>32.5014565935133</v>
      </c>
      <c r="P9" s="70">
        <f>'男'!P8+'女'!P8</f>
        <v>1663</v>
      </c>
      <c r="Q9" s="37">
        <f t="shared" si="2"/>
        <v>16.148766750825402</v>
      </c>
      <c r="R9" s="8"/>
      <c r="S9" s="9"/>
      <c r="T9" s="9"/>
      <c r="U9" s="9"/>
    </row>
    <row r="10" spans="1:21" s="10" customFormat="1" ht="16.5" customHeight="1">
      <c r="A10" s="12" t="s">
        <v>16</v>
      </c>
      <c r="B10" s="66">
        <f>'男'!B9+'女'!B9</f>
        <v>8520</v>
      </c>
      <c r="C10" s="66">
        <f>'男'!C9+'女'!C9</f>
        <v>629</v>
      </c>
      <c r="D10" s="66">
        <f>'男'!D9+'女'!D9</f>
        <v>728</v>
      </c>
      <c r="E10" s="66">
        <f>'男'!E9+'女'!E9</f>
        <v>701</v>
      </c>
      <c r="F10" s="66">
        <f>'男'!F9+'女'!F9</f>
        <v>564</v>
      </c>
      <c r="G10" s="66">
        <f>'男'!G9+'女'!G9</f>
        <v>363</v>
      </c>
      <c r="H10" s="66">
        <f>'男'!H9+'女'!H9</f>
        <v>170</v>
      </c>
      <c r="I10" s="66">
        <f>'男'!I9+'女'!I9</f>
        <v>87</v>
      </c>
      <c r="J10" s="66">
        <f>'男'!J9+'女'!J9</f>
        <v>20</v>
      </c>
      <c r="K10" s="66">
        <f>'男'!K9+'女'!K9</f>
        <v>3</v>
      </c>
      <c r="L10" s="67">
        <f>'男'!L9+'女'!L9</f>
        <v>3265</v>
      </c>
      <c r="M10" s="68">
        <f t="shared" si="0"/>
        <v>38.321596244131456</v>
      </c>
      <c r="N10" s="36">
        <f>'男'!N9+'女'!N9</f>
        <v>2636</v>
      </c>
      <c r="O10" s="69">
        <f t="shared" si="1"/>
        <v>30.938967136150236</v>
      </c>
      <c r="P10" s="70">
        <f>'男'!P9+'女'!P9</f>
        <v>1207</v>
      </c>
      <c r="Q10" s="37">
        <f t="shared" si="2"/>
        <v>14.166666666666666</v>
      </c>
      <c r="R10" s="8"/>
      <c r="S10" s="9"/>
      <c r="T10" s="9"/>
      <c r="U10" s="9"/>
    </row>
    <row r="11" spans="1:21" s="10" customFormat="1" ht="16.5" customHeight="1">
      <c r="A11" s="12" t="s">
        <v>17</v>
      </c>
      <c r="B11" s="66">
        <f>'男'!B10+'女'!B10</f>
        <v>7617</v>
      </c>
      <c r="C11" s="66">
        <f>'男'!C10+'女'!C10</f>
        <v>645</v>
      </c>
      <c r="D11" s="66">
        <f>'男'!D10+'女'!D10</f>
        <v>652</v>
      </c>
      <c r="E11" s="66">
        <f>'男'!E10+'女'!E10</f>
        <v>646</v>
      </c>
      <c r="F11" s="66">
        <f>'男'!F10+'女'!F10</f>
        <v>503</v>
      </c>
      <c r="G11" s="66">
        <f>'男'!G10+'女'!G10</f>
        <v>323</v>
      </c>
      <c r="H11" s="66">
        <f>'男'!H10+'女'!H10</f>
        <v>191</v>
      </c>
      <c r="I11" s="66">
        <f>'男'!I10+'女'!I10</f>
        <v>53</v>
      </c>
      <c r="J11" s="66">
        <f>'男'!J10+'女'!J10</f>
        <v>9</v>
      </c>
      <c r="K11" s="66">
        <f>'男'!K10+'女'!K10</f>
        <v>2</v>
      </c>
      <c r="L11" s="67">
        <f>'男'!L10+'女'!L10</f>
        <v>3024</v>
      </c>
      <c r="M11" s="68">
        <f t="shared" si="0"/>
        <v>39.70066955494289</v>
      </c>
      <c r="N11" s="36">
        <f>'男'!N10+'女'!N10</f>
        <v>2379</v>
      </c>
      <c r="O11" s="69">
        <f t="shared" si="1"/>
        <v>31.23276880661678</v>
      </c>
      <c r="P11" s="70">
        <f>'男'!P10+'女'!P10</f>
        <v>1081</v>
      </c>
      <c r="Q11" s="37">
        <f t="shared" si="2"/>
        <v>14.191939083628725</v>
      </c>
      <c r="R11" s="8"/>
      <c r="S11" s="9"/>
      <c r="T11" s="9"/>
      <c r="U11" s="9"/>
    </row>
    <row r="12" spans="1:21" s="10" customFormat="1" ht="16.5" customHeight="1">
      <c r="A12" s="31" t="s">
        <v>18</v>
      </c>
      <c r="B12" s="71">
        <f>'男'!B11+'女'!B11</f>
        <v>3437</v>
      </c>
      <c r="C12" s="71">
        <f>'男'!C11+'女'!C11</f>
        <v>335</v>
      </c>
      <c r="D12" s="71">
        <f>'男'!D11+'女'!D11</f>
        <v>337</v>
      </c>
      <c r="E12" s="71">
        <f>'男'!E11+'女'!E11</f>
        <v>320</v>
      </c>
      <c r="F12" s="71">
        <f>'男'!F11+'女'!F11</f>
        <v>263</v>
      </c>
      <c r="G12" s="71">
        <f>'男'!G11+'女'!G11</f>
        <v>133</v>
      </c>
      <c r="H12" s="71">
        <f>'男'!H11+'女'!H11</f>
        <v>112</v>
      </c>
      <c r="I12" s="71">
        <f>'男'!I11+'女'!I11</f>
        <v>46</v>
      </c>
      <c r="J12" s="71">
        <f>'男'!J11+'女'!J11</f>
        <v>7</v>
      </c>
      <c r="K12" s="71">
        <f>'男'!K11+'女'!K11</f>
        <v>1</v>
      </c>
      <c r="L12" s="72">
        <f>'男'!L11+'女'!L11</f>
        <v>1554</v>
      </c>
      <c r="M12" s="73">
        <f t="shared" si="0"/>
        <v>45.21384928716905</v>
      </c>
      <c r="N12" s="74">
        <f>'男'!N11+'女'!N11</f>
        <v>1219</v>
      </c>
      <c r="O12" s="75">
        <f t="shared" si="1"/>
        <v>35.46697701483853</v>
      </c>
      <c r="P12" s="76">
        <f>'男'!P11+'女'!P11</f>
        <v>562</v>
      </c>
      <c r="Q12" s="77">
        <f t="shared" si="2"/>
        <v>16.351469304626125</v>
      </c>
      <c r="R12" s="8"/>
      <c r="S12" s="9"/>
      <c r="T12" s="9"/>
      <c r="U12" s="9"/>
    </row>
    <row r="13" spans="1:21" s="10" customFormat="1" ht="16.5" customHeight="1">
      <c r="A13" s="11" t="s">
        <v>99</v>
      </c>
      <c r="B13" s="36">
        <f>'男'!B12+'女'!B12</f>
        <v>114133</v>
      </c>
      <c r="C13" s="36">
        <f>'男'!C12+'女'!C12</f>
        <v>9901</v>
      </c>
      <c r="D13" s="36">
        <f>'男'!D12+'女'!D12</f>
        <v>9019</v>
      </c>
      <c r="E13" s="36">
        <f>'男'!E12+'女'!E12</f>
        <v>7595</v>
      </c>
      <c r="F13" s="36">
        <f>'男'!F12+'女'!F12</f>
        <v>5695</v>
      </c>
      <c r="G13" s="36">
        <f>'男'!G12+'女'!G12</f>
        <v>3476</v>
      </c>
      <c r="H13" s="36">
        <f>'男'!H12+'女'!H12</f>
        <v>2058</v>
      </c>
      <c r="I13" s="36">
        <f>'男'!I12+'女'!I12</f>
        <v>769</v>
      </c>
      <c r="J13" s="36">
        <f>'男'!J12+'女'!J12</f>
        <v>171</v>
      </c>
      <c r="K13" s="36">
        <f>'男'!K12+'女'!K12</f>
        <v>24</v>
      </c>
      <c r="L13" s="70">
        <f>'男'!L12+'女'!L12</f>
        <v>38708</v>
      </c>
      <c r="M13" s="69">
        <f t="shared" si="0"/>
        <v>33.91481867645641</v>
      </c>
      <c r="N13" s="36">
        <f>'男'!N12+'女'!N12</f>
        <v>28807</v>
      </c>
      <c r="O13" s="69">
        <f t="shared" si="1"/>
        <v>25.23985175190348</v>
      </c>
      <c r="P13" s="70">
        <f>'男'!P12+'女'!P12</f>
        <v>12193</v>
      </c>
      <c r="Q13" s="37">
        <f t="shared" si="2"/>
        <v>10.683150359668106</v>
      </c>
      <c r="R13" s="8"/>
      <c r="S13" s="9"/>
      <c r="T13" s="9"/>
      <c r="U13" s="9"/>
    </row>
    <row r="14" spans="1:21" s="10" customFormat="1" ht="16.5" customHeight="1">
      <c r="A14" s="12" t="s">
        <v>19</v>
      </c>
      <c r="B14" s="66">
        <f>'男'!B13+'女'!B13</f>
        <v>42518</v>
      </c>
      <c r="C14" s="66">
        <f>'男'!C13+'女'!C13</f>
        <v>3837</v>
      </c>
      <c r="D14" s="66">
        <f>'男'!D13+'女'!D13</f>
        <v>3494</v>
      </c>
      <c r="E14" s="66">
        <f>'男'!E13+'女'!E13</f>
        <v>3111</v>
      </c>
      <c r="F14" s="66">
        <f>'男'!F13+'女'!F13</f>
        <v>2437</v>
      </c>
      <c r="G14" s="66">
        <f>'男'!G13+'女'!G13</f>
        <v>1508</v>
      </c>
      <c r="H14" s="66">
        <f>'男'!H13+'女'!H13</f>
        <v>929</v>
      </c>
      <c r="I14" s="66">
        <f>'男'!I13+'女'!I13</f>
        <v>380</v>
      </c>
      <c r="J14" s="36">
        <f>'男'!J13+'女'!J13</f>
        <v>81</v>
      </c>
      <c r="K14" s="66">
        <f>'男'!K13+'女'!K13</f>
        <v>17</v>
      </c>
      <c r="L14" s="70">
        <f>'男'!L13+'女'!L13</f>
        <v>15794</v>
      </c>
      <c r="M14" s="69">
        <f t="shared" si="0"/>
        <v>37.14662025495085</v>
      </c>
      <c r="N14" s="36">
        <f>'男'!N13+'女'!N13</f>
        <v>11957</v>
      </c>
      <c r="O14" s="69">
        <f t="shared" si="1"/>
        <v>28.122207065242954</v>
      </c>
      <c r="P14" s="70">
        <f>'男'!P13+'女'!P13</f>
        <v>5352</v>
      </c>
      <c r="Q14" s="37">
        <f t="shared" si="2"/>
        <v>12.587609953431489</v>
      </c>
      <c r="R14" s="8"/>
      <c r="S14" s="9"/>
      <c r="T14" s="9"/>
      <c r="U14" s="9"/>
    </row>
    <row r="15" spans="1:21" s="10" customFormat="1" ht="16.5" customHeight="1">
      <c r="A15" s="12" t="s">
        <v>20</v>
      </c>
      <c r="B15" s="66">
        <f>'男'!B14+'女'!B14</f>
        <v>71615</v>
      </c>
      <c r="C15" s="66">
        <f>'男'!C14+'女'!C14</f>
        <v>6064</v>
      </c>
      <c r="D15" s="66">
        <f>'男'!D14+'女'!D14</f>
        <v>5525</v>
      </c>
      <c r="E15" s="66">
        <f>'男'!E14+'女'!E14</f>
        <v>4484</v>
      </c>
      <c r="F15" s="66">
        <f>'男'!F14+'女'!F14</f>
        <v>3258</v>
      </c>
      <c r="G15" s="66">
        <f>'男'!G14+'女'!G14</f>
        <v>1968</v>
      </c>
      <c r="H15" s="66">
        <f>'男'!H14+'女'!H14</f>
        <v>1129</v>
      </c>
      <c r="I15" s="66">
        <f>'男'!I14+'女'!I14</f>
        <v>389</v>
      </c>
      <c r="J15" s="36">
        <f>'男'!J14+'女'!J14</f>
        <v>90</v>
      </c>
      <c r="K15" s="66">
        <f>'男'!K14+'女'!K14</f>
        <v>7</v>
      </c>
      <c r="L15" s="70">
        <f>'男'!L14+'女'!L14</f>
        <v>22914</v>
      </c>
      <c r="M15" s="69">
        <f t="shared" si="0"/>
        <v>31.99609020456608</v>
      </c>
      <c r="N15" s="36">
        <f>'男'!N14+'女'!N14</f>
        <v>16850</v>
      </c>
      <c r="O15" s="69">
        <f t="shared" si="1"/>
        <v>23.528590379110522</v>
      </c>
      <c r="P15" s="70">
        <f>'男'!P14+'女'!P14</f>
        <v>6841</v>
      </c>
      <c r="Q15" s="37">
        <f t="shared" si="2"/>
        <v>9.55246805836766</v>
      </c>
      <c r="R15" s="8"/>
      <c r="S15" s="9"/>
      <c r="T15" s="9"/>
      <c r="U15" s="9"/>
    </row>
    <row r="16" spans="1:21" s="10" customFormat="1" ht="16.5" customHeight="1">
      <c r="A16" s="30" t="s">
        <v>100</v>
      </c>
      <c r="B16" s="62">
        <f>'男'!B15+'女'!B15</f>
        <v>569973</v>
      </c>
      <c r="C16" s="62">
        <f>'男'!C15+'女'!C15</f>
        <v>37260</v>
      </c>
      <c r="D16" s="62">
        <f>'男'!D15+'女'!D15</f>
        <v>32250</v>
      </c>
      <c r="E16" s="62">
        <f>'男'!E15+'女'!E15</f>
        <v>26439</v>
      </c>
      <c r="F16" s="62">
        <f>'男'!F15+'女'!F15</f>
        <v>18961</v>
      </c>
      <c r="G16" s="62">
        <f>'男'!G15+'女'!G15</f>
        <v>11253</v>
      </c>
      <c r="H16" s="62">
        <f>'男'!H15+'女'!H15</f>
        <v>6604</v>
      </c>
      <c r="I16" s="62">
        <f>'男'!I15+'女'!I15</f>
        <v>2417</v>
      </c>
      <c r="J16" s="62">
        <f>'男'!J15+'女'!J15</f>
        <v>485</v>
      </c>
      <c r="K16" s="62">
        <f>'男'!K15+'女'!K15</f>
        <v>52</v>
      </c>
      <c r="L16" s="63">
        <f>'男'!L15+'女'!L15</f>
        <v>135721</v>
      </c>
      <c r="M16" s="64">
        <f t="shared" si="0"/>
        <v>23.81182968316043</v>
      </c>
      <c r="N16" s="62">
        <f>'男'!N15+'女'!N15</f>
        <v>98461</v>
      </c>
      <c r="O16" s="64">
        <f t="shared" si="1"/>
        <v>17.274677923340228</v>
      </c>
      <c r="P16" s="63">
        <f>'男'!P15+'女'!P15</f>
        <v>39772</v>
      </c>
      <c r="Q16" s="65">
        <f t="shared" si="2"/>
        <v>6.977874390541307</v>
      </c>
      <c r="R16" s="8"/>
      <c r="S16" s="9"/>
      <c r="T16" s="9"/>
      <c r="U16" s="9"/>
    </row>
    <row r="17" spans="1:21" s="10" customFormat="1" ht="16.5" customHeight="1">
      <c r="A17" s="13" t="s">
        <v>21</v>
      </c>
      <c r="B17" s="36">
        <f>'男'!B16+'女'!B16</f>
        <v>207476</v>
      </c>
      <c r="C17" s="36">
        <f>'男'!C16+'女'!C16</f>
        <v>13754</v>
      </c>
      <c r="D17" s="36">
        <f>'男'!D16+'女'!D16</f>
        <v>12151</v>
      </c>
      <c r="E17" s="36">
        <f>'男'!E16+'女'!E16</f>
        <v>9775</v>
      </c>
      <c r="F17" s="36">
        <f>'男'!F16+'女'!F16</f>
        <v>7143</v>
      </c>
      <c r="G17" s="36">
        <f>'男'!G16+'女'!G16</f>
        <v>4267</v>
      </c>
      <c r="H17" s="36">
        <f>'男'!H16+'女'!H16</f>
        <v>2396</v>
      </c>
      <c r="I17" s="36">
        <f>'男'!I16+'女'!I16</f>
        <v>858</v>
      </c>
      <c r="J17" s="36">
        <f>'男'!J16+'女'!J16</f>
        <v>166</v>
      </c>
      <c r="K17" s="36">
        <f>'男'!K16+'女'!K16</f>
        <v>19</v>
      </c>
      <c r="L17" s="70">
        <f>'男'!L16+'女'!L16</f>
        <v>50529</v>
      </c>
      <c r="M17" s="69">
        <f t="shared" si="0"/>
        <v>24.35414216584087</v>
      </c>
      <c r="N17" s="36">
        <f>'男'!N16+'女'!N16</f>
        <v>36775</v>
      </c>
      <c r="O17" s="69">
        <f t="shared" si="1"/>
        <v>17.724941680001542</v>
      </c>
      <c r="P17" s="70">
        <f>'男'!P16+'女'!P16</f>
        <v>14849</v>
      </c>
      <c r="Q17" s="37">
        <f t="shared" si="2"/>
        <v>7.156972372708169</v>
      </c>
      <c r="R17" s="8"/>
      <c r="S17" s="9"/>
      <c r="T17" s="9"/>
      <c r="U17" s="9"/>
    </row>
    <row r="18" spans="1:21" s="10" customFormat="1" ht="16.5" customHeight="1">
      <c r="A18" s="13" t="s">
        <v>22</v>
      </c>
      <c r="B18" s="36">
        <f>'男'!B17+'女'!B17</f>
        <v>111066</v>
      </c>
      <c r="C18" s="36">
        <f>'男'!C17+'女'!C17</f>
        <v>7243</v>
      </c>
      <c r="D18" s="36">
        <f>'男'!D17+'女'!D17</f>
        <v>6178</v>
      </c>
      <c r="E18" s="36">
        <f>'男'!E17+'女'!E17</f>
        <v>4844</v>
      </c>
      <c r="F18" s="36">
        <f>'男'!F17+'女'!F17</f>
        <v>3367</v>
      </c>
      <c r="G18" s="36">
        <f>'男'!G17+'女'!G17</f>
        <v>2012</v>
      </c>
      <c r="H18" s="36">
        <f>'男'!H17+'女'!H17</f>
        <v>1246</v>
      </c>
      <c r="I18" s="36">
        <f>'男'!I17+'女'!I17</f>
        <v>454</v>
      </c>
      <c r="J18" s="36">
        <f>'男'!J17+'女'!J17</f>
        <v>75</v>
      </c>
      <c r="K18" s="36">
        <f>'男'!K17+'女'!K17</f>
        <v>4</v>
      </c>
      <c r="L18" s="70">
        <f>'男'!L17+'女'!L17</f>
        <v>25423</v>
      </c>
      <c r="M18" s="69">
        <f t="shared" si="0"/>
        <v>22.889993337294943</v>
      </c>
      <c r="N18" s="36">
        <f>'男'!N17+'女'!N17</f>
        <v>18180</v>
      </c>
      <c r="O18" s="69">
        <f t="shared" si="1"/>
        <v>16.36864567014208</v>
      </c>
      <c r="P18" s="70">
        <f>'男'!P17+'女'!P17</f>
        <v>7158</v>
      </c>
      <c r="Q18" s="37">
        <f t="shared" si="2"/>
        <v>6.444816595537789</v>
      </c>
      <c r="R18" s="8"/>
      <c r="S18" s="9"/>
      <c r="T18" s="9"/>
      <c r="U18" s="9"/>
    </row>
    <row r="19" spans="1:21" s="10" customFormat="1" ht="16.5" customHeight="1">
      <c r="A19" s="13" t="s">
        <v>23</v>
      </c>
      <c r="B19" s="36">
        <f>'男'!B18+'女'!B18</f>
        <v>52742</v>
      </c>
      <c r="C19" s="36">
        <f>'男'!C18+'女'!C18</f>
        <v>2907</v>
      </c>
      <c r="D19" s="36">
        <f>'男'!D18+'女'!D18</f>
        <v>2388</v>
      </c>
      <c r="E19" s="36">
        <f>'男'!E18+'女'!E18</f>
        <v>1978</v>
      </c>
      <c r="F19" s="36">
        <f>'男'!F18+'女'!F18</f>
        <v>1362</v>
      </c>
      <c r="G19" s="36">
        <f>'男'!G18+'女'!G18</f>
        <v>735</v>
      </c>
      <c r="H19" s="36">
        <f>'男'!H18+'女'!H18</f>
        <v>433</v>
      </c>
      <c r="I19" s="36">
        <f>'男'!I18+'女'!I18</f>
        <v>152</v>
      </c>
      <c r="J19" s="36">
        <f>'男'!J18+'女'!J18</f>
        <v>36</v>
      </c>
      <c r="K19" s="36">
        <f>'男'!K18+'女'!K18</f>
        <v>2</v>
      </c>
      <c r="L19" s="70">
        <f>'男'!L18+'女'!L18</f>
        <v>9993</v>
      </c>
      <c r="M19" s="69">
        <f t="shared" si="0"/>
        <v>18.94694930036783</v>
      </c>
      <c r="N19" s="36">
        <f>'男'!N18+'女'!N18</f>
        <v>7086</v>
      </c>
      <c r="O19" s="69">
        <f t="shared" si="1"/>
        <v>13.435212923286944</v>
      </c>
      <c r="P19" s="70">
        <f>'男'!P18+'女'!P18</f>
        <v>2720</v>
      </c>
      <c r="Q19" s="37">
        <f t="shared" si="2"/>
        <v>5.157180235865154</v>
      </c>
      <c r="R19" s="8"/>
      <c r="S19" s="9"/>
      <c r="T19" s="9"/>
      <c r="U19" s="9"/>
    </row>
    <row r="20" spans="1:21" s="10" customFormat="1" ht="16.5" customHeight="1">
      <c r="A20" s="13" t="s">
        <v>24</v>
      </c>
      <c r="B20" s="36">
        <f>'男'!B19+'女'!B19</f>
        <v>15242</v>
      </c>
      <c r="C20" s="36">
        <f>'男'!C19+'女'!C19</f>
        <v>1133</v>
      </c>
      <c r="D20" s="36">
        <f>'男'!D19+'女'!D19</f>
        <v>964</v>
      </c>
      <c r="E20" s="36">
        <f>'男'!E19+'女'!E19</f>
        <v>793</v>
      </c>
      <c r="F20" s="36">
        <f>'男'!F19+'女'!F19</f>
        <v>561</v>
      </c>
      <c r="G20" s="36">
        <f>'男'!G19+'女'!G19</f>
        <v>329</v>
      </c>
      <c r="H20" s="36">
        <f>'男'!H19+'女'!H19</f>
        <v>208</v>
      </c>
      <c r="I20" s="36">
        <f>'男'!I19+'女'!I19</f>
        <v>74</v>
      </c>
      <c r="J20" s="36">
        <f>'男'!J19+'女'!J19</f>
        <v>23</v>
      </c>
      <c r="K20" s="36">
        <f>'男'!K19+'女'!K19</f>
        <v>2</v>
      </c>
      <c r="L20" s="70">
        <f>'男'!L19+'女'!L19</f>
        <v>4087</v>
      </c>
      <c r="M20" s="69">
        <f t="shared" si="0"/>
        <v>26.814066395486158</v>
      </c>
      <c r="N20" s="36">
        <f>'男'!N19+'女'!N19</f>
        <v>2954</v>
      </c>
      <c r="O20" s="69">
        <f t="shared" si="1"/>
        <v>19.380658706206535</v>
      </c>
      <c r="P20" s="70">
        <f>'男'!P19+'女'!P19</f>
        <v>1197</v>
      </c>
      <c r="Q20" s="37">
        <f t="shared" si="2"/>
        <v>7.853300091851463</v>
      </c>
      <c r="R20" s="8"/>
      <c r="S20" s="9"/>
      <c r="T20" s="9"/>
      <c r="U20" s="9"/>
    </row>
    <row r="21" spans="1:21" s="10" customFormat="1" ht="16.5" customHeight="1">
      <c r="A21" s="13" t="s">
        <v>25</v>
      </c>
      <c r="B21" s="36">
        <f>'男'!B20+'女'!B20</f>
        <v>16665</v>
      </c>
      <c r="C21" s="36">
        <f>'男'!C20+'女'!C20</f>
        <v>1166</v>
      </c>
      <c r="D21" s="36">
        <f>'男'!D20+'女'!D20</f>
        <v>1103</v>
      </c>
      <c r="E21" s="36">
        <f>'男'!E20+'女'!E20</f>
        <v>1033</v>
      </c>
      <c r="F21" s="36">
        <f>'男'!F20+'女'!F20</f>
        <v>809</v>
      </c>
      <c r="G21" s="36">
        <f>'男'!G20+'女'!G20</f>
        <v>516</v>
      </c>
      <c r="H21" s="36">
        <f>'男'!H20+'女'!H20</f>
        <v>361</v>
      </c>
      <c r="I21" s="36">
        <f>'男'!I20+'女'!I20</f>
        <v>144</v>
      </c>
      <c r="J21" s="36">
        <f>'男'!J20+'女'!J20</f>
        <v>33</v>
      </c>
      <c r="K21" s="36">
        <f>'男'!K20+'女'!K20</f>
        <v>7</v>
      </c>
      <c r="L21" s="70">
        <f>'男'!L20+'女'!L20</f>
        <v>5172</v>
      </c>
      <c r="M21" s="69">
        <f t="shared" si="0"/>
        <v>31.035103510351036</v>
      </c>
      <c r="N21" s="36">
        <f>'男'!N20+'女'!N20</f>
        <v>4006</v>
      </c>
      <c r="O21" s="69">
        <f t="shared" si="1"/>
        <v>24.03840384038404</v>
      </c>
      <c r="P21" s="70">
        <f>'男'!P20+'女'!P20</f>
        <v>1870</v>
      </c>
      <c r="Q21" s="37">
        <f t="shared" si="2"/>
        <v>11.221122112211221</v>
      </c>
      <c r="R21" s="8"/>
      <c r="S21" s="9"/>
      <c r="T21" s="9"/>
      <c r="U21" s="9"/>
    </row>
    <row r="22" spans="1:21" s="10" customFormat="1" ht="16.5" customHeight="1">
      <c r="A22" s="13" t="s">
        <v>26</v>
      </c>
      <c r="B22" s="36">
        <f>'男'!B21+'女'!B21</f>
        <v>3881</v>
      </c>
      <c r="C22" s="36">
        <f>'男'!C21+'女'!C21</f>
        <v>344</v>
      </c>
      <c r="D22" s="36">
        <f>'男'!D21+'女'!D21</f>
        <v>332</v>
      </c>
      <c r="E22" s="36">
        <f>'男'!E21+'女'!E21</f>
        <v>308</v>
      </c>
      <c r="F22" s="36">
        <f>'男'!F21+'女'!F21</f>
        <v>218</v>
      </c>
      <c r="G22" s="36">
        <f>'男'!G21+'女'!G21</f>
        <v>140</v>
      </c>
      <c r="H22" s="36">
        <f>'男'!H21+'女'!H21</f>
        <v>70</v>
      </c>
      <c r="I22" s="36">
        <f>'男'!I21+'女'!I21</f>
        <v>21</v>
      </c>
      <c r="J22" s="36">
        <f>'男'!J21+'女'!J21</f>
        <v>4</v>
      </c>
      <c r="K22" s="36">
        <f>'男'!K21+'女'!K21</f>
        <v>2</v>
      </c>
      <c r="L22" s="70">
        <f>'男'!L21+'女'!L21</f>
        <v>1439</v>
      </c>
      <c r="M22" s="69">
        <f t="shared" si="0"/>
        <v>37.078072661685134</v>
      </c>
      <c r="N22" s="36">
        <f>'男'!N21+'女'!N21</f>
        <v>1095</v>
      </c>
      <c r="O22" s="69">
        <f t="shared" si="1"/>
        <v>28.214377737696474</v>
      </c>
      <c r="P22" s="70">
        <f>'男'!P21+'女'!P21</f>
        <v>455</v>
      </c>
      <c r="Q22" s="37">
        <f t="shared" si="2"/>
        <v>11.723782530275702</v>
      </c>
      <c r="R22" s="8"/>
      <c r="S22" s="9"/>
      <c r="T22" s="9"/>
      <c r="U22" s="9"/>
    </row>
    <row r="23" spans="1:21" s="10" customFormat="1" ht="16.5" customHeight="1">
      <c r="A23" s="13" t="s">
        <v>27</v>
      </c>
      <c r="B23" s="36">
        <f>'男'!B22+'女'!B22</f>
        <v>5370</v>
      </c>
      <c r="C23" s="36">
        <f>'男'!C22+'女'!C22</f>
        <v>412</v>
      </c>
      <c r="D23" s="36">
        <f>'男'!D22+'女'!D22</f>
        <v>470</v>
      </c>
      <c r="E23" s="36">
        <f>'男'!E22+'女'!E22</f>
        <v>463</v>
      </c>
      <c r="F23" s="36">
        <f>'男'!F22+'女'!F22</f>
        <v>337</v>
      </c>
      <c r="G23" s="36">
        <f>'男'!G22+'女'!G22</f>
        <v>243</v>
      </c>
      <c r="H23" s="36">
        <f>'男'!H22+'女'!H22</f>
        <v>141</v>
      </c>
      <c r="I23" s="36">
        <f>'男'!I22+'女'!I22</f>
        <v>64</v>
      </c>
      <c r="J23" s="36">
        <f>'男'!J22+'女'!J22</f>
        <v>12</v>
      </c>
      <c r="K23" s="36">
        <f>'男'!K22+'女'!K22</f>
        <v>2</v>
      </c>
      <c r="L23" s="70">
        <f>'男'!L22+'女'!L22</f>
        <v>2144</v>
      </c>
      <c r="M23" s="69">
        <f t="shared" si="0"/>
        <v>39.92551210428306</v>
      </c>
      <c r="N23" s="36">
        <f>'男'!N22+'女'!N22</f>
        <v>1732</v>
      </c>
      <c r="O23" s="69">
        <f t="shared" si="1"/>
        <v>32.253258845437614</v>
      </c>
      <c r="P23" s="70">
        <f>'男'!P22+'女'!P22</f>
        <v>799</v>
      </c>
      <c r="Q23" s="37">
        <f t="shared" si="2"/>
        <v>14.878957169459964</v>
      </c>
      <c r="R23" s="8"/>
      <c r="S23" s="9"/>
      <c r="T23" s="9"/>
      <c r="U23" s="9"/>
    </row>
    <row r="24" spans="1:21" s="10" customFormat="1" ht="16.5" customHeight="1">
      <c r="A24" s="13" t="s">
        <v>28</v>
      </c>
      <c r="B24" s="36">
        <f>'男'!B23+'女'!B23</f>
        <v>38723</v>
      </c>
      <c r="C24" s="36">
        <f>'男'!C23+'女'!C23</f>
        <v>2679</v>
      </c>
      <c r="D24" s="36">
        <f>'男'!D23+'女'!D23</f>
        <v>2049</v>
      </c>
      <c r="E24" s="36">
        <f>'男'!E23+'女'!E23</f>
        <v>1778</v>
      </c>
      <c r="F24" s="36">
        <f>'男'!F23+'女'!F23</f>
        <v>1289</v>
      </c>
      <c r="G24" s="36">
        <f>'男'!G23+'女'!G23</f>
        <v>713</v>
      </c>
      <c r="H24" s="36">
        <f>'男'!H23+'女'!H23</f>
        <v>425</v>
      </c>
      <c r="I24" s="36">
        <f>'男'!I23+'女'!I23</f>
        <v>164</v>
      </c>
      <c r="J24" s="36">
        <f>'男'!J23+'女'!J23</f>
        <v>32</v>
      </c>
      <c r="K24" s="36">
        <f>'男'!K23+'女'!K23</f>
        <v>8</v>
      </c>
      <c r="L24" s="70">
        <f>'男'!L23+'女'!L23</f>
        <v>9137</v>
      </c>
      <c r="M24" s="69">
        <f t="shared" si="0"/>
        <v>23.59579578028562</v>
      </c>
      <c r="N24" s="36">
        <f>'男'!N23+'女'!N23</f>
        <v>6458</v>
      </c>
      <c r="O24" s="69">
        <f t="shared" si="1"/>
        <v>16.67742685225835</v>
      </c>
      <c r="P24" s="70">
        <f>'男'!P23+'女'!P23</f>
        <v>2631</v>
      </c>
      <c r="Q24" s="37">
        <f t="shared" si="2"/>
        <v>6.794411590011104</v>
      </c>
      <c r="R24" s="8"/>
      <c r="S24" s="9"/>
      <c r="T24" s="9"/>
      <c r="U24" s="9"/>
    </row>
    <row r="25" spans="1:21" s="10" customFormat="1" ht="16.5" customHeight="1">
      <c r="A25" s="13" t="s">
        <v>29</v>
      </c>
      <c r="B25" s="36">
        <f>'男'!B24+'女'!B24</f>
        <v>19489</v>
      </c>
      <c r="C25" s="36">
        <f>'男'!C24+'女'!C24</f>
        <v>1311</v>
      </c>
      <c r="D25" s="36">
        <f>'男'!D24+'女'!D24</f>
        <v>1144</v>
      </c>
      <c r="E25" s="36">
        <f>'男'!E24+'女'!E24</f>
        <v>990</v>
      </c>
      <c r="F25" s="36">
        <f>'男'!F24+'女'!F24</f>
        <v>691</v>
      </c>
      <c r="G25" s="36">
        <f>'男'!G24+'女'!G24</f>
        <v>429</v>
      </c>
      <c r="H25" s="36">
        <f>'男'!H24+'女'!H24</f>
        <v>229</v>
      </c>
      <c r="I25" s="36">
        <f>'男'!I24+'女'!I24</f>
        <v>67</v>
      </c>
      <c r="J25" s="36">
        <f>'男'!J24+'女'!J24</f>
        <v>13</v>
      </c>
      <c r="K25" s="36">
        <f>'男'!K24+'女'!K24</f>
        <v>1</v>
      </c>
      <c r="L25" s="70">
        <f>'男'!L24+'女'!L24</f>
        <v>4875</v>
      </c>
      <c r="M25" s="69">
        <f t="shared" si="0"/>
        <v>25.014110523885268</v>
      </c>
      <c r="N25" s="36">
        <f>'男'!N24+'女'!N24</f>
        <v>3564</v>
      </c>
      <c r="O25" s="69">
        <f t="shared" si="1"/>
        <v>18.287238955308123</v>
      </c>
      <c r="P25" s="70">
        <f>'男'!P24+'女'!P24</f>
        <v>1430</v>
      </c>
      <c r="Q25" s="37">
        <f t="shared" si="2"/>
        <v>7.337472420339679</v>
      </c>
      <c r="R25" s="8"/>
      <c r="S25" s="9"/>
      <c r="T25" s="9"/>
      <c r="U25" s="9"/>
    </row>
    <row r="26" spans="1:21" s="10" customFormat="1" ht="16.5" customHeight="1">
      <c r="A26" s="13" t="s">
        <v>30</v>
      </c>
      <c r="B26" s="36">
        <f>'男'!B25+'女'!B25</f>
        <v>15338</v>
      </c>
      <c r="C26" s="36">
        <f>'男'!C25+'女'!C25</f>
        <v>985</v>
      </c>
      <c r="D26" s="36">
        <f>'男'!D25+'女'!D25</f>
        <v>895</v>
      </c>
      <c r="E26" s="36">
        <f>'男'!E25+'女'!E25</f>
        <v>806</v>
      </c>
      <c r="F26" s="36">
        <f>'男'!F25+'女'!F25</f>
        <v>588</v>
      </c>
      <c r="G26" s="36">
        <f>'男'!G25+'女'!G25</f>
        <v>427</v>
      </c>
      <c r="H26" s="36">
        <f>'男'!H25+'女'!H25</f>
        <v>234</v>
      </c>
      <c r="I26" s="36">
        <f>'男'!I25+'女'!I25</f>
        <v>115</v>
      </c>
      <c r="J26" s="36">
        <f>'男'!J25+'女'!J25</f>
        <v>22</v>
      </c>
      <c r="K26" s="36">
        <f>'男'!K25+'女'!K25</f>
        <v>2</v>
      </c>
      <c r="L26" s="70">
        <f>'男'!L25+'女'!L25</f>
        <v>4074</v>
      </c>
      <c r="M26" s="69">
        <f t="shared" si="0"/>
        <v>26.56148128830356</v>
      </c>
      <c r="N26" s="36">
        <f>'男'!N25+'女'!N25</f>
        <v>3089</v>
      </c>
      <c r="O26" s="69">
        <f t="shared" si="1"/>
        <v>20.13952275394445</v>
      </c>
      <c r="P26" s="70">
        <f>'男'!P25+'女'!P25</f>
        <v>1388</v>
      </c>
      <c r="Q26" s="37">
        <f t="shared" si="2"/>
        <v>9.049419741817708</v>
      </c>
      <c r="R26" s="8"/>
      <c r="S26" s="9"/>
      <c r="T26" s="9"/>
      <c r="U26" s="9"/>
    </row>
    <row r="27" spans="1:21" s="10" customFormat="1" ht="16.5" customHeight="1">
      <c r="A27" s="13" t="s">
        <v>10</v>
      </c>
      <c r="B27" s="36">
        <f>'男'!B26+'女'!B26</f>
        <v>7891</v>
      </c>
      <c r="C27" s="36">
        <f>'男'!C26+'女'!C26</f>
        <v>573</v>
      </c>
      <c r="D27" s="36">
        <f>'男'!D26+'女'!D26</f>
        <v>541</v>
      </c>
      <c r="E27" s="36">
        <f>'男'!E26+'女'!E26</f>
        <v>520</v>
      </c>
      <c r="F27" s="36">
        <f>'男'!F26+'女'!F26</f>
        <v>445</v>
      </c>
      <c r="G27" s="36">
        <f>'男'!G26+'女'!G26</f>
        <v>253</v>
      </c>
      <c r="H27" s="36">
        <f>'男'!H26+'女'!H26</f>
        <v>153</v>
      </c>
      <c r="I27" s="36">
        <f>'男'!I26+'女'!I26</f>
        <v>55</v>
      </c>
      <c r="J27" s="36">
        <f>'男'!J26+'女'!J26</f>
        <v>17</v>
      </c>
      <c r="K27" s="36">
        <f>'男'!K26+'女'!K26</f>
        <v>2</v>
      </c>
      <c r="L27" s="70">
        <f>'男'!L26+'女'!L26</f>
        <v>2559</v>
      </c>
      <c r="M27" s="69">
        <f t="shared" si="0"/>
        <v>32.429349892282346</v>
      </c>
      <c r="N27" s="36">
        <f>'男'!N26+'女'!N26</f>
        <v>1986</v>
      </c>
      <c r="O27" s="69">
        <f t="shared" si="1"/>
        <v>25.167912812064376</v>
      </c>
      <c r="P27" s="70">
        <f>'男'!P26+'女'!P26</f>
        <v>925</v>
      </c>
      <c r="Q27" s="37">
        <f t="shared" si="2"/>
        <v>11.722215181852743</v>
      </c>
      <c r="R27" s="8"/>
      <c r="S27" s="9"/>
      <c r="T27" s="9"/>
      <c r="U27" s="9"/>
    </row>
    <row r="28" spans="1:21" s="10" customFormat="1" ht="16.5" customHeight="1">
      <c r="A28" s="13" t="s">
        <v>31</v>
      </c>
      <c r="B28" s="36">
        <f>'男'!B27+'女'!B27</f>
        <v>8288</v>
      </c>
      <c r="C28" s="36">
        <f>'男'!C27+'女'!C27</f>
        <v>539</v>
      </c>
      <c r="D28" s="36">
        <f>'男'!D27+'女'!D27</f>
        <v>545</v>
      </c>
      <c r="E28" s="36">
        <f>'男'!E27+'女'!E27</f>
        <v>537</v>
      </c>
      <c r="F28" s="36">
        <f>'男'!F27+'女'!F27</f>
        <v>428</v>
      </c>
      <c r="G28" s="36">
        <f>'男'!G27+'女'!G27</f>
        <v>248</v>
      </c>
      <c r="H28" s="36">
        <f>'男'!H27+'女'!H27</f>
        <v>168</v>
      </c>
      <c r="I28" s="36">
        <f>'男'!I27+'女'!I27</f>
        <v>49</v>
      </c>
      <c r="J28" s="36">
        <f>'男'!J27+'女'!J27</f>
        <v>11</v>
      </c>
      <c r="K28" s="36">
        <f>'男'!K27+'女'!K27</f>
        <v>0</v>
      </c>
      <c r="L28" s="70">
        <f>'男'!L27+'女'!L27</f>
        <v>2525</v>
      </c>
      <c r="M28" s="69">
        <f t="shared" si="0"/>
        <v>30.465733590733592</v>
      </c>
      <c r="N28" s="36">
        <f>'男'!N27+'女'!N27</f>
        <v>1986</v>
      </c>
      <c r="O28" s="69">
        <f t="shared" si="1"/>
        <v>23.962355212355213</v>
      </c>
      <c r="P28" s="70">
        <f>'男'!P27+'女'!P27</f>
        <v>904</v>
      </c>
      <c r="Q28" s="37">
        <f t="shared" si="2"/>
        <v>10.907335907335908</v>
      </c>
      <c r="R28" s="8"/>
      <c r="S28" s="9"/>
      <c r="T28" s="9"/>
      <c r="U28" s="9"/>
    </row>
    <row r="29" spans="1:21" s="10" customFormat="1" ht="16.5" customHeight="1">
      <c r="A29" s="13" t="s">
        <v>32</v>
      </c>
      <c r="B29" s="36">
        <f>'男'!B28+'女'!B28</f>
        <v>31162</v>
      </c>
      <c r="C29" s="36">
        <f>'男'!C28+'女'!C28</f>
        <v>1955</v>
      </c>
      <c r="D29" s="36">
        <f>'男'!D28+'女'!D28</f>
        <v>1594</v>
      </c>
      <c r="E29" s="36">
        <f>'男'!E28+'女'!E28</f>
        <v>1193</v>
      </c>
      <c r="F29" s="36">
        <f>'男'!F28+'女'!F28</f>
        <v>787</v>
      </c>
      <c r="G29" s="36">
        <f>'男'!G28+'女'!G28</f>
        <v>441</v>
      </c>
      <c r="H29" s="36">
        <f>'男'!H28+'女'!H28</f>
        <v>243</v>
      </c>
      <c r="I29" s="36">
        <f>'男'!I28+'女'!I28</f>
        <v>92</v>
      </c>
      <c r="J29" s="36">
        <f>'男'!J28+'女'!J28</f>
        <v>19</v>
      </c>
      <c r="K29" s="36">
        <f>'男'!K28+'女'!K28</f>
        <v>0</v>
      </c>
      <c r="L29" s="70">
        <f>'男'!L28+'女'!L28</f>
        <v>6324</v>
      </c>
      <c r="M29" s="69">
        <f t="shared" si="0"/>
        <v>20.293947756883384</v>
      </c>
      <c r="N29" s="36">
        <f>'男'!N28+'女'!N28</f>
        <v>4369</v>
      </c>
      <c r="O29" s="69">
        <f t="shared" si="1"/>
        <v>14.020281111610295</v>
      </c>
      <c r="P29" s="70">
        <f>'男'!P28+'女'!P28</f>
        <v>1582</v>
      </c>
      <c r="Q29" s="37">
        <f t="shared" si="2"/>
        <v>5.076695975868044</v>
      </c>
      <c r="R29" s="8"/>
      <c r="S29" s="9"/>
      <c r="T29" s="9"/>
      <c r="U29" s="9"/>
    </row>
    <row r="30" spans="1:21" s="10" customFormat="1" ht="16.5" customHeight="1">
      <c r="A30" s="32" t="s">
        <v>33</v>
      </c>
      <c r="B30" s="74">
        <f>'男'!B29+'女'!B29</f>
        <v>36640</v>
      </c>
      <c r="C30" s="74">
        <f>'男'!C29+'女'!C29</f>
        <v>2259</v>
      </c>
      <c r="D30" s="74">
        <f>'男'!D29+'女'!D29</f>
        <v>1896</v>
      </c>
      <c r="E30" s="74">
        <f>'男'!E29+'女'!E29</f>
        <v>1421</v>
      </c>
      <c r="F30" s="74">
        <f>'男'!F29+'女'!F29</f>
        <v>936</v>
      </c>
      <c r="G30" s="74">
        <f>'男'!G29+'女'!G29</f>
        <v>500</v>
      </c>
      <c r="H30" s="74">
        <f>'男'!H29+'女'!H29</f>
        <v>297</v>
      </c>
      <c r="I30" s="74">
        <f>'男'!I29+'女'!I29</f>
        <v>108</v>
      </c>
      <c r="J30" s="74">
        <f>'男'!J29+'女'!J29</f>
        <v>22</v>
      </c>
      <c r="K30" s="74">
        <f>'男'!K29+'女'!K29</f>
        <v>1</v>
      </c>
      <c r="L30" s="76">
        <f>'男'!L29+'女'!L29</f>
        <v>7440</v>
      </c>
      <c r="M30" s="75">
        <f t="shared" si="0"/>
        <v>20.305676855895197</v>
      </c>
      <c r="N30" s="74">
        <f>'男'!N29+'女'!N29</f>
        <v>5181</v>
      </c>
      <c r="O30" s="75">
        <f t="shared" si="1"/>
        <v>14.14028384279476</v>
      </c>
      <c r="P30" s="76">
        <f>'男'!P29+'女'!P29</f>
        <v>1864</v>
      </c>
      <c r="Q30" s="77">
        <f t="shared" si="2"/>
        <v>5.0873362445414845</v>
      </c>
      <c r="R30" s="8"/>
      <c r="S30" s="9"/>
      <c r="T30" s="9"/>
      <c r="U30" s="9"/>
    </row>
    <row r="31" spans="1:21" s="10" customFormat="1" ht="16.5" customHeight="1">
      <c r="A31" s="11" t="s">
        <v>101</v>
      </c>
      <c r="B31" s="36">
        <f>'男'!B30+'女'!B30</f>
        <v>106309</v>
      </c>
      <c r="C31" s="36">
        <f>'男'!C30+'女'!C30</f>
        <v>5929</v>
      </c>
      <c r="D31" s="36">
        <f>'男'!D30+'女'!D30</f>
        <v>5527</v>
      </c>
      <c r="E31" s="36">
        <f>'男'!E30+'女'!E30</f>
        <v>4581</v>
      </c>
      <c r="F31" s="36">
        <f>'男'!F30+'女'!F30</f>
        <v>3100</v>
      </c>
      <c r="G31" s="36">
        <f>'男'!G30+'女'!G30</f>
        <v>1966</v>
      </c>
      <c r="H31" s="36">
        <f>'男'!H30+'女'!H30</f>
        <v>1130</v>
      </c>
      <c r="I31" s="36">
        <f>'男'!I30+'女'!I30</f>
        <v>483</v>
      </c>
      <c r="J31" s="36">
        <f>'男'!J30+'女'!J30</f>
        <v>110</v>
      </c>
      <c r="K31" s="36">
        <f>'男'!K30+'女'!K30</f>
        <v>25</v>
      </c>
      <c r="L31" s="70">
        <f>'男'!L30+'女'!L30</f>
        <v>22851</v>
      </c>
      <c r="M31" s="69">
        <f t="shared" si="0"/>
        <v>21.49488754479865</v>
      </c>
      <c r="N31" s="36">
        <f>'男'!N30+'女'!N30</f>
        <v>16922</v>
      </c>
      <c r="O31" s="69">
        <f t="shared" si="1"/>
        <v>15.917749202795624</v>
      </c>
      <c r="P31" s="70">
        <f>'男'!P30+'女'!P30</f>
        <v>6814</v>
      </c>
      <c r="Q31" s="37">
        <f t="shared" si="2"/>
        <v>6.409617247834144</v>
      </c>
      <c r="R31" s="8"/>
      <c r="S31" s="9"/>
      <c r="T31" s="9"/>
      <c r="U31" s="9"/>
    </row>
    <row r="32" spans="1:21" s="10" customFormat="1" ht="16.5" customHeight="1">
      <c r="A32" s="12" t="s">
        <v>34</v>
      </c>
      <c r="B32" s="36">
        <f>'男'!B31+'女'!B31</f>
        <v>84137</v>
      </c>
      <c r="C32" s="36">
        <f>'男'!C31+'女'!C31</f>
        <v>4735</v>
      </c>
      <c r="D32" s="36">
        <f>'男'!D31+'女'!D31</f>
        <v>4388</v>
      </c>
      <c r="E32" s="36">
        <f>'男'!E31+'女'!E31</f>
        <v>3430</v>
      </c>
      <c r="F32" s="36">
        <f>'男'!F31+'女'!F31</f>
        <v>2258</v>
      </c>
      <c r="G32" s="36">
        <f>'男'!G31+'女'!G31</f>
        <v>1480</v>
      </c>
      <c r="H32" s="36">
        <f>'男'!H31+'女'!H31</f>
        <v>855</v>
      </c>
      <c r="I32" s="36">
        <f>'男'!I31+'女'!I31</f>
        <v>368</v>
      </c>
      <c r="J32" s="36">
        <f>'男'!J31+'女'!J31</f>
        <v>91</v>
      </c>
      <c r="K32" s="36">
        <f>'男'!K31+'女'!K31</f>
        <v>19</v>
      </c>
      <c r="L32" s="70">
        <f>'男'!L31+'女'!L31</f>
        <v>17624</v>
      </c>
      <c r="M32" s="69">
        <f t="shared" si="0"/>
        <v>20.946789165289946</v>
      </c>
      <c r="N32" s="36">
        <f>'男'!N31+'女'!N31</f>
        <v>12889</v>
      </c>
      <c r="O32" s="69">
        <f t="shared" si="1"/>
        <v>15.319062956844196</v>
      </c>
      <c r="P32" s="70">
        <f>'男'!P31+'女'!P31</f>
        <v>5071</v>
      </c>
      <c r="Q32" s="37">
        <f t="shared" si="2"/>
        <v>6.027074889763124</v>
      </c>
      <c r="R32" s="8"/>
      <c r="S32" s="9"/>
      <c r="T32" s="9"/>
      <c r="U32" s="9"/>
    </row>
    <row r="33" spans="1:21" s="10" customFormat="1" ht="16.5" customHeight="1">
      <c r="A33" s="12" t="s">
        <v>102</v>
      </c>
      <c r="B33" s="36">
        <f>'男'!B32+'女'!B32</f>
        <v>22172</v>
      </c>
      <c r="C33" s="36">
        <f>'男'!C32+'女'!C32</f>
        <v>1194</v>
      </c>
      <c r="D33" s="36">
        <f>'男'!D32+'女'!D32</f>
        <v>1139</v>
      </c>
      <c r="E33" s="36">
        <f>'男'!E32+'女'!E32</f>
        <v>1151</v>
      </c>
      <c r="F33" s="36">
        <f>'男'!F32+'女'!F32</f>
        <v>842</v>
      </c>
      <c r="G33" s="36">
        <f>'男'!G32+'女'!G32</f>
        <v>486</v>
      </c>
      <c r="H33" s="36">
        <f>'男'!H32+'女'!H32</f>
        <v>275</v>
      </c>
      <c r="I33" s="36">
        <f>'男'!I32+'女'!I32</f>
        <v>115</v>
      </c>
      <c r="J33" s="36">
        <f>'男'!J32+'女'!J32</f>
        <v>19</v>
      </c>
      <c r="K33" s="36">
        <f>'男'!K32+'女'!K32</f>
        <v>6</v>
      </c>
      <c r="L33" s="70">
        <f>'男'!L32+'女'!L32</f>
        <v>5227</v>
      </c>
      <c r="M33" s="69">
        <f t="shared" si="0"/>
        <v>23.574779000541223</v>
      </c>
      <c r="N33" s="36">
        <f>'男'!N32+'女'!N32</f>
        <v>4033</v>
      </c>
      <c r="O33" s="69">
        <f t="shared" si="1"/>
        <v>18.18960851524445</v>
      </c>
      <c r="P33" s="70">
        <f>'男'!P32+'女'!P32</f>
        <v>1743</v>
      </c>
      <c r="Q33" s="37">
        <f t="shared" si="2"/>
        <v>7.861266462204583</v>
      </c>
      <c r="R33" s="8"/>
      <c r="S33" s="9"/>
      <c r="T33" s="9"/>
      <c r="U33" s="9"/>
    </row>
    <row r="34" spans="1:21" s="10" customFormat="1" ht="16.5" customHeight="1">
      <c r="A34" s="30" t="s">
        <v>35</v>
      </c>
      <c r="B34" s="62">
        <f>'男'!B33+'女'!B33</f>
        <v>367021</v>
      </c>
      <c r="C34" s="62">
        <f>'男'!C33+'女'!C33</f>
        <v>23487</v>
      </c>
      <c r="D34" s="62">
        <f>'男'!D33+'女'!D33</f>
        <v>19456</v>
      </c>
      <c r="E34" s="62">
        <f>'男'!E33+'女'!E33</f>
        <v>15756</v>
      </c>
      <c r="F34" s="62">
        <f>'男'!F33+'女'!F33</f>
        <v>11175</v>
      </c>
      <c r="G34" s="62">
        <f>'男'!G33+'女'!G33</f>
        <v>6650</v>
      </c>
      <c r="H34" s="62">
        <f>'男'!H33+'女'!H33</f>
        <v>3758</v>
      </c>
      <c r="I34" s="62">
        <f>'男'!I33+'女'!I33</f>
        <v>1393</v>
      </c>
      <c r="J34" s="62">
        <f>'男'!J33+'女'!J33</f>
        <v>263</v>
      </c>
      <c r="K34" s="62">
        <f>'男'!K33+'女'!K33</f>
        <v>29</v>
      </c>
      <c r="L34" s="63">
        <f>'男'!L33+'女'!L33</f>
        <v>81967</v>
      </c>
      <c r="M34" s="64">
        <f t="shared" si="0"/>
        <v>22.333054511867168</v>
      </c>
      <c r="N34" s="62">
        <f>'男'!N33+'女'!N33</f>
        <v>58480</v>
      </c>
      <c r="O34" s="64">
        <f t="shared" si="1"/>
        <v>15.933693167420937</v>
      </c>
      <c r="P34" s="63">
        <f>'男'!P33+'女'!P33</f>
        <v>23268</v>
      </c>
      <c r="Q34" s="65">
        <f t="shared" si="2"/>
        <v>6.3396917342604375</v>
      </c>
      <c r="R34" s="8"/>
      <c r="S34" s="9"/>
      <c r="T34" s="9"/>
      <c r="U34" s="9"/>
    </row>
    <row r="35" spans="1:21" s="10" customFormat="1" ht="16.5" customHeight="1">
      <c r="A35" s="13" t="s">
        <v>36</v>
      </c>
      <c r="B35" s="36">
        <f>'男'!B34+'女'!B34</f>
        <v>120970</v>
      </c>
      <c r="C35" s="36">
        <f>'男'!C34+'女'!C34</f>
        <v>7683</v>
      </c>
      <c r="D35" s="36">
        <f>'男'!D34+'女'!D34</f>
        <v>6385</v>
      </c>
      <c r="E35" s="36">
        <f>'男'!E34+'女'!E34</f>
        <v>5503</v>
      </c>
      <c r="F35" s="36">
        <f>'男'!F34+'女'!F34</f>
        <v>3968</v>
      </c>
      <c r="G35" s="36">
        <f>'男'!G34+'女'!G34</f>
        <v>2331</v>
      </c>
      <c r="H35" s="36">
        <f>'男'!H34+'女'!H34</f>
        <v>1279</v>
      </c>
      <c r="I35" s="36">
        <f>'男'!I34+'女'!I34</f>
        <v>457</v>
      </c>
      <c r="J35" s="36">
        <f>'男'!J34+'女'!J34</f>
        <v>93</v>
      </c>
      <c r="K35" s="36">
        <f>'男'!K34+'女'!K34</f>
        <v>8</v>
      </c>
      <c r="L35" s="70">
        <f>'男'!L34+'女'!L34</f>
        <v>27707</v>
      </c>
      <c r="M35" s="69">
        <f t="shared" si="0"/>
        <v>22.90402579151856</v>
      </c>
      <c r="N35" s="36">
        <f>'男'!N34+'女'!N34</f>
        <v>20024</v>
      </c>
      <c r="O35" s="69">
        <f t="shared" si="1"/>
        <v>16.552864346532196</v>
      </c>
      <c r="P35" s="70">
        <f>'男'!P34+'女'!P34</f>
        <v>8136</v>
      </c>
      <c r="Q35" s="37">
        <f t="shared" si="2"/>
        <v>6.725634454823511</v>
      </c>
      <c r="R35" s="8"/>
      <c r="S35" s="9"/>
      <c r="T35" s="9"/>
      <c r="U35" s="9"/>
    </row>
    <row r="36" spans="1:21" s="10" customFormat="1" ht="16.5" customHeight="1">
      <c r="A36" s="13" t="s">
        <v>37</v>
      </c>
      <c r="B36" s="36">
        <f>'男'!B35+'女'!B35</f>
        <v>235894</v>
      </c>
      <c r="C36" s="36">
        <f>'男'!C35+'女'!C35</f>
        <v>15186</v>
      </c>
      <c r="D36" s="36">
        <f>'男'!D35+'女'!D35</f>
        <v>12472</v>
      </c>
      <c r="E36" s="36">
        <f>'男'!E35+'女'!E35</f>
        <v>9641</v>
      </c>
      <c r="F36" s="36">
        <f>'男'!F35+'女'!F35</f>
        <v>6721</v>
      </c>
      <c r="G36" s="36">
        <f>'男'!G35+'女'!G35</f>
        <v>4005</v>
      </c>
      <c r="H36" s="36">
        <f>'男'!H35+'女'!H35</f>
        <v>2335</v>
      </c>
      <c r="I36" s="36">
        <f>'男'!I35+'女'!I35</f>
        <v>880</v>
      </c>
      <c r="J36" s="36">
        <f>'男'!J35+'女'!J35</f>
        <v>156</v>
      </c>
      <c r="K36" s="36">
        <f>'男'!K35+'女'!K35</f>
        <v>20</v>
      </c>
      <c r="L36" s="70">
        <f>'男'!L35+'女'!L35</f>
        <v>51416</v>
      </c>
      <c r="M36" s="69">
        <f t="shared" si="0"/>
        <v>21.796230510313954</v>
      </c>
      <c r="N36" s="36">
        <f>'男'!N35+'女'!N35</f>
        <v>36230</v>
      </c>
      <c r="O36" s="69">
        <f t="shared" si="1"/>
        <v>15.35859326646714</v>
      </c>
      <c r="P36" s="70">
        <f>'男'!P35+'女'!P35</f>
        <v>14117</v>
      </c>
      <c r="Q36" s="37">
        <f t="shared" si="2"/>
        <v>5.984467599854171</v>
      </c>
      <c r="R36" s="8"/>
      <c r="S36" s="9"/>
      <c r="T36" s="9"/>
      <c r="U36" s="9"/>
    </row>
    <row r="37" spans="1:21" s="10" customFormat="1" ht="16.5" customHeight="1">
      <c r="A37" s="32" t="s">
        <v>38</v>
      </c>
      <c r="B37" s="74">
        <f>'男'!B36+'女'!B36</f>
        <v>10157</v>
      </c>
      <c r="C37" s="74">
        <f>'男'!C36+'女'!C36</f>
        <v>618</v>
      </c>
      <c r="D37" s="74">
        <f>'男'!D36+'女'!D36</f>
        <v>599</v>
      </c>
      <c r="E37" s="74">
        <f>'男'!E36+'女'!E36</f>
        <v>612</v>
      </c>
      <c r="F37" s="74">
        <f>'男'!F36+'女'!F36</f>
        <v>486</v>
      </c>
      <c r="G37" s="74">
        <f>'男'!G36+'女'!G36</f>
        <v>314</v>
      </c>
      <c r="H37" s="74">
        <f>'男'!H36+'女'!H36</f>
        <v>144</v>
      </c>
      <c r="I37" s="74">
        <f>'男'!I36+'女'!I36</f>
        <v>56</v>
      </c>
      <c r="J37" s="74">
        <f>'男'!J36+'女'!J36</f>
        <v>14</v>
      </c>
      <c r="K37" s="74">
        <f>'男'!K36+'女'!K36</f>
        <v>1</v>
      </c>
      <c r="L37" s="76">
        <f>'男'!L36+'女'!L36</f>
        <v>2844</v>
      </c>
      <c r="M37" s="75">
        <f t="shared" si="0"/>
        <v>28.000393817071974</v>
      </c>
      <c r="N37" s="74">
        <f>'男'!N36+'女'!N36</f>
        <v>2226</v>
      </c>
      <c r="O37" s="75">
        <f t="shared" si="1"/>
        <v>21.915920055134393</v>
      </c>
      <c r="P37" s="76">
        <f>'男'!P36+'女'!P36</f>
        <v>1015</v>
      </c>
      <c r="Q37" s="77">
        <f t="shared" si="2"/>
        <v>9.993108201240524</v>
      </c>
      <c r="R37" s="8"/>
      <c r="S37" s="9"/>
      <c r="T37" s="9"/>
      <c r="U37" s="9"/>
    </row>
    <row r="38" spans="1:21" s="10" customFormat="1" ht="16.5" customHeight="1">
      <c r="A38" s="11" t="s">
        <v>103</v>
      </c>
      <c r="B38" s="36">
        <f>'男'!B37+'女'!B37</f>
        <v>745221</v>
      </c>
      <c r="C38" s="36">
        <f>'男'!C37+'女'!C37</f>
        <v>50078</v>
      </c>
      <c r="D38" s="36">
        <f>'男'!D37+'女'!D37</f>
        <v>44146</v>
      </c>
      <c r="E38" s="36">
        <f>'男'!E37+'女'!E37</f>
        <v>36772</v>
      </c>
      <c r="F38" s="36">
        <f>'男'!F37+'女'!F37</f>
        <v>26504</v>
      </c>
      <c r="G38" s="36">
        <f>'男'!G37+'女'!G37</f>
        <v>16200</v>
      </c>
      <c r="H38" s="36">
        <f>'男'!H37+'女'!H37</f>
        <v>9463</v>
      </c>
      <c r="I38" s="36">
        <f>'男'!I37+'女'!I37</f>
        <v>3636</v>
      </c>
      <c r="J38" s="36">
        <f>'男'!J37+'女'!J37</f>
        <v>731</v>
      </c>
      <c r="K38" s="36">
        <f>'男'!K37+'女'!K37</f>
        <v>104</v>
      </c>
      <c r="L38" s="70">
        <f>'男'!L37+'女'!L37</f>
        <v>187634</v>
      </c>
      <c r="M38" s="69">
        <f t="shared" si="0"/>
        <v>25.178302812185915</v>
      </c>
      <c r="N38" s="36">
        <f>'男'!N37+'女'!N37</f>
        <v>137556</v>
      </c>
      <c r="O38" s="69">
        <f t="shared" si="1"/>
        <v>18.45841703333642</v>
      </c>
      <c r="P38" s="70">
        <f>'男'!P37+'女'!P37</f>
        <v>56638</v>
      </c>
      <c r="Q38" s="37">
        <f t="shared" si="2"/>
        <v>7.60016156281157</v>
      </c>
      <c r="R38" s="8"/>
      <c r="S38" s="9"/>
      <c r="T38" s="9"/>
      <c r="U38" s="9"/>
    </row>
    <row r="39" spans="1:21" s="10" customFormat="1" ht="16.5" customHeight="1">
      <c r="A39" s="12" t="s">
        <v>39</v>
      </c>
      <c r="B39" s="36">
        <f>'男'!B38+'女'!B38</f>
        <v>468942</v>
      </c>
      <c r="C39" s="36">
        <f>'男'!C38+'女'!C38</f>
        <v>30598</v>
      </c>
      <c r="D39" s="36">
        <f>'男'!D38+'女'!D38</f>
        <v>26998</v>
      </c>
      <c r="E39" s="36">
        <f>'男'!E38+'女'!E38</f>
        <v>22402</v>
      </c>
      <c r="F39" s="36">
        <f>'男'!F38+'女'!F38</f>
        <v>16435</v>
      </c>
      <c r="G39" s="36">
        <f>'男'!G38+'女'!G38</f>
        <v>9948</v>
      </c>
      <c r="H39" s="36">
        <f>'男'!H38+'女'!H38</f>
        <v>5901</v>
      </c>
      <c r="I39" s="36">
        <f>'男'!I38+'女'!I38</f>
        <v>2287</v>
      </c>
      <c r="J39" s="36">
        <f>'男'!J38+'女'!J38</f>
        <v>475</v>
      </c>
      <c r="K39" s="36">
        <f>'男'!K38+'女'!K38</f>
        <v>70</v>
      </c>
      <c r="L39" s="70">
        <f>'男'!L38+'女'!L38</f>
        <v>115114</v>
      </c>
      <c r="M39" s="69">
        <f t="shared" si="0"/>
        <v>24.547598636931646</v>
      </c>
      <c r="N39" s="36">
        <f>'男'!N38+'女'!N38</f>
        <v>84516</v>
      </c>
      <c r="O39" s="69">
        <f t="shared" si="1"/>
        <v>18.022697902938955</v>
      </c>
      <c r="P39" s="70">
        <f>'男'!P38+'女'!P38</f>
        <v>35116</v>
      </c>
      <c r="Q39" s="37">
        <f t="shared" si="2"/>
        <v>7.4883461067680015</v>
      </c>
      <c r="R39" s="8"/>
      <c r="S39" s="9"/>
      <c r="T39" s="9"/>
      <c r="U39" s="9"/>
    </row>
    <row r="40" spans="1:21" s="10" customFormat="1" ht="16.5" customHeight="1">
      <c r="A40" s="13" t="s">
        <v>40</v>
      </c>
      <c r="B40" s="66">
        <f>'男'!B39+'女'!B39</f>
        <v>235800</v>
      </c>
      <c r="C40" s="66">
        <f>'男'!C39+'女'!C39</f>
        <v>16588</v>
      </c>
      <c r="D40" s="66">
        <f>'男'!D39+'女'!D39</f>
        <v>14582</v>
      </c>
      <c r="E40" s="66">
        <f>'男'!E39+'女'!E39</f>
        <v>12103</v>
      </c>
      <c r="F40" s="66">
        <f>'男'!F39+'女'!F39</f>
        <v>8350</v>
      </c>
      <c r="G40" s="66">
        <f>'男'!G39+'女'!G39</f>
        <v>5150</v>
      </c>
      <c r="H40" s="66">
        <f>'男'!H39+'女'!H39</f>
        <v>2940</v>
      </c>
      <c r="I40" s="66">
        <f>'男'!I39+'女'!I39</f>
        <v>1116</v>
      </c>
      <c r="J40" s="66">
        <f>'男'!J39+'女'!J39</f>
        <v>215</v>
      </c>
      <c r="K40" s="66">
        <f>'男'!K39+'女'!K39</f>
        <v>26</v>
      </c>
      <c r="L40" s="70">
        <f>'男'!L39+'女'!L39</f>
        <v>61070</v>
      </c>
      <c r="M40" s="69">
        <f t="shared" si="0"/>
        <v>25.899067005937237</v>
      </c>
      <c r="N40" s="36">
        <f>'男'!N39+'女'!N39</f>
        <v>44482</v>
      </c>
      <c r="O40" s="69">
        <f t="shared" si="1"/>
        <v>18.86429177268872</v>
      </c>
      <c r="P40" s="70">
        <f>'男'!P39+'女'!P39</f>
        <v>17797</v>
      </c>
      <c r="Q40" s="37">
        <f t="shared" si="2"/>
        <v>7.547497879558948</v>
      </c>
      <c r="R40" s="8"/>
      <c r="S40" s="9"/>
      <c r="T40" s="9"/>
      <c r="U40" s="9"/>
    </row>
    <row r="41" spans="1:21" s="10" customFormat="1" ht="16.5" customHeight="1">
      <c r="A41" s="13" t="s">
        <v>41</v>
      </c>
      <c r="B41" s="66">
        <f>'男'!B40+'女'!B40</f>
        <v>17178</v>
      </c>
      <c r="C41" s="66">
        <f>'男'!C40+'女'!C40</f>
        <v>1247</v>
      </c>
      <c r="D41" s="66">
        <f>'男'!D40+'女'!D40</f>
        <v>1010</v>
      </c>
      <c r="E41" s="66">
        <f>'男'!E40+'女'!E40</f>
        <v>874</v>
      </c>
      <c r="F41" s="66">
        <f>'男'!F40+'女'!F40</f>
        <v>606</v>
      </c>
      <c r="G41" s="66">
        <f>'男'!G40+'女'!G40</f>
        <v>402</v>
      </c>
      <c r="H41" s="66">
        <f>'男'!H40+'女'!H40</f>
        <v>241</v>
      </c>
      <c r="I41" s="66">
        <f>'男'!I40+'女'!I40</f>
        <v>79</v>
      </c>
      <c r="J41" s="66">
        <f>'男'!J40+'女'!J40</f>
        <v>14</v>
      </c>
      <c r="K41" s="66">
        <f>'男'!K40+'女'!K40</f>
        <v>4</v>
      </c>
      <c r="L41" s="70">
        <f>'男'!L40+'女'!L40</f>
        <v>4477</v>
      </c>
      <c r="M41" s="69">
        <f t="shared" si="0"/>
        <v>26.062405402258705</v>
      </c>
      <c r="N41" s="36">
        <f>'男'!N40+'女'!N40</f>
        <v>3230</v>
      </c>
      <c r="O41" s="69">
        <f t="shared" si="1"/>
        <v>18.803120270112935</v>
      </c>
      <c r="P41" s="70">
        <f>'男'!P40+'女'!P40</f>
        <v>1346</v>
      </c>
      <c r="Q41" s="37">
        <f t="shared" si="2"/>
        <v>7.835603679124461</v>
      </c>
      <c r="R41" s="8"/>
      <c r="S41" s="9"/>
      <c r="T41" s="9"/>
      <c r="U41" s="9"/>
    </row>
    <row r="42" spans="1:21" s="10" customFormat="1" ht="16.5" customHeight="1">
      <c r="A42" s="13" t="s">
        <v>42</v>
      </c>
      <c r="B42" s="66">
        <f>'男'!B41+'女'!B41</f>
        <v>13374</v>
      </c>
      <c r="C42" s="66">
        <f>'男'!C41+'女'!C41</f>
        <v>944</v>
      </c>
      <c r="D42" s="66">
        <f>'男'!D41+'女'!D41</f>
        <v>891</v>
      </c>
      <c r="E42" s="66">
        <f>'男'!E41+'女'!E41</f>
        <v>764</v>
      </c>
      <c r="F42" s="66">
        <f>'男'!F41+'女'!F41</f>
        <v>596</v>
      </c>
      <c r="G42" s="66">
        <f>'男'!G41+'女'!G41</f>
        <v>385</v>
      </c>
      <c r="H42" s="66">
        <f>'男'!H41+'女'!H41</f>
        <v>211</v>
      </c>
      <c r="I42" s="66">
        <f>'男'!I41+'女'!I41</f>
        <v>81</v>
      </c>
      <c r="J42" s="66">
        <f>'男'!J41+'女'!J41</f>
        <v>14</v>
      </c>
      <c r="K42" s="66">
        <f>'男'!K41+'女'!K41</f>
        <v>2</v>
      </c>
      <c r="L42" s="70">
        <f>'男'!L41+'女'!L41</f>
        <v>3888</v>
      </c>
      <c r="M42" s="69">
        <f t="shared" si="0"/>
        <v>29.071332436069987</v>
      </c>
      <c r="N42" s="36">
        <f>'男'!N41+'女'!N41</f>
        <v>2944</v>
      </c>
      <c r="O42" s="69">
        <f t="shared" si="1"/>
        <v>22.012860774637353</v>
      </c>
      <c r="P42" s="70">
        <f>'男'!P41+'女'!P41</f>
        <v>1289</v>
      </c>
      <c r="Q42" s="37">
        <f t="shared" si="2"/>
        <v>9.638103783460446</v>
      </c>
      <c r="R42" s="8"/>
      <c r="S42" s="9"/>
      <c r="T42" s="9"/>
      <c r="U42" s="9"/>
    </row>
    <row r="43" spans="1:21" s="10" customFormat="1" ht="16.5" customHeight="1">
      <c r="A43" s="14" t="s">
        <v>43</v>
      </c>
      <c r="B43" s="78">
        <f>'男'!B42+'女'!B42</f>
        <v>9927</v>
      </c>
      <c r="C43" s="78">
        <f>'男'!C42+'女'!C42</f>
        <v>701</v>
      </c>
      <c r="D43" s="78">
        <f>'男'!D42+'女'!D42</f>
        <v>665</v>
      </c>
      <c r="E43" s="78">
        <f>'男'!E42+'女'!E42</f>
        <v>629</v>
      </c>
      <c r="F43" s="78">
        <f>'男'!F42+'女'!F42</f>
        <v>517</v>
      </c>
      <c r="G43" s="78">
        <f>'男'!G42+'女'!G42</f>
        <v>315</v>
      </c>
      <c r="H43" s="78">
        <f>'男'!H42+'女'!H42</f>
        <v>170</v>
      </c>
      <c r="I43" s="78">
        <f>'男'!I42+'女'!I42</f>
        <v>73</v>
      </c>
      <c r="J43" s="78">
        <f>'男'!J42+'女'!J42</f>
        <v>13</v>
      </c>
      <c r="K43" s="78">
        <f>'男'!K42+'女'!K42</f>
        <v>2</v>
      </c>
      <c r="L43" s="79">
        <f>'男'!L42+'女'!L42</f>
        <v>3085</v>
      </c>
      <c r="M43" s="80">
        <f t="shared" si="0"/>
        <v>31.07686108592727</v>
      </c>
      <c r="N43" s="81">
        <f>'男'!N42+'女'!N42</f>
        <v>2384</v>
      </c>
      <c r="O43" s="80">
        <f t="shared" si="1"/>
        <v>24.01531177596454</v>
      </c>
      <c r="P43" s="79">
        <f>'男'!P42+'女'!P42</f>
        <v>1090</v>
      </c>
      <c r="Q43" s="82">
        <f t="shared" si="2"/>
        <v>10.98015513246701</v>
      </c>
      <c r="R43" s="8"/>
      <c r="S43" s="9"/>
      <c r="T43" s="9"/>
      <c r="U43" s="9"/>
    </row>
    <row r="44" spans="1:21" s="10" customFormat="1" ht="16.5" customHeight="1">
      <c r="A44" s="46" t="s">
        <v>104</v>
      </c>
      <c r="B44" s="83">
        <f>'男'!B43+'女'!B43</f>
        <v>488072</v>
      </c>
      <c r="C44" s="83">
        <f>'男'!C43+'女'!C43</f>
        <v>30791</v>
      </c>
      <c r="D44" s="83">
        <f>'男'!D43+'女'!D43</f>
        <v>28390</v>
      </c>
      <c r="E44" s="83">
        <f>'男'!E43+'女'!E43</f>
        <v>24912</v>
      </c>
      <c r="F44" s="83">
        <f>'男'!F43+'女'!F43</f>
        <v>18746</v>
      </c>
      <c r="G44" s="83">
        <f>'男'!G43+'女'!G43</f>
        <v>11201</v>
      </c>
      <c r="H44" s="83">
        <f>'男'!H43+'女'!H43</f>
        <v>6488</v>
      </c>
      <c r="I44" s="83">
        <f>'男'!I43+'女'!I43</f>
        <v>2516</v>
      </c>
      <c r="J44" s="83">
        <f>'男'!J43+'女'!J43</f>
        <v>467</v>
      </c>
      <c r="K44" s="83">
        <f>'男'!K43+'女'!K43</f>
        <v>57</v>
      </c>
      <c r="L44" s="35">
        <f>'男'!L43+'女'!L43</f>
        <v>123568</v>
      </c>
      <c r="M44" s="38">
        <f t="shared" si="0"/>
        <v>25.317576095330196</v>
      </c>
      <c r="N44" s="42">
        <f>'男'!N43+'女'!N43</f>
        <v>92777</v>
      </c>
      <c r="O44" s="38">
        <f t="shared" si="1"/>
        <v>19.00887573964497</v>
      </c>
      <c r="P44" s="35">
        <f>'男'!P43+'女'!P43</f>
        <v>39475</v>
      </c>
      <c r="Q44" s="41">
        <f t="shared" si="2"/>
        <v>8.087946040748086</v>
      </c>
      <c r="R44" s="8"/>
      <c r="S44" s="9"/>
      <c r="T44" s="9"/>
      <c r="U44" s="9"/>
    </row>
    <row r="45" spans="1:21" s="10" customFormat="1" ht="16.5" customHeight="1">
      <c r="A45" s="13" t="s">
        <v>44</v>
      </c>
      <c r="B45" s="66">
        <f>'男'!B44+'女'!B44</f>
        <v>75403</v>
      </c>
      <c r="C45" s="66">
        <f>'男'!C44+'女'!C44</f>
        <v>4721</v>
      </c>
      <c r="D45" s="66">
        <f>'男'!D44+'女'!D44</f>
        <v>4472</v>
      </c>
      <c r="E45" s="66">
        <f>'男'!E44+'女'!E44</f>
        <v>3970</v>
      </c>
      <c r="F45" s="66">
        <f>'男'!F44+'女'!F44</f>
        <v>3017</v>
      </c>
      <c r="G45" s="66">
        <f>'男'!G44+'女'!G44</f>
        <v>1830</v>
      </c>
      <c r="H45" s="66">
        <f>'男'!H44+'女'!H44</f>
        <v>1004</v>
      </c>
      <c r="I45" s="66">
        <f>'男'!I44+'女'!I44</f>
        <v>372</v>
      </c>
      <c r="J45" s="66">
        <f>'男'!J44+'女'!J44</f>
        <v>62</v>
      </c>
      <c r="K45" s="66">
        <f>'男'!K44+'女'!K44</f>
        <v>10</v>
      </c>
      <c r="L45" s="70">
        <f>'男'!L44+'女'!L44</f>
        <v>19458</v>
      </c>
      <c r="M45" s="69">
        <f t="shared" si="0"/>
        <v>25.805339310107023</v>
      </c>
      <c r="N45" s="36">
        <f>'男'!N44+'女'!N44</f>
        <v>14737</v>
      </c>
      <c r="O45" s="69">
        <f t="shared" si="1"/>
        <v>19.544315212922562</v>
      </c>
      <c r="P45" s="70">
        <f>'男'!P44+'女'!P44</f>
        <v>6295</v>
      </c>
      <c r="Q45" s="37">
        <f t="shared" si="2"/>
        <v>8.348474198639313</v>
      </c>
      <c r="R45" s="8"/>
      <c r="S45" s="9"/>
      <c r="T45" s="9"/>
      <c r="U45" s="9"/>
    </row>
    <row r="46" spans="1:21" s="10" customFormat="1" ht="16.5" customHeight="1">
      <c r="A46" s="13" t="s">
        <v>45</v>
      </c>
      <c r="B46" s="66">
        <f>'男'!B45+'女'!B45</f>
        <v>119142</v>
      </c>
      <c r="C46" s="66">
        <f>'男'!C45+'女'!C45</f>
        <v>8004</v>
      </c>
      <c r="D46" s="66">
        <f>'男'!D45+'女'!D45</f>
        <v>6938</v>
      </c>
      <c r="E46" s="66">
        <f>'男'!E45+'女'!E45</f>
        <v>5572</v>
      </c>
      <c r="F46" s="66">
        <f>'男'!F45+'女'!F45</f>
        <v>4024</v>
      </c>
      <c r="G46" s="66">
        <f>'男'!G45+'女'!G45</f>
        <v>2361</v>
      </c>
      <c r="H46" s="66">
        <f>'男'!H45+'女'!H45</f>
        <v>1408</v>
      </c>
      <c r="I46" s="66">
        <f>'男'!I45+'女'!I45</f>
        <v>544</v>
      </c>
      <c r="J46" s="66">
        <f>'男'!J45+'女'!J45</f>
        <v>102</v>
      </c>
      <c r="K46" s="66">
        <f>'男'!K45+'女'!K45</f>
        <v>12</v>
      </c>
      <c r="L46" s="70">
        <f>'男'!L45+'女'!L45</f>
        <v>28965</v>
      </c>
      <c r="M46" s="69">
        <f t="shared" si="0"/>
        <v>24.31132598076245</v>
      </c>
      <c r="N46" s="36">
        <f>'男'!N45+'女'!N45</f>
        <v>20961</v>
      </c>
      <c r="O46" s="69">
        <f t="shared" si="1"/>
        <v>17.593292038072217</v>
      </c>
      <c r="P46" s="70">
        <f>'男'!P45+'女'!P45</f>
        <v>8451</v>
      </c>
      <c r="Q46" s="37">
        <f t="shared" si="2"/>
        <v>7.093216497960417</v>
      </c>
      <c r="R46" s="8"/>
      <c r="S46" s="9"/>
      <c r="T46" s="9"/>
      <c r="U46" s="9"/>
    </row>
    <row r="47" spans="1:21" s="10" customFormat="1" ht="16.5" customHeight="1">
      <c r="A47" s="13" t="s">
        <v>46</v>
      </c>
      <c r="B47" s="66">
        <f>'男'!B46+'女'!B46</f>
        <v>128939</v>
      </c>
      <c r="C47" s="66">
        <f>'男'!C46+'女'!C46</f>
        <v>8177</v>
      </c>
      <c r="D47" s="66">
        <f>'男'!D46+'女'!D46</f>
        <v>7118</v>
      </c>
      <c r="E47" s="66">
        <f>'男'!E46+'女'!E46</f>
        <v>5973</v>
      </c>
      <c r="F47" s="66">
        <f>'男'!F46+'女'!F46</f>
        <v>4428</v>
      </c>
      <c r="G47" s="66">
        <f>'男'!G46+'女'!G46</f>
        <v>2623</v>
      </c>
      <c r="H47" s="66">
        <f>'男'!H46+'女'!H46</f>
        <v>1446</v>
      </c>
      <c r="I47" s="66">
        <f>'男'!I46+'女'!I46</f>
        <v>560</v>
      </c>
      <c r="J47" s="66">
        <f>'男'!J46+'女'!J46</f>
        <v>117</v>
      </c>
      <c r="K47" s="66">
        <f>'男'!K46+'女'!K46</f>
        <v>6</v>
      </c>
      <c r="L47" s="70">
        <f>'男'!L46+'女'!L46</f>
        <v>30448</v>
      </c>
      <c r="M47" s="69">
        <f t="shared" si="0"/>
        <v>23.614267211627205</v>
      </c>
      <c r="N47" s="36">
        <f>'男'!N46+'女'!N46</f>
        <v>22271</v>
      </c>
      <c r="O47" s="69">
        <f t="shared" si="1"/>
        <v>17.27250870566702</v>
      </c>
      <c r="P47" s="70">
        <f>'男'!P46+'女'!P46</f>
        <v>9180</v>
      </c>
      <c r="Q47" s="37">
        <f t="shared" si="2"/>
        <v>7.119645723946983</v>
      </c>
      <c r="R47" s="8"/>
      <c r="S47" s="9"/>
      <c r="T47" s="9"/>
      <c r="U47" s="9"/>
    </row>
    <row r="48" spans="1:21" s="10" customFormat="1" ht="16.5" customHeight="1">
      <c r="A48" s="13" t="s">
        <v>47</v>
      </c>
      <c r="B48" s="66">
        <f>'男'!B47+'女'!B47</f>
        <v>13041</v>
      </c>
      <c r="C48" s="66">
        <f>'男'!C47+'女'!C47</f>
        <v>874</v>
      </c>
      <c r="D48" s="66">
        <f>'男'!D47+'女'!D47</f>
        <v>778</v>
      </c>
      <c r="E48" s="66">
        <f>'男'!E47+'女'!E47</f>
        <v>716</v>
      </c>
      <c r="F48" s="66">
        <f>'男'!F47+'女'!F47</f>
        <v>566</v>
      </c>
      <c r="G48" s="66">
        <f>'男'!G47+'女'!G47</f>
        <v>319</v>
      </c>
      <c r="H48" s="66">
        <f>'男'!H47+'女'!H47</f>
        <v>237</v>
      </c>
      <c r="I48" s="66">
        <f>'男'!I47+'女'!I47</f>
        <v>83</v>
      </c>
      <c r="J48" s="66">
        <f>'男'!J47+'女'!J47</f>
        <v>12</v>
      </c>
      <c r="K48" s="66">
        <f>'男'!K47+'女'!K47</f>
        <v>0</v>
      </c>
      <c r="L48" s="70">
        <f>'男'!L47+'女'!L47</f>
        <v>3585</v>
      </c>
      <c r="M48" s="69">
        <f t="shared" si="0"/>
        <v>27.490223142397056</v>
      </c>
      <c r="N48" s="36">
        <f>'男'!N47+'女'!N47</f>
        <v>2711</v>
      </c>
      <c r="O48" s="69">
        <f t="shared" si="1"/>
        <v>20.788283107123686</v>
      </c>
      <c r="P48" s="70">
        <f>'男'!P47+'女'!P47</f>
        <v>1217</v>
      </c>
      <c r="Q48" s="37">
        <f t="shared" si="2"/>
        <v>9.332106433555708</v>
      </c>
      <c r="R48" s="8"/>
      <c r="S48" s="9"/>
      <c r="T48" s="9"/>
      <c r="U48" s="9"/>
    </row>
    <row r="49" spans="1:21" s="10" customFormat="1" ht="16.5" customHeight="1">
      <c r="A49" s="13" t="s">
        <v>48</v>
      </c>
      <c r="B49" s="66">
        <f>'男'!B48+'女'!B48</f>
        <v>23337</v>
      </c>
      <c r="C49" s="66">
        <f>'男'!C48+'女'!C48</f>
        <v>1304</v>
      </c>
      <c r="D49" s="66">
        <f>'男'!D48+'女'!D48</f>
        <v>1211</v>
      </c>
      <c r="E49" s="66">
        <f>'男'!E48+'女'!E48</f>
        <v>1094</v>
      </c>
      <c r="F49" s="66">
        <f>'男'!F48+'女'!F48</f>
        <v>866</v>
      </c>
      <c r="G49" s="66">
        <f>'男'!G48+'女'!G48</f>
        <v>464</v>
      </c>
      <c r="H49" s="66">
        <f>'男'!H48+'女'!H48</f>
        <v>291</v>
      </c>
      <c r="I49" s="66">
        <f>'男'!I48+'女'!I48</f>
        <v>85</v>
      </c>
      <c r="J49" s="66">
        <f>'男'!J48+'女'!J48</f>
        <v>19</v>
      </c>
      <c r="K49" s="66">
        <f>'男'!K48+'女'!K48</f>
        <v>1</v>
      </c>
      <c r="L49" s="70">
        <f>'男'!L48+'女'!L48</f>
        <v>5335</v>
      </c>
      <c r="M49" s="69">
        <f t="shared" si="0"/>
        <v>22.860693319621202</v>
      </c>
      <c r="N49" s="36">
        <f>'男'!N48+'女'!N48</f>
        <v>4031</v>
      </c>
      <c r="O49" s="69">
        <f t="shared" si="1"/>
        <v>17.27299995714959</v>
      </c>
      <c r="P49" s="70">
        <f>'男'!P48+'女'!P48</f>
        <v>1726</v>
      </c>
      <c r="Q49" s="37">
        <f t="shared" si="2"/>
        <v>7.395980631615032</v>
      </c>
      <c r="R49" s="8"/>
      <c r="S49" s="9"/>
      <c r="T49" s="9"/>
      <c r="U49" s="9"/>
    </row>
    <row r="50" spans="1:21" s="10" customFormat="1" ht="16.5" customHeight="1">
      <c r="A50" s="13" t="s">
        <v>49</v>
      </c>
      <c r="B50" s="66">
        <f>'男'!B49+'女'!B49</f>
        <v>11607</v>
      </c>
      <c r="C50" s="66">
        <f>'男'!C49+'女'!C49</f>
        <v>715</v>
      </c>
      <c r="D50" s="66">
        <f>'男'!D49+'女'!D49</f>
        <v>697</v>
      </c>
      <c r="E50" s="66">
        <f>'男'!E49+'女'!E49</f>
        <v>584</v>
      </c>
      <c r="F50" s="66">
        <f>'男'!F49+'女'!F49</f>
        <v>458</v>
      </c>
      <c r="G50" s="66">
        <f>'男'!G49+'女'!G49</f>
        <v>305</v>
      </c>
      <c r="H50" s="66">
        <f>'男'!H49+'女'!H49</f>
        <v>197</v>
      </c>
      <c r="I50" s="66">
        <f>'男'!I49+'女'!I49</f>
        <v>84</v>
      </c>
      <c r="J50" s="66">
        <f>'男'!J49+'女'!J49</f>
        <v>16</v>
      </c>
      <c r="K50" s="66">
        <f>'男'!K49+'女'!K49</f>
        <v>2</v>
      </c>
      <c r="L50" s="70">
        <f>'男'!L49+'女'!L49</f>
        <v>3058</v>
      </c>
      <c r="M50" s="69">
        <f t="shared" si="0"/>
        <v>26.3461704144051</v>
      </c>
      <c r="N50" s="36">
        <f>'男'!N49+'女'!N49</f>
        <v>2343</v>
      </c>
      <c r="O50" s="69">
        <f t="shared" si="1"/>
        <v>20.18609459808736</v>
      </c>
      <c r="P50" s="70">
        <f>'男'!P49+'女'!P49</f>
        <v>1062</v>
      </c>
      <c r="Q50" s="37">
        <f t="shared" si="2"/>
        <v>9.149651072628586</v>
      </c>
      <c r="R50" s="8"/>
      <c r="S50" s="9"/>
      <c r="T50" s="9"/>
      <c r="U50" s="9"/>
    </row>
    <row r="51" spans="1:21" s="10" customFormat="1" ht="16.5" customHeight="1">
      <c r="A51" s="13" t="s">
        <v>50</v>
      </c>
      <c r="B51" s="66">
        <f>'男'!B50+'女'!B50</f>
        <v>26414</v>
      </c>
      <c r="C51" s="66">
        <f>'男'!C50+'女'!C50</f>
        <v>1424</v>
      </c>
      <c r="D51" s="66">
        <f>'男'!D50+'女'!D50</f>
        <v>1583</v>
      </c>
      <c r="E51" s="66">
        <f>'男'!E50+'女'!E50</f>
        <v>1596</v>
      </c>
      <c r="F51" s="66">
        <f>'男'!F50+'女'!F50</f>
        <v>1220</v>
      </c>
      <c r="G51" s="66">
        <f>'男'!G50+'女'!G50</f>
        <v>764</v>
      </c>
      <c r="H51" s="66">
        <f>'男'!H50+'女'!H50</f>
        <v>411</v>
      </c>
      <c r="I51" s="66">
        <f>'男'!I50+'女'!I50</f>
        <v>195</v>
      </c>
      <c r="J51" s="66">
        <f>'男'!J50+'女'!J50</f>
        <v>26</v>
      </c>
      <c r="K51" s="66">
        <f>'男'!K50+'女'!K50</f>
        <v>5</v>
      </c>
      <c r="L51" s="70">
        <f>'男'!L50+'女'!L50</f>
        <v>7224</v>
      </c>
      <c r="M51" s="69">
        <f t="shared" si="0"/>
        <v>27.349133035511468</v>
      </c>
      <c r="N51" s="36">
        <f>'男'!N50+'女'!N50</f>
        <v>5800</v>
      </c>
      <c r="O51" s="69">
        <f t="shared" si="1"/>
        <v>21.958052547891267</v>
      </c>
      <c r="P51" s="70">
        <f>'男'!P50+'女'!P50</f>
        <v>2621</v>
      </c>
      <c r="Q51" s="37">
        <f t="shared" si="2"/>
        <v>9.922768228969487</v>
      </c>
      <c r="R51" s="8"/>
      <c r="S51" s="9"/>
      <c r="T51" s="9"/>
      <c r="U51" s="9"/>
    </row>
    <row r="52" spans="1:21" s="10" customFormat="1" ht="16.5" customHeight="1">
      <c r="A52" s="13" t="s">
        <v>51</v>
      </c>
      <c r="B52" s="66">
        <f>'男'!B51+'女'!B51</f>
        <v>25556</v>
      </c>
      <c r="C52" s="66">
        <f>'男'!C51+'女'!C51</f>
        <v>1380</v>
      </c>
      <c r="D52" s="66">
        <f>'男'!D51+'女'!D51</f>
        <v>1372</v>
      </c>
      <c r="E52" s="66">
        <f>'男'!E51+'女'!E51</f>
        <v>1441</v>
      </c>
      <c r="F52" s="66">
        <f>'男'!F51+'女'!F51</f>
        <v>1081</v>
      </c>
      <c r="G52" s="66">
        <f>'男'!G51+'女'!G51</f>
        <v>671</v>
      </c>
      <c r="H52" s="66">
        <f>'男'!H51+'女'!H51</f>
        <v>422</v>
      </c>
      <c r="I52" s="66">
        <f>'男'!I51+'女'!I51</f>
        <v>179</v>
      </c>
      <c r="J52" s="66">
        <f>'男'!J51+'女'!J51</f>
        <v>29</v>
      </c>
      <c r="K52" s="66">
        <f>'男'!K51+'女'!K51</f>
        <v>9</v>
      </c>
      <c r="L52" s="70">
        <f>'男'!L51+'女'!L51</f>
        <v>6584</v>
      </c>
      <c r="M52" s="69">
        <f t="shared" si="0"/>
        <v>25.76303020817029</v>
      </c>
      <c r="N52" s="36">
        <f>'男'!N51+'女'!N51</f>
        <v>5204</v>
      </c>
      <c r="O52" s="69">
        <f t="shared" si="1"/>
        <v>20.36312411958053</v>
      </c>
      <c r="P52" s="70">
        <f>'男'!P51+'女'!P51</f>
        <v>2391</v>
      </c>
      <c r="Q52" s="37">
        <f t="shared" si="2"/>
        <v>9.355924244795743</v>
      </c>
      <c r="R52" s="8"/>
      <c r="S52" s="9"/>
      <c r="T52" s="9"/>
      <c r="U52" s="9"/>
    </row>
    <row r="53" spans="1:21" s="10" customFormat="1" ht="16.5" customHeight="1">
      <c r="A53" s="13" t="s">
        <v>52</v>
      </c>
      <c r="B53" s="66">
        <f>'男'!B52+'女'!B52</f>
        <v>27704</v>
      </c>
      <c r="C53" s="66">
        <f>'男'!C52+'女'!C52</f>
        <v>1641</v>
      </c>
      <c r="D53" s="66">
        <f>'男'!D52+'女'!D52</f>
        <v>1366</v>
      </c>
      <c r="E53" s="66">
        <f>'男'!E52+'女'!E52</f>
        <v>1267</v>
      </c>
      <c r="F53" s="66">
        <f>'男'!F52+'女'!F52</f>
        <v>974</v>
      </c>
      <c r="G53" s="66">
        <f>'男'!G52+'女'!G52</f>
        <v>566</v>
      </c>
      <c r="H53" s="66">
        <f>'男'!H52+'女'!H52</f>
        <v>339</v>
      </c>
      <c r="I53" s="66">
        <f>'男'!I52+'女'!I52</f>
        <v>107</v>
      </c>
      <c r="J53" s="66">
        <f>'男'!J52+'女'!J52</f>
        <v>24</v>
      </c>
      <c r="K53" s="84">
        <f>'男'!K52+'女'!K52</f>
        <v>1</v>
      </c>
      <c r="L53" s="70">
        <f>'男'!L52+'女'!L52</f>
        <v>6285</v>
      </c>
      <c r="M53" s="69">
        <f t="shared" si="0"/>
        <v>22.68625469246318</v>
      </c>
      <c r="N53" s="36">
        <f>'男'!N52+'女'!N52</f>
        <v>4644</v>
      </c>
      <c r="O53" s="69">
        <f t="shared" si="1"/>
        <v>16.7629223216864</v>
      </c>
      <c r="P53" s="70">
        <f>'男'!P52+'女'!P52</f>
        <v>2011</v>
      </c>
      <c r="Q53" s="37">
        <f t="shared" si="2"/>
        <v>7.25887958417557</v>
      </c>
      <c r="R53" s="8"/>
      <c r="S53" s="9"/>
      <c r="T53" s="9"/>
      <c r="U53" s="9"/>
    </row>
    <row r="54" spans="1:21" s="10" customFormat="1" ht="16.5" customHeight="1">
      <c r="A54" s="13" t="s">
        <v>53</v>
      </c>
      <c r="B54" s="66">
        <f>'男'!B53+'女'!B53</f>
        <v>20800</v>
      </c>
      <c r="C54" s="66">
        <f>'男'!C53+'女'!C53</f>
        <v>1338</v>
      </c>
      <c r="D54" s="66">
        <f>'男'!D53+'女'!D53</f>
        <v>1371</v>
      </c>
      <c r="E54" s="66">
        <f>'男'!E53+'女'!E53</f>
        <v>1241</v>
      </c>
      <c r="F54" s="66">
        <f>'男'!F53+'女'!F53</f>
        <v>1015</v>
      </c>
      <c r="G54" s="66">
        <f>'男'!G53+'女'!G53</f>
        <v>651</v>
      </c>
      <c r="H54" s="66">
        <f>'男'!H53+'女'!H53</f>
        <v>360</v>
      </c>
      <c r="I54" s="66">
        <f>'男'!I53+'女'!I53</f>
        <v>157</v>
      </c>
      <c r="J54" s="66">
        <f>'男'!J53+'女'!J53</f>
        <v>36</v>
      </c>
      <c r="K54" s="84">
        <f>'男'!K53+'女'!K53</f>
        <v>4</v>
      </c>
      <c r="L54" s="70">
        <f>'男'!L53+'女'!L53</f>
        <v>6173</v>
      </c>
      <c r="M54" s="69">
        <f t="shared" si="0"/>
        <v>29.677884615384613</v>
      </c>
      <c r="N54" s="36">
        <f>'男'!N53+'女'!N53</f>
        <v>4835</v>
      </c>
      <c r="O54" s="69">
        <f t="shared" si="1"/>
        <v>23.245192307692307</v>
      </c>
      <c r="P54" s="70">
        <f>'男'!P53+'女'!P53</f>
        <v>2223</v>
      </c>
      <c r="Q54" s="37">
        <f t="shared" si="2"/>
        <v>10.6875</v>
      </c>
      <c r="R54" s="8"/>
      <c r="S54" s="9"/>
      <c r="T54" s="9"/>
      <c r="U54" s="9"/>
    </row>
    <row r="55" spans="1:21" s="10" customFormat="1" ht="16.5" customHeight="1">
      <c r="A55" s="13" t="s">
        <v>54</v>
      </c>
      <c r="B55" s="66">
        <f>'男'!B54+'女'!B54</f>
        <v>6417</v>
      </c>
      <c r="C55" s="66">
        <f>'男'!C54+'女'!C54</f>
        <v>475</v>
      </c>
      <c r="D55" s="66">
        <f>'男'!D54+'女'!D54</f>
        <v>519</v>
      </c>
      <c r="E55" s="66">
        <f>'男'!E54+'女'!E54</f>
        <v>517</v>
      </c>
      <c r="F55" s="66">
        <f>'男'!F54+'女'!F54</f>
        <v>383</v>
      </c>
      <c r="G55" s="66">
        <f>'男'!G54+'女'!G54</f>
        <v>241</v>
      </c>
      <c r="H55" s="66">
        <f>'男'!H54+'女'!H54</f>
        <v>136</v>
      </c>
      <c r="I55" s="66">
        <f>'男'!I54+'女'!I54</f>
        <v>53</v>
      </c>
      <c r="J55" s="66">
        <f>'男'!J54+'女'!J54</f>
        <v>4</v>
      </c>
      <c r="K55" s="84">
        <f>'男'!K54+'女'!K54</f>
        <v>0</v>
      </c>
      <c r="L55" s="70">
        <f>'男'!L54+'女'!L54</f>
        <v>2328</v>
      </c>
      <c r="M55" s="69">
        <f t="shared" si="0"/>
        <v>36.27863487611033</v>
      </c>
      <c r="N55" s="36">
        <f>'男'!N54+'女'!N54</f>
        <v>1853</v>
      </c>
      <c r="O55" s="69">
        <f t="shared" si="1"/>
        <v>28.87642200405174</v>
      </c>
      <c r="P55" s="70">
        <f>'男'!P54+'女'!P54</f>
        <v>817</v>
      </c>
      <c r="Q55" s="37">
        <f t="shared" si="2"/>
        <v>12.731806139940783</v>
      </c>
      <c r="R55" s="8"/>
      <c r="S55" s="9"/>
      <c r="T55" s="9"/>
      <c r="U55" s="9"/>
    </row>
    <row r="56" spans="1:21" s="10" customFormat="1" ht="16.5" customHeight="1">
      <c r="A56" s="13" t="s">
        <v>55</v>
      </c>
      <c r="B56" s="66">
        <f>'男'!B55+'女'!B55</f>
        <v>6409</v>
      </c>
      <c r="C56" s="66">
        <f>'男'!C55+'女'!C55</f>
        <v>486</v>
      </c>
      <c r="D56" s="66">
        <f>'男'!D55+'女'!D55</f>
        <v>632</v>
      </c>
      <c r="E56" s="66">
        <f>'男'!E55+'女'!E55</f>
        <v>633</v>
      </c>
      <c r="F56" s="66">
        <f>'男'!F55+'女'!F55</f>
        <v>438</v>
      </c>
      <c r="G56" s="66">
        <f>'男'!G55+'女'!G55</f>
        <v>263</v>
      </c>
      <c r="H56" s="66">
        <f>'男'!H55+'女'!H55</f>
        <v>168</v>
      </c>
      <c r="I56" s="66">
        <f>'男'!I55+'女'!I55</f>
        <v>65</v>
      </c>
      <c r="J56" s="66">
        <f>'男'!J55+'女'!J55</f>
        <v>11</v>
      </c>
      <c r="K56" s="84">
        <f>'男'!K55+'女'!K55</f>
        <v>5</v>
      </c>
      <c r="L56" s="70">
        <f>'男'!L55+'女'!L55</f>
        <v>2701</v>
      </c>
      <c r="M56" s="69">
        <f t="shared" si="0"/>
        <v>42.14386019659853</v>
      </c>
      <c r="N56" s="36">
        <f>'男'!N55+'女'!N55</f>
        <v>2215</v>
      </c>
      <c r="O56" s="69">
        <f t="shared" si="1"/>
        <v>34.560773911686695</v>
      </c>
      <c r="P56" s="70">
        <f>'男'!P55+'女'!P55</f>
        <v>950</v>
      </c>
      <c r="Q56" s="37">
        <f t="shared" si="2"/>
        <v>14.822905289436731</v>
      </c>
      <c r="R56" s="8"/>
      <c r="S56" s="9"/>
      <c r="T56" s="9"/>
      <c r="U56" s="9"/>
    </row>
    <row r="57" spans="1:21" s="10" customFormat="1" ht="16.5" customHeight="1">
      <c r="A57" s="32" t="s">
        <v>56</v>
      </c>
      <c r="B57" s="71">
        <f>'男'!B56+'女'!B56</f>
        <v>3303</v>
      </c>
      <c r="C57" s="71">
        <f>'男'!C56+'女'!C56</f>
        <v>252</v>
      </c>
      <c r="D57" s="71">
        <f>'男'!D56+'女'!D56</f>
        <v>333</v>
      </c>
      <c r="E57" s="71">
        <f>'男'!E56+'女'!E56</f>
        <v>308</v>
      </c>
      <c r="F57" s="71">
        <f>'男'!F56+'女'!F56</f>
        <v>276</v>
      </c>
      <c r="G57" s="71">
        <f>'男'!G56+'女'!G56</f>
        <v>143</v>
      </c>
      <c r="H57" s="71">
        <f>'男'!H56+'女'!H56</f>
        <v>69</v>
      </c>
      <c r="I57" s="71">
        <f>'男'!I56+'女'!I56</f>
        <v>32</v>
      </c>
      <c r="J57" s="71">
        <f>'男'!J56+'女'!J56</f>
        <v>9</v>
      </c>
      <c r="K57" s="71">
        <f>'男'!K56+'女'!K56</f>
        <v>2</v>
      </c>
      <c r="L57" s="76">
        <f>'男'!L56+'女'!L56</f>
        <v>1424</v>
      </c>
      <c r="M57" s="75">
        <f t="shared" si="0"/>
        <v>43.1123221313957</v>
      </c>
      <c r="N57" s="74">
        <f>'男'!N56+'女'!N56</f>
        <v>1172</v>
      </c>
      <c r="O57" s="75">
        <f t="shared" si="1"/>
        <v>35.48289433848017</v>
      </c>
      <c r="P57" s="76">
        <f>'男'!P56+'女'!P56</f>
        <v>531</v>
      </c>
      <c r="Q57" s="77">
        <f t="shared" si="2"/>
        <v>16.076294277929154</v>
      </c>
      <c r="R57" s="8"/>
      <c r="S57" s="9"/>
      <c r="T57" s="9"/>
      <c r="U57" s="9"/>
    </row>
    <row r="58" spans="1:21" s="10" customFormat="1" ht="16.5" customHeight="1">
      <c r="A58" s="11" t="s">
        <v>105</v>
      </c>
      <c r="B58" s="66">
        <f>'男'!B57+'女'!B57</f>
        <v>443886</v>
      </c>
      <c r="C58" s="66">
        <f>'男'!C57+'女'!C57</f>
        <v>24114</v>
      </c>
      <c r="D58" s="66">
        <f>'男'!D57+'女'!D57</f>
        <v>22777</v>
      </c>
      <c r="E58" s="66">
        <f>'男'!E57+'女'!E57</f>
        <v>21137</v>
      </c>
      <c r="F58" s="66">
        <f>'男'!F57+'女'!F57</f>
        <v>16147</v>
      </c>
      <c r="G58" s="66">
        <f>'男'!G57+'女'!G57</f>
        <v>9801</v>
      </c>
      <c r="H58" s="66">
        <f>'男'!H57+'女'!H57</f>
        <v>6030</v>
      </c>
      <c r="I58" s="66">
        <f>'男'!I57+'女'!I57</f>
        <v>2353</v>
      </c>
      <c r="J58" s="66">
        <f>'男'!J57+'女'!J57</f>
        <v>461</v>
      </c>
      <c r="K58" s="66">
        <f>'男'!K57+'女'!K57</f>
        <v>56</v>
      </c>
      <c r="L58" s="70">
        <f>'男'!L57+'女'!L57</f>
        <v>102876</v>
      </c>
      <c r="M58" s="69">
        <f t="shared" si="0"/>
        <v>23.176220921587976</v>
      </c>
      <c r="N58" s="36">
        <f>'男'!N57+'女'!N57</f>
        <v>78762</v>
      </c>
      <c r="O58" s="69">
        <f t="shared" si="1"/>
        <v>17.743745015612117</v>
      </c>
      <c r="P58" s="70">
        <f>'男'!P57+'女'!P57</f>
        <v>34848</v>
      </c>
      <c r="Q58" s="37">
        <f t="shared" si="2"/>
        <v>7.850664359768049</v>
      </c>
      <c r="R58" s="8"/>
      <c r="S58" s="9"/>
      <c r="T58" s="9"/>
      <c r="U58" s="9"/>
    </row>
    <row r="59" spans="1:21" s="10" customFormat="1" ht="16.5" customHeight="1">
      <c r="A59" s="13" t="s">
        <v>57</v>
      </c>
      <c r="B59" s="66">
        <f>'男'!B58+'女'!B58</f>
        <v>87391</v>
      </c>
      <c r="C59" s="66">
        <f>'男'!C58+'女'!C58</f>
        <v>4955</v>
      </c>
      <c r="D59" s="66">
        <f>'男'!D58+'女'!D58</f>
        <v>4471</v>
      </c>
      <c r="E59" s="66">
        <f>'男'!E58+'女'!E58</f>
        <v>4041</v>
      </c>
      <c r="F59" s="66">
        <f>'男'!F58+'女'!F58</f>
        <v>3030</v>
      </c>
      <c r="G59" s="66">
        <f>'男'!G58+'女'!G58</f>
        <v>1771</v>
      </c>
      <c r="H59" s="66">
        <f>'男'!H58+'女'!H58</f>
        <v>1048</v>
      </c>
      <c r="I59" s="66">
        <f>'男'!I58+'女'!I58</f>
        <v>409</v>
      </c>
      <c r="J59" s="66">
        <f>'男'!J58+'女'!J58</f>
        <v>73</v>
      </c>
      <c r="K59" s="66">
        <f>'男'!K58+'女'!K58</f>
        <v>11</v>
      </c>
      <c r="L59" s="70">
        <f>'男'!L58+'女'!L58</f>
        <v>19809</v>
      </c>
      <c r="M59" s="69">
        <f t="shared" si="0"/>
        <v>22.667093865501023</v>
      </c>
      <c r="N59" s="36">
        <f>'男'!N58+'女'!N58</f>
        <v>14854</v>
      </c>
      <c r="O59" s="69">
        <f t="shared" si="1"/>
        <v>16.99717362199769</v>
      </c>
      <c r="P59" s="70">
        <f>'男'!P58+'女'!P58</f>
        <v>6342</v>
      </c>
      <c r="Q59" s="37">
        <f t="shared" si="2"/>
        <v>7.2570401986474575</v>
      </c>
      <c r="R59" s="8"/>
      <c r="S59" s="9"/>
      <c r="T59" s="9"/>
      <c r="U59" s="9"/>
    </row>
    <row r="60" spans="1:21" s="10" customFormat="1" ht="16.5" customHeight="1">
      <c r="A60" s="13" t="s">
        <v>58</v>
      </c>
      <c r="B60" s="66">
        <f>'男'!B59+'女'!B59</f>
        <v>80757</v>
      </c>
      <c r="C60" s="66">
        <f>'男'!C59+'女'!C59</f>
        <v>4332</v>
      </c>
      <c r="D60" s="66">
        <f>'男'!D59+'女'!D59</f>
        <v>4273</v>
      </c>
      <c r="E60" s="66">
        <f>'男'!E59+'女'!E59</f>
        <v>3980</v>
      </c>
      <c r="F60" s="66">
        <f>'男'!F59+'女'!F59</f>
        <v>3032</v>
      </c>
      <c r="G60" s="66">
        <f>'男'!G59+'女'!G59</f>
        <v>1765</v>
      </c>
      <c r="H60" s="66">
        <f>'男'!H59+'女'!H59</f>
        <v>1119</v>
      </c>
      <c r="I60" s="66">
        <f>'男'!I59+'女'!I59</f>
        <v>438</v>
      </c>
      <c r="J60" s="66">
        <f>'男'!J59+'女'!J59</f>
        <v>77</v>
      </c>
      <c r="K60" s="66">
        <f>'男'!K59+'女'!K59</f>
        <v>13</v>
      </c>
      <c r="L60" s="70">
        <f>'男'!L59+'女'!L59</f>
        <v>19029</v>
      </c>
      <c r="M60" s="69">
        <f t="shared" si="0"/>
        <v>23.56328243991233</v>
      </c>
      <c r="N60" s="36">
        <f>'男'!N59+'女'!N59</f>
        <v>14697</v>
      </c>
      <c r="O60" s="69">
        <f t="shared" si="1"/>
        <v>18.1990415691519</v>
      </c>
      <c r="P60" s="70">
        <f>'男'!P59+'女'!P59</f>
        <v>6444</v>
      </c>
      <c r="Q60" s="37">
        <f t="shared" si="2"/>
        <v>7.979494037668561</v>
      </c>
      <c r="R60" s="8"/>
      <c r="S60" s="9"/>
      <c r="T60" s="9"/>
      <c r="U60" s="9"/>
    </row>
    <row r="61" spans="1:21" s="10" customFormat="1" ht="16.5" customHeight="1">
      <c r="A61" s="13" t="s">
        <v>59</v>
      </c>
      <c r="B61" s="66">
        <f>'男'!B60+'女'!B60</f>
        <v>60794</v>
      </c>
      <c r="C61" s="66">
        <f>'男'!C60+'女'!C60</f>
        <v>3201</v>
      </c>
      <c r="D61" s="66">
        <f>'男'!D60+'女'!D60</f>
        <v>2907</v>
      </c>
      <c r="E61" s="66">
        <f>'男'!E60+'女'!E60</f>
        <v>2626</v>
      </c>
      <c r="F61" s="66">
        <f>'男'!F60+'女'!F60</f>
        <v>1956</v>
      </c>
      <c r="G61" s="66">
        <f>'男'!G60+'女'!G60</f>
        <v>1290</v>
      </c>
      <c r="H61" s="66">
        <f>'男'!H60+'女'!H60</f>
        <v>755</v>
      </c>
      <c r="I61" s="66">
        <f>'男'!I60+'女'!I60</f>
        <v>303</v>
      </c>
      <c r="J61" s="66">
        <f>'男'!J60+'女'!J60</f>
        <v>66</v>
      </c>
      <c r="K61" s="66">
        <f>'男'!K60+'女'!K60</f>
        <v>3</v>
      </c>
      <c r="L61" s="70">
        <f>'男'!L60+'女'!L60</f>
        <v>13107</v>
      </c>
      <c r="M61" s="69">
        <f t="shared" si="0"/>
        <v>21.559693390795147</v>
      </c>
      <c r="N61" s="36">
        <f>'男'!N60+'女'!N60</f>
        <v>9906</v>
      </c>
      <c r="O61" s="69">
        <f t="shared" si="1"/>
        <v>16.294371155048196</v>
      </c>
      <c r="P61" s="70">
        <f>'男'!P60+'女'!P60</f>
        <v>4373</v>
      </c>
      <c r="Q61" s="37">
        <f t="shared" si="2"/>
        <v>7.193144060269105</v>
      </c>
      <c r="R61" s="8"/>
      <c r="S61" s="9"/>
      <c r="T61" s="9"/>
      <c r="U61" s="9"/>
    </row>
    <row r="62" spans="1:21" s="10" customFormat="1" ht="16.5" customHeight="1">
      <c r="A62" s="13" t="s">
        <v>61</v>
      </c>
      <c r="B62" s="66">
        <f>'男'!B61+'女'!B61</f>
        <v>12306</v>
      </c>
      <c r="C62" s="66">
        <f>'男'!C61+'女'!C61</f>
        <v>671</v>
      </c>
      <c r="D62" s="66">
        <f>'男'!D61+'女'!D61</f>
        <v>729</v>
      </c>
      <c r="E62" s="66">
        <f>'男'!E61+'女'!E61</f>
        <v>726</v>
      </c>
      <c r="F62" s="66">
        <f>'男'!F61+'女'!F61</f>
        <v>575</v>
      </c>
      <c r="G62" s="66">
        <f>'男'!G61+'女'!G61</f>
        <v>348</v>
      </c>
      <c r="H62" s="66">
        <f>'男'!H61+'女'!H61</f>
        <v>218</v>
      </c>
      <c r="I62" s="66">
        <f>'男'!I61+'女'!I61</f>
        <v>79</v>
      </c>
      <c r="J62" s="66">
        <f>'男'!J61+'女'!J61</f>
        <v>15</v>
      </c>
      <c r="K62" s="66">
        <f>'男'!K61+'女'!K61</f>
        <v>0</v>
      </c>
      <c r="L62" s="70">
        <f>'男'!L61+'女'!L61</f>
        <v>3361</v>
      </c>
      <c r="M62" s="69">
        <f t="shared" si="0"/>
        <v>27.31188038355274</v>
      </c>
      <c r="N62" s="36">
        <f>'男'!N61+'女'!N61</f>
        <v>2690</v>
      </c>
      <c r="O62" s="69">
        <f t="shared" si="1"/>
        <v>21.85925564765155</v>
      </c>
      <c r="P62" s="70">
        <f>'男'!P61+'女'!P61</f>
        <v>1235</v>
      </c>
      <c r="Q62" s="37">
        <f t="shared" si="2"/>
        <v>10.035754916300991</v>
      </c>
      <c r="R62" s="8"/>
      <c r="S62" s="9"/>
      <c r="T62" s="9"/>
      <c r="U62" s="9"/>
    </row>
    <row r="63" spans="1:21" s="10" customFormat="1" ht="16.5" customHeight="1">
      <c r="A63" s="13" t="s">
        <v>62</v>
      </c>
      <c r="B63" s="66">
        <f>'男'!B62+'女'!B62</f>
        <v>24751</v>
      </c>
      <c r="C63" s="66">
        <f>'男'!C62+'女'!C62</f>
        <v>1168</v>
      </c>
      <c r="D63" s="66">
        <f>'男'!D62+'女'!D62</f>
        <v>1159</v>
      </c>
      <c r="E63" s="66">
        <f>'男'!E62+'女'!E62</f>
        <v>1188</v>
      </c>
      <c r="F63" s="66">
        <f>'男'!F62+'女'!F62</f>
        <v>940</v>
      </c>
      <c r="G63" s="66">
        <f>'男'!G62+'女'!G62</f>
        <v>605</v>
      </c>
      <c r="H63" s="66">
        <f>'男'!H62+'女'!H62</f>
        <v>406</v>
      </c>
      <c r="I63" s="66">
        <f>'男'!I62+'女'!I62</f>
        <v>146</v>
      </c>
      <c r="J63" s="66">
        <f>'男'!J62+'女'!J62</f>
        <v>23</v>
      </c>
      <c r="K63" s="66">
        <f>'男'!K62+'女'!K62</f>
        <v>6</v>
      </c>
      <c r="L63" s="70">
        <f>'男'!L62+'女'!L62</f>
        <v>5641</v>
      </c>
      <c r="M63" s="69">
        <f t="shared" si="0"/>
        <v>22.790998343501272</v>
      </c>
      <c r="N63" s="36">
        <f>'男'!N62+'女'!N62</f>
        <v>4473</v>
      </c>
      <c r="O63" s="69">
        <f t="shared" si="1"/>
        <v>18.071997091026624</v>
      </c>
      <c r="P63" s="70">
        <f>'男'!P62+'女'!P62</f>
        <v>2126</v>
      </c>
      <c r="Q63" s="37">
        <f t="shared" si="2"/>
        <v>8.589551937295463</v>
      </c>
      <c r="R63" s="8"/>
      <c r="S63" s="9"/>
      <c r="T63" s="9"/>
      <c r="U63" s="9"/>
    </row>
    <row r="64" spans="1:21" s="10" customFormat="1" ht="16.5" customHeight="1">
      <c r="A64" s="13" t="s">
        <v>63</v>
      </c>
      <c r="B64" s="66">
        <f>'男'!B63+'女'!B63</f>
        <v>15782</v>
      </c>
      <c r="C64" s="66">
        <f>'男'!C63+'女'!C63</f>
        <v>779</v>
      </c>
      <c r="D64" s="66">
        <f>'男'!D63+'女'!D63</f>
        <v>771</v>
      </c>
      <c r="E64" s="66">
        <f>'男'!E63+'女'!E63</f>
        <v>767</v>
      </c>
      <c r="F64" s="66">
        <f>'男'!F63+'女'!F63</f>
        <v>649</v>
      </c>
      <c r="G64" s="66">
        <f>'男'!G63+'女'!G63</f>
        <v>353</v>
      </c>
      <c r="H64" s="66">
        <f>'男'!H63+'女'!H63</f>
        <v>248</v>
      </c>
      <c r="I64" s="66">
        <f>'男'!I63+'女'!I63</f>
        <v>85</v>
      </c>
      <c r="J64" s="66">
        <f>'男'!J63+'女'!J63</f>
        <v>23</v>
      </c>
      <c r="K64" s="66">
        <f>'男'!K63+'女'!K63</f>
        <v>1</v>
      </c>
      <c r="L64" s="70">
        <f>'男'!L63+'女'!L63</f>
        <v>3676</v>
      </c>
      <c r="M64" s="69">
        <f t="shared" si="0"/>
        <v>23.292358382967937</v>
      </c>
      <c r="N64" s="36">
        <f>'男'!N63+'女'!N63</f>
        <v>2897</v>
      </c>
      <c r="O64" s="69">
        <f t="shared" si="1"/>
        <v>18.356355341528324</v>
      </c>
      <c r="P64" s="70">
        <f>'男'!P63+'女'!P63</f>
        <v>1359</v>
      </c>
      <c r="Q64" s="37">
        <f t="shared" si="2"/>
        <v>8.611075909263718</v>
      </c>
      <c r="R64" s="8"/>
      <c r="S64" s="9"/>
      <c r="T64" s="9"/>
      <c r="U64" s="9"/>
    </row>
    <row r="65" spans="1:21" s="10" customFormat="1" ht="16.5" customHeight="1">
      <c r="A65" s="13" t="s">
        <v>64</v>
      </c>
      <c r="B65" s="66">
        <f>'男'!B64+'女'!B64</f>
        <v>31804</v>
      </c>
      <c r="C65" s="66">
        <f>'男'!C64+'女'!C64</f>
        <v>1735</v>
      </c>
      <c r="D65" s="66">
        <f>'男'!D64+'女'!D64</f>
        <v>1677</v>
      </c>
      <c r="E65" s="66">
        <f>'男'!E64+'女'!E64</f>
        <v>1595</v>
      </c>
      <c r="F65" s="66">
        <f>'男'!F64+'女'!F64</f>
        <v>1257</v>
      </c>
      <c r="G65" s="66">
        <f>'男'!G64+'女'!G64</f>
        <v>767</v>
      </c>
      <c r="H65" s="66">
        <f>'男'!H64+'女'!H64</f>
        <v>474</v>
      </c>
      <c r="I65" s="66">
        <f>'男'!I64+'女'!I64</f>
        <v>199</v>
      </c>
      <c r="J65" s="66">
        <f>'男'!J64+'女'!J64</f>
        <v>36</v>
      </c>
      <c r="K65" s="66">
        <f>'男'!K64+'女'!K64</f>
        <v>4</v>
      </c>
      <c r="L65" s="70">
        <f>'男'!L64+'女'!L64</f>
        <v>7744</v>
      </c>
      <c r="M65" s="69">
        <f t="shared" si="0"/>
        <v>24.34913847314803</v>
      </c>
      <c r="N65" s="36">
        <f>'男'!N64+'女'!N64</f>
        <v>6009</v>
      </c>
      <c r="O65" s="69">
        <f t="shared" si="1"/>
        <v>18.893849830210037</v>
      </c>
      <c r="P65" s="70">
        <f>'男'!P64+'女'!P64</f>
        <v>2737</v>
      </c>
      <c r="Q65" s="37">
        <f t="shared" si="2"/>
        <v>8.60583574393158</v>
      </c>
      <c r="R65" s="8"/>
      <c r="S65" s="9"/>
      <c r="T65" s="9"/>
      <c r="U65" s="9"/>
    </row>
    <row r="66" spans="1:21" s="10" customFormat="1" ht="16.5" customHeight="1">
      <c r="A66" s="13" t="s">
        <v>60</v>
      </c>
      <c r="B66" s="66">
        <f>'男'!B65+'女'!B65</f>
        <v>22106</v>
      </c>
      <c r="C66" s="66">
        <f>'男'!C65+'女'!C65</f>
        <v>1136</v>
      </c>
      <c r="D66" s="66">
        <f>'男'!D65+'女'!D65</f>
        <v>1097</v>
      </c>
      <c r="E66" s="66">
        <f>'男'!E65+'女'!E65</f>
        <v>1111</v>
      </c>
      <c r="F66" s="66">
        <f>'男'!F65+'女'!F65</f>
        <v>879</v>
      </c>
      <c r="G66" s="66">
        <f>'男'!G65+'女'!G65</f>
        <v>593</v>
      </c>
      <c r="H66" s="66">
        <f>'男'!H65+'女'!H65</f>
        <v>341</v>
      </c>
      <c r="I66" s="66">
        <f>'男'!I65+'女'!I65</f>
        <v>149</v>
      </c>
      <c r="J66" s="66">
        <f>'男'!J65+'女'!J65</f>
        <v>34</v>
      </c>
      <c r="K66" s="66">
        <f>'男'!K65+'女'!K65</f>
        <v>3</v>
      </c>
      <c r="L66" s="70">
        <f>'男'!L65+'女'!L65</f>
        <v>5343</v>
      </c>
      <c r="M66" s="69">
        <f>L66/B66*100</f>
        <v>24.16990862209355</v>
      </c>
      <c r="N66" s="36">
        <f>'男'!N65+'女'!N65</f>
        <v>4207</v>
      </c>
      <c r="O66" s="69">
        <f>N66/B66*100</f>
        <v>19.03103229892337</v>
      </c>
      <c r="P66" s="70">
        <f>'男'!P65+'女'!P65</f>
        <v>1999</v>
      </c>
      <c r="Q66" s="37">
        <f>P66/B66*100</f>
        <v>9.04279381163485</v>
      </c>
      <c r="R66" s="8"/>
      <c r="S66" s="9"/>
      <c r="T66" s="9"/>
      <c r="U66" s="9"/>
    </row>
    <row r="67" spans="1:21" s="10" customFormat="1" ht="16.5" customHeight="1">
      <c r="A67" s="13" t="s">
        <v>65</v>
      </c>
      <c r="B67" s="66">
        <f>'男'!B66+'女'!B66</f>
        <v>20642</v>
      </c>
      <c r="C67" s="66">
        <f>'男'!C66+'女'!C66</f>
        <v>1212</v>
      </c>
      <c r="D67" s="66">
        <f>'男'!D66+'女'!D66</f>
        <v>1331</v>
      </c>
      <c r="E67" s="66">
        <f>'男'!E66+'女'!E66</f>
        <v>1380</v>
      </c>
      <c r="F67" s="66">
        <f>'男'!F66+'女'!F66</f>
        <v>1082</v>
      </c>
      <c r="G67" s="66">
        <f>'男'!G66+'女'!G66</f>
        <v>654</v>
      </c>
      <c r="H67" s="66">
        <f>'男'!H66+'女'!H66</f>
        <v>395</v>
      </c>
      <c r="I67" s="66">
        <f>'男'!I66+'女'!I66</f>
        <v>162</v>
      </c>
      <c r="J67" s="66">
        <f>'男'!J66+'女'!J66</f>
        <v>39</v>
      </c>
      <c r="K67" s="66">
        <f>'男'!K66+'女'!K66</f>
        <v>6</v>
      </c>
      <c r="L67" s="70">
        <f>'男'!L66+'女'!L66</f>
        <v>6261</v>
      </c>
      <c r="M67" s="69">
        <f t="shared" si="0"/>
        <v>30.331363239996122</v>
      </c>
      <c r="N67" s="36">
        <f>'男'!N66+'女'!N66</f>
        <v>5049</v>
      </c>
      <c r="O67" s="69">
        <f t="shared" si="1"/>
        <v>24.459839162871816</v>
      </c>
      <c r="P67" s="70">
        <f>'男'!P66+'女'!P66</f>
        <v>2338</v>
      </c>
      <c r="Q67" s="37">
        <f t="shared" si="2"/>
        <v>11.326421858347059</v>
      </c>
      <c r="R67" s="8"/>
      <c r="S67" s="9"/>
      <c r="T67" s="9"/>
      <c r="U67" s="9"/>
    </row>
    <row r="68" spans="1:21" s="10" customFormat="1" ht="16.5" customHeight="1">
      <c r="A68" s="13" t="s">
        <v>66</v>
      </c>
      <c r="B68" s="66">
        <f>'男'!B67+'女'!B67</f>
        <v>19094</v>
      </c>
      <c r="C68" s="66">
        <f>'男'!C67+'女'!C67</f>
        <v>881</v>
      </c>
      <c r="D68" s="66">
        <f>'男'!D67+'女'!D67</f>
        <v>804</v>
      </c>
      <c r="E68" s="66">
        <f>'男'!E67+'女'!E67</f>
        <v>775</v>
      </c>
      <c r="F68" s="66">
        <f>'男'!F67+'女'!F67</f>
        <v>573</v>
      </c>
      <c r="G68" s="66">
        <f>'男'!G67+'女'!G67</f>
        <v>358</v>
      </c>
      <c r="H68" s="66">
        <f>'男'!H67+'女'!H67</f>
        <v>208</v>
      </c>
      <c r="I68" s="66">
        <f>'男'!I67+'女'!I67</f>
        <v>65</v>
      </c>
      <c r="J68" s="66">
        <f>'男'!J67+'女'!J67</f>
        <v>11</v>
      </c>
      <c r="K68" s="66">
        <f>'男'!K67+'女'!K67</f>
        <v>2</v>
      </c>
      <c r="L68" s="70">
        <f>'男'!L67+'女'!L67</f>
        <v>3677</v>
      </c>
      <c r="M68" s="69">
        <f t="shared" si="0"/>
        <v>19.25735833246046</v>
      </c>
      <c r="N68" s="36">
        <f>'男'!N67+'女'!N67</f>
        <v>2796</v>
      </c>
      <c r="O68" s="69">
        <f t="shared" si="1"/>
        <v>14.643343458678117</v>
      </c>
      <c r="P68" s="70">
        <f>'男'!P67+'女'!P67</f>
        <v>1217</v>
      </c>
      <c r="Q68" s="37">
        <f t="shared" si="2"/>
        <v>6.373729967529067</v>
      </c>
      <c r="R68" s="8"/>
      <c r="S68" s="9"/>
      <c r="T68" s="9"/>
      <c r="U68" s="9"/>
    </row>
    <row r="69" spans="1:21" s="10" customFormat="1" ht="16.5" customHeight="1">
      <c r="A69" s="13" t="s">
        <v>67</v>
      </c>
      <c r="B69" s="66">
        <f>'男'!B68+'女'!B68</f>
        <v>19461</v>
      </c>
      <c r="C69" s="66">
        <f>'男'!C68+'女'!C68</f>
        <v>1196</v>
      </c>
      <c r="D69" s="66">
        <f>'男'!D68+'女'!D68</f>
        <v>1273</v>
      </c>
      <c r="E69" s="66">
        <f>'男'!E68+'女'!E68</f>
        <v>1043</v>
      </c>
      <c r="F69" s="66">
        <f>'男'!F68+'女'!F68</f>
        <v>770</v>
      </c>
      <c r="G69" s="66">
        <f>'男'!G68+'女'!G68</f>
        <v>456</v>
      </c>
      <c r="H69" s="66">
        <f>'男'!H68+'女'!H68</f>
        <v>292</v>
      </c>
      <c r="I69" s="66">
        <f>'男'!I68+'女'!I68</f>
        <v>119</v>
      </c>
      <c r="J69" s="66">
        <f>'男'!J68+'女'!J68</f>
        <v>19</v>
      </c>
      <c r="K69" s="66">
        <f>'男'!K68+'女'!K68</f>
        <v>1</v>
      </c>
      <c r="L69" s="70">
        <f>'男'!L68+'女'!L68</f>
        <v>5169</v>
      </c>
      <c r="M69" s="69">
        <f aca="true" t="shared" si="3" ref="M69:M88">L69/B69*100</f>
        <v>26.56081393556343</v>
      </c>
      <c r="N69" s="36">
        <f>'男'!N68+'女'!N68</f>
        <v>3973</v>
      </c>
      <c r="O69" s="69">
        <f aca="true" t="shared" si="4" ref="O69:O88">N69/B69*100</f>
        <v>20.415189353065106</v>
      </c>
      <c r="P69" s="70">
        <f>'男'!P68+'女'!P68</f>
        <v>1657</v>
      </c>
      <c r="Q69" s="37">
        <f aca="true" t="shared" si="5" ref="Q69:Q88">P69/B69*100</f>
        <v>8.514464827090078</v>
      </c>
      <c r="R69" s="8"/>
      <c r="S69" s="9"/>
      <c r="T69" s="9"/>
      <c r="U69" s="9"/>
    </row>
    <row r="70" spans="1:21" s="10" customFormat="1" ht="16.5" customHeight="1">
      <c r="A70" s="13" t="s">
        <v>68</v>
      </c>
      <c r="B70" s="66">
        <f>'男'!B69+'女'!B69</f>
        <v>19861</v>
      </c>
      <c r="C70" s="66">
        <f>'男'!C69+'女'!C69</f>
        <v>1194</v>
      </c>
      <c r="D70" s="66">
        <f>'男'!D69+'女'!D69</f>
        <v>1058</v>
      </c>
      <c r="E70" s="66">
        <f>'男'!E69+'女'!E69</f>
        <v>891</v>
      </c>
      <c r="F70" s="66">
        <f>'男'!F69+'女'!F69</f>
        <v>623</v>
      </c>
      <c r="G70" s="66">
        <f>'男'!G69+'女'!G69</f>
        <v>391</v>
      </c>
      <c r="H70" s="66">
        <f>'男'!H69+'女'!H69</f>
        <v>238</v>
      </c>
      <c r="I70" s="66">
        <f>'男'!I69+'女'!I69</f>
        <v>87</v>
      </c>
      <c r="J70" s="66">
        <f>'男'!J69+'女'!J69</f>
        <v>17</v>
      </c>
      <c r="K70" s="66">
        <f>'男'!K69+'女'!K69</f>
        <v>1</v>
      </c>
      <c r="L70" s="70">
        <f>'男'!L69+'女'!L69</f>
        <v>4500</v>
      </c>
      <c r="M70" s="69">
        <f t="shared" si="3"/>
        <v>22.657469412416294</v>
      </c>
      <c r="N70" s="36">
        <f>'男'!N69+'女'!N69</f>
        <v>3306</v>
      </c>
      <c r="O70" s="69">
        <f t="shared" si="4"/>
        <v>16.645687528321837</v>
      </c>
      <c r="P70" s="70">
        <f>'男'!P69+'女'!P69</f>
        <v>1357</v>
      </c>
      <c r="Q70" s="37">
        <f t="shared" si="5"/>
        <v>6.832485776144202</v>
      </c>
      <c r="R70" s="8"/>
      <c r="S70" s="9"/>
      <c r="T70" s="9"/>
      <c r="U70" s="9"/>
    </row>
    <row r="71" spans="1:21" s="10" customFormat="1" ht="16.5" customHeight="1">
      <c r="A71" s="13" t="s">
        <v>69</v>
      </c>
      <c r="B71" s="66">
        <f>'男'!B70+'女'!B70</f>
        <v>29137</v>
      </c>
      <c r="C71" s="66">
        <f>'男'!C70+'女'!C70</f>
        <v>1654</v>
      </c>
      <c r="D71" s="66">
        <f>'男'!D70+'女'!D70</f>
        <v>1227</v>
      </c>
      <c r="E71" s="66">
        <f>'男'!E70+'女'!E70</f>
        <v>1014</v>
      </c>
      <c r="F71" s="66">
        <f>'男'!F70+'女'!F70</f>
        <v>781</v>
      </c>
      <c r="G71" s="66">
        <f>'男'!G70+'女'!G70</f>
        <v>450</v>
      </c>
      <c r="H71" s="66">
        <f>'男'!H70+'女'!H70</f>
        <v>288</v>
      </c>
      <c r="I71" s="66">
        <f>'男'!I70+'女'!I70</f>
        <v>112</v>
      </c>
      <c r="J71" s="66">
        <f>'男'!J70+'女'!J70</f>
        <v>28</v>
      </c>
      <c r="K71" s="66">
        <f>'男'!K70+'女'!K70</f>
        <v>5</v>
      </c>
      <c r="L71" s="70">
        <f>'男'!L70+'女'!L70</f>
        <v>5559</v>
      </c>
      <c r="M71" s="69">
        <f t="shared" si="3"/>
        <v>19.078834471634003</v>
      </c>
      <c r="N71" s="36">
        <f>'男'!N70+'女'!N70</f>
        <v>3905</v>
      </c>
      <c r="O71" s="69">
        <f t="shared" si="4"/>
        <v>13.402203384013452</v>
      </c>
      <c r="P71" s="70">
        <f>'男'!P70+'女'!P70</f>
        <v>1664</v>
      </c>
      <c r="Q71" s="37">
        <f t="shared" si="5"/>
        <v>5.710951710883069</v>
      </c>
      <c r="R71" s="8"/>
      <c r="S71" s="9"/>
      <c r="T71" s="9"/>
      <c r="U71" s="9"/>
    </row>
    <row r="72" spans="1:21" s="10" customFormat="1" ht="16.5" customHeight="1">
      <c r="A72" s="30" t="s">
        <v>70</v>
      </c>
      <c r="B72" s="85">
        <f>'男'!B71+'女'!B71</f>
        <v>51823</v>
      </c>
      <c r="C72" s="85">
        <f>'男'!C71+'女'!C71</f>
        <v>3513</v>
      </c>
      <c r="D72" s="85">
        <f>'男'!D71+'女'!D71</f>
        <v>4031</v>
      </c>
      <c r="E72" s="85">
        <f>'男'!E71+'女'!E71</f>
        <v>4135</v>
      </c>
      <c r="F72" s="85">
        <f>'男'!F71+'女'!F71</f>
        <v>3218</v>
      </c>
      <c r="G72" s="85">
        <f>'男'!G71+'女'!G71</f>
        <v>1970</v>
      </c>
      <c r="H72" s="85">
        <f>'男'!H71+'女'!H71</f>
        <v>1228</v>
      </c>
      <c r="I72" s="85">
        <f>'男'!I71+'女'!I71</f>
        <v>508</v>
      </c>
      <c r="J72" s="85">
        <f>'男'!J71+'女'!J71</f>
        <v>121</v>
      </c>
      <c r="K72" s="85">
        <f>'男'!K71+'女'!K71</f>
        <v>25</v>
      </c>
      <c r="L72" s="63">
        <f>'男'!L71+'女'!L71</f>
        <v>18749</v>
      </c>
      <c r="M72" s="64">
        <f t="shared" si="3"/>
        <v>36.178916697219385</v>
      </c>
      <c r="N72" s="62">
        <f>'男'!N71+'女'!N71</f>
        <v>15236</v>
      </c>
      <c r="O72" s="64">
        <f t="shared" si="4"/>
        <v>29.40007332651525</v>
      </c>
      <c r="P72" s="63">
        <f>'男'!P71+'女'!P71</f>
        <v>7070</v>
      </c>
      <c r="Q72" s="65">
        <f t="shared" si="5"/>
        <v>13.642591127491654</v>
      </c>
      <c r="R72" s="8"/>
      <c r="S72" s="9"/>
      <c r="T72" s="9"/>
      <c r="U72" s="9"/>
    </row>
    <row r="73" spans="1:21" s="10" customFormat="1" ht="16.5" customHeight="1">
      <c r="A73" s="13" t="s">
        <v>71</v>
      </c>
      <c r="B73" s="66">
        <f>'男'!B72+'女'!B72</f>
        <v>23516</v>
      </c>
      <c r="C73" s="66">
        <f>'男'!C72+'女'!C72</f>
        <v>1493</v>
      </c>
      <c r="D73" s="66">
        <f>'男'!D72+'女'!D72</f>
        <v>1636</v>
      </c>
      <c r="E73" s="66">
        <f>'男'!E72+'女'!E72</f>
        <v>1618</v>
      </c>
      <c r="F73" s="66">
        <f>'男'!F72+'女'!F72</f>
        <v>1293</v>
      </c>
      <c r="G73" s="66">
        <f>'男'!G72+'女'!G72</f>
        <v>814</v>
      </c>
      <c r="H73" s="66">
        <f>'男'!H72+'女'!H72</f>
        <v>542</v>
      </c>
      <c r="I73" s="66">
        <f>'男'!I72+'女'!I72</f>
        <v>236</v>
      </c>
      <c r="J73" s="66">
        <f>'男'!J72+'女'!J72</f>
        <v>67</v>
      </c>
      <c r="K73" s="66">
        <f>'男'!K72+'女'!K72</f>
        <v>13</v>
      </c>
      <c r="L73" s="70">
        <f>'男'!L72+'女'!L72</f>
        <v>7712</v>
      </c>
      <c r="M73" s="69">
        <f t="shared" si="3"/>
        <v>32.79469297499575</v>
      </c>
      <c r="N73" s="36">
        <f>'男'!N72+'女'!N72</f>
        <v>6219</v>
      </c>
      <c r="O73" s="69">
        <f t="shared" si="4"/>
        <v>26.445824119748256</v>
      </c>
      <c r="P73" s="70">
        <f>'男'!P72+'女'!P72</f>
        <v>2965</v>
      </c>
      <c r="Q73" s="37">
        <f t="shared" si="5"/>
        <v>12.60843680898112</v>
      </c>
      <c r="R73" s="8"/>
      <c r="S73" s="9"/>
      <c r="T73" s="9"/>
      <c r="U73" s="9"/>
    </row>
    <row r="74" spans="1:21" s="10" customFormat="1" ht="16.5" customHeight="1">
      <c r="A74" s="13" t="s">
        <v>72</v>
      </c>
      <c r="B74" s="66">
        <f>'男'!B73+'女'!B73</f>
        <v>6314</v>
      </c>
      <c r="C74" s="66">
        <f>'男'!C73+'女'!C73</f>
        <v>465</v>
      </c>
      <c r="D74" s="66">
        <f>'男'!D73+'女'!D73</f>
        <v>591</v>
      </c>
      <c r="E74" s="66">
        <f>'男'!E73+'女'!E73</f>
        <v>659</v>
      </c>
      <c r="F74" s="66">
        <f>'男'!F73+'女'!F73</f>
        <v>494</v>
      </c>
      <c r="G74" s="66">
        <f>'男'!G73+'女'!G73</f>
        <v>314</v>
      </c>
      <c r="H74" s="66">
        <f>'男'!H73+'女'!H73</f>
        <v>153</v>
      </c>
      <c r="I74" s="66">
        <f>'男'!I73+'女'!I73</f>
        <v>69</v>
      </c>
      <c r="J74" s="66">
        <f>'男'!J73+'女'!J73</f>
        <v>17</v>
      </c>
      <c r="K74" s="66">
        <f>'男'!K73+'女'!K73</f>
        <v>4</v>
      </c>
      <c r="L74" s="70">
        <f>'男'!L73+'女'!L73</f>
        <v>2766</v>
      </c>
      <c r="M74" s="69">
        <f t="shared" si="3"/>
        <v>43.80741210009503</v>
      </c>
      <c r="N74" s="36">
        <f>'男'!N73+'女'!N73</f>
        <v>2301</v>
      </c>
      <c r="O74" s="69">
        <f t="shared" si="4"/>
        <v>36.44282546721571</v>
      </c>
      <c r="P74" s="70">
        <f>'男'!P73+'女'!P73</f>
        <v>1051</v>
      </c>
      <c r="Q74" s="37">
        <f t="shared" si="5"/>
        <v>16.64554957237884</v>
      </c>
      <c r="R74" s="8"/>
      <c r="S74" s="9"/>
      <c r="T74" s="9"/>
      <c r="U74" s="9"/>
    </row>
    <row r="75" spans="1:21" s="10" customFormat="1" ht="16.5" customHeight="1">
      <c r="A75" s="13" t="s">
        <v>73</v>
      </c>
      <c r="B75" s="66">
        <f>'男'!B74+'女'!B74</f>
        <v>11271</v>
      </c>
      <c r="C75" s="66">
        <f>'男'!C74+'女'!C74</f>
        <v>629</v>
      </c>
      <c r="D75" s="66">
        <f>'男'!D74+'女'!D74</f>
        <v>674</v>
      </c>
      <c r="E75" s="66">
        <f>'男'!E74+'女'!E74</f>
        <v>677</v>
      </c>
      <c r="F75" s="66">
        <f>'男'!F74+'女'!F74</f>
        <v>528</v>
      </c>
      <c r="G75" s="66">
        <f>'男'!G74+'女'!G74</f>
        <v>302</v>
      </c>
      <c r="H75" s="66">
        <f>'男'!H74+'女'!H74</f>
        <v>211</v>
      </c>
      <c r="I75" s="66">
        <f>'男'!I74+'女'!I74</f>
        <v>88</v>
      </c>
      <c r="J75" s="66">
        <f>'男'!J74+'女'!J74</f>
        <v>15</v>
      </c>
      <c r="K75" s="66">
        <f>'男'!K74+'女'!K74</f>
        <v>4</v>
      </c>
      <c r="L75" s="70">
        <f>'男'!L74+'女'!L74</f>
        <v>3128</v>
      </c>
      <c r="M75" s="69">
        <f t="shared" si="3"/>
        <v>27.7526395173454</v>
      </c>
      <c r="N75" s="36">
        <f>'男'!N74+'女'!N74</f>
        <v>2499</v>
      </c>
      <c r="O75" s="69">
        <f t="shared" si="4"/>
        <v>22.171945701357465</v>
      </c>
      <c r="P75" s="70">
        <f>'男'!P74+'女'!P74</f>
        <v>1148</v>
      </c>
      <c r="Q75" s="37">
        <f t="shared" si="5"/>
        <v>10.185431638718837</v>
      </c>
      <c r="R75" s="8"/>
      <c r="S75" s="9"/>
      <c r="T75" s="9"/>
      <c r="U75" s="9"/>
    </row>
    <row r="76" spans="1:21" s="10" customFormat="1" ht="16.5" customHeight="1">
      <c r="A76" s="13" t="s">
        <v>74</v>
      </c>
      <c r="B76" s="66">
        <f>'男'!B75+'女'!B75</f>
        <v>1216</v>
      </c>
      <c r="C76" s="66">
        <f>'男'!C75+'女'!C75</f>
        <v>95</v>
      </c>
      <c r="D76" s="66">
        <f>'男'!D75+'女'!D75</f>
        <v>124</v>
      </c>
      <c r="E76" s="66">
        <f>'男'!E75+'女'!E75</f>
        <v>138</v>
      </c>
      <c r="F76" s="66">
        <f>'男'!F75+'女'!F75</f>
        <v>104</v>
      </c>
      <c r="G76" s="66">
        <f>'男'!G75+'女'!G75</f>
        <v>54</v>
      </c>
      <c r="H76" s="66">
        <f>'男'!H75+'女'!H75</f>
        <v>41</v>
      </c>
      <c r="I76" s="66">
        <f>'男'!I75+'女'!I75</f>
        <v>18</v>
      </c>
      <c r="J76" s="66">
        <f>'男'!J75+'女'!J75</f>
        <v>3</v>
      </c>
      <c r="K76" s="66">
        <f>'男'!K75+'女'!K75</f>
        <v>0</v>
      </c>
      <c r="L76" s="70">
        <f>'男'!L75+'女'!L75</f>
        <v>577</v>
      </c>
      <c r="M76" s="69">
        <f t="shared" si="3"/>
        <v>47.45065789473684</v>
      </c>
      <c r="N76" s="36">
        <f>'男'!N75+'女'!N75</f>
        <v>482</v>
      </c>
      <c r="O76" s="69">
        <f t="shared" si="4"/>
        <v>39.63815789473684</v>
      </c>
      <c r="P76" s="70">
        <f>'男'!P75+'女'!P75</f>
        <v>220</v>
      </c>
      <c r="Q76" s="37">
        <f t="shared" si="5"/>
        <v>18.092105263157894</v>
      </c>
      <c r="R76" s="8"/>
      <c r="S76" s="9"/>
      <c r="T76" s="9"/>
      <c r="U76" s="9"/>
    </row>
    <row r="77" spans="1:21" s="10" customFormat="1" ht="16.5" customHeight="1">
      <c r="A77" s="13" t="s">
        <v>75</v>
      </c>
      <c r="B77" s="66">
        <f>'男'!B76+'女'!B76</f>
        <v>5894</v>
      </c>
      <c r="C77" s="66">
        <f>'男'!C76+'女'!C76</f>
        <v>483</v>
      </c>
      <c r="D77" s="66">
        <f>'男'!D76+'女'!D76</f>
        <v>649</v>
      </c>
      <c r="E77" s="66">
        <f>'男'!E76+'女'!E76</f>
        <v>660</v>
      </c>
      <c r="F77" s="66">
        <f>'男'!F76+'女'!F76</f>
        <v>526</v>
      </c>
      <c r="G77" s="66">
        <f>'男'!G76+'女'!G76</f>
        <v>324</v>
      </c>
      <c r="H77" s="66">
        <f>'男'!H76+'女'!H76</f>
        <v>185</v>
      </c>
      <c r="I77" s="66">
        <f>'男'!I76+'女'!I76</f>
        <v>57</v>
      </c>
      <c r="J77" s="66">
        <f>'男'!J76+'女'!J76</f>
        <v>17</v>
      </c>
      <c r="K77" s="66">
        <f>'男'!K76+'女'!K76</f>
        <v>2</v>
      </c>
      <c r="L77" s="70">
        <f>'男'!L76+'女'!L76</f>
        <v>2903</v>
      </c>
      <c r="M77" s="69">
        <f t="shared" si="3"/>
        <v>49.253478113335596</v>
      </c>
      <c r="N77" s="36">
        <f>'男'!N76+'女'!N76</f>
        <v>2420</v>
      </c>
      <c r="O77" s="69">
        <f t="shared" si="4"/>
        <v>41.05870376654225</v>
      </c>
      <c r="P77" s="70">
        <f>'男'!P76+'女'!P76</f>
        <v>1111</v>
      </c>
      <c r="Q77" s="37">
        <f t="shared" si="5"/>
        <v>18.849677638276212</v>
      </c>
      <c r="R77" s="8"/>
      <c r="S77" s="9"/>
      <c r="T77" s="9"/>
      <c r="U77" s="9"/>
    </row>
    <row r="78" spans="1:21" s="10" customFormat="1" ht="16.5" customHeight="1">
      <c r="A78" s="32" t="s">
        <v>76</v>
      </c>
      <c r="B78" s="71">
        <f>'男'!B77+'女'!B77</f>
        <v>3612</v>
      </c>
      <c r="C78" s="71">
        <f>'男'!C77+'女'!C77</f>
        <v>348</v>
      </c>
      <c r="D78" s="71">
        <f>'男'!D77+'女'!D77</f>
        <v>357</v>
      </c>
      <c r="E78" s="71">
        <f>'男'!E77+'女'!E77</f>
        <v>383</v>
      </c>
      <c r="F78" s="71">
        <f>'男'!F77+'女'!F77</f>
        <v>273</v>
      </c>
      <c r="G78" s="71">
        <f>'男'!G77+'女'!G77</f>
        <v>162</v>
      </c>
      <c r="H78" s="71">
        <f>'男'!H77+'女'!H77</f>
        <v>96</v>
      </c>
      <c r="I78" s="71">
        <f>'男'!I77+'女'!I77</f>
        <v>40</v>
      </c>
      <c r="J78" s="71">
        <f>'男'!J77+'女'!J77</f>
        <v>2</v>
      </c>
      <c r="K78" s="71">
        <f>'男'!K77+'女'!K77</f>
        <v>2</v>
      </c>
      <c r="L78" s="76">
        <f>'男'!L77+'女'!L77</f>
        <v>1663</v>
      </c>
      <c r="M78" s="75">
        <f t="shared" si="3"/>
        <v>46.04097452934662</v>
      </c>
      <c r="N78" s="74">
        <f>'男'!N77+'女'!N77</f>
        <v>1315</v>
      </c>
      <c r="O78" s="75">
        <f t="shared" si="4"/>
        <v>36.40642303433001</v>
      </c>
      <c r="P78" s="76">
        <f>'男'!P77+'女'!P77</f>
        <v>575</v>
      </c>
      <c r="Q78" s="77">
        <f t="shared" si="5"/>
        <v>15.919158361018827</v>
      </c>
      <c r="R78" s="8"/>
      <c r="S78" s="9"/>
      <c r="T78" s="9"/>
      <c r="U78" s="9"/>
    </row>
    <row r="79" spans="1:21" s="10" customFormat="1" ht="16.5" customHeight="1">
      <c r="A79" s="11" t="s">
        <v>9</v>
      </c>
      <c r="B79" s="66">
        <f>'男'!B78+'女'!B78</f>
        <v>811326</v>
      </c>
      <c r="C79" s="66">
        <f>'男'!C78+'女'!C78</f>
        <v>48326</v>
      </c>
      <c r="D79" s="66">
        <f>'男'!D78+'女'!D78</f>
        <v>43676</v>
      </c>
      <c r="E79" s="66">
        <f>'男'!E78+'女'!E78</f>
        <v>36424</v>
      </c>
      <c r="F79" s="66">
        <f>'男'!F78+'女'!F78</f>
        <v>26886</v>
      </c>
      <c r="G79" s="66">
        <f>'男'!G78+'女'!G78</f>
        <v>16703</v>
      </c>
      <c r="H79" s="66">
        <f>'男'!H78+'女'!H78</f>
        <v>10107</v>
      </c>
      <c r="I79" s="66">
        <f>'男'!I78+'女'!I78</f>
        <v>4250</v>
      </c>
      <c r="J79" s="66">
        <f>'男'!J78+'女'!J78</f>
        <v>948</v>
      </c>
      <c r="K79" s="66">
        <f>'男'!K78+'女'!K78</f>
        <v>127</v>
      </c>
      <c r="L79" s="70">
        <f>'男'!L78+'女'!L78</f>
        <v>187447</v>
      </c>
      <c r="M79" s="69">
        <f t="shared" si="3"/>
        <v>23.103783189494727</v>
      </c>
      <c r="N79" s="36">
        <f>'男'!N78+'女'!N78</f>
        <v>139121</v>
      </c>
      <c r="O79" s="69">
        <f t="shared" si="4"/>
        <v>17.147361233339005</v>
      </c>
      <c r="P79" s="70">
        <f>'男'!P78+'女'!P78</f>
        <v>59021</v>
      </c>
      <c r="Q79" s="37">
        <f t="shared" si="5"/>
        <v>7.274634363991786</v>
      </c>
      <c r="R79" s="8"/>
      <c r="S79" s="9"/>
      <c r="T79" s="9"/>
      <c r="U79" s="9"/>
    </row>
    <row r="80" spans="1:21" s="10" customFormat="1" ht="16.5" customHeight="1">
      <c r="A80" s="13" t="s">
        <v>77</v>
      </c>
      <c r="B80" s="66">
        <f>'男'!B79+'女'!B79</f>
        <v>587048</v>
      </c>
      <c r="C80" s="66">
        <f>'男'!C79+'女'!C79</f>
        <v>35020</v>
      </c>
      <c r="D80" s="66">
        <f>'男'!D79+'女'!D79</f>
        <v>31203</v>
      </c>
      <c r="E80" s="66">
        <f>'男'!E79+'女'!E79</f>
        <v>25460</v>
      </c>
      <c r="F80" s="66">
        <f>'男'!F79+'女'!F79</f>
        <v>18489</v>
      </c>
      <c r="G80" s="66">
        <f>'男'!G79+'女'!G79</f>
        <v>11189</v>
      </c>
      <c r="H80" s="66">
        <f>'男'!H79+'女'!H79</f>
        <v>6656</v>
      </c>
      <c r="I80" s="66">
        <f>'男'!I79+'女'!I79</f>
        <v>2722</v>
      </c>
      <c r="J80" s="66">
        <f>'男'!J79+'女'!J79</f>
        <v>621</v>
      </c>
      <c r="K80" s="66">
        <f>'男'!K79+'女'!K79</f>
        <v>78</v>
      </c>
      <c r="L80" s="70">
        <f>'男'!L79+'女'!L79</f>
        <v>131438</v>
      </c>
      <c r="M80" s="69">
        <f t="shared" si="3"/>
        <v>22.38965127212766</v>
      </c>
      <c r="N80" s="36">
        <f>'男'!N79+'女'!N79</f>
        <v>96418</v>
      </c>
      <c r="O80" s="69">
        <f t="shared" si="4"/>
        <v>16.424210626728993</v>
      </c>
      <c r="P80" s="70">
        <f>'男'!P79+'女'!P79</f>
        <v>39755</v>
      </c>
      <c r="Q80" s="37">
        <f t="shared" si="5"/>
        <v>6.772018642427876</v>
      </c>
      <c r="R80" s="8"/>
      <c r="S80" s="9"/>
      <c r="T80" s="9"/>
      <c r="U80" s="9"/>
    </row>
    <row r="81" spans="1:21" s="10" customFormat="1" ht="16.5" customHeight="1">
      <c r="A81" s="13" t="s">
        <v>78</v>
      </c>
      <c r="B81" s="66">
        <f>'男'!B80+'女'!B80</f>
        <v>85306</v>
      </c>
      <c r="C81" s="66">
        <f>'男'!C80+'女'!C80</f>
        <v>5268</v>
      </c>
      <c r="D81" s="66">
        <f>'男'!D80+'女'!D80</f>
        <v>4761</v>
      </c>
      <c r="E81" s="66">
        <f>'男'!E80+'女'!E80</f>
        <v>3946</v>
      </c>
      <c r="F81" s="66">
        <f>'男'!F80+'女'!F80</f>
        <v>2967</v>
      </c>
      <c r="G81" s="66">
        <f>'男'!G80+'女'!G80</f>
        <v>1996</v>
      </c>
      <c r="H81" s="66">
        <f>'男'!H80+'女'!H80</f>
        <v>1203</v>
      </c>
      <c r="I81" s="66">
        <f>'男'!I80+'女'!I80</f>
        <v>516</v>
      </c>
      <c r="J81" s="66">
        <f>'男'!J80+'女'!J80</f>
        <v>117</v>
      </c>
      <c r="K81" s="66">
        <f>'男'!K80+'女'!K80</f>
        <v>10</v>
      </c>
      <c r="L81" s="70">
        <f>'男'!L80+'女'!L80</f>
        <v>20784</v>
      </c>
      <c r="M81" s="69">
        <f t="shared" si="3"/>
        <v>24.364054111082456</v>
      </c>
      <c r="N81" s="36">
        <f>'男'!N80+'女'!N80</f>
        <v>15516</v>
      </c>
      <c r="O81" s="69">
        <f t="shared" si="4"/>
        <v>18.188638548284995</v>
      </c>
      <c r="P81" s="70">
        <f>'男'!P80+'女'!P80</f>
        <v>6809</v>
      </c>
      <c r="Q81" s="37">
        <f t="shared" si="5"/>
        <v>7.981853562469228</v>
      </c>
      <c r="R81" s="8"/>
      <c r="S81" s="9"/>
      <c r="T81" s="9"/>
      <c r="U81" s="9"/>
    </row>
    <row r="82" spans="1:21" s="10" customFormat="1" ht="16.5" customHeight="1">
      <c r="A82" s="13" t="s">
        <v>79</v>
      </c>
      <c r="B82" s="66">
        <f>'男'!B81+'女'!B81</f>
        <v>43533</v>
      </c>
      <c r="C82" s="66">
        <f>'男'!C81+'女'!C81</f>
        <v>2264</v>
      </c>
      <c r="D82" s="66">
        <f>'男'!D81+'女'!D81</f>
        <v>2133</v>
      </c>
      <c r="E82" s="66">
        <f>'男'!E81+'女'!E81</f>
        <v>1858</v>
      </c>
      <c r="F82" s="66">
        <f>'男'!F81+'女'!F81</f>
        <v>1258</v>
      </c>
      <c r="G82" s="66">
        <f>'男'!G81+'女'!G81</f>
        <v>818</v>
      </c>
      <c r="H82" s="66">
        <f>'男'!H81+'女'!H81</f>
        <v>494</v>
      </c>
      <c r="I82" s="66">
        <f>'男'!I81+'女'!I81</f>
        <v>221</v>
      </c>
      <c r="J82" s="66">
        <f>'男'!J81+'女'!J81</f>
        <v>39</v>
      </c>
      <c r="K82" s="66">
        <f>'男'!K81+'女'!K81</f>
        <v>5</v>
      </c>
      <c r="L82" s="70">
        <f>'男'!L81+'女'!L81</f>
        <v>9090</v>
      </c>
      <c r="M82" s="69">
        <f t="shared" si="3"/>
        <v>20.880711184618566</v>
      </c>
      <c r="N82" s="36">
        <f>'男'!N81+'女'!N81</f>
        <v>6826</v>
      </c>
      <c r="O82" s="69">
        <f t="shared" si="4"/>
        <v>15.680058805963293</v>
      </c>
      <c r="P82" s="70">
        <f>'男'!P81+'女'!P81</f>
        <v>2835</v>
      </c>
      <c r="Q82" s="37">
        <f t="shared" si="5"/>
        <v>6.512301013024602</v>
      </c>
      <c r="R82" s="8"/>
      <c r="S82" s="9"/>
      <c r="T82" s="9"/>
      <c r="U82" s="9"/>
    </row>
    <row r="83" spans="1:21" s="10" customFormat="1" ht="16.5" customHeight="1">
      <c r="A83" s="13" t="s">
        <v>80</v>
      </c>
      <c r="B83" s="66">
        <f>'男'!B82+'女'!B82</f>
        <v>11707</v>
      </c>
      <c r="C83" s="66">
        <f>'男'!C82+'女'!C82</f>
        <v>786</v>
      </c>
      <c r="D83" s="66">
        <f>'男'!D82+'女'!D82</f>
        <v>753</v>
      </c>
      <c r="E83" s="66">
        <f>'男'!E82+'女'!E82</f>
        <v>649</v>
      </c>
      <c r="F83" s="66">
        <f>'男'!F82+'女'!F82</f>
        <v>402</v>
      </c>
      <c r="G83" s="66">
        <f>'男'!G82+'女'!G82</f>
        <v>243</v>
      </c>
      <c r="H83" s="66">
        <f>'男'!H82+'女'!H82</f>
        <v>152</v>
      </c>
      <c r="I83" s="66">
        <f>'男'!I82+'女'!I82</f>
        <v>65</v>
      </c>
      <c r="J83" s="66">
        <f>'男'!J82+'女'!J82</f>
        <v>7</v>
      </c>
      <c r="K83" s="66">
        <f>'男'!K82+'女'!K82</f>
        <v>5</v>
      </c>
      <c r="L83" s="70">
        <f>'男'!L82+'女'!L82</f>
        <v>3062</v>
      </c>
      <c r="M83" s="69">
        <f t="shared" si="3"/>
        <v>26.155291705817028</v>
      </c>
      <c r="N83" s="36">
        <f>'男'!N82+'女'!N82</f>
        <v>2276</v>
      </c>
      <c r="O83" s="69">
        <f t="shared" si="4"/>
        <v>19.44135987016315</v>
      </c>
      <c r="P83" s="70">
        <f>'男'!P82+'女'!P82</f>
        <v>874</v>
      </c>
      <c r="Q83" s="37">
        <f t="shared" si="5"/>
        <v>7.465618860510806</v>
      </c>
      <c r="R83" s="8"/>
      <c r="S83" s="9"/>
      <c r="T83" s="9"/>
      <c r="U83" s="9"/>
    </row>
    <row r="84" spans="1:21" s="10" customFormat="1" ht="16.5" customHeight="1">
      <c r="A84" s="13" t="s">
        <v>81</v>
      </c>
      <c r="B84" s="66">
        <f>'男'!B83+'女'!B83</f>
        <v>17161</v>
      </c>
      <c r="C84" s="66">
        <f>'男'!C83+'女'!C83</f>
        <v>1089</v>
      </c>
      <c r="D84" s="66">
        <f>'男'!D83+'女'!D83</f>
        <v>998</v>
      </c>
      <c r="E84" s="66">
        <f>'男'!E83+'女'!E83</f>
        <v>789</v>
      </c>
      <c r="F84" s="66">
        <f>'男'!F83+'女'!F83</f>
        <v>640</v>
      </c>
      <c r="G84" s="66">
        <f>'男'!G83+'女'!G83</f>
        <v>395</v>
      </c>
      <c r="H84" s="66">
        <f>'男'!H83+'女'!H83</f>
        <v>234</v>
      </c>
      <c r="I84" s="66">
        <f>'男'!I83+'女'!I83</f>
        <v>86</v>
      </c>
      <c r="J84" s="66">
        <f>'男'!J83+'女'!J83</f>
        <v>14</v>
      </c>
      <c r="K84" s="66">
        <f>'男'!K83+'女'!K83</f>
        <v>1</v>
      </c>
      <c r="L84" s="70">
        <f>'男'!L83+'女'!L83</f>
        <v>4246</v>
      </c>
      <c r="M84" s="69">
        <f t="shared" si="3"/>
        <v>24.7421478934794</v>
      </c>
      <c r="N84" s="36">
        <f>'男'!N83+'女'!N83</f>
        <v>3157</v>
      </c>
      <c r="O84" s="69">
        <f t="shared" si="4"/>
        <v>18.39636384826059</v>
      </c>
      <c r="P84" s="70">
        <f>'男'!P83+'女'!P83</f>
        <v>1370</v>
      </c>
      <c r="Q84" s="37">
        <f t="shared" si="5"/>
        <v>7.983217761202726</v>
      </c>
      <c r="R84" s="8"/>
      <c r="S84" s="9"/>
      <c r="T84" s="9"/>
      <c r="U84" s="9"/>
    </row>
    <row r="85" spans="1:21" s="10" customFormat="1" ht="16.5" customHeight="1">
      <c r="A85" s="13" t="s">
        <v>82</v>
      </c>
      <c r="B85" s="66">
        <f>'男'!B84+'女'!B84</f>
        <v>13873</v>
      </c>
      <c r="C85" s="66">
        <f>'男'!C84+'女'!C84</f>
        <v>993</v>
      </c>
      <c r="D85" s="66">
        <f>'男'!D84+'女'!D84</f>
        <v>820</v>
      </c>
      <c r="E85" s="66">
        <f>'男'!E84+'女'!E84</f>
        <v>672</v>
      </c>
      <c r="F85" s="66">
        <f>'男'!F84+'女'!F84</f>
        <v>556</v>
      </c>
      <c r="G85" s="66">
        <f>'男'!G84+'女'!G84</f>
        <v>332</v>
      </c>
      <c r="H85" s="66">
        <f>'男'!H84+'女'!H84</f>
        <v>214</v>
      </c>
      <c r="I85" s="66">
        <f>'男'!I84+'女'!I84</f>
        <v>68</v>
      </c>
      <c r="J85" s="66">
        <f>'男'!J84+'女'!J84</f>
        <v>13</v>
      </c>
      <c r="K85" s="66">
        <f>'男'!K84+'女'!K84</f>
        <v>2</v>
      </c>
      <c r="L85" s="70">
        <f>'男'!L84+'女'!L84</f>
        <v>3670</v>
      </c>
      <c r="M85" s="69">
        <f t="shared" si="3"/>
        <v>26.454263677647226</v>
      </c>
      <c r="N85" s="36">
        <f>'男'!N84+'女'!N84</f>
        <v>2677</v>
      </c>
      <c r="O85" s="69">
        <f t="shared" si="4"/>
        <v>19.296475167591726</v>
      </c>
      <c r="P85" s="70">
        <f>'男'!P84+'女'!P84</f>
        <v>1185</v>
      </c>
      <c r="Q85" s="37">
        <f t="shared" si="5"/>
        <v>8.541771786924242</v>
      </c>
      <c r="R85" s="8"/>
      <c r="S85" s="9"/>
      <c r="T85" s="9"/>
      <c r="U85" s="9"/>
    </row>
    <row r="86" spans="1:21" s="10" customFormat="1" ht="16.5" customHeight="1">
      <c r="A86" s="13" t="s">
        <v>83</v>
      </c>
      <c r="B86" s="66">
        <f>'男'!B85+'女'!B85</f>
        <v>21430</v>
      </c>
      <c r="C86" s="66">
        <f>'男'!C85+'女'!C85</f>
        <v>1124</v>
      </c>
      <c r="D86" s="66">
        <f>'男'!D85+'女'!D85</f>
        <v>1076</v>
      </c>
      <c r="E86" s="66">
        <f>'男'!E85+'女'!E85</f>
        <v>1028</v>
      </c>
      <c r="F86" s="66">
        <f>'男'!F85+'女'!F85</f>
        <v>969</v>
      </c>
      <c r="G86" s="66">
        <f>'男'!G85+'女'!G85</f>
        <v>694</v>
      </c>
      <c r="H86" s="66">
        <f>'男'!H85+'女'!H85</f>
        <v>459</v>
      </c>
      <c r="I86" s="66">
        <f>'男'!I85+'女'!I85</f>
        <v>217</v>
      </c>
      <c r="J86" s="66">
        <f>'男'!J85+'女'!J85</f>
        <v>46</v>
      </c>
      <c r="K86" s="66">
        <f>'男'!K85+'女'!K85</f>
        <v>7</v>
      </c>
      <c r="L86" s="70">
        <f>'男'!L85+'女'!L85</f>
        <v>5620</v>
      </c>
      <c r="M86" s="69">
        <f t="shared" si="3"/>
        <v>26.224918338777414</v>
      </c>
      <c r="N86" s="36">
        <f>'男'!N85+'女'!N85</f>
        <v>4496</v>
      </c>
      <c r="O86" s="69">
        <f t="shared" si="4"/>
        <v>20.979934671021933</v>
      </c>
      <c r="P86" s="70">
        <f>'男'!P85+'女'!P85</f>
        <v>2392</v>
      </c>
      <c r="Q86" s="37">
        <f t="shared" si="5"/>
        <v>11.161922538497434</v>
      </c>
      <c r="R86" s="8"/>
      <c r="S86" s="9"/>
      <c r="T86" s="9"/>
      <c r="U86" s="9"/>
    </row>
    <row r="87" spans="1:21" s="10" customFormat="1" ht="16.5" customHeight="1">
      <c r="A87" s="13" t="s">
        <v>84</v>
      </c>
      <c r="B87" s="66">
        <f>'男'!B86+'女'!B86</f>
        <v>15095</v>
      </c>
      <c r="C87" s="66">
        <f>'男'!C86+'女'!C86</f>
        <v>853</v>
      </c>
      <c r="D87" s="66">
        <f>'男'!D86+'女'!D86</f>
        <v>893</v>
      </c>
      <c r="E87" s="66">
        <f>'男'!E86+'女'!E86</f>
        <v>994</v>
      </c>
      <c r="F87" s="66">
        <f>'男'!F86+'女'!F86</f>
        <v>759</v>
      </c>
      <c r="G87" s="66">
        <f>'男'!G86+'女'!G86</f>
        <v>456</v>
      </c>
      <c r="H87" s="66">
        <f>'男'!H86+'女'!H86</f>
        <v>284</v>
      </c>
      <c r="I87" s="66">
        <f>'男'!I86+'女'!I86</f>
        <v>133</v>
      </c>
      <c r="J87" s="66">
        <f>'男'!J86+'女'!J86</f>
        <v>40</v>
      </c>
      <c r="K87" s="66">
        <f>'男'!K86+'女'!K86</f>
        <v>8</v>
      </c>
      <c r="L87" s="70">
        <f>'男'!L86+'女'!L86</f>
        <v>4420</v>
      </c>
      <c r="M87" s="69">
        <f t="shared" si="3"/>
        <v>29.281218946671082</v>
      </c>
      <c r="N87" s="36">
        <f>'男'!N86+'女'!N86</f>
        <v>3567</v>
      </c>
      <c r="O87" s="69">
        <f t="shared" si="4"/>
        <v>23.6303411725737</v>
      </c>
      <c r="P87" s="70">
        <f>'男'!P86+'女'!P86</f>
        <v>1680</v>
      </c>
      <c r="Q87" s="37">
        <f t="shared" si="5"/>
        <v>11.129513083802584</v>
      </c>
      <c r="R87" s="8"/>
      <c r="S87" s="9"/>
      <c r="T87" s="9"/>
      <c r="U87" s="9"/>
    </row>
    <row r="88" spans="1:21" s="10" customFormat="1" ht="16.5" customHeight="1">
      <c r="A88" s="14" t="s">
        <v>85</v>
      </c>
      <c r="B88" s="78">
        <f>'男'!B87+'女'!B87</f>
        <v>16173</v>
      </c>
      <c r="C88" s="78">
        <f>'男'!C87+'女'!C87</f>
        <v>929</v>
      </c>
      <c r="D88" s="78">
        <f>'男'!D87+'女'!D87</f>
        <v>1039</v>
      </c>
      <c r="E88" s="78">
        <f>'男'!E87+'女'!E87</f>
        <v>1028</v>
      </c>
      <c r="F88" s="78">
        <f>'男'!F87+'女'!F87</f>
        <v>846</v>
      </c>
      <c r="G88" s="78">
        <f>'男'!G87+'女'!G87</f>
        <v>580</v>
      </c>
      <c r="H88" s="78">
        <f>'男'!H87+'女'!H87</f>
        <v>411</v>
      </c>
      <c r="I88" s="78">
        <f>'男'!I87+'女'!I87</f>
        <v>222</v>
      </c>
      <c r="J88" s="78">
        <f>'男'!J87+'女'!J87</f>
        <v>51</v>
      </c>
      <c r="K88" s="78">
        <f>'男'!K87+'女'!K87</f>
        <v>11</v>
      </c>
      <c r="L88" s="79">
        <f>'男'!L87+'女'!L87</f>
        <v>5117</v>
      </c>
      <c r="M88" s="80">
        <f t="shared" si="3"/>
        <v>31.639151672540656</v>
      </c>
      <c r="N88" s="81">
        <f>'男'!N87+'女'!N87</f>
        <v>4188</v>
      </c>
      <c r="O88" s="80">
        <f t="shared" si="4"/>
        <v>25.895010202188836</v>
      </c>
      <c r="P88" s="79">
        <f>'男'!P87+'女'!P87</f>
        <v>2121</v>
      </c>
      <c r="Q88" s="82">
        <f t="shared" si="5"/>
        <v>13.114450009274718</v>
      </c>
      <c r="R88" s="8"/>
      <c r="S88" s="9"/>
      <c r="T88" s="9"/>
      <c r="U88" s="9"/>
    </row>
    <row r="89" spans="1:21" s="23" customFormat="1" ht="18.75">
      <c r="A89" s="33" t="s">
        <v>106</v>
      </c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</row>
  </sheetData>
  <printOptions horizontalCentered="1" verticalCentered="1"/>
  <pageMargins left="0.7874015748031497" right="0.7874015748031497" top="0.7874015748031497" bottom="0.7874015748031497" header="0.5118110236220472" footer="0.31496062992125984"/>
  <pageSetup horizontalDpi="300" verticalDpi="300" orientation="landscape" paperSize="9" scale="64" r:id="rId1"/>
  <rowBreaks count="1" manualBreakCount="1">
    <brk id="43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U88"/>
  <sheetViews>
    <sheetView zoomScaleSheetLayoutView="100" workbookViewId="0" topLeftCell="F1">
      <selection activeCell="F1" sqref="A1:IV16384"/>
    </sheetView>
  </sheetViews>
  <sheetFormatPr defaultColWidth="8.66015625" defaultRowHeight="16.5" customHeight="1"/>
  <cols>
    <col min="1" max="1" width="15.58203125" style="1" customWidth="1"/>
    <col min="2" max="2" width="9.58203125" style="18" customWidth="1"/>
    <col min="3" max="17" width="8.58203125" style="18" customWidth="1"/>
    <col min="18" max="18" width="5.58203125" style="16" customWidth="1"/>
    <col min="19" max="21" width="9" style="16" customWidth="1"/>
    <col min="22" max="16384" width="9" style="17" customWidth="1"/>
  </cols>
  <sheetData>
    <row r="1" spans="1:21" s="26" customFormat="1" ht="18.75">
      <c r="A1" s="44" t="s">
        <v>107</v>
      </c>
      <c r="B1" s="52"/>
      <c r="C1" s="52"/>
      <c r="D1" s="52"/>
      <c r="E1" s="52"/>
      <c r="F1" s="52"/>
      <c r="G1" s="52"/>
      <c r="H1" s="52"/>
      <c r="I1" s="53"/>
      <c r="J1" s="52"/>
      <c r="K1" s="54"/>
      <c r="L1" s="55"/>
      <c r="M1" s="56"/>
      <c r="N1" s="57"/>
      <c r="P1" s="57"/>
      <c r="Q1" s="58" t="s">
        <v>108</v>
      </c>
      <c r="R1" s="25"/>
      <c r="S1" s="25"/>
      <c r="T1" s="25"/>
      <c r="U1" s="25"/>
    </row>
    <row r="2" spans="1:21" s="28" customFormat="1" ht="26.25" customHeight="1">
      <c r="A2" s="5" t="s">
        <v>92</v>
      </c>
      <c r="B2" s="19" t="s">
        <v>0</v>
      </c>
      <c r="C2" s="60" t="s">
        <v>86</v>
      </c>
      <c r="D2" s="60" t="s">
        <v>1</v>
      </c>
      <c r="E2" s="60" t="s">
        <v>2</v>
      </c>
      <c r="F2" s="60" t="s">
        <v>3</v>
      </c>
      <c r="G2" s="60" t="s">
        <v>4</v>
      </c>
      <c r="H2" s="60" t="s">
        <v>5</v>
      </c>
      <c r="I2" s="60" t="s">
        <v>6</v>
      </c>
      <c r="J2" s="60" t="s">
        <v>7</v>
      </c>
      <c r="K2" s="61" t="s">
        <v>87</v>
      </c>
      <c r="L2" s="6" t="s">
        <v>109</v>
      </c>
      <c r="M2" s="7" t="s">
        <v>8</v>
      </c>
      <c r="N2" s="6" t="s">
        <v>110</v>
      </c>
      <c r="O2" s="7" t="s">
        <v>8</v>
      </c>
      <c r="P2" s="19" t="s">
        <v>111</v>
      </c>
      <c r="Q2" s="7" t="s">
        <v>8</v>
      </c>
      <c r="R2" s="27"/>
      <c r="S2" s="15"/>
      <c r="T2" s="15"/>
      <c r="U2" s="15"/>
    </row>
    <row r="3" spans="1:21" s="28" customFormat="1" ht="16.5" customHeight="1">
      <c r="A3" s="29" t="s">
        <v>11</v>
      </c>
      <c r="B3" s="36">
        <f aca="true" t="shared" si="0" ref="B3:K3">SUM(B4,B12,B15,B30,B33,B37,B43,B57,B71,B78)</f>
        <v>1862820</v>
      </c>
      <c r="C3" s="36">
        <f t="shared" si="0"/>
        <v>118230</v>
      </c>
      <c r="D3" s="36">
        <f t="shared" si="0"/>
        <v>102773</v>
      </c>
      <c r="E3" s="36">
        <f t="shared" si="0"/>
        <v>84980</v>
      </c>
      <c r="F3" s="36">
        <f t="shared" si="0"/>
        <v>55445</v>
      </c>
      <c r="G3" s="36">
        <f t="shared" si="0"/>
        <v>28386</v>
      </c>
      <c r="H3" s="36">
        <f t="shared" si="0"/>
        <v>15074</v>
      </c>
      <c r="I3" s="36">
        <f t="shared" si="0"/>
        <v>4995</v>
      </c>
      <c r="J3" s="36">
        <f t="shared" si="0"/>
        <v>812</v>
      </c>
      <c r="K3" s="86">
        <f t="shared" si="0"/>
        <v>75</v>
      </c>
      <c r="L3" s="34">
        <f aca="true" t="shared" si="1" ref="L3:L34">SUM(C3:K3)</f>
        <v>410770</v>
      </c>
      <c r="M3" s="39">
        <f aca="true" t="shared" si="2" ref="M3:M34">L3/B3*100</f>
        <v>22.050976476524838</v>
      </c>
      <c r="N3" s="35">
        <f aca="true" t="shared" si="3" ref="N3:N34">SUM(D3:K3)</f>
        <v>292540</v>
      </c>
      <c r="O3" s="38">
        <f aca="true" t="shared" si="4" ref="O3:O34">N3/B3*100</f>
        <v>15.704147475333096</v>
      </c>
      <c r="P3" s="36">
        <f aca="true" t="shared" si="5" ref="P3:P34">SUM(F3:K3)</f>
        <v>104787</v>
      </c>
      <c r="Q3" s="37">
        <f aca="true" t="shared" si="6" ref="Q3:Q34">P3/B3*100</f>
        <v>5.625181176925307</v>
      </c>
      <c r="R3" s="27"/>
      <c r="S3" s="15"/>
      <c r="T3" s="15"/>
      <c r="U3" s="15"/>
    </row>
    <row r="4" spans="1:21" s="28" customFormat="1" ht="16.5" customHeight="1">
      <c r="A4" s="30" t="s">
        <v>98</v>
      </c>
      <c r="B4" s="62">
        <f aca="true" t="shared" si="7" ref="B4:K4">SUM(B5:B11)</f>
        <v>38794</v>
      </c>
      <c r="C4" s="62">
        <f t="shared" si="7"/>
        <v>3187</v>
      </c>
      <c r="D4" s="62">
        <f t="shared" si="7"/>
        <v>3068</v>
      </c>
      <c r="E4" s="62">
        <f t="shared" si="7"/>
        <v>2781</v>
      </c>
      <c r="F4" s="62">
        <f t="shared" si="7"/>
        <v>1911</v>
      </c>
      <c r="G4" s="62">
        <f t="shared" si="7"/>
        <v>1014</v>
      </c>
      <c r="H4" s="62">
        <f t="shared" si="7"/>
        <v>545</v>
      </c>
      <c r="I4" s="62">
        <f t="shared" si="7"/>
        <v>169</v>
      </c>
      <c r="J4" s="62">
        <f t="shared" si="7"/>
        <v>26</v>
      </c>
      <c r="K4" s="87">
        <f t="shared" si="7"/>
        <v>4</v>
      </c>
      <c r="L4" s="63">
        <f t="shared" si="1"/>
        <v>12705</v>
      </c>
      <c r="M4" s="88">
        <f t="shared" si="2"/>
        <v>32.74990977986287</v>
      </c>
      <c r="N4" s="63">
        <f t="shared" si="3"/>
        <v>9518</v>
      </c>
      <c r="O4" s="64">
        <f t="shared" si="4"/>
        <v>24.534721864205807</v>
      </c>
      <c r="P4" s="62">
        <f t="shared" si="5"/>
        <v>3669</v>
      </c>
      <c r="Q4" s="65">
        <f t="shared" si="6"/>
        <v>9.457648089910812</v>
      </c>
      <c r="R4" s="27"/>
      <c r="S4" s="15"/>
      <c r="T4" s="15"/>
      <c r="U4" s="15"/>
    </row>
    <row r="5" spans="1:21" s="28" customFormat="1" ht="16.5" customHeight="1">
      <c r="A5" s="12" t="s">
        <v>12</v>
      </c>
      <c r="B5" s="66">
        <v>13155</v>
      </c>
      <c r="C5" s="66">
        <v>1027</v>
      </c>
      <c r="D5" s="66">
        <v>1001</v>
      </c>
      <c r="E5" s="66">
        <v>799</v>
      </c>
      <c r="F5" s="66">
        <v>572</v>
      </c>
      <c r="G5" s="66">
        <v>289</v>
      </c>
      <c r="H5" s="66">
        <v>172</v>
      </c>
      <c r="I5" s="66">
        <v>57</v>
      </c>
      <c r="J5" s="66">
        <v>11</v>
      </c>
      <c r="K5" s="89">
        <v>0</v>
      </c>
      <c r="L5" s="67">
        <f t="shared" si="1"/>
        <v>3928</v>
      </c>
      <c r="M5" s="39">
        <f t="shared" si="2"/>
        <v>29.859369061193462</v>
      </c>
      <c r="N5" s="70">
        <f t="shared" si="3"/>
        <v>2901</v>
      </c>
      <c r="O5" s="69">
        <f t="shared" si="4"/>
        <v>22.052451539338655</v>
      </c>
      <c r="P5" s="36">
        <f t="shared" si="5"/>
        <v>1101</v>
      </c>
      <c r="Q5" s="37">
        <f t="shared" si="6"/>
        <v>8.369441277080957</v>
      </c>
      <c r="R5" s="27"/>
      <c r="S5" s="15"/>
      <c r="T5" s="15"/>
      <c r="U5" s="15"/>
    </row>
    <row r="6" spans="1:21" s="28" customFormat="1" ht="16.5" customHeight="1">
      <c r="A6" s="12" t="s">
        <v>13</v>
      </c>
      <c r="B6" s="66">
        <v>7450</v>
      </c>
      <c r="C6" s="66">
        <v>656</v>
      </c>
      <c r="D6" s="66">
        <v>559</v>
      </c>
      <c r="E6" s="66">
        <v>470</v>
      </c>
      <c r="F6" s="66">
        <v>273</v>
      </c>
      <c r="G6" s="66">
        <v>144</v>
      </c>
      <c r="H6" s="66">
        <v>88</v>
      </c>
      <c r="I6" s="66">
        <v>31</v>
      </c>
      <c r="J6" s="66">
        <v>4</v>
      </c>
      <c r="K6" s="89">
        <v>1</v>
      </c>
      <c r="L6" s="67">
        <f t="shared" si="1"/>
        <v>2226</v>
      </c>
      <c r="M6" s="39">
        <f t="shared" si="2"/>
        <v>29.879194630872487</v>
      </c>
      <c r="N6" s="70">
        <f t="shared" si="3"/>
        <v>1570</v>
      </c>
      <c r="O6" s="69">
        <f t="shared" si="4"/>
        <v>21.073825503355707</v>
      </c>
      <c r="P6" s="36">
        <f t="shared" si="5"/>
        <v>541</v>
      </c>
      <c r="Q6" s="37">
        <f t="shared" si="6"/>
        <v>7.2617449664429525</v>
      </c>
      <c r="R6" s="27"/>
      <c r="S6" s="15"/>
      <c r="T6" s="15"/>
      <c r="U6" s="15"/>
    </row>
    <row r="7" spans="1:21" s="28" customFormat="1" ht="16.5" customHeight="1">
      <c r="A7" s="12" t="s">
        <v>14</v>
      </c>
      <c r="B7" s="66">
        <v>4100</v>
      </c>
      <c r="C7" s="66">
        <v>316</v>
      </c>
      <c r="D7" s="66">
        <v>320</v>
      </c>
      <c r="E7" s="66">
        <v>304</v>
      </c>
      <c r="F7" s="66">
        <v>222</v>
      </c>
      <c r="G7" s="66">
        <v>119</v>
      </c>
      <c r="H7" s="66">
        <v>56</v>
      </c>
      <c r="I7" s="66">
        <v>16</v>
      </c>
      <c r="J7" s="66">
        <v>1</v>
      </c>
      <c r="K7" s="89">
        <v>1</v>
      </c>
      <c r="L7" s="67">
        <f t="shared" si="1"/>
        <v>1355</v>
      </c>
      <c r="M7" s="39">
        <f t="shared" si="2"/>
        <v>33.048780487804876</v>
      </c>
      <c r="N7" s="70">
        <f t="shared" si="3"/>
        <v>1039</v>
      </c>
      <c r="O7" s="69">
        <f t="shared" si="4"/>
        <v>25.34146341463415</v>
      </c>
      <c r="P7" s="36">
        <f t="shared" si="5"/>
        <v>415</v>
      </c>
      <c r="Q7" s="37">
        <f t="shared" si="6"/>
        <v>10.121951219512196</v>
      </c>
      <c r="R7" s="27"/>
      <c r="S7" s="15"/>
      <c r="T7" s="15"/>
      <c r="U7" s="15"/>
    </row>
    <row r="8" spans="1:21" s="28" customFormat="1" ht="16.5" customHeight="1">
      <c r="A8" s="12" t="s">
        <v>15</v>
      </c>
      <c r="B8" s="66">
        <v>4904</v>
      </c>
      <c r="C8" s="66">
        <v>396</v>
      </c>
      <c r="D8" s="66">
        <v>361</v>
      </c>
      <c r="E8" s="66">
        <v>406</v>
      </c>
      <c r="F8" s="66">
        <v>308</v>
      </c>
      <c r="G8" s="66">
        <v>182</v>
      </c>
      <c r="H8" s="66">
        <v>91</v>
      </c>
      <c r="I8" s="66">
        <v>30</v>
      </c>
      <c r="J8" s="66">
        <v>4</v>
      </c>
      <c r="K8" s="89">
        <v>1</v>
      </c>
      <c r="L8" s="67">
        <f t="shared" si="1"/>
        <v>1779</v>
      </c>
      <c r="M8" s="39">
        <f t="shared" si="2"/>
        <v>36.276508972267536</v>
      </c>
      <c r="N8" s="70">
        <f t="shared" si="3"/>
        <v>1383</v>
      </c>
      <c r="O8" s="69">
        <f t="shared" si="4"/>
        <v>28.20146818923328</v>
      </c>
      <c r="P8" s="36">
        <f t="shared" si="5"/>
        <v>616</v>
      </c>
      <c r="Q8" s="37">
        <f t="shared" si="6"/>
        <v>12.561174551386623</v>
      </c>
      <c r="R8" s="27"/>
      <c r="S8" s="15"/>
      <c r="T8" s="15"/>
      <c r="U8" s="15"/>
    </row>
    <row r="9" spans="1:21" s="28" customFormat="1" ht="16.5" customHeight="1">
      <c r="A9" s="12" t="s">
        <v>16</v>
      </c>
      <c r="B9" s="66">
        <v>4002</v>
      </c>
      <c r="C9" s="66">
        <v>315</v>
      </c>
      <c r="D9" s="66">
        <v>329</v>
      </c>
      <c r="E9" s="66">
        <v>332</v>
      </c>
      <c r="F9" s="66">
        <v>233</v>
      </c>
      <c r="G9" s="66">
        <v>134</v>
      </c>
      <c r="H9" s="66">
        <v>49</v>
      </c>
      <c r="I9" s="66">
        <v>19</v>
      </c>
      <c r="J9" s="66">
        <v>3</v>
      </c>
      <c r="K9" s="89">
        <v>1</v>
      </c>
      <c r="L9" s="67">
        <f t="shared" si="1"/>
        <v>1415</v>
      </c>
      <c r="M9" s="39">
        <f t="shared" si="2"/>
        <v>35.35732133933033</v>
      </c>
      <c r="N9" s="70">
        <f t="shared" si="3"/>
        <v>1100</v>
      </c>
      <c r="O9" s="69">
        <f t="shared" si="4"/>
        <v>27.48625687156422</v>
      </c>
      <c r="P9" s="36">
        <f t="shared" si="5"/>
        <v>439</v>
      </c>
      <c r="Q9" s="37">
        <f t="shared" si="6"/>
        <v>10.96951524237881</v>
      </c>
      <c r="R9" s="27"/>
      <c r="S9" s="15"/>
      <c r="T9" s="15"/>
      <c r="U9" s="15"/>
    </row>
    <row r="10" spans="1:21" s="28" customFormat="1" ht="16.5" customHeight="1">
      <c r="A10" s="12" t="s">
        <v>17</v>
      </c>
      <c r="B10" s="66">
        <v>3562</v>
      </c>
      <c r="C10" s="66">
        <v>305</v>
      </c>
      <c r="D10" s="66">
        <v>328</v>
      </c>
      <c r="E10" s="66">
        <v>312</v>
      </c>
      <c r="F10" s="66">
        <v>199</v>
      </c>
      <c r="G10" s="66">
        <v>105</v>
      </c>
      <c r="H10" s="66">
        <v>59</v>
      </c>
      <c r="I10" s="66">
        <v>5</v>
      </c>
      <c r="J10" s="66">
        <v>2</v>
      </c>
      <c r="K10" s="89">
        <v>0</v>
      </c>
      <c r="L10" s="67">
        <f t="shared" si="1"/>
        <v>1315</v>
      </c>
      <c r="M10" s="39">
        <f t="shared" si="2"/>
        <v>36.917462099943855</v>
      </c>
      <c r="N10" s="70">
        <f t="shared" si="3"/>
        <v>1010</v>
      </c>
      <c r="O10" s="69">
        <f t="shared" si="4"/>
        <v>28.354856822010106</v>
      </c>
      <c r="P10" s="36">
        <f t="shared" si="5"/>
        <v>370</v>
      </c>
      <c r="Q10" s="37">
        <f t="shared" si="6"/>
        <v>10.387422796181921</v>
      </c>
      <c r="R10" s="27"/>
      <c r="S10" s="15"/>
      <c r="T10" s="15"/>
      <c r="U10" s="15"/>
    </row>
    <row r="11" spans="1:21" s="28" customFormat="1" ht="16.5" customHeight="1">
      <c r="A11" s="31" t="s">
        <v>18</v>
      </c>
      <c r="B11" s="71">
        <v>1621</v>
      </c>
      <c r="C11" s="71">
        <v>172</v>
      </c>
      <c r="D11" s="71">
        <v>170</v>
      </c>
      <c r="E11" s="71">
        <v>158</v>
      </c>
      <c r="F11" s="71">
        <v>104</v>
      </c>
      <c r="G11" s="71">
        <v>41</v>
      </c>
      <c r="H11" s="71">
        <v>30</v>
      </c>
      <c r="I11" s="71">
        <v>11</v>
      </c>
      <c r="J11" s="71">
        <v>1</v>
      </c>
      <c r="K11" s="90">
        <v>0</v>
      </c>
      <c r="L11" s="72">
        <f t="shared" si="1"/>
        <v>687</v>
      </c>
      <c r="M11" s="91">
        <f t="shared" si="2"/>
        <v>42.38124614435533</v>
      </c>
      <c r="N11" s="76">
        <f t="shared" si="3"/>
        <v>515</v>
      </c>
      <c r="O11" s="75">
        <f t="shared" si="4"/>
        <v>31.770512029611353</v>
      </c>
      <c r="P11" s="74">
        <f t="shared" si="5"/>
        <v>187</v>
      </c>
      <c r="Q11" s="77">
        <f t="shared" si="6"/>
        <v>11.536088834053054</v>
      </c>
      <c r="R11" s="27"/>
      <c r="S11" s="15"/>
      <c r="T11" s="15"/>
      <c r="U11" s="15"/>
    </row>
    <row r="12" spans="1:21" s="28" customFormat="1" ht="16.5" customHeight="1">
      <c r="A12" s="11" t="s">
        <v>99</v>
      </c>
      <c r="B12" s="36">
        <f aca="true" t="shared" si="8" ref="B12:K12">SUM(B13:B14)</f>
        <v>52413</v>
      </c>
      <c r="C12" s="36">
        <f t="shared" si="8"/>
        <v>4489</v>
      </c>
      <c r="D12" s="36">
        <f t="shared" si="8"/>
        <v>4037</v>
      </c>
      <c r="E12" s="36">
        <f t="shared" si="8"/>
        <v>3191</v>
      </c>
      <c r="F12" s="36">
        <f t="shared" si="8"/>
        <v>2193</v>
      </c>
      <c r="G12" s="36">
        <f t="shared" si="8"/>
        <v>1156</v>
      </c>
      <c r="H12" s="36">
        <f t="shared" si="8"/>
        <v>633</v>
      </c>
      <c r="I12" s="36">
        <f t="shared" si="8"/>
        <v>197</v>
      </c>
      <c r="J12" s="36">
        <f t="shared" si="8"/>
        <v>36</v>
      </c>
      <c r="K12" s="92">
        <f t="shared" si="8"/>
        <v>8</v>
      </c>
      <c r="L12" s="70">
        <f t="shared" si="1"/>
        <v>15940</v>
      </c>
      <c r="M12" s="93">
        <f t="shared" si="2"/>
        <v>30.412302291416253</v>
      </c>
      <c r="N12" s="70">
        <f t="shared" si="3"/>
        <v>11451</v>
      </c>
      <c r="O12" s="69">
        <f t="shared" si="4"/>
        <v>21.847633220765843</v>
      </c>
      <c r="P12" s="36">
        <f t="shared" si="5"/>
        <v>4223</v>
      </c>
      <c r="Q12" s="37">
        <f t="shared" si="6"/>
        <v>8.057161391257894</v>
      </c>
      <c r="R12" s="27"/>
      <c r="S12" s="15"/>
      <c r="T12" s="15"/>
      <c r="U12" s="15"/>
    </row>
    <row r="13" spans="1:21" s="28" customFormat="1" ht="16.5" customHeight="1">
      <c r="A13" s="12" t="s">
        <v>19</v>
      </c>
      <c r="B13" s="66">
        <v>19052</v>
      </c>
      <c r="C13" s="66">
        <v>1668</v>
      </c>
      <c r="D13" s="66">
        <v>1488</v>
      </c>
      <c r="E13" s="66">
        <v>1248</v>
      </c>
      <c r="F13" s="66">
        <v>886</v>
      </c>
      <c r="G13" s="66">
        <v>498</v>
      </c>
      <c r="H13" s="66">
        <v>271</v>
      </c>
      <c r="I13" s="66">
        <v>106</v>
      </c>
      <c r="J13" s="36">
        <v>21</v>
      </c>
      <c r="K13" s="89">
        <v>6</v>
      </c>
      <c r="L13" s="70">
        <f t="shared" si="1"/>
        <v>6192</v>
      </c>
      <c r="M13" s="93">
        <f t="shared" si="2"/>
        <v>32.50052487927776</v>
      </c>
      <c r="N13" s="70">
        <f t="shared" si="3"/>
        <v>4524</v>
      </c>
      <c r="O13" s="69">
        <f t="shared" si="4"/>
        <v>23.745538526138986</v>
      </c>
      <c r="P13" s="36">
        <f t="shared" si="5"/>
        <v>1788</v>
      </c>
      <c r="Q13" s="37">
        <f t="shared" si="6"/>
        <v>9.384841486458114</v>
      </c>
      <c r="R13" s="27"/>
      <c r="S13" s="15"/>
      <c r="T13" s="15"/>
      <c r="U13" s="15"/>
    </row>
    <row r="14" spans="1:21" s="28" customFormat="1" ht="16.5" customHeight="1">
      <c r="A14" s="12" t="s">
        <v>20</v>
      </c>
      <c r="B14" s="66">
        <v>33361</v>
      </c>
      <c r="C14" s="66">
        <v>2821</v>
      </c>
      <c r="D14" s="66">
        <v>2549</v>
      </c>
      <c r="E14" s="66">
        <v>1943</v>
      </c>
      <c r="F14" s="66">
        <v>1307</v>
      </c>
      <c r="G14" s="66">
        <v>658</v>
      </c>
      <c r="H14" s="66">
        <v>362</v>
      </c>
      <c r="I14" s="66">
        <v>91</v>
      </c>
      <c r="J14" s="36">
        <v>15</v>
      </c>
      <c r="K14" s="89">
        <v>2</v>
      </c>
      <c r="L14" s="70">
        <f t="shared" si="1"/>
        <v>9748</v>
      </c>
      <c r="M14" s="93">
        <f t="shared" si="2"/>
        <v>29.219747609484127</v>
      </c>
      <c r="N14" s="70">
        <f t="shared" si="3"/>
        <v>6927</v>
      </c>
      <c r="O14" s="69">
        <f t="shared" si="4"/>
        <v>20.76376607415845</v>
      </c>
      <c r="P14" s="36">
        <f t="shared" si="5"/>
        <v>2435</v>
      </c>
      <c r="Q14" s="37">
        <f t="shared" si="6"/>
        <v>7.2989418782410596</v>
      </c>
      <c r="R14" s="27"/>
      <c r="S14" s="15"/>
      <c r="T14" s="15"/>
      <c r="U14" s="15"/>
    </row>
    <row r="15" spans="1:21" s="28" customFormat="1" ht="16.5" customHeight="1">
      <c r="A15" s="30" t="s">
        <v>100</v>
      </c>
      <c r="B15" s="62">
        <f aca="true" t="shared" si="9" ref="B15:K15">SUM(B16:B29)</f>
        <v>281035</v>
      </c>
      <c r="C15" s="62">
        <f t="shared" si="9"/>
        <v>18434</v>
      </c>
      <c r="D15" s="62">
        <f t="shared" si="9"/>
        <v>15287</v>
      </c>
      <c r="E15" s="62">
        <f t="shared" si="9"/>
        <v>12102</v>
      </c>
      <c r="F15" s="62">
        <f t="shared" si="9"/>
        <v>7668</v>
      </c>
      <c r="G15" s="62">
        <f t="shared" si="9"/>
        <v>3990</v>
      </c>
      <c r="H15" s="62">
        <f t="shared" si="9"/>
        <v>2036</v>
      </c>
      <c r="I15" s="62">
        <f t="shared" si="9"/>
        <v>652</v>
      </c>
      <c r="J15" s="62">
        <f t="shared" si="9"/>
        <v>109</v>
      </c>
      <c r="K15" s="87">
        <f t="shared" si="9"/>
        <v>12</v>
      </c>
      <c r="L15" s="63">
        <f t="shared" si="1"/>
        <v>60290</v>
      </c>
      <c r="M15" s="88">
        <f t="shared" si="2"/>
        <v>21.452843951820945</v>
      </c>
      <c r="N15" s="63">
        <f t="shared" si="3"/>
        <v>41856</v>
      </c>
      <c r="O15" s="64">
        <f t="shared" si="4"/>
        <v>14.89351860088601</v>
      </c>
      <c r="P15" s="62">
        <f t="shared" si="5"/>
        <v>14467</v>
      </c>
      <c r="Q15" s="65">
        <f t="shared" si="6"/>
        <v>5.1477573967655275</v>
      </c>
      <c r="R15" s="27"/>
      <c r="S15" s="15"/>
      <c r="T15" s="15"/>
      <c r="U15" s="15"/>
    </row>
    <row r="16" spans="1:21" s="28" customFormat="1" ht="16.5" customHeight="1">
      <c r="A16" s="13" t="s">
        <v>21</v>
      </c>
      <c r="B16" s="36">
        <v>102709</v>
      </c>
      <c r="C16" s="36">
        <v>6679</v>
      </c>
      <c r="D16" s="36">
        <v>5706</v>
      </c>
      <c r="E16" s="36">
        <v>4409</v>
      </c>
      <c r="F16" s="36">
        <v>2858</v>
      </c>
      <c r="G16" s="36">
        <v>1507</v>
      </c>
      <c r="H16" s="36">
        <v>754</v>
      </c>
      <c r="I16" s="36">
        <v>231</v>
      </c>
      <c r="J16" s="36">
        <v>36</v>
      </c>
      <c r="K16" s="92">
        <v>3</v>
      </c>
      <c r="L16" s="70">
        <f t="shared" si="1"/>
        <v>22183</v>
      </c>
      <c r="M16" s="93">
        <f t="shared" si="2"/>
        <v>21.597912549046335</v>
      </c>
      <c r="N16" s="70">
        <f t="shared" si="3"/>
        <v>15504</v>
      </c>
      <c r="O16" s="69">
        <f t="shared" si="4"/>
        <v>15.095074433593942</v>
      </c>
      <c r="P16" s="36">
        <f t="shared" si="5"/>
        <v>5389</v>
      </c>
      <c r="Q16" s="37">
        <f t="shared" si="6"/>
        <v>5.246862495010174</v>
      </c>
      <c r="R16" s="27"/>
      <c r="S16" s="15"/>
      <c r="T16" s="15"/>
      <c r="U16" s="15"/>
    </row>
    <row r="17" spans="1:21" s="28" customFormat="1" ht="16.5" customHeight="1">
      <c r="A17" s="13" t="s">
        <v>22</v>
      </c>
      <c r="B17" s="36">
        <v>54387</v>
      </c>
      <c r="C17" s="36">
        <v>3661</v>
      </c>
      <c r="D17" s="36">
        <v>2917</v>
      </c>
      <c r="E17" s="36">
        <v>2234</v>
      </c>
      <c r="F17" s="36">
        <v>1391</v>
      </c>
      <c r="G17" s="36">
        <v>671</v>
      </c>
      <c r="H17" s="36">
        <v>369</v>
      </c>
      <c r="I17" s="36">
        <v>134</v>
      </c>
      <c r="J17" s="36">
        <v>20</v>
      </c>
      <c r="K17" s="92">
        <v>1</v>
      </c>
      <c r="L17" s="70">
        <f t="shared" si="1"/>
        <v>11398</v>
      </c>
      <c r="M17" s="93">
        <f t="shared" si="2"/>
        <v>20.957214040119883</v>
      </c>
      <c r="N17" s="70">
        <f t="shared" si="3"/>
        <v>7737</v>
      </c>
      <c r="O17" s="69">
        <f t="shared" si="4"/>
        <v>14.225826024601467</v>
      </c>
      <c r="P17" s="36">
        <f t="shared" si="5"/>
        <v>2586</v>
      </c>
      <c r="Q17" s="37">
        <f t="shared" si="6"/>
        <v>4.754812730983507</v>
      </c>
      <c r="R17" s="27"/>
      <c r="S17" s="15"/>
      <c r="T17" s="15"/>
      <c r="U17" s="15"/>
    </row>
    <row r="18" spans="1:21" s="28" customFormat="1" ht="16.5" customHeight="1">
      <c r="A18" s="13" t="s">
        <v>23</v>
      </c>
      <c r="B18" s="36">
        <v>26975</v>
      </c>
      <c r="C18" s="36">
        <v>1484</v>
      </c>
      <c r="D18" s="36">
        <v>1157</v>
      </c>
      <c r="E18" s="36">
        <v>949</v>
      </c>
      <c r="F18" s="36">
        <v>549</v>
      </c>
      <c r="G18" s="36">
        <v>283</v>
      </c>
      <c r="H18" s="36">
        <v>126</v>
      </c>
      <c r="I18" s="36">
        <v>36</v>
      </c>
      <c r="J18" s="36">
        <v>8</v>
      </c>
      <c r="K18" s="92">
        <v>1</v>
      </c>
      <c r="L18" s="70">
        <f t="shared" si="1"/>
        <v>4593</v>
      </c>
      <c r="M18" s="93">
        <f t="shared" si="2"/>
        <v>17.026876737720112</v>
      </c>
      <c r="N18" s="70">
        <f t="shared" si="3"/>
        <v>3109</v>
      </c>
      <c r="O18" s="69">
        <f t="shared" si="4"/>
        <v>11.52548656163114</v>
      </c>
      <c r="P18" s="36">
        <f t="shared" si="5"/>
        <v>1003</v>
      </c>
      <c r="Q18" s="37">
        <f t="shared" si="6"/>
        <v>3.7182576459684897</v>
      </c>
      <c r="R18" s="27"/>
      <c r="S18" s="15"/>
      <c r="T18" s="15"/>
      <c r="U18" s="15"/>
    </row>
    <row r="19" spans="1:21" s="28" customFormat="1" ht="16.5" customHeight="1">
      <c r="A19" s="13" t="s">
        <v>24</v>
      </c>
      <c r="B19" s="36">
        <v>7164</v>
      </c>
      <c r="C19" s="36">
        <v>544</v>
      </c>
      <c r="D19" s="36">
        <v>426</v>
      </c>
      <c r="E19" s="36">
        <v>349</v>
      </c>
      <c r="F19" s="36">
        <v>209</v>
      </c>
      <c r="G19" s="36">
        <v>124</v>
      </c>
      <c r="H19" s="36">
        <v>65</v>
      </c>
      <c r="I19" s="36">
        <v>22</v>
      </c>
      <c r="J19" s="36">
        <v>4</v>
      </c>
      <c r="K19" s="92">
        <v>0</v>
      </c>
      <c r="L19" s="70">
        <f t="shared" si="1"/>
        <v>1743</v>
      </c>
      <c r="M19" s="93">
        <f t="shared" si="2"/>
        <v>24.32998324958124</v>
      </c>
      <c r="N19" s="70">
        <f t="shared" si="3"/>
        <v>1199</v>
      </c>
      <c r="O19" s="69">
        <f t="shared" si="4"/>
        <v>16.736460078168623</v>
      </c>
      <c r="P19" s="36">
        <f t="shared" si="5"/>
        <v>424</v>
      </c>
      <c r="Q19" s="37">
        <f t="shared" si="6"/>
        <v>5.9184812953657175</v>
      </c>
      <c r="R19" s="27"/>
      <c r="S19" s="15"/>
      <c r="T19" s="15"/>
      <c r="U19" s="15"/>
    </row>
    <row r="20" spans="1:21" s="28" customFormat="1" ht="16.5" customHeight="1">
      <c r="A20" s="13" t="s">
        <v>25</v>
      </c>
      <c r="B20" s="36">
        <v>7914</v>
      </c>
      <c r="C20" s="36">
        <v>551</v>
      </c>
      <c r="D20" s="36">
        <v>534</v>
      </c>
      <c r="E20" s="36">
        <v>457</v>
      </c>
      <c r="F20" s="36">
        <v>313</v>
      </c>
      <c r="G20" s="36">
        <v>172</v>
      </c>
      <c r="H20" s="36">
        <v>109</v>
      </c>
      <c r="I20" s="36">
        <v>35</v>
      </c>
      <c r="J20" s="36">
        <v>7</v>
      </c>
      <c r="K20" s="92">
        <v>3</v>
      </c>
      <c r="L20" s="70">
        <f t="shared" si="1"/>
        <v>2181</v>
      </c>
      <c r="M20" s="93">
        <f t="shared" si="2"/>
        <v>27.5587566338135</v>
      </c>
      <c r="N20" s="70">
        <f t="shared" si="3"/>
        <v>1630</v>
      </c>
      <c r="O20" s="69">
        <f t="shared" si="4"/>
        <v>20.596411422795047</v>
      </c>
      <c r="P20" s="36">
        <f t="shared" si="5"/>
        <v>639</v>
      </c>
      <c r="Q20" s="37">
        <f t="shared" si="6"/>
        <v>8.074298711144806</v>
      </c>
      <c r="R20" s="27"/>
      <c r="S20" s="15"/>
      <c r="T20" s="15"/>
      <c r="U20" s="15"/>
    </row>
    <row r="21" spans="1:21" s="28" customFormat="1" ht="16.5" customHeight="1">
      <c r="A21" s="13" t="s">
        <v>26</v>
      </c>
      <c r="B21" s="36">
        <v>1918</v>
      </c>
      <c r="C21" s="36">
        <v>167</v>
      </c>
      <c r="D21" s="36">
        <v>173</v>
      </c>
      <c r="E21" s="36">
        <v>146</v>
      </c>
      <c r="F21" s="36">
        <v>85</v>
      </c>
      <c r="G21" s="36">
        <v>52</v>
      </c>
      <c r="H21" s="36">
        <v>21</v>
      </c>
      <c r="I21" s="36">
        <v>6</v>
      </c>
      <c r="J21" s="36">
        <v>3</v>
      </c>
      <c r="K21" s="92">
        <v>1</v>
      </c>
      <c r="L21" s="70">
        <f t="shared" si="1"/>
        <v>654</v>
      </c>
      <c r="M21" s="93">
        <f t="shared" si="2"/>
        <v>34.09801876955162</v>
      </c>
      <c r="N21" s="70">
        <f t="shared" si="3"/>
        <v>487</v>
      </c>
      <c r="O21" s="69">
        <f t="shared" si="4"/>
        <v>25.391032325338898</v>
      </c>
      <c r="P21" s="36">
        <f t="shared" si="5"/>
        <v>168</v>
      </c>
      <c r="Q21" s="37">
        <f t="shared" si="6"/>
        <v>8.75912408759124</v>
      </c>
      <c r="R21" s="27"/>
      <c r="S21" s="15"/>
      <c r="T21" s="15"/>
      <c r="U21" s="15"/>
    </row>
    <row r="22" spans="1:21" s="28" customFormat="1" ht="16.5" customHeight="1">
      <c r="A22" s="13" t="s">
        <v>27</v>
      </c>
      <c r="B22" s="36">
        <v>2478</v>
      </c>
      <c r="C22" s="36">
        <v>178</v>
      </c>
      <c r="D22" s="36">
        <v>209</v>
      </c>
      <c r="E22" s="36">
        <v>204</v>
      </c>
      <c r="F22" s="36">
        <v>143</v>
      </c>
      <c r="G22" s="36">
        <v>80</v>
      </c>
      <c r="H22" s="36">
        <v>42</v>
      </c>
      <c r="I22" s="36">
        <v>19</v>
      </c>
      <c r="J22" s="36">
        <v>2</v>
      </c>
      <c r="K22" s="92">
        <v>0</v>
      </c>
      <c r="L22" s="70">
        <f t="shared" si="1"/>
        <v>877</v>
      </c>
      <c r="M22" s="93">
        <f t="shared" si="2"/>
        <v>35.391444713478606</v>
      </c>
      <c r="N22" s="70">
        <f t="shared" si="3"/>
        <v>699</v>
      </c>
      <c r="O22" s="69">
        <f t="shared" si="4"/>
        <v>28.208232445520583</v>
      </c>
      <c r="P22" s="36">
        <f t="shared" si="5"/>
        <v>286</v>
      </c>
      <c r="Q22" s="37">
        <f t="shared" si="6"/>
        <v>11.541565778853915</v>
      </c>
      <c r="R22" s="27"/>
      <c r="S22" s="15"/>
      <c r="T22" s="15"/>
      <c r="U22" s="15"/>
    </row>
    <row r="23" spans="1:21" s="28" customFormat="1" ht="16.5" customHeight="1">
      <c r="A23" s="13" t="s">
        <v>28</v>
      </c>
      <c r="B23" s="36">
        <v>18923</v>
      </c>
      <c r="C23" s="36">
        <v>1356</v>
      </c>
      <c r="D23" s="36">
        <v>1018</v>
      </c>
      <c r="E23" s="36">
        <v>803</v>
      </c>
      <c r="F23" s="36">
        <v>513</v>
      </c>
      <c r="G23" s="36">
        <v>251</v>
      </c>
      <c r="H23" s="36">
        <v>143</v>
      </c>
      <c r="I23" s="36">
        <v>36</v>
      </c>
      <c r="J23" s="36">
        <v>8</v>
      </c>
      <c r="K23" s="92">
        <v>0</v>
      </c>
      <c r="L23" s="70">
        <f t="shared" si="1"/>
        <v>4128</v>
      </c>
      <c r="M23" s="93">
        <f t="shared" si="2"/>
        <v>21.814722824076522</v>
      </c>
      <c r="N23" s="70">
        <f t="shared" si="3"/>
        <v>2772</v>
      </c>
      <c r="O23" s="69">
        <f t="shared" si="4"/>
        <v>14.648840035935107</v>
      </c>
      <c r="P23" s="36">
        <f t="shared" si="5"/>
        <v>951</v>
      </c>
      <c r="Q23" s="37">
        <f t="shared" si="6"/>
        <v>5.025630185488559</v>
      </c>
      <c r="R23" s="27"/>
      <c r="S23" s="15"/>
      <c r="T23" s="15"/>
      <c r="U23" s="15"/>
    </row>
    <row r="24" spans="1:21" s="28" customFormat="1" ht="16.5" customHeight="1">
      <c r="A24" s="13" t="s">
        <v>29</v>
      </c>
      <c r="B24" s="36">
        <v>9408</v>
      </c>
      <c r="C24" s="36">
        <v>662</v>
      </c>
      <c r="D24" s="36">
        <v>529</v>
      </c>
      <c r="E24" s="36">
        <v>446</v>
      </c>
      <c r="F24" s="36">
        <v>301</v>
      </c>
      <c r="G24" s="36">
        <v>171</v>
      </c>
      <c r="H24" s="36">
        <v>80</v>
      </c>
      <c r="I24" s="36">
        <v>15</v>
      </c>
      <c r="J24" s="36">
        <v>2</v>
      </c>
      <c r="K24" s="92">
        <v>0</v>
      </c>
      <c r="L24" s="70">
        <f t="shared" si="1"/>
        <v>2206</v>
      </c>
      <c r="M24" s="93">
        <f t="shared" si="2"/>
        <v>23.44812925170068</v>
      </c>
      <c r="N24" s="70">
        <f t="shared" si="3"/>
        <v>1544</v>
      </c>
      <c r="O24" s="69">
        <f t="shared" si="4"/>
        <v>16.41156462585034</v>
      </c>
      <c r="P24" s="36">
        <f t="shared" si="5"/>
        <v>569</v>
      </c>
      <c r="Q24" s="37">
        <f t="shared" si="6"/>
        <v>6.048044217687075</v>
      </c>
      <c r="R24" s="27"/>
      <c r="S24" s="15"/>
      <c r="T24" s="15"/>
      <c r="U24" s="15"/>
    </row>
    <row r="25" spans="1:21" s="28" customFormat="1" ht="16.5" customHeight="1">
      <c r="A25" s="13" t="s">
        <v>30</v>
      </c>
      <c r="B25" s="36">
        <v>7398</v>
      </c>
      <c r="C25" s="36">
        <v>481</v>
      </c>
      <c r="D25" s="36">
        <v>420</v>
      </c>
      <c r="E25" s="36">
        <v>365</v>
      </c>
      <c r="F25" s="36">
        <v>231</v>
      </c>
      <c r="G25" s="36">
        <v>142</v>
      </c>
      <c r="H25" s="36">
        <v>73</v>
      </c>
      <c r="I25" s="36">
        <v>37</v>
      </c>
      <c r="J25" s="36">
        <v>6</v>
      </c>
      <c r="K25" s="92">
        <v>1</v>
      </c>
      <c r="L25" s="70">
        <f t="shared" si="1"/>
        <v>1756</v>
      </c>
      <c r="M25" s="93">
        <f t="shared" si="2"/>
        <v>23.736144904028116</v>
      </c>
      <c r="N25" s="70">
        <f t="shared" si="3"/>
        <v>1275</v>
      </c>
      <c r="O25" s="69">
        <f t="shared" si="4"/>
        <v>17.234387672343875</v>
      </c>
      <c r="P25" s="36">
        <f t="shared" si="5"/>
        <v>490</v>
      </c>
      <c r="Q25" s="37">
        <f t="shared" si="6"/>
        <v>6.623411732900784</v>
      </c>
      <c r="R25" s="27"/>
      <c r="S25" s="15"/>
      <c r="T25" s="15"/>
      <c r="U25" s="15"/>
    </row>
    <row r="26" spans="1:21" s="28" customFormat="1" ht="16.5" customHeight="1">
      <c r="A26" s="13" t="s">
        <v>10</v>
      </c>
      <c r="B26" s="36">
        <v>3794</v>
      </c>
      <c r="C26" s="36">
        <v>255</v>
      </c>
      <c r="D26" s="36">
        <v>255</v>
      </c>
      <c r="E26" s="36">
        <v>230</v>
      </c>
      <c r="F26" s="36">
        <v>193</v>
      </c>
      <c r="G26" s="36">
        <v>94</v>
      </c>
      <c r="H26" s="36">
        <v>44</v>
      </c>
      <c r="I26" s="36">
        <v>15</v>
      </c>
      <c r="J26" s="36">
        <v>1</v>
      </c>
      <c r="K26" s="92">
        <v>1</v>
      </c>
      <c r="L26" s="70">
        <f t="shared" si="1"/>
        <v>1088</v>
      </c>
      <c r="M26" s="93">
        <f t="shared" si="2"/>
        <v>28.6768581971534</v>
      </c>
      <c r="N26" s="70">
        <f t="shared" si="3"/>
        <v>833</v>
      </c>
      <c r="O26" s="69">
        <f t="shared" si="4"/>
        <v>21.95571955719557</v>
      </c>
      <c r="P26" s="36">
        <f t="shared" si="5"/>
        <v>348</v>
      </c>
      <c r="Q26" s="37">
        <f t="shared" si="6"/>
        <v>9.172377438060094</v>
      </c>
      <c r="R26" s="27"/>
      <c r="S26" s="15"/>
      <c r="T26" s="15"/>
      <c r="U26" s="15"/>
    </row>
    <row r="27" spans="1:21" s="28" customFormat="1" ht="16.5" customHeight="1">
      <c r="A27" s="13" t="s">
        <v>31</v>
      </c>
      <c r="B27" s="36">
        <v>4028</v>
      </c>
      <c r="C27" s="36">
        <v>289</v>
      </c>
      <c r="D27" s="36">
        <v>259</v>
      </c>
      <c r="E27" s="36">
        <v>250</v>
      </c>
      <c r="F27" s="36">
        <v>171</v>
      </c>
      <c r="G27" s="36">
        <v>97</v>
      </c>
      <c r="H27" s="36">
        <v>49</v>
      </c>
      <c r="I27" s="36">
        <v>19</v>
      </c>
      <c r="J27" s="36">
        <v>5</v>
      </c>
      <c r="K27" s="92">
        <v>0</v>
      </c>
      <c r="L27" s="70">
        <f t="shared" si="1"/>
        <v>1139</v>
      </c>
      <c r="M27" s="93">
        <f t="shared" si="2"/>
        <v>28.27706057596822</v>
      </c>
      <c r="N27" s="70">
        <f t="shared" si="3"/>
        <v>850</v>
      </c>
      <c r="O27" s="69">
        <f t="shared" si="4"/>
        <v>21.102284011916584</v>
      </c>
      <c r="P27" s="36">
        <f t="shared" si="5"/>
        <v>341</v>
      </c>
      <c r="Q27" s="37">
        <f t="shared" si="6"/>
        <v>8.465739821251242</v>
      </c>
      <c r="R27" s="27"/>
      <c r="S27" s="15"/>
      <c r="T27" s="15"/>
      <c r="U27" s="15"/>
    </row>
    <row r="28" spans="1:21" s="28" customFormat="1" ht="16.5" customHeight="1">
      <c r="A28" s="13" t="s">
        <v>32</v>
      </c>
      <c r="B28" s="36">
        <v>15235</v>
      </c>
      <c r="C28" s="36">
        <v>989</v>
      </c>
      <c r="D28" s="36">
        <v>761</v>
      </c>
      <c r="E28" s="36">
        <v>571</v>
      </c>
      <c r="F28" s="36">
        <v>324</v>
      </c>
      <c r="G28" s="36">
        <v>169</v>
      </c>
      <c r="H28" s="36">
        <v>67</v>
      </c>
      <c r="I28" s="36">
        <v>25</v>
      </c>
      <c r="J28" s="36">
        <v>2</v>
      </c>
      <c r="K28" s="92">
        <v>0</v>
      </c>
      <c r="L28" s="70">
        <f t="shared" si="1"/>
        <v>2908</v>
      </c>
      <c r="M28" s="93">
        <f t="shared" si="2"/>
        <v>19.087627174269773</v>
      </c>
      <c r="N28" s="70">
        <f t="shared" si="3"/>
        <v>1919</v>
      </c>
      <c r="O28" s="69">
        <f t="shared" si="4"/>
        <v>12.595996061700031</v>
      </c>
      <c r="P28" s="36">
        <f t="shared" si="5"/>
        <v>587</v>
      </c>
      <c r="Q28" s="37">
        <f t="shared" si="6"/>
        <v>3.8529701345585825</v>
      </c>
      <c r="R28" s="27"/>
      <c r="S28" s="15"/>
      <c r="T28" s="15"/>
      <c r="U28" s="15"/>
    </row>
    <row r="29" spans="1:21" s="28" customFormat="1" ht="16.5" customHeight="1">
      <c r="A29" s="32" t="s">
        <v>33</v>
      </c>
      <c r="B29" s="74">
        <v>18704</v>
      </c>
      <c r="C29" s="74">
        <v>1138</v>
      </c>
      <c r="D29" s="74">
        <v>923</v>
      </c>
      <c r="E29" s="74">
        <v>689</v>
      </c>
      <c r="F29" s="74">
        <v>387</v>
      </c>
      <c r="G29" s="74">
        <v>177</v>
      </c>
      <c r="H29" s="74">
        <v>94</v>
      </c>
      <c r="I29" s="74">
        <v>22</v>
      </c>
      <c r="J29" s="74">
        <v>5</v>
      </c>
      <c r="K29" s="94">
        <v>1</v>
      </c>
      <c r="L29" s="76">
        <f t="shared" si="1"/>
        <v>3436</v>
      </c>
      <c r="M29" s="95">
        <f t="shared" si="2"/>
        <v>18.370402053036784</v>
      </c>
      <c r="N29" s="76">
        <f t="shared" si="3"/>
        <v>2298</v>
      </c>
      <c r="O29" s="75">
        <f t="shared" si="4"/>
        <v>12.286142001710864</v>
      </c>
      <c r="P29" s="74">
        <f t="shared" si="5"/>
        <v>686</v>
      </c>
      <c r="Q29" s="77">
        <f t="shared" si="6"/>
        <v>3.6676646706586826</v>
      </c>
      <c r="R29" s="27"/>
      <c r="S29" s="15"/>
      <c r="T29" s="15"/>
      <c r="U29" s="15"/>
    </row>
    <row r="30" spans="1:21" s="28" customFormat="1" ht="16.5" customHeight="1">
      <c r="A30" s="11" t="s">
        <v>101</v>
      </c>
      <c r="B30" s="36">
        <f aca="true" t="shared" si="10" ref="B30:K30">SUM(B31:B32)</f>
        <v>54932</v>
      </c>
      <c r="C30" s="36">
        <f t="shared" si="10"/>
        <v>2847</v>
      </c>
      <c r="D30" s="36">
        <f t="shared" si="10"/>
        <v>2671</v>
      </c>
      <c r="E30" s="36">
        <f t="shared" si="10"/>
        <v>2209</v>
      </c>
      <c r="F30" s="36">
        <f t="shared" si="10"/>
        <v>1319</v>
      </c>
      <c r="G30" s="36">
        <f t="shared" si="10"/>
        <v>678</v>
      </c>
      <c r="H30" s="36">
        <f t="shared" si="10"/>
        <v>317</v>
      </c>
      <c r="I30" s="36">
        <f t="shared" si="10"/>
        <v>115</v>
      </c>
      <c r="J30" s="36">
        <f t="shared" si="10"/>
        <v>21</v>
      </c>
      <c r="K30" s="92">
        <f t="shared" si="10"/>
        <v>1</v>
      </c>
      <c r="L30" s="70">
        <f t="shared" si="1"/>
        <v>10178</v>
      </c>
      <c r="M30" s="93">
        <f t="shared" si="2"/>
        <v>18.52836233889172</v>
      </c>
      <c r="N30" s="70">
        <f t="shared" si="3"/>
        <v>7331</v>
      </c>
      <c r="O30" s="69">
        <f t="shared" si="4"/>
        <v>13.345590912400787</v>
      </c>
      <c r="P30" s="36">
        <f t="shared" si="5"/>
        <v>2451</v>
      </c>
      <c r="Q30" s="37">
        <f t="shared" si="6"/>
        <v>4.461880142721911</v>
      </c>
      <c r="R30" s="27"/>
      <c r="S30" s="15"/>
      <c r="T30" s="15"/>
      <c r="U30" s="15"/>
    </row>
    <row r="31" spans="1:21" s="28" customFormat="1" ht="16.5" customHeight="1">
      <c r="A31" s="12" t="s">
        <v>34</v>
      </c>
      <c r="B31" s="36">
        <v>43217</v>
      </c>
      <c r="C31" s="36">
        <v>2283</v>
      </c>
      <c r="D31" s="36">
        <v>2126</v>
      </c>
      <c r="E31" s="36">
        <v>1691</v>
      </c>
      <c r="F31" s="36">
        <v>945</v>
      </c>
      <c r="G31" s="36">
        <v>506</v>
      </c>
      <c r="H31" s="36">
        <v>250</v>
      </c>
      <c r="I31" s="36">
        <v>82</v>
      </c>
      <c r="J31" s="36">
        <v>17</v>
      </c>
      <c r="K31" s="92">
        <v>1</v>
      </c>
      <c r="L31" s="70">
        <f t="shared" si="1"/>
        <v>7901</v>
      </c>
      <c r="M31" s="93">
        <f t="shared" si="2"/>
        <v>18.2821574843233</v>
      </c>
      <c r="N31" s="70">
        <f t="shared" si="3"/>
        <v>5618</v>
      </c>
      <c r="O31" s="69">
        <f t="shared" si="4"/>
        <v>12.999514080107366</v>
      </c>
      <c r="P31" s="36">
        <f t="shared" si="5"/>
        <v>1801</v>
      </c>
      <c r="Q31" s="37">
        <f t="shared" si="6"/>
        <v>4.167341555406438</v>
      </c>
      <c r="R31" s="27"/>
      <c r="S31" s="15"/>
      <c r="T31" s="15"/>
      <c r="U31" s="15"/>
    </row>
    <row r="32" spans="1:21" s="28" customFormat="1" ht="16.5" customHeight="1">
      <c r="A32" s="12" t="s">
        <v>102</v>
      </c>
      <c r="B32" s="36">
        <v>11715</v>
      </c>
      <c r="C32" s="36">
        <v>564</v>
      </c>
      <c r="D32" s="36">
        <v>545</v>
      </c>
      <c r="E32" s="36">
        <v>518</v>
      </c>
      <c r="F32" s="36">
        <v>374</v>
      </c>
      <c r="G32" s="36">
        <v>172</v>
      </c>
      <c r="H32" s="36">
        <v>67</v>
      </c>
      <c r="I32" s="36">
        <v>33</v>
      </c>
      <c r="J32" s="36">
        <v>4</v>
      </c>
      <c r="K32" s="92">
        <v>0</v>
      </c>
      <c r="L32" s="70">
        <f t="shared" si="1"/>
        <v>2277</v>
      </c>
      <c r="M32" s="93">
        <f t="shared" si="2"/>
        <v>19.43661971830986</v>
      </c>
      <c r="N32" s="70">
        <f t="shared" si="3"/>
        <v>1713</v>
      </c>
      <c r="O32" s="69">
        <f t="shared" si="4"/>
        <v>14.622279129321383</v>
      </c>
      <c r="P32" s="36">
        <f t="shared" si="5"/>
        <v>650</v>
      </c>
      <c r="Q32" s="37">
        <f t="shared" si="6"/>
        <v>5.548442168160478</v>
      </c>
      <c r="R32" s="27"/>
      <c r="S32" s="15"/>
      <c r="T32" s="15"/>
      <c r="U32" s="15"/>
    </row>
    <row r="33" spans="1:21" s="28" customFormat="1" ht="16.5" customHeight="1">
      <c r="A33" s="30" t="s">
        <v>35</v>
      </c>
      <c r="B33" s="62">
        <f aca="true" t="shared" si="11" ref="B33:K33">SUM(B34:B36)</f>
        <v>181686</v>
      </c>
      <c r="C33" s="62">
        <f t="shared" si="11"/>
        <v>11749</v>
      </c>
      <c r="D33" s="62">
        <f t="shared" si="11"/>
        <v>9158</v>
      </c>
      <c r="E33" s="62">
        <f t="shared" si="11"/>
        <v>7132</v>
      </c>
      <c r="F33" s="62">
        <f t="shared" si="11"/>
        <v>4577</v>
      </c>
      <c r="G33" s="62">
        <f t="shared" si="11"/>
        <v>2235</v>
      </c>
      <c r="H33" s="62">
        <f t="shared" si="11"/>
        <v>1127</v>
      </c>
      <c r="I33" s="62">
        <f t="shared" si="11"/>
        <v>365</v>
      </c>
      <c r="J33" s="62">
        <f t="shared" si="11"/>
        <v>51</v>
      </c>
      <c r="K33" s="87">
        <f t="shared" si="11"/>
        <v>0</v>
      </c>
      <c r="L33" s="63">
        <f t="shared" si="1"/>
        <v>36394</v>
      </c>
      <c r="M33" s="88">
        <f t="shared" si="2"/>
        <v>20.031262728003256</v>
      </c>
      <c r="N33" s="63">
        <f t="shared" si="3"/>
        <v>24645</v>
      </c>
      <c r="O33" s="64">
        <f t="shared" si="4"/>
        <v>13.564611472540536</v>
      </c>
      <c r="P33" s="62">
        <f t="shared" si="5"/>
        <v>8355</v>
      </c>
      <c r="Q33" s="65">
        <f t="shared" si="6"/>
        <v>4.598593177239853</v>
      </c>
      <c r="R33" s="27"/>
      <c r="S33" s="15"/>
      <c r="T33" s="15"/>
      <c r="U33" s="15"/>
    </row>
    <row r="34" spans="1:21" s="28" customFormat="1" ht="16.5" customHeight="1">
      <c r="A34" s="13" t="s">
        <v>36</v>
      </c>
      <c r="B34" s="36">
        <v>59526</v>
      </c>
      <c r="C34" s="36">
        <v>3881</v>
      </c>
      <c r="D34" s="36">
        <v>2938</v>
      </c>
      <c r="E34" s="36">
        <v>2486</v>
      </c>
      <c r="F34" s="36">
        <v>1645</v>
      </c>
      <c r="G34" s="36">
        <v>777</v>
      </c>
      <c r="H34" s="36">
        <v>387</v>
      </c>
      <c r="I34" s="36">
        <v>104</v>
      </c>
      <c r="J34" s="36">
        <v>11</v>
      </c>
      <c r="K34" s="92">
        <v>0</v>
      </c>
      <c r="L34" s="70">
        <f t="shared" si="1"/>
        <v>12229</v>
      </c>
      <c r="M34" s="93">
        <f t="shared" si="2"/>
        <v>20.543963982125458</v>
      </c>
      <c r="N34" s="70">
        <f t="shared" si="3"/>
        <v>8348</v>
      </c>
      <c r="O34" s="69">
        <f t="shared" si="4"/>
        <v>14.02412391224003</v>
      </c>
      <c r="P34" s="36">
        <f t="shared" si="5"/>
        <v>2924</v>
      </c>
      <c r="Q34" s="37">
        <f t="shared" si="6"/>
        <v>4.912139233276215</v>
      </c>
      <c r="R34" s="27"/>
      <c r="S34" s="15"/>
      <c r="T34" s="15"/>
      <c r="U34" s="15"/>
    </row>
    <row r="35" spans="1:21" s="28" customFormat="1" ht="16.5" customHeight="1">
      <c r="A35" s="13" t="s">
        <v>37</v>
      </c>
      <c r="B35" s="36">
        <v>117187</v>
      </c>
      <c r="C35" s="36">
        <v>7580</v>
      </c>
      <c r="D35" s="36">
        <v>5946</v>
      </c>
      <c r="E35" s="36">
        <v>4378</v>
      </c>
      <c r="F35" s="36">
        <v>2730</v>
      </c>
      <c r="G35" s="36">
        <v>1352</v>
      </c>
      <c r="H35" s="36">
        <v>696</v>
      </c>
      <c r="I35" s="36">
        <v>243</v>
      </c>
      <c r="J35" s="36">
        <v>36</v>
      </c>
      <c r="K35" s="92">
        <v>0</v>
      </c>
      <c r="L35" s="70">
        <f aca="true" t="shared" si="12" ref="L35:L56">SUM(C35:K35)</f>
        <v>22961</v>
      </c>
      <c r="M35" s="93">
        <f aca="true" t="shared" si="13" ref="M35:M60">L35/B35*100</f>
        <v>19.59347026547313</v>
      </c>
      <c r="N35" s="70">
        <f aca="true" t="shared" si="14" ref="N35:N60">SUM(D35:K35)</f>
        <v>15381</v>
      </c>
      <c r="O35" s="69">
        <f aca="true" t="shared" si="15" ref="O35:O60">N35/B35*100</f>
        <v>13.125176000750937</v>
      </c>
      <c r="P35" s="36">
        <f aca="true" t="shared" si="16" ref="P35:P60">SUM(F35:K35)</f>
        <v>5057</v>
      </c>
      <c r="Q35" s="37">
        <f aca="true" t="shared" si="17" ref="Q35:Q66">P35/B35*100</f>
        <v>4.3153250787203365</v>
      </c>
      <c r="R35" s="27"/>
      <c r="S35" s="15"/>
      <c r="T35" s="15"/>
      <c r="U35" s="15"/>
    </row>
    <row r="36" spans="1:21" s="28" customFormat="1" ht="16.5" customHeight="1">
      <c r="A36" s="32" t="s">
        <v>38</v>
      </c>
      <c r="B36" s="74">
        <v>4973</v>
      </c>
      <c r="C36" s="74">
        <v>288</v>
      </c>
      <c r="D36" s="74">
        <v>274</v>
      </c>
      <c r="E36" s="74">
        <v>268</v>
      </c>
      <c r="F36" s="74">
        <v>202</v>
      </c>
      <c r="G36" s="74">
        <v>106</v>
      </c>
      <c r="H36" s="74">
        <v>44</v>
      </c>
      <c r="I36" s="74">
        <v>18</v>
      </c>
      <c r="J36" s="74">
        <v>4</v>
      </c>
      <c r="K36" s="94">
        <v>0</v>
      </c>
      <c r="L36" s="76">
        <f t="shared" si="12"/>
        <v>1204</v>
      </c>
      <c r="M36" s="95">
        <f t="shared" si="13"/>
        <v>24.210737985119646</v>
      </c>
      <c r="N36" s="76">
        <f t="shared" si="14"/>
        <v>916</v>
      </c>
      <c r="O36" s="75">
        <f t="shared" si="15"/>
        <v>18.419465111602655</v>
      </c>
      <c r="P36" s="74">
        <f t="shared" si="16"/>
        <v>374</v>
      </c>
      <c r="Q36" s="77">
        <f t="shared" si="17"/>
        <v>7.520611301025538</v>
      </c>
      <c r="R36" s="27"/>
      <c r="S36" s="15"/>
      <c r="T36" s="15"/>
      <c r="U36" s="15"/>
    </row>
    <row r="37" spans="1:21" s="28" customFormat="1" ht="16.5" customHeight="1">
      <c r="A37" s="11" t="s">
        <v>103</v>
      </c>
      <c r="B37" s="36">
        <f aca="true" t="shared" si="18" ref="B37:K37">SUM(B38:B42)</f>
        <v>363370</v>
      </c>
      <c r="C37" s="36">
        <f t="shared" si="18"/>
        <v>24490</v>
      </c>
      <c r="D37" s="36">
        <f t="shared" si="18"/>
        <v>21117</v>
      </c>
      <c r="E37" s="36">
        <f t="shared" si="18"/>
        <v>16885</v>
      </c>
      <c r="F37" s="36">
        <f t="shared" si="18"/>
        <v>10774</v>
      </c>
      <c r="G37" s="36">
        <f t="shared" si="18"/>
        <v>5391</v>
      </c>
      <c r="H37" s="36">
        <f t="shared" si="18"/>
        <v>2935</v>
      </c>
      <c r="I37" s="36">
        <f t="shared" si="18"/>
        <v>942</v>
      </c>
      <c r="J37" s="36">
        <f t="shared" si="18"/>
        <v>166</v>
      </c>
      <c r="K37" s="92">
        <f t="shared" si="18"/>
        <v>20</v>
      </c>
      <c r="L37" s="70">
        <f t="shared" si="12"/>
        <v>82720</v>
      </c>
      <c r="M37" s="93">
        <f t="shared" si="13"/>
        <v>22.764675124528715</v>
      </c>
      <c r="N37" s="70">
        <f t="shared" si="14"/>
        <v>58230</v>
      </c>
      <c r="O37" s="69">
        <f t="shared" si="15"/>
        <v>16.02498830393263</v>
      </c>
      <c r="P37" s="36">
        <f t="shared" si="16"/>
        <v>20228</v>
      </c>
      <c r="Q37" s="37">
        <f t="shared" si="17"/>
        <v>5.566777664639348</v>
      </c>
      <c r="R37" s="27"/>
      <c r="S37" s="15"/>
      <c r="T37" s="15"/>
      <c r="U37" s="15"/>
    </row>
    <row r="38" spans="1:21" s="28" customFormat="1" ht="16.5" customHeight="1">
      <c r="A38" s="12" t="s">
        <v>39</v>
      </c>
      <c r="B38" s="36">
        <v>228472</v>
      </c>
      <c r="C38" s="36">
        <v>15059</v>
      </c>
      <c r="D38" s="36">
        <v>12990</v>
      </c>
      <c r="E38" s="36">
        <v>10274</v>
      </c>
      <c r="F38" s="36">
        <v>6677</v>
      </c>
      <c r="G38" s="36">
        <v>3398</v>
      </c>
      <c r="H38" s="36">
        <v>1866</v>
      </c>
      <c r="I38" s="36">
        <v>584</v>
      </c>
      <c r="J38" s="36">
        <v>99</v>
      </c>
      <c r="K38" s="92">
        <v>14</v>
      </c>
      <c r="L38" s="70">
        <f t="shared" si="12"/>
        <v>50961</v>
      </c>
      <c r="M38" s="93">
        <f t="shared" si="13"/>
        <v>22.30514023600266</v>
      </c>
      <c r="N38" s="70">
        <f t="shared" si="14"/>
        <v>35902</v>
      </c>
      <c r="O38" s="69">
        <f t="shared" si="15"/>
        <v>15.713960572849189</v>
      </c>
      <c r="P38" s="36">
        <f t="shared" si="16"/>
        <v>12638</v>
      </c>
      <c r="Q38" s="37">
        <f t="shared" si="17"/>
        <v>5.531531216078994</v>
      </c>
      <c r="R38" s="27"/>
      <c r="S38" s="15"/>
      <c r="T38" s="15"/>
      <c r="U38" s="15"/>
    </row>
    <row r="39" spans="1:21" s="28" customFormat="1" ht="16.5" customHeight="1">
      <c r="A39" s="13" t="s">
        <v>40</v>
      </c>
      <c r="B39" s="66">
        <v>115373</v>
      </c>
      <c r="C39" s="66">
        <v>8031</v>
      </c>
      <c r="D39" s="66">
        <v>6934</v>
      </c>
      <c r="E39" s="66">
        <v>5610</v>
      </c>
      <c r="F39" s="66">
        <v>3420</v>
      </c>
      <c r="G39" s="66">
        <v>1635</v>
      </c>
      <c r="H39" s="66">
        <v>875</v>
      </c>
      <c r="I39" s="66">
        <v>299</v>
      </c>
      <c r="J39" s="66">
        <v>54</v>
      </c>
      <c r="K39" s="89">
        <v>5</v>
      </c>
      <c r="L39" s="70">
        <f t="shared" si="12"/>
        <v>26863</v>
      </c>
      <c r="M39" s="93">
        <f t="shared" si="13"/>
        <v>23.283610550128714</v>
      </c>
      <c r="N39" s="70">
        <f t="shared" si="14"/>
        <v>18832</v>
      </c>
      <c r="O39" s="69">
        <f t="shared" si="15"/>
        <v>16.32270981945516</v>
      </c>
      <c r="P39" s="36">
        <f t="shared" si="16"/>
        <v>6288</v>
      </c>
      <c r="Q39" s="37">
        <f t="shared" si="17"/>
        <v>5.4501486482972625</v>
      </c>
      <c r="R39" s="27"/>
      <c r="S39" s="15"/>
      <c r="T39" s="15"/>
      <c r="U39" s="15"/>
    </row>
    <row r="40" spans="1:21" s="28" customFormat="1" ht="16.5" customHeight="1">
      <c r="A40" s="13" t="s">
        <v>41</v>
      </c>
      <c r="B40" s="66">
        <v>8344</v>
      </c>
      <c r="C40" s="66">
        <v>617</v>
      </c>
      <c r="D40" s="66">
        <v>479</v>
      </c>
      <c r="E40" s="66">
        <v>394</v>
      </c>
      <c r="F40" s="66">
        <v>236</v>
      </c>
      <c r="G40" s="66">
        <v>141</v>
      </c>
      <c r="H40" s="66">
        <v>80</v>
      </c>
      <c r="I40" s="66">
        <v>18</v>
      </c>
      <c r="J40" s="66">
        <v>5</v>
      </c>
      <c r="K40" s="89">
        <v>1</v>
      </c>
      <c r="L40" s="70">
        <f t="shared" si="12"/>
        <v>1971</v>
      </c>
      <c r="M40" s="93">
        <f t="shared" si="13"/>
        <v>23.621764141898367</v>
      </c>
      <c r="N40" s="70">
        <f t="shared" si="14"/>
        <v>1354</v>
      </c>
      <c r="O40" s="69">
        <f t="shared" si="15"/>
        <v>16.227229146692235</v>
      </c>
      <c r="P40" s="36">
        <f t="shared" si="16"/>
        <v>481</v>
      </c>
      <c r="Q40" s="37">
        <f t="shared" si="17"/>
        <v>5.764621284755513</v>
      </c>
      <c r="R40" s="27"/>
      <c r="S40" s="15"/>
      <c r="T40" s="15"/>
      <c r="U40" s="15"/>
    </row>
    <row r="41" spans="1:21" s="28" customFormat="1" ht="16.5" customHeight="1">
      <c r="A41" s="13" t="s">
        <v>42</v>
      </c>
      <c r="B41" s="66">
        <v>6467</v>
      </c>
      <c r="C41" s="66">
        <v>451</v>
      </c>
      <c r="D41" s="66">
        <v>413</v>
      </c>
      <c r="E41" s="66">
        <v>336</v>
      </c>
      <c r="F41" s="66">
        <v>238</v>
      </c>
      <c r="G41" s="66">
        <v>116</v>
      </c>
      <c r="H41" s="66">
        <v>65</v>
      </c>
      <c r="I41" s="66">
        <v>23</v>
      </c>
      <c r="J41" s="66">
        <v>5</v>
      </c>
      <c r="K41" s="89">
        <v>0</v>
      </c>
      <c r="L41" s="70">
        <f t="shared" si="12"/>
        <v>1647</v>
      </c>
      <c r="M41" s="93">
        <f t="shared" si="13"/>
        <v>25.46775939384568</v>
      </c>
      <c r="N41" s="70">
        <f t="shared" si="14"/>
        <v>1196</v>
      </c>
      <c r="O41" s="69">
        <f t="shared" si="15"/>
        <v>18.493892067419203</v>
      </c>
      <c r="P41" s="36">
        <f t="shared" si="16"/>
        <v>447</v>
      </c>
      <c r="Q41" s="37">
        <f t="shared" si="17"/>
        <v>6.912014844595639</v>
      </c>
      <c r="R41" s="27"/>
      <c r="S41" s="15"/>
      <c r="T41" s="15"/>
      <c r="U41" s="15"/>
    </row>
    <row r="42" spans="1:21" s="28" customFormat="1" ht="16.5" customHeight="1">
      <c r="A42" s="14" t="s">
        <v>43</v>
      </c>
      <c r="B42" s="78">
        <v>4714</v>
      </c>
      <c r="C42" s="78">
        <v>332</v>
      </c>
      <c r="D42" s="78">
        <v>301</v>
      </c>
      <c r="E42" s="78">
        <v>271</v>
      </c>
      <c r="F42" s="78">
        <v>203</v>
      </c>
      <c r="G42" s="78">
        <v>101</v>
      </c>
      <c r="H42" s="78">
        <v>49</v>
      </c>
      <c r="I42" s="78">
        <v>18</v>
      </c>
      <c r="J42" s="78">
        <v>3</v>
      </c>
      <c r="K42" s="96">
        <v>0</v>
      </c>
      <c r="L42" s="79">
        <f t="shared" si="12"/>
        <v>1278</v>
      </c>
      <c r="M42" s="97">
        <f t="shared" si="13"/>
        <v>27.11073398387781</v>
      </c>
      <c r="N42" s="79">
        <f t="shared" si="14"/>
        <v>946</v>
      </c>
      <c r="O42" s="80">
        <f t="shared" si="15"/>
        <v>20.06788290199406</v>
      </c>
      <c r="P42" s="81">
        <f t="shared" si="16"/>
        <v>374</v>
      </c>
      <c r="Q42" s="82">
        <f t="shared" si="17"/>
        <v>7.933814170555792</v>
      </c>
      <c r="R42" s="27"/>
      <c r="S42" s="15"/>
      <c r="T42" s="15"/>
      <c r="U42" s="15"/>
    </row>
    <row r="43" spans="1:21" s="28" customFormat="1" ht="16.5" customHeight="1">
      <c r="A43" s="46" t="s">
        <v>104</v>
      </c>
      <c r="B43" s="83">
        <f aca="true" t="shared" si="19" ref="B43:K43">SUM(B44:B56)</f>
        <v>238826</v>
      </c>
      <c r="C43" s="83">
        <f t="shared" si="19"/>
        <v>15306</v>
      </c>
      <c r="D43" s="83">
        <f t="shared" si="19"/>
        <v>13755</v>
      </c>
      <c r="E43" s="83">
        <f t="shared" si="19"/>
        <v>11816</v>
      </c>
      <c r="F43" s="83">
        <f t="shared" si="19"/>
        <v>7702</v>
      </c>
      <c r="G43" s="83">
        <f t="shared" si="19"/>
        <v>3838</v>
      </c>
      <c r="H43" s="83">
        <f t="shared" si="19"/>
        <v>2082</v>
      </c>
      <c r="I43" s="83">
        <f t="shared" si="19"/>
        <v>648</v>
      </c>
      <c r="J43" s="83">
        <f t="shared" si="19"/>
        <v>94</v>
      </c>
      <c r="K43" s="98">
        <f t="shared" si="19"/>
        <v>8</v>
      </c>
      <c r="L43" s="35">
        <f t="shared" si="12"/>
        <v>55249</v>
      </c>
      <c r="M43" s="99">
        <f t="shared" si="13"/>
        <v>23.13357842110993</v>
      </c>
      <c r="N43" s="35">
        <f t="shared" si="14"/>
        <v>39943</v>
      </c>
      <c r="O43" s="38">
        <f t="shared" si="15"/>
        <v>16.724728463400133</v>
      </c>
      <c r="P43" s="42">
        <f t="shared" si="16"/>
        <v>14372</v>
      </c>
      <c r="Q43" s="41">
        <f t="shared" si="17"/>
        <v>6.017770259519483</v>
      </c>
      <c r="R43" s="27"/>
      <c r="S43" s="15"/>
      <c r="T43" s="15"/>
      <c r="U43" s="15"/>
    </row>
    <row r="44" spans="1:21" s="28" customFormat="1" ht="16.5" customHeight="1">
      <c r="A44" s="13" t="s">
        <v>44</v>
      </c>
      <c r="B44" s="66">
        <v>36833</v>
      </c>
      <c r="C44" s="66">
        <v>2337</v>
      </c>
      <c r="D44" s="66">
        <v>2146</v>
      </c>
      <c r="E44" s="66">
        <v>1912</v>
      </c>
      <c r="F44" s="66">
        <v>1244</v>
      </c>
      <c r="G44" s="66">
        <v>612</v>
      </c>
      <c r="H44" s="66">
        <v>325</v>
      </c>
      <c r="I44" s="66">
        <v>112</v>
      </c>
      <c r="J44" s="66">
        <v>14</v>
      </c>
      <c r="K44" s="89">
        <v>1</v>
      </c>
      <c r="L44" s="70">
        <f t="shared" si="12"/>
        <v>8703</v>
      </c>
      <c r="M44" s="93">
        <f t="shared" si="13"/>
        <v>23.628268129123338</v>
      </c>
      <c r="N44" s="70">
        <f t="shared" si="14"/>
        <v>6366</v>
      </c>
      <c r="O44" s="69">
        <f t="shared" si="15"/>
        <v>17.283414329541444</v>
      </c>
      <c r="P44" s="36">
        <f t="shared" si="16"/>
        <v>2308</v>
      </c>
      <c r="Q44" s="37">
        <f t="shared" si="17"/>
        <v>6.266120055385116</v>
      </c>
      <c r="R44" s="27"/>
      <c r="S44" s="15"/>
      <c r="T44" s="15"/>
      <c r="U44" s="15"/>
    </row>
    <row r="45" spans="1:21" s="28" customFormat="1" ht="16.5" customHeight="1">
      <c r="A45" s="13" t="s">
        <v>45</v>
      </c>
      <c r="B45" s="66">
        <v>57927</v>
      </c>
      <c r="C45" s="66">
        <v>3917</v>
      </c>
      <c r="D45" s="66">
        <v>3416</v>
      </c>
      <c r="E45" s="66">
        <v>2554</v>
      </c>
      <c r="F45" s="66">
        <v>1636</v>
      </c>
      <c r="G45" s="66">
        <v>738</v>
      </c>
      <c r="H45" s="66">
        <v>399</v>
      </c>
      <c r="I45" s="66">
        <v>147</v>
      </c>
      <c r="J45" s="66">
        <v>18</v>
      </c>
      <c r="K45" s="89">
        <v>2</v>
      </c>
      <c r="L45" s="70">
        <f t="shared" si="12"/>
        <v>12827</v>
      </c>
      <c r="M45" s="93">
        <f t="shared" si="13"/>
        <v>22.143387366858285</v>
      </c>
      <c r="N45" s="70">
        <f t="shared" si="14"/>
        <v>8910</v>
      </c>
      <c r="O45" s="69">
        <f t="shared" si="15"/>
        <v>15.381428349474339</v>
      </c>
      <c r="P45" s="36">
        <f t="shared" si="16"/>
        <v>2940</v>
      </c>
      <c r="Q45" s="37">
        <f t="shared" si="17"/>
        <v>5.075353462116112</v>
      </c>
      <c r="R45" s="27"/>
      <c r="S45" s="15"/>
      <c r="T45" s="15"/>
      <c r="U45" s="15"/>
    </row>
    <row r="46" spans="1:21" s="28" customFormat="1" ht="16.5" customHeight="1">
      <c r="A46" s="13" t="s">
        <v>46</v>
      </c>
      <c r="B46" s="66">
        <v>63002</v>
      </c>
      <c r="C46" s="66">
        <v>4181</v>
      </c>
      <c r="D46" s="66">
        <v>3468</v>
      </c>
      <c r="E46" s="66">
        <v>2886</v>
      </c>
      <c r="F46" s="66">
        <v>1846</v>
      </c>
      <c r="G46" s="66">
        <v>952</v>
      </c>
      <c r="H46" s="66">
        <v>481</v>
      </c>
      <c r="I46" s="66">
        <v>132</v>
      </c>
      <c r="J46" s="66">
        <v>24</v>
      </c>
      <c r="K46" s="89">
        <v>2</v>
      </c>
      <c r="L46" s="70">
        <f t="shared" si="12"/>
        <v>13972</v>
      </c>
      <c r="M46" s="93">
        <f t="shared" si="13"/>
        <v>22.177073743690677</v>
      </c>
      <c r="N46" s="70">
        <f t="shared" si="14"/>
        <v>9791</v>
      </c>
      <c r="O46" s="69">
        <f t="shared" si="15"/>
        <v>15.540776483286244</v>
      </c>
      <c r="P46" s="36">
        <f t="shared" si="16"/>
        <v>3437</v>
      </c>
      <c r="Q46" s="37">
        <f t="shared" si="17"/>
        <v>5.455382368813688</v>
      </c>
      <c r="R46" s="27"/>
      <c r="S46" s="15"/>
      <c r="T46" s="15"/>
      <c r="U46" s="15"/>
    </row>
    <row r="47" spans="1:21" s="28" customFormat="1" ht="16.5" customHeight="1">
      <c r="A47" s="13" t="s">
        <v>47</v>
      </c>
      <c r="B47" s="66">
        <v>6390</v>
      </c>
      <c r="C47" s="66">
        <v>445</v>
      </c>
      <c r="D47" s="66">
        <v>373</v>
      </c>
      <c r="E47" s="66">
        <v>340</v>
      </c>
      <c r="F47" s="66">
        <v>253</v>
      </c>
      <c r="G47" s="66">
        <v>113</v>
      </c>
      <c r="H47" s="66">
        <v>72</v>
      </c>
      <c r="I47" s="66">
        <v>20</v>
      </c>
      <c r="J47" s="66">
        <v>3</v>
      </c>
      <c r="K47" s="89">
        <v>0</v>
      </c>
      <c r="L47" s="70">
        <f t="shared" si="12"/>
        <v>1619</v>
      </c>
      <c r="M47" s="93">
        <f t="shared" si="13"/>
        <v>25.33646322378717</v>
      </c>
      <c r="N47" s="70">
        <f t="shared" si="14"/>
        <v>1174</v>
      </c>
      <c r="O47" s="69">
        <f t="shared" si="15"/>
        <v>18.372456964006258</v>
      </c>
      <c r="P47" s="36">
        <f t="shared" si="16"/>
        <v>461</v>
      </c>
      <c r="Q47" s="37">
        <f t="shared" si="17"/>
        <v>7.214397496087637</v>
      </c>
      <c r="R47" s="27"/>
      <c r="S47" s="15"/>
      <c r="T47" s="15"/>
      <c r="U47" s="15"/>
    </row>
    <row r="48" spans="1:21" s="28" customFormat="1" ht="16.5" customHeight="1">
      <c r="A48" s="13" t="s">
        <v>48</v>
      </c>
      <c r="B48" s="66">
        <v>11594</v>
      </c>
      <c r="C48" s="66">
        <v>694</v>
      </c>
      <c r="D48" s="66">
        <v>562</v>
      </c>
      <c r="E48" s="66">
        <v>526</v>
      </c>
      <c r="F48" s="66">
        <v>345</v>
      </c>
      <c r="G48" s="66">
        <v>165</v>
      </c>
      <c r="H48" s="66">
        <v>95</v>
      </c>
      <c r="I48" s="66">
        <v>21</v>
      </c>
      <c r="J48" s="66">
        <v>3</v>
      </c>
      <c r="K48" s="89">
        <v>0</v>
      </c>
      <c r="L48" s="70">
        <f t="shared" si="12"/>
        <v>2411</v>
      </c>
      <c r="M48" s="93">
        <f t="shared" si="13"/>
        <v>20.79523891668104</v>
      </c>
      <c r="N48" s="70">
        <f t="shared" si="14"/>
        <v>1717</v>
      </c>
      <c r="O48" s="69">
        <f t="shared" si="15"/>
        <v>14.809384164222875</v>
      </c>
      <c r="P48" s="36">
        <f t="shared" si="16"/>
        <v>629</v>
      </c>
      <c r="Q48" s="37">
        <f t="shared" si="17"/>
        <v>5.425219941348973</v>
      </c>
      <c r="R48" s="27"/>
      <c r="S48" s="15"/>
      <c r="T48" s="15"/>
      <c r="U48" s="15"/>
    </row>
    <row r="49" spans="1:21" s="28" customFormat="1" ht="16.5" customHeight="1">
      <c r="A49" s="13" t="s">
        <v>49</v>
      </c>
      <c r="B49" s="66">
        <v>5725</v>
      </c>
      <c r="C49" s="66">
        <v>356</v>
      </c>
      <c r="D49" s="66">
        <v>342</v>
      </c>
      <c r="E49" s="66">
        <v>283</v>
      </c>
      <c r="F49" s="66">
        <v>177</v>
      </c>
      <c r="G49" s="66">
        <v>98</v>
      </c>
      <c r="H49" s="66">
        <v>64</v>
      </c>
      <c r="I49" s="66">
        <v>15</v>
      </c>
      <c r="J49" s="66">
        <v>3</v>
      </c>
      <c r="K49" s="89">
        <v>0</v>
      </c>
      <c r="L49" s="70">
        <f t="shared" si="12"/>
        <v>1338</v>
      </c>
      <c r="M49" s="93">
        <f t="shared" si="13"/>
        <v>23.37117903930131</v>
      </c>
      <c r="N49" s="70">
        <f t="shared" si="14"/>
        <v>982</v>
      </c>
      <c r="O49" s="69">
        <f t="shared" si="15"/>
        <v>17.152838427947597</v>
      </c>
      <c r="P49" s="36">
        <f t="shared" si="16"/>
        <v>357</v>
      </c>
      <c r="Q49" s="37">
        <f t="shared" si="17"/>
        <v>6.235807860262009</v>
      </c>
      <c r="R49" s="27"/>
      <c r="S49" s="15"/>
      <c r="T49" s="15"/>
      <c r="U49" s="15"/>
    </row>
    <row r="50" spans="1:21" s="28" customFormat="1" ht="16.5" customHeight="1">
      <c r="A50" s="13" t="s">
        <v>50</v>
      </c>
      <c r="B50" s="66">
        <v>12901</v>
      </c>
      <c r="C50" s="66">
        <v>684</v>
      </c>
      <c r="D50" s="66">
        <v>722</v>
      </c>
      <c r="E50" s="66">
        <v>738</v>
      </c>
      <c r="F50" s="66">
        <v>496</v>
      </c>
      <c r="G50" s="66">
        <v>254</v>
      </c>
      <c r="H50" s="66">
        <v>154</v>
      </c>
      <c r="I50" s="66">
        <v>43</v>
      </c>
      <c r="J50" s="66">
        <v>7</v>
      </c>
      <c r="K50" s="89">
        <v>1</v>
      </c>
      <c r="L50" s="70">
        <f t="shared" si="12"/>
        <v>3099</v>
      </c>
      <c r="M50" s="93">
        <f t="shared" si="13"/>
        <v>24.021393690411596</v>
      </c>
      <c r="N50" s="70">
        <f t="shared" si="14"/>
        <v>2415</v>
      </c>
      <c r="O50" s="69">
        <f t="shared" si="15"/>
        <v>18.7194791101465</v>
      </c>
      <c r="P50" s="36">
        <f t="shared" si="16"/>
        <v>955</v>
      </c>
      <c r="Q50" s="37">
        <f t="shared" si="17"/>
        <v>7.402526935896442</v>
      </c>
      <c r="R50" s="27"/>
      <c r="S50" s="15"/>
      <c r="T50" s="15"/>
      <c r="U50" s="15"/>
    </row>
    <row r="51" spans="1:21" s="28" customFormat="1" ht="16.5" customHeight="1">
      <c r="A51" s="13" t="s">
        <v>51</v>
      </c>
      <c r="B51" s="66">
        <v>12557</v>
      </c>
      <c r="C51" s="66">
        <v>663</v>
      </c>
      <c r="D51" s="66">
        <v>636</v>
      </c>
      <c r="E51" s="66">
        <v>670</v>
      </c>
      <c r="F51" s="66">
        <v>432</v>
      </c>
      <c r="G51" s="66">
        <v>231</v>
      </c>
      <c r="H51" s="66">
        <v>141</v>
      </c>
      <c r="I51" s="66">
        <v>44</v>
      </c>
      <c r="J51" s="66">
        <v>6</v>
      </c>
      <c r="K51" s="89">
        <v>0</v>
      </c>
      <c r="L51" s="70">
        <f t="shared" si="12"/>
        <v>2823</v>
      </c>
      <c r="M51" s="93">
        <f t="shared" si="13"/>
        <v>22.481484430994662</v>
      </c>
      <c r="N51" s="70">
        <f t="shared" si="14"/>
        <v>2160</v>
      </c>
      <c r="O51" s="69">
        <f t="shared" si="15"/>
        <v>17.201560882376363</v>
      </c>
      <c r="P51" s="36">
        <f t="shared" si="16"/>
        <v>854</v>
      </c>
      <c r="Q51" s="37">
        <f t="shared" si="17"/>
        <v>6.800987497013618</v>
      </c>
      <c r="R51" s="27"/>
      <c r="S51" s="15"/>
      <c r="T51" s="15"/>
      <c r="U51" s="15"/>
    </row>
    <row r="52" spans="1:21" s="28" customFormat="1" ht="16.5" customHeight="1">
      <c r="A52" s="13" t="s">
        <v>52</v>
      </c>
      <c r="B52" s="66">
        <v>13756</v>
      </c>
      <c r="C52" s="66">
        <v>804</v>
      </c>
      <c r="D52" s="66">
        <v>706</v>
      </c>
      <c r="E52" s="66">
        <v>587</v>
      </c>
      <c r="F52" s="66">
        <v>388</v>
      </c>
      <c r="G52" s="66">
        <v>201</v>
      </c>
      <c r="H52" s="66">
        <v>114</v>
      </c>
      <c r="I52" s="66">
        <v>21</v>
      </c>
      <c r="J52" s="66">
        <v>5</v>
      </c>
      <c r="K52" s="100">
        <v>0</v>
      </c>
      <c r="L52" s="70">
        <f t="shared" si="12"/>
        <v>2826</v>
      </c>
      <c r="M52" s="93">
        <f t="shared" si="13"/>
        <v>20.543762721721432</v>
      </c>
      <c r="N52" s="70">
        <f t="shared" si="14"/>
        <v>2022</v>
      </c>
      <c r="O52" s="69">
        <f t="shared" si="15"/>
        <v>14.699040418726375</v>
      </c>
      <c r="P52" s="36">
        <f t="shared" si="16"/>
        <v>729</v>
      </c>
      <c r="Q52" s="37">
        <f t="shared" si="17"/>
        <v>5.29950567025298</v>
      </c>
      <c r="R52" s="27"/>
      <c r="S52" s="15"/>
      <c r="T52" s="15"/>
      <c r="U52" s="15"/>
    </row>
    <row r="53" spans="1:21" s="28" customFormat="1" ht="16.5" customHeight="1">
      <c r="A53" s="13" t="s">
        <v>53</v>
      </c>
      <c r="B53" s="66">
        <v>10190</v>
      </c>
      <c r="C53" s="66">
        <v>650</v>
      </c>
      <c r="D53" s="66">
        <v>650</v>
      </c>
      <c r="E53" s="66">
        <v>607</v>
      </c>
      <c r="F53" s="66">
        <v>419</v>
      </c>
      <c r="G53" s="66">
        <v>224</v>
      </c>
      <c r="H53" s="66">
        <v>114</v>
      </c>
      <c r="I53" s="66">
        <v>40</v>
      </c>
      <c r="J53" s="66">
        <v>10</v>
      </c>
      <c r="K53" s="100">
        <v>0</v>
      </c>
      <c r="L53" s="70">
        <f t="shared" si="12"/>
        <v>2714</v>
      </c>
      <c r="M53" s="93">
        <f t="shared" si="13"/>
        <v>26.63395485770363</v>
      </c>
      <c r="N53" s="70">
        <f t="shared" si="14"/>
        <v>2064</v>
      </c>
      <c r="O53" s="69">
        <f t="shared" si="15"/>
        <v>20.255152109911677</v>
      </c>
      <c r="P53" s="36">
        <f t="shared" si="16"/>
        <v>807</v>
      </c>
      <c r="Q53" s="37">
        <f t="shared" si="17"/>
        <v>7.919528949950933</v>
      </c>
      <c r="R53" s="27"/>
      <c r="S53" s="15"/>
      <c r="T53" s="15"/>
      <c r="U53" s="15"/>
    </row>
    <row r="54" spans="1:21" s="28" customFormat="1" ht="16.5" customHeight="1">
      <c r="A54" s="13" t="s">
        <v>54</v>
      </c>
      <c r="B54" s="66">
        <v>3159</v>
      </c>
      <c r="C54" s="66">
        <v>241</v>
      </c>
      <c r="D54" s="66">
        <v>266</v>
      </c>
      <c r="E54" s="66">
        <v>258</v>
      </c>
      <c r="F54" s="66">
        <v>155</v>
      </c>
      <c r="G54" s="66">
        <v>92</v>
      </c>
      <c r="H54" s="66">
        <v>42</v>
      </c>
      <c r="I54" s="66">
        <v>18</v>
      </c>
      <c r="J54" s="66">
        <v>0</v>
      </c>
      <c r="K54" s="100">
        <v>0</v>
      </c>
      <c r="L54" s="70">
        <f t="shared" si="12"/>
        <v>1072</v>
      </c>
      <c r="M54" s="93">
        <f t="shared" si="13"/>
        <v>33.93478949034505</v>
      </c>
      <c r="N54" s="70">
        <f t="shared" si="14"/>
        <v>831</v>
      </c>
      <c r="O54" s="69">
        <f t="shared" si="15"/>
        <v>26.305792972459642</v>
      </c>
      <c r="P54" s="36">
        <f t="shared" si="16"/>
        <v>307</v>
      </c>
      <c r="Q54" s="37">
        <f t="shared" si="17"/>
        <v>9.71826527382083</v>
      </c>
      <c r="R54" s="27"/>
      <c r="S54" s="15"/>
      <c r="T54" s="15"/>
      <c r="U54" s="15"/>
    </row>
    <row r="55" spans="1:21" s="28" customFormat="1" ht="16.5" customHeight="1">
      <c r="A55" s="13" t="s">
        <v>55</v>
      </c>
      <c r="B55" s="66">
        <v>3144</v>
      </c>
      <c r="C55" s="66">
        <v>223</v>
      </c>
      <c r="D55" s="66">
        <v>313</v>
      </c>
      <c r="E55" s="66">
        <v>316</v>
      </c>
      <c r="F55" s="66">
        <v>186</v>
      </c>
      <c r="G55" s="66">
        <v>109</v>
      </c>
      <c r="H55" s="66">
        <v>58</v>
      </c>
      <c r="I55" s="66">
        <v>22</v>
      </c>
      <c r="J55" s="66">
        <v>0</v>
      </c>
      <c r="K55" s="100">
        <v>2</v>
      </c>
      <c r="L55" s="70">
        <f t="shared" si="12"/>
        <v>1229</v>
      </c>
      <c r="M55" s="93">
        <f t="shared" si="13"/>
        <v>39.090330788804074</v>
      </c>
      <c r="N55" s="70">
        <f t="shared" si="14"/>
        <v>1006</v>
      </c>
      <c r="O55" s="69">
        <f t="shared" si="15"/>
        <v>31.99745547073791</v>
      </c>
      <c r="P55" s="36">
        <f t="shared" si="16"/>
        <v>377</v>
      </c>
      <c r="Q55" s="37">
        <f t="shared" si="17"/>
        <v>11.991094147582697</v>
      </c>
      <c r="R55" s="27"/>
      <c r="S55" s="15"/>
      <c r="T55" s="15"/>
      <c r="U55" s="15"/>
    </row>
    <row r="56" spans="1:21" s="28" customFormat="1" ht="16.5" customHeight="1">
      <c r="A56" s="32" t="s">
        <v>56</v>
      </c>
      <c r="B56" s="71">
        <v>1648</v>
      </c>
      <c r="C56" s="71">
        <v>111</v>
      </c>
      <c r="D56" s="71">
        <v>155</v>
      </c>
      <c r="E56" s="71">
        <v>139</v>
      </c>
      <c r="F56" s="71">
        <v>125</v>
      </c>
      <c r="G56" s="71">
        <v>49</v>
      </c>
      <c r="H56" s="71">
        <v>23</v>
      </c>
      <c r="I56" s="71">
        <v>13</v>
      </c>
      <c r="J56" s="71">
        <v>1</v>
      </c>
      <c r="K56" s="90">
        <v>0</v>
      </c>
      <c r="L56" s="76">
        <f t="shared" si="12"/>
        <v>616</v>
      </c>
      <c r="M56" s="95">
        <f t="shared" si="13"/>
        <v>37.37864077669903</v>
      </c>
      <c r="N56" s="76">
        <f t="shared" si="14"/>
        <v>505</v>
      </c>
      <c r="O56" s="75">
        <f t="shared" si="15"/>
        <v>30.643203883495147</v>
      </c>
      <c r="P56" s="74">
        <f t="shared" si="16"/>
        <v>211</v>
      </c>
      <c r="Q56" s="77">
        <f t="shared" si="17"/>
        <v>12.803398058252426</v>
      </c>
      <c r="R56" s="27"/>
      <c r="S56" s="15"/>
      <c r="T56" s="15"/>
      <c r="U56" s="15"/>
    </row>
    <row r="57" spans="1:21" s="28" customFormat="1" ht="16.5" customHeight="1">
      <c r="A57" s="11" t="s">
        <v>105</v>
      </c>
      <c r="B57" s="66">
        <f aca="true" t="shared" si="20" ref="B57:K57">SUM(B58:B70)</f>
        <v>222342</v>
      </c>
      <c r="C57" s="66">
        <f t="shared" si="20"/>
        <v>12091</v>
      </c>
      <c r="D57" s="66">
        <f t="shared" si="20"/>
        <v>10858</v>
      </c>
      <c r="E57" s="66">
        <f t="shared" si="20"/>
        <v>9841</v>
      </c>
      <c r="F57" s="66">
        <f t="shared" si="20"/>
        <v>6645</v>
      </c>
      <c r="G57" s="66">
        <f t="shared" si="20"/>
        <v>3501</v>
      </c>
      <c r="H57" s="66">
        <f t="shared" si="20"/>
        <v>1895</v>
      </c>
      <c r="I57" s="66">
        <f t="shared" si="20"/>
        <v>655</v>
      </c>
      <c r="J57" s="66">
        <f t="shared" si="20"/>
        <v>102</v>
      </c>
      <c r="K57" s="89">
        <f t="shared" si="20"/>
        <v>9</v>
      </c>
      <c r="L57" s="70">
        <f aca="true" t="shared" si="21" ref="L57:L67">SUM(C57:K57)</f>
        <v>45597</v>
      </c>
      <c r="M57" s="93">
        <f>L57/B57*100</f>
        <v>20.507596405537416</v>
      </c>
      <c r="N57" s="70">
        <f>SUM(D57:K57)</f>
        <v>33506</v>
      </c>
      <c r="O57" s="69">
        <f>N57/B57*100</f>
        <v>15.069577497728726</v>
      </c>
      <c r="P57" s="36">
        <f>SUM(F57:K57)</f>
        <v>12807</v>
      </c>
      <c r="Q57" s="37">
        <f>P57/B57*100</f>
        <v>5.760045335564131</v>
      </c>
      <c r="R57" s="27"/>
      <c r="S57" s="15"/>
      <c r="T57" s="15"/>
      <c r="U57" s="15"/>
    </row>
    <row r="58" spans="1:21" s="28" customFormat="1" ht="16.5" customHeight="1">
      <c r="A58" s="13" t="s">
        <v>57</v>
      </c>
      <c r="B58" s="66">
        <v>44187</v>
      </c>
      <c r="C58" s="66">
        <v>2506</v>
      </c>
      <c r="D58" s="66">
        <v>2121</v>
      </c>
      <c r="E58" s="66">
        <v>1892</v>
      </c>
      <c r="F58" s="66">
        <v>1205</v>
      </c>
      <c r="G58" s="66">
        <v>645</v>
      </c>
      <c r="H58" s="66">
        <v>341</v>
      </c>
      <c r="I58" s="66">
        <v>104</v>
      </c>
      <c r="J58" s="66">
        <v>18</v>
      </c>
      <c r="K58" s="89">
        <v>6</v>
      </c>
      <c r="L58" s="70">
        <f t="shared" si="21"/>
        <v>8838</v>
      </c>
      <c r="M58" s="93">
        <f>L58/B58*100</f>
        <v>20.001357865435534</v>
      </c>
      <c r="N58" s="70">
        <f>SUM(D58:K58)</f>
        <v>6332</v>
      </c>
      <c r="O58" s="69">
        <f>N58/B58*100</f>
        <v>14.330006563016271</v>
      </c>
      <c r="P58" s="36">
        <f>SUM(F58:K58)</f>
        <v>2319</v>
      </c>
      <c r="Q58" s="37">
        <f t="shared" si="17"/>
        <v>5.248149908344083</v>
      </c>
      <c r="R58" s="27"/>
      <c r="S58" s="15"/>
      <c r="T58" s="15"/>
      <c r="U58" s="15"/>
    </row>
    <row r="59" spans="1:21" s="28" customFormat="1" ht="16.5" customHeight="1">
      <c r="A59" s="13" t="s">
        <v>58</v>
      </c>
      <c r="B59" s="66">
        <v>40241</v>
      </c>
      <c r="C59" s="66">
        <v>2129</v>
      </c>
      <c r="D59" s="66">
        <v>2057</v>
      </c>
      <c r="E59" s="66">
        <v>1833</v>
      </c>
      <c r="F59" s="66">
        <v>1240</v>
      </c>
      <c r="G59" s="66">
        <v>637</v>
      </c>
      <c r="H59" s="66">
        <v>387</v>
      </c>
      <c r="I59" s="66">
        <v>115</v>
      </c>
      <c r="J59" s="66">
        <v>20</v>
      </c>
      <c r="K59" s="89">
        <v>0</v>
      </c>
      <c r="L59" s="70">
        <f t="shared" si="21"/>
        <v>8418</v>
      </c>
      <c r="M59" s="93">
        <f t="shared" si="13"/>
        <v>20.918963246440196</v>
      </c>
      <c r="N59" s="70">
        <f t="shared" si="14"/>
        <v>6289</v>
      </c>
      <c r="O59" s="69">
        <f t="shared" si="15"/>
        <v>15.628339255982704</v>
      </c>
      <c r="P59" s="36">
        <f t="shared" si="16"/>
        <v>2399</v>
      </c>
      <c r="Q59" s="37">
        <f t="shared" si="17"/>
        <v>5.961581471633409</v>
      </c>
      <c r="R59" s="27"/>
      <c r="S59" s="15"/>
      <c r="T59" s="15"/>
      <c r="U59" s="15"/>
    </row>
    <row r="60" spans="1:21" s="28" customFormat="1" ht="16.5" customHeight="1">
      <c r="A60" s="13" t="s">
        <v>59</v>
      </c>
      <c r="B60" s="66">
        <v>30594</v>
      </c>
      <c r="C60" s="66">
        <v>1595</v>
      </c>
      <c r="D60" s="66">
        <v>1367</v>
      </c>
      <c r="E60" s="66">
        <v>1228</v>
      </c>
      <c r="F60" s="66">
        <v>830</v>
      </c>
      <c r="G60" s="66">
        <v>454</v>
      </c>
      <c r="H60" s="66">
        <v>228</v>
      </c>
      <c r="I60" s="66">
        <v>94</v>
      </c>
      <c r="J60" s="66">
        <v>9</v>
      </c>
      <c r="K60" s="89">
        <v>0</v>
      </c>
      <c r="L60" s="70">
        <f t="shared" si="21"/>
        <v>5805</v>
      </c>
      <c r="M60" s="93">
        <f t="shared" si="13"/>
        <v>18.974308687978034</v>
      </c>
      <c r="N60" s="70">
        <f t="shared" si="14"/>
        <v>4210</v>
      </c>
      <c r="O60" s="69">
        <f t="shared" si="15"/>
        <v>13.760868144080538</v>
      </c>
      <c r="P60" s="36">
        <f t="shared" si="16"/>
        <v>1615</v>
      </c>
      <c r="Q60" s="37">
        <f t="shared" si="17"/>
        <v>5.278812839118782</v>
      </c>
      <c r="R60" s="27"/>
      <c r="S60" s="15"/>
      <c r="T60" s="15"/>
      <c r="U60" s="15"/>
    </row>
    <row r="61" spans="1:21" s="28" customFormat="1" ht="16.5" customHeight="1">
      <c r="A61" s="13" t="s">
        <v>61</v>
      </c>
      <c r="B61" s="66">
        <v>6061</v>
      </c>
      <c r="C61" s="66">
        <v>309</v>
      </c>
      <c r="D61" s="66">
        <v>358</v>
      </c>
      <c r="E61" s="66">
        <v>324</v>
      </c>
      <c r="F61" s="66">
        <v>238</v>
      </c>
      <c r="G61" s="66">
        <v>121</v>
      </c>
      <c r="H61" s="66">
        <v>61</v>
      </c>
      <c r="I61" s="66">
        <v>24</v>
      </c>
      <c r="J61" s="66">
        <v>0</v>
      </c>
      <c r="K61" s="89">
        <v>0</v>
      </c>
      <c r="L61" s="70">
        <f t="shared" si="21"/>
        <v>1435</v>
      </c>
      <c r="M61" s="93">
        <f>L61/B65*100</f>
        <v>13.022960341228787</v>
      </c>
      <c r="N61" s="70">
        <f aca="true" t="shared" si="22" ref="N61:N66">SUM(D61:K61)</f>
        <v>1126</v>
      </c>
      <c r="O61" s="69">
        <f>N61/B65*100</f>
        <v>10.218713131863145</v>
      </c>
      <c r="P61" s="36">
        <f aca="true" t="shared" si="23" ref="P61:P66">SUM(F61:K61)</f>
        <v>444</v>
      </c>
      <c r="Q61" s="37">
        <f>P61/B65*100</f>
        <v>4.0294037571467465</v>
      </c>
      <c r="R61" s="27"/>
      <c r="S61" s="15"/>
      <c r="T61" s="15"/>
      <c r="U61" s="15"/>
    </row>
    <row r="62" spans="1:21" s="28" customFormat="1" ht="16.5" customHeight="1">
      <c r="A62" s="13" t="s">
        <v>62</v>
      </c>
      <c r="B62" s="66">
        <v>12662</v>
      </c>
      <c r="C62" s="66">
        <v>605</v>
      </c>
      <c r="D62" s="66">
        <v>541</v>
      </c>
      <c r="E62" s="66">
        <v>563</v>
      </c>
      <c r="F62" s="66">
        <v>383</v>
      </c>
      <c r="G62" s="66">
        <v>231</v>
      </c>
      <c r="H62" s="66">
        <v>110</v>
      </c>
      <c r="I62" s="66">
        <v>39</v>
      </c>
      <c r="J62" s="66">
        <v>6</v>
      </c>
      <c r="K62" s="89">
        <v>0</v>
      </c>
      <c r="L62" s="70">
        <f t="shared" si="21"/>
        <v>2478</v>
      </c>
      <c r="M62" s="93">
        <f>L62/B62*100</f>
        <v>19.57036803032696</v>
      </c>
      <c r="N62" s="70">
        <f t="shared" si="22"/>
        <v>1873</v>
      </c>
      <c r="O62" s="69">
        <f>N62/B62*100</f>
        <v>14.792291897014689</v>
      </c>
      <c r="P62" s="36">
        <f t="shared" si="23"/>
        <v>769</v>
      </c>
      <c r="Q62" s="37">
        <f>P62/B62*100</f>
        <v>6.073290159532459</v>
      </c>
      <c r="R62" s="27"/>
      <c r="S62" s="15"/>
      <c r="T62" s="15"/>
      <c r="U62" s="15"/>
    </row>
    <row r="63" spans="1:21" s="28" customFormat="1" ht="16.5" customHeight="1">
      <c r="A63" s="13" t="s">
        <v>63</v>
      </c>
      <c r="B63" s="66">
        <v>7993</v>
      </c>
      <c r="C63" s="66">
        <v>428</v>
      </c>
      <c r="D63" s="66">
        <v>370</v>
      </c>
      <c r="E63" s="66">
        <v>353</v>
      </c>
      <c r="F63" s="66">
        <v>277</v>
      </c>
      <c r="G63" s="66">
        <v>131</v>
      </c>
      <c r="H63" s="66">
        <v>67</v>
      </c>
      <c r="I63" s="66">
        <v>29</v>
      </c>
      <c r="J63" s="66">
        <v>5</v>
      </c>
      <c r="K63" s="89">
        <v>0</v>
      </c>
      <c r="L63" s="70">
        <f t="shared" si="21"/>
        <v>1660</v>
      </c>
      <c r="M63" s="93">
        <f>L63/B63*100</f>
        <v>20.768172150631802</v>
      </c>
      <c r="N63" s="70">
        <f t="shared" si="22"/>
        <v>1232</v>
      </c>
      <c r="O63" s="69">
        <f>N63/B63*100</f>
        <v>15.413486800950832</v>
      </c>
      <c r="P63" s="36">
        <f t="shared" si="23"/>
        <v>509</v>
      </c>
      <c r="Q63" s="37">
        <f>P63/B63*100</f>
        <v>6.368072063055173</v>
      </c>
      <c r="R63" s="27"/>
      <c r="S63" s="15"/>
      <c r="T63" s="15"/>
      <c r="U63" s="15"/>
    </row>
    <row r="64" spans="1:21" s="28" customFormat="1" ht="16.5" customHeight="1">
      <c r="A64" s="13" t="s">
        <v>64</v>
      </c>
      <c r="B64" s="66">
        <v>15657</v>
      </c>
      <c r="C64" s="66">
        <v>869</v>
      </c>
      <c r="D64" s="66">
        <v>803</v>
      </c>
      <c r="E64" s="66">
        <v>766</v>
      </c>
      <c r="F64" s="66">
        <v>519</v>
      </c>
      <c r="G64" s="66">
        <v>287</v>
      </c>
      <c r="H64" s="66">
        <v>167</v>
      </c>
      <c r="I64" s="66">
        <v>53</v>
      </c>
      <c r="J64" s="66">
        <v>11</v>
      </c>
      <c r="K64" s="89">
        <v>0</v>
      </c>
      <c r="L64" s="70">
        <f t="shared" si="21"/>
        <v>3475</v>
      </c>
      <c r="M64" s="93">
        <f>L64/B64*100</f>
        <v>22.194545570671266</v>
      </c>
      <c r="N64" s="70">
        <f t="shared" si="22"/>
        <v>2606</v>
      </c>
      <c r="O64" s="69">
        <f>N64/B64*100</f>
        <v>16.644312448106277</v>
      </c>
      <c r="P64" s="36">
        <f t="shared" si="23"/>
        <v>1037</v>
      </c>
      <c r="Q64" s="37">
        <f>P64/B64*100</f>
        <v>6.623235613463627</v>
      </c>
      <c r="R64" s="27"/>
      <c r="S64" s="15"/>
      <c r="T64" s="15"/>
      <c r="U64" s="15"/>
    </row>
    <row r="65" spans="1:21" s="28" customFormat="1" ht="16.5" customHeight="1">
      <c r="A65" s="13" t="s">
        <v>60</v>
      </c>
      <c r="B65" s="66">
        <v>11019</v>
      </c>
      <c r="C65" s="66">
        <v>561</v>
      </c>
      <c r="D65" s="66">
        <v>516</v>
      </c>
      <c r="E65" s="66">
        <v>507</v>
      </c>
      <c r="F65" s="66">
        <v>379</v>
      </c>
      <c r="G65" s="66">
        <v>216</v>
      </c>
      <c r="H65" s="66">
        <v>100</v>
      </c>
      <c r="I65" s="66">
        <v>46</v>
      </c>
      <c r="J65" s="66">
        <v>10</v>
      </c>
      <c r="K65" s="89">
        <v>1</v>
      </c>
      <c r="L65" s="70">
        <f t="shared" si="21"/>
        <v>2336</v>
      </c>
      <c r="M65" s="93">
        <f>L65/B65*100</f>
        <v>21.199745893456758</v>
      </c>
      <c r="N65" s="70">
        <f t="shared" si="22"/>
        <v>1775</v>
      </c>
      <c r="O65" s="69">
        <f>N65/B65*100</f>
        <v>16.108539794899716</v>
      </c>
      <c r="P65" s="36">
        <f t="shared" si="23"/>
        <v>752</v>
      </c>
      <c r="Q65" s="37">
        <f>P65/B65*100</f>
        <v>6.824575732825121</v>
      </c>
      <c r="R65" s="27"/>
      <c r="S65" s="15"/>
      <c r="T65" s="15"/>
      <c r="U65" s="15"/>
    </row>
    <row r="66" spans="1:21" s="28" customFormat="1" ht="16.5" customHeight="1">
      <c r="A66" s="13" t="s">
        <v>65</v>
      </c>
      <c r="B66" s="66">
        <v>10176</v>
      </c>
      <c r="C66" s="66">
        <v>555</v>
      </c>
      <c r="D66" s="66">
        <v>616</v>
      </c>
      <c r="E66" s="66">
        <v>654</v>
      </c>
      <c r="F66" s="66">
        <v>448</v>
      </c>
      <c r="G66" s="66">
        <v>239</v>
      </c>
      <c r="H66" s="66">
        <v>135</v>
      </c>
      <c r="I66" s="66">
        <v>45</v>
      </c>
      <c r="J66" s="66">
        <v>8</v>
      </c>
      <c r="K66" s="89">
        <v>1</v>
      </c>
      <c r="L66" s="70">
        <f t="shared" si="21"/>
        <v>2701</v>
      </c>
      <c r="M66" s="93">
        <f>L66/B66*100</f>
        <v>26.542845911949687</v>
      </c>
      <c r="N66" s="70">
        <f t="shared" si="22"/>
        <v>2146</v>
      </c>
      <c r="O66" s="69">
        <f>N66/B66*100</f>
        <v>21.08883647798742</v>
      </c>
      <c r="P66" s="36">
        <f t="shared" si="23"/>
        <v>876</v>
      </c>
      <c r="Q66" s="37">
        <f t="shared" si="17"/>
        <v>8.608490566037736</v>
      </c>
      <c r="R66" s="27"/>
      <c r="S66" s="15"/>
      <c r="T66" s="15"/>
      <c r="U66" s="15"/>
    </row>
    <row r="67" spans="1:21" s="28" customFormat="1" ht="16.5" customHeight="1">
      <c r="A67" s="13" t="s">
        <v>66</v>
      </c>
      <c r="B67" s="66">
        <v>9544</v>
      </c>
      <c r="C67" s="66">
        <v>471</v>
      </c>
      <c r="D67" s="66">
        <v>373</v>
      </c>
      <c r="E67" s="66">
        <v>358</v>
      </c>
      <c r="F67" s="66">
        <v>230</v>
      </c>
      <c r="G67" s="66">
        <v>125</v>
      </c>
      <c r="H67" s="66">
        <v>63</v>
      </c>
      <c r="I67" s="66">
        <v>16</v>
      </c>
      <c r="J67" s="66">
        <v>1</v>
      </c>
      <c r="K67" s="89">
        <v>0</v>
      </c>
      <c r="L67" s="70">
        <f t="shared" si="21"/>
        <v>1637</v>
      </c>
      <c r="M67" s="93">
        <f aca="true" t="shared" si="24" ref="M67:M87">L67/B67*100</f>
        <v>17.15213746856664</v>
      </c>
      <c r="N67" s="70">
        <f aca="true" t="shared" si="25" ref="N67:N87">SUM(D67:K67)</f>
        <v>1166</v>
      </c>
      <c r="O67" s="69">
        <f aca="true" t="shared" si="26" ref="O67:O87">N67/B67*100</f>
        <v>12.21709974853311</v>
      </c>
      <c r="P67" s="36">
        <f aca="true" t="shared" si="27" ref="P67:P87">SUM(F67:K67)</f>
        <v>435</v>
      </c>
      <c r="Q67" s="37">
        <f aca="true" t="shared" si="28" ref="Q67:Q87">P67/B67*100</f>
        <v>4.557837384744342</v>
      </c>
      <c r="R67" s="27"/>
      <c r="S67" s="15"/>
      <c r="T67" s="15"/>
      <c r="U67" s="15"/>
    </row>
    <row r="68" spans="1:21" s="28" customFormat="1" ht="16.5" customHeight="1">
      <c r="A68" s="13" t="s">
        <v>67</v>
      </c>
      <c r="B68" s="66">
        <v>9595</v>
      </c>
      <c r="C68" s="66">
        <v>562</v>
      </c>
      <c r="D68" s="66">
        <v>612</v>
      </c>
      <c r="E68" s="66">
        <v>495</v>
      </c>
      <c r="F68" s="66">
        <v>324</v>
      </c>
      <c r="G68" s="66">
        <v>140</v>
      </c>
      <c r="H68" s="66">
        <v>88</v>
      </c>
      <c r="I68" s="66">
        <v>32</v>
      </c>
      <c r="J68" s="66">
        <v>2</v>
      </c>
      <c r="K68" s="89">
        <v>0</v>
      </c>
      <c r="L68" s="70">
        <f aca="true" t="shared" si="29" ref="L68:L87">SUM(C68:K68)</f>
        <v>2255</v>
      </c>
      <c r="M68" s="93">
        <f t="shared" si="24"/>
        <v>23.501823866597185</v>
      </c>
      <c r="N68" s="70">
        <f t="shared" si="25"/>
        <v>1693</v>
      </c>
      <c r="O68" s="69">
        <f t="shared" si="26"/>
        <v>17.644606565919748</v>
      </c>
      <c r="P68" s="36">
        <f t="shared" si="27"/>
        <v>586</v>
      </c>
      <c r="Q68" s="37">
        <f t="shared" si="28"/>
        <v>6.107347576862949</v>
      </c>
      <c r="R68" s="27"/>
      <c r="S68" s="15"/>
      <c r="T68" s="15"/>
      <c r="U68" s="15"/>
    </row>
    <row r="69" spans="1:21" s="28" customFormat="1" ht="16.5" customHeight="1">
      <c r="A69" s="13" t="s">
        <v>68</v>
      </c>
      <c r="B69" s="66">
        <v>9954</v>
      </c>
      <c r="C69" s="66">
        <v>614</v>
      </c>
      <c r="D69" s="66">
        <v>509</v>
      </c>
      <c r="E69" s="66">
        <v>419</v>
      </c>
      <c r="F69" s="66">
        <v>250</v>
      </c>
      <c r="G69" s="66">
        <v>132</v>
      </c>
      <c r="H69" s="66">
        <v>62</v>
      </c>
      <c r="I69" s="66">
        <v>24</v>
      </c>
      <c r="J69" s="66">
        <v>6</v>
      </c>
      <c r="K69" s="89">
        <v>0</v>
      </c>
      <c r="L69" s="70">
        <f t="shared" si="29"/>
        <v>2016</v>
      </c>
      <c r="M69" s="93">
        <f t="shared" si="24"/>
        <v>20.253164556962027</v>
      </c>
      <c r="N69" s="70">
        <f t="shared" si="25"/>
        <v>1402</v>
      </c>
      <c r="O69" s="69">
        <f t="shared" si="26"/>
        <v>14.084790034157121</v>
      </c>
      <c r="P69" s="36">
        <f t="shared" si="27"/>
        <v>474</v>
      </c>
      <c r="Q69" s="37">
        <f t="shared" si="28"/>
        <v>4.761904761904762</v>
      </c>
      <c r="R69" s="27"/>
      <c r="S69" s="15"/>
      <c r="T69" s="15"/>
      <c r="U69" s="15"/>
    </row>
    <row r="70" spans="1:21" s="28" customFormat="1" ht="16.5" customHeight="1">
      <c r="A70" s="13" t="s">
        <v>69</v>
      </c>
      <c r="B70" s="66">
        <v>14659</v>
      </c>
      <c r="C70" s="66">
        <v>887</v>
      </c>
      <c r="D70" s="66">
        <v>615</v>
      </c>
      <c r="E70" s="66">
        <v>449</v>
      </c>
      <c r="F70" s="66">
        <v>322</v>
      </c>
      <c r="G70" s="66">
        <v>143</v>
      </c>
      <c r="H70" s="66">
        <v>86</v>
      </c>
      <c r="I70" s="66">
        <v>34</v>
      </c>
      <c r="J70" s="66">
        <v>6</v>
      </c>
      <c r="K70" s="89">
        <v>1</v>
      </c>
      <c r="L70" s="70">
        <f t="shared" si="29"/>
        <v>2543</v>
      </c>
      <c r="M70" s="93">
        <f>L70/B70*100</f>
        <v>17.34770448188826</v>
      </c>
      <c r="N70" s="70">
        <f t="shared" si="25"/>
        <v>1656</v>
      </c>
      <c r="O70" s="69">
        <f>N70/B70*100</f>
        <v>11.296814243809264</v>
      </c>
      <c r="P70" s="36">
        <f t="shared" si="27"/>
        <v>592</v>
      </c>
      <c r="Q70" s="37">
        <f>P70/B70*100</f>
        <v>4.038474657207177</v>
      </c>
      <c r="R70" s="27"/>
      <c r="S70" s="15"/>
      <c r="T70" s="15"/>
      <c r="U70" s="15"/>
    </row>
    <row r="71" spans="1:21" s="28" customFormat="1" ht="16.5" customHeight="1">
      <c r="A71" s="30" t="s">
        <v>70</v>
      </c>
      <c r="B71" s="85">
        <f aca="true" t="shared" si="30" ref="B71:K71">SUM(B72:B77)</f>
        <v>25191</v>
      </c>
      <c r="C71" s="85">
        <f t="shared" si="30"/>
        <v>1688</v>
      </c>
      <c r="D71" s="85">
        <f t="shared" si="30"/>
        <v>1836</v>
      </c>
      <c r="E71" s="85">
        <f t="shared" si="30"/>
        <v>1985</v>
      </c>
      <c r="F71" s="85">
        <f t="shared" si="30"/>
        <v>1371</v>
      </c>
      <c r="G71" s="85">
        <f t="shared" si="30"/>
        <v>698</v>
      </c>
      <c r="H71" s="85">
        <f t="shared" si="30"/>
        <v>394</v>
      </c>
      <c r="I71" s="85">
        <f t="shared" si="30"/>
        <v>147</v>
      </c>
      <c r="J71" s="85">
        <f t="shared" si="30"/>
        <v>25</v>
      </c>
      <c r="K71" s="101">
        <f t="shared" si="30"/>
        <v>2</v>
      </c>
      <c r="L71" s="63">
        <f t="shared" si="29"/>
        <v>8146</v>
      </c>
      <c r="M71" s="88">
        <f t="shared" si="24"/>
        <v>32.33694573458775</v>
      </c>
      <c r="N71" s="63">
        <f t="shared" si="25"/>
        <v>6458</v>
      </c>
      <c r="O71" s="64">
        <f t="shared" si="26"/>
        <v>25.636139891230997</v>
      </c>
      <c r="P71" s="62">
        <f t="shared" si="27"/>
        <v>2637</v>
      </c>
      <c r="Q71" s="65">
        <f t="shared" si="28"/>
        <v>10.468024294390855</v>
      </c>
      <c r="R71" s="27"/>
      <c r="S71" s="15"/>
      <c r="T71" s="15"/>
      <c r="U71" s="15"/>
    </row>
    <row r="72" spans="1:21" s="28" customFormat="1" ht="16.5" customHeight="1">
      <c r="A72" s="13" t="s">
        <v>71</v>
      </c>
      <c r="B72" s="66">
        <v>11349</v>
      </c>
      <c r="C72" s="66">
        <v>724</v>
      </c>
      <c r="D72" s="66">
        <v>756</v>
      </c>
      <c r="E72" s="66">
        <v>780</v>
      </c>
      <c r="F72" s="66">
        <v>536</v>
      </c>
      <c r="G72" s="66">
        <v>281</v>
      </c>
      <c r="H72" s="66">
        <v>172</v>
      </c>
      <c r="I72" s="66">
        <v>69</v>
      </c>
      <c r="J72" s="66">
        <v>12</v>
      </c>
      <c r="K72" s="89">
        <v>1</v>
      </c>
      <c r="L72" s="70">
        <f t="shared" si="29"/>
        <v>3331</v>
      </c>
      <c r="M72" s="93">
        <f t="shared" si="24"/>
        <v>29.350603577407703</v>
      </c>
      <c r="N72" s="70">
        <f t="shared" si="25"/>
        <v>2607</v>
      </c>
      <c r="O72" s="69">
        <f t="shared" si="26"/>
        <v>22.971186888712662</v>
      </c>
      <c r="P72" s="36">
        <f t="shared" si="27"/>
        <v>1071</v>
      </c>
      <c r="Q72" s="37">
        <f t="shared" si="28"/>
        <v>9.43695479777954</v>
      </c>
      <c r="R72" s="27"/>
      <c r="S72" s="15"/>
      <c r="T72" s="15"/>
      <c r="U72" s="15"/>
    </row>
    <row r="73" spans="1:21" s="28" customFormat="1" ht="16.5" customHeight="1">
      <c r="A73" s="13" t="s">
        <v>72</v>
      </c>
      <c r="B73" s="66">
        <v>3079</v>
      </c>
      <c r="C73" s="66">
        <v>217</v>
      </c>
      <c r="D73" s="66">
        <v>272</v>
      </c>
      <c r="E73" s="66">
        <v>312</v>
      </c>
      <c r="F73" s="66">
        <v>221</v>
      </c>
      <c r="G73" s="66">
        <v>121</v>
      </c>
      <c r="H73" s="66">
        <v>55</v>
      </c>
      <c r="I73" s="66">
        <v>23</v>
      </c>
      <c r="J73" s="66">
        <v>4</v>
      </c>
      <c r="K73" s="89">
        <v>0</v>
      </c>
      <c r="L73" s="70">
        <f t="shared" si="29"/>
        <v>1225</v>
      </c>
      <c r="M73" s="93">
        <f t="shared" si="24"/>
        <v>39.785644689834356</v>
      </c>
      <c r="N73" s="70">
        <f t="shared" si="25"/>
        <v>1008</v>
      </c>
      <c r="O73" s="69">
        <f t="shared" si="26"/>
        <v>32.73790191620656</v>
      </c>
      <c r="P73" s="36">
        <f t="shared" si="27"/>
        <v>424</v>
      </c>
      <c r="Q73" s="37">
        <f t="shared" si="28"/>
        <v>13.770704774277363</v>
      </c>
      <c r="R73" s="27"/>
      <c r="S73" s="15"/>
      <c r="T73" s="15"/>
      <c r="U73" s="15"/>
    </row>
    <row r="74" spans="1:21" s="28" customFormat="1" ht="16.5" customHeight="1">
      <c r="A74" s="13" t="s">
        <v>73</v>
      </c>
      <c r="B74" s="66">
        <v>5604</v>
      </c>
      <c r="C74" s="66">
        <v>313</v>
      </c>
      <c r="D74" s="66">
        <v>314</v>
      </c>
      <c r="E74" s="66">
        <v>319</v>
      </c>
      <c r="F74" s="66">
        <v>238</v>
      </c>
      <c r="G74" s="66">
        <v>110</v>
      </c>
      <c r="H74" s="66">
        <v>66</v>
      </c>
      <c r="I74" s="66">
        <v>24</v>
      </c>
      <c r="J74" s="66">
        <v>2</v>
      </c>
      <c r="K74" s="89">
        <v>1</v>
      </c>
      <c r="L74" s="70">
        <f t="shared" si="29"/>
        <v>1387</v>
      </c>
      <c r="M74" s="93">
        <f t="shared" si="24"/>
        <v>24.750178443968593</v>
      </c>
      <c r="N74" s="70">
        <f t="shared" si="25"/>
        <v>1074</v>
      </c>
      <c r="O74" s="69">
        <f t="shared" si="26"/>
        <v>19.16488222698073</v>
      </c>
      <c r="P74" s="36">
        <f t="shared" si="27"/>
        <v>441</v>
      </c>
      <c r="Q74" s="37">
        <f t="shared" si="28"/>
        <v>7.869379014989293</v>
      </c>
      <c r="R74" s="27"/>
      <c r="S74" s="15"/>
      <c r="T74" s="15"/>
      <c r="U74" s="15"/>
    </row>
    <row r="75" spans="1:21" s="28" customFormat="1" ht="16.5" customHeight="1">
      <c r="A75" s="13" t="s">
        <v>74</v>
      </c>
      <c r="B75" s="66">
        <v>594</v>
      </c>
      <c r="C75" s="66">
        <v>51</v>
      </c>
      <c r="D75" s="66">
        <v>51</v>
      </c>
      <c r="E75" s="66">
        <v>62</v>
      </c>
      <c r="F75" s="66">
        <v>52</v>
      </c>
      <c r="G75" s="66">
        <v>16</v>
      </c>
      <c r="H75" s="66">
        <v>14</v>
      </c>
      <c r="I75" s="66">
        <v>7</v>
      </c>
      <c r="J75" s="66">
        <v>2</v>
      </c>
      <c r="K75" s="89">
        <v>0</v>
      </c>
      <c r="L75" s="70">
        <f t="shared" si="29"/>
        <v>255</v>
      </c>
      <c r="M75" s="93">
        <f t="shared" si="24"/>
        <v>42.92929292929293</v>
      </c>
      <c r="N75" s="70">
        <f t="shared" si="25"/>
        <v>204</v>
      </c>
      <c r="O75" s="69">
        <f t="shared" si="26"/>
        <v>34.34343434343434</v>
      </c>
      <c r="P75" s="36">
        <f t="shared" si="27"/>
        <v>91</v>
      </c>
      <c r="Q75" s="37">
        <f t="shared" si="28"/>
        <v>15.31986531986532</v>
      </c>
      <c r="R75" s="27"/>
      <c r="S75" s="15"/>
      <c r="T75" s="15"/>
      <c r="U75" s="15"/>
    </row>
    <row r="76" spans="1:21" s="28" customFormat="1" ht="16.5" customHeight="1">
      <c r="A76" s="13" t="s">
        <v>75</v>
      </c>
      <c r="B76" s="66">
        <v>2821</v>
      </c>
      <c r="C76" s="66">
        <v>219</v>
      </c>
      <c r="D76" s="66">
        <v>287</v>
      </c>
      <c r="E76" s="66">
        <v>319</v>
      </c>
      <c r="F76" s="66">
        <v>210</v>
      </c>
      <c r="G76" s="66">
        <v>113</v>
      </c>
      <c r="H76" s="66">
        <v>60</v>
      </c>
      <c r="I76" s="66">
        <v>16</v>
      </c>
      <c r="J76" s="66">
        <v>4</v>
      </c>
      <c r="K76" s="89">
        <v>0</v>
      </c>
      <c r="L76" s="70">
        <f t="shared" si="29"/>
        <v>1228</v>
      </c>
      <c r="M76" s="93">
        <f t="shared" si="24"/>
        <v>43.5306628855016</v>
      </c>
      <c r="N76" s="70">
        <f t="shared" si="25"/>
        <v>1009</v>
      </c>
      <c r="O76" s="69">
        <f t="shared" si="26"/>
        <v>35.76745834810351</v>
      </c>
      <c r="P76" s="36">
        <f t="shared" si="27"/>
        <v>403</v>
      </c>
      <c r="Q76" s="37">
        <f t="shared" si="28"/>
        <v>14.285714285714285</v>
      </c>
      <c r="R76" s="27"/>
      <c r="S76" s="15"/>
      <c r="T76" s="15"/>
      <c r="U76" s="15"/>
    </row>
    <row r="77" spans="1:21" s="28" customFormat="1" ht="16.5" customHeight="1">
      <c r="A77" s="32" t="s">
        <v>76</v>
      </c>
      <c r="B77" s="71">
        <v>1744</v>
      </c>
      <c r="C77" s="71">
        <v>164</v>
      </c>
      <c r="D77" s="71">
        <v>156</v>
      </c>
      <c r="E77" s="71">
        <v>193</v>
      </c>
      <c r="F77" s="71">
        <v>114</v>
      </c>
      <c r="G77" s="71">
        <v>57</v>
      </c>
      <c r="H77" s="71">
        <v>27</v>
      </c>
      <c r="I77" s="71">
        <v>8</v>
      </c>
      <c r="J77" s="71">
        <v>1</v>
      </c>
      <c r="K77" s="90">
        <v>0</v>
      </c>
      <c r="L77" s="76">
        <f t="shared" si="29"/>
        <v>720</v>
      </c>
      <c r="M77" s="95">
        <f t="shared" si="24"/>
        <v>41.284403669724774</v>
      </c>
      <c r="N77" s="76">
        <f t="shared" si="25"/>
        <v>556</v>
      </c>
      <c r="O77" s="75">
        <f t="shared" si="26"/>
        <v>31.880733944954127</v>
      </c>
      <c r="P77" s="74">
        <f t="shared" si="27"/>
        <v>207</v>
      </c>
      <c r="Q77" s="77">
        <f t="shared" si="28"/>
        <v>11.869266055045872</v>
      </c>
      <c r="R77" s="27"/>
      <c r="S77" s="15"/>
      <c r="T77" s="15"/>
      <c r="U77" s="15"/>
    </row>
    <row r="78" spans="1:21" s="28" customFormat="1" ht="16.5" customHeight="1">
      <c r="A78" s="11" t="s">
        <v>9</v>
      </c>
      <c r="B78" s="66">
        <f aca="true" t="shared" si="31" ref="B78:K78">SUM(B79:B87)</f>
        <v>404231</v>
      </c>
      <c r="C78" s="66">
        <f t="shared" si="31"/>
        <v>23949</v>
      </c>
      <c r="D78" s="66">
        <f t="shared" si="31"/>
        <v>20986</v>
      </c>
      <c r="E78" s="66">
        <f t="shared" si="31"/>
        <v>17038</v>
      </c>
      <c r="F78" s="66">
        <f t="shared" si="31"/>
        <v>11285</v>
      </c>
      <c r="G78" s="66">
        <f t="shared" si="31"/>
        <v>5885</v>
      </c>
      <c r="H78" s="66">
        <f t="shared" si="31"/>
        <v>3110</v>
      </c>
      <c r="I78" s="66">
        <f t="shared" si="31"/>
        <v>1105</v>
      </c>
      <c r="J78" s="66">
        <f t="shared" si="31"/>
        <v>182</v>
      </c>
      <c r="K78" s="89">
        <f t="shared" si="31"/>
        <v>11</v>
      </c>
      <c r="L78" s="70">
        <f t="shared" si="29"/>
        <v>83551</v>
      </c>
      <c r="M78" s="93">
        <f t="shared" si="24"/>
        <v>20.66912235825555</v>
      </c>
      <c r="N78" s="70">
        <f t="shared" si="25"/>
        <v>59602</v>
      </c>
      <c r="O78" s="69">
        <f t="shared" si="26"/>
        <v>14.744539632042075</v>
      </c>
      <c r="P78" s="36">
        <f t="shared" si="27"/>
        <v>21578</v>
      </c>
      <c r="Q78" s="37">
        <f t="shared" si="28"/>
        <v>5.338036914536491</v>
      </c>
      <c r="R78" s="27"/>
      <c r="S78" s="15"/>
      <c r="T78" s="15"/>
      <c r="U78" s="15"/>
    </row>
    <row r="79" spans="1:21" s="28" customFormat="1" ht="16.5" customHeight="1">
      <c r="A79" s="13" t="s">
        <v>77</v>
      </c>
      <c r="B79" s="66">
        <v>292687</v>
      </c>
      <c r="C79" s="66">
        <v>17240</v>
      </c>
      <c r="D79" s="66">
        <v>15005</v>
      </c>
      <c r="E79" s="66">
        <v>11818</v>
      </c>
      <c r="F79" s="66">
        <v>7670</v>
      </c>
      <c r="G79" s="66">
        <v>3941</v>
      </c>
      <c r="H79" s="66">
        <v>2049</v>
      </c>
      <c r="I79" s="66">
        <v>725</v>
      </c>
      <c r="J79" s="66">
        <v>115</v>
      </c>
      <c r="K79" s="89">
        <v>4</v>
      </c>
      <c r="L79" s="70">
        <f t="shared" si="29"/>
        <v>58567</v>
      </c>
      <c r="M79" s="93">
        <f t="shared" si="24"/>
        <v>20.0101131925914</v>
      </c>
      <c r="N79" s="70">
        <f t="shared" si="25"/>
        <v>41327</v>
      </c>
      <c r="O79" s="69">
        <f t="shared" si="26"/>
        <v>14.119861831922838</v>
      </c>
      <c r="P79" s="36">
        <f t="shared" si="27"/>
        <v>14504</v>
      </c>
      <c r="Q79" s="37">
        <f t="shared" si="28"/>
        <v>4.955464369787521</v>
      </c>
      <c r="R79" s="27"/>
      <c r="S79" s="15"/>
      <c r="T79" s="15"/>
      <c r="U79" s="15"/>
    </row>
    <row r="80" spans="1:21" s="28" customFormat="1" ht="16.5" customHeight="1">
      <c r="A80" s="13" t="s">
        <v>78</v>
      </c>
      <c r="B80" s="66">
        <v>42146</v>
      </c>
      <c r="C80" s="66">
        <v>2667</v>
      </c>
      <c r="D80" s="66">
        <v>2348</v>
      </c>
      <c r="E80" s="66">
        <v>1903</v>
      </c>
      <c r="F80" s="66">
        <v>1259</v>
      </c>
      <c r="G80" s="66">
        <v>720</v>
      </c>
      <c r="H80" s="66">
        <v>377</v>
      </c>
      <c r="I80" s="66">
        <v>132</v>
      </c>
      <c r="J80" s="66">
        <v>30</v>
      </c>
      <c r="K80" s="89">
        <v>2</v>
      </c>
      <c r="L80" s="70">
        <f t="shared" si="29"/>
        <v>9438</v>
      </c>
      <c r="M80" s="93">
        <f t="shared" si="24"/>
        <v>22.393584207279456</v>
      </c>
      <c r="N80" s="70">
        <f t="shared" si="25"/>
        <v>6771</v>
      </c>
      <c r="O80" s="69">
        <f t="shared" si="26"/>
        <v>16.06558154985052</v>
      </c>
      <c r="P80" s="36">
        <f t="shared" si="27"/>
        <v>2520</v>
      </c>
      <c r="Q80" s="37">
        <f t="shared" si="28"/>
        <v>5.979215109381673</v>
      </c>
      <c r="R80" s="27"/>
      <c r="S80" s="15"/>
      <c r="T80" s="15"/>
      <c r="U80" s="15"/>
    </row>
    <row r="81" spans="1:21" s="28" customFormat="1" ht="16.5" customHeight="1">
      <c r="A81" s="13" t="s">
        <v>79</v>
      </c>
      <c r="B81" s="66">
        <v>22506</v>
      </c>
      <c r="C81" s="66">
        <v>1188</v>
      </c>
      <c r="D81" s="66">
        <v>988</v>
      </c>
      <c r="E81" s="66">
        <v>897</v>
      </c>
      <c r="F81" s="66">
        <v>538</v>
      </c>
      <c r="G81" s="66">
        <v>298</v>
      </c>
      <c r="H81" s="66">
        <v>150</v>
      </c>
      <c r="I81" s="66">
        <v>56</v>
      </c>
      <c r="J81" s="66">
        <v>11</v>
      </c>
      <c r="K81" s="89">
        <v>0</v>
      </c>
      <c r="L81" s="70">
        <f t="shared" si="29"/>
        <v>4126</v>
      </c>
      <c r="M81" s="93">
        <f t="shared" si="24"/>
        <v>18.33288900737581</v>
      </c>
      <c r="N81" s="70">
        <f t="shared" si="25"/>
        <v>2938</v>
      </c>
      <c r="O81" s="69">
        <f t="shared" si="26"/>
        <v>13.05429663200924</v>
      </c>
      <c r="P81" s="36">
        <f t="shared" si="27"/>
        <v>1053</v>
      </c>
      <c r="Q81" s="37">
        <f t="shared" si="28"/>
        <v>4.678752332711277</v>
      </c>
      <c r="R81" s="27"/>
      <c r="S81" s="15"/>
      <c r="T81" s="15"/>
      <c r="U81" s="15"/>
    </row>
    <row r="82" spans="1:21" s="28" customFormat="1" ht="16.5" customHeight="1">
      <c r="A82" s="13" t="s">
        <v>80</v>
      </c>
      <c r="B82" s="66">
        <v>5800</v>
      </c>
      <c r="C82" s="66">
        <v>387</v>
      </c>
      <c r="D82" s="66">
        <v>363</v>
      </c>
      <c r="E82" s="66">
        <v>307</v>
      </c>
      <c r="F82" s="66">
        <v>178</v>
      </c>
      <c r="G82" s="66">
        <v>83</v>
      </c>
      <c r="H82" s="66">
        <v>38</v>
      </c>
      <c r="I82" s="66">
        <v>11</v>
      </c>
      <c r="J82" s="66">
        <v>0</v>
      </c>
      <c r="K82" s="89">
        <v>1</v>
      </c>
      <c r="L82" s="70">
        <f t="shared" si="29"/>
        <v>1368</v>
      </c>
      <c r="M82" s="93">
        <f t="shared" si="24"/>
        <v>23.586206896551722</v>
      </c>
      <c r="N82" s="70">
        <f t="shared" si="25"/>
        <v>981</v>
      </c>
      <c r="O82" s="69">
        <f t="shared" si="26"/>
        <v>16.913793103448278</v>
      </c>
      <c r="P82" s="36">
        <f t="shared" si="27"/>
        <v>311</v>
      </c>
      <c r="Q82" s="37">
        <f t="shared" si="28"/>
        <v>5.362068965517242</v>
      </c>
      <c r="R82" s="27"/>
      <c r="S82" s="15"/>
      <c r="T82" s="15"/>
      <c r="U82" s="15"/>
    </row>
    <row r="83" spans="1:21" s="28" customFormat="1" ht="16.5" customHeight="1">
      <c r="A83" s="13" t="s">
        <v>81</v>
      </c>
      <c r="B83" s="66">
        <v>8649</v>
      </c>
      <c r="C83" s="66">
        <v>549</v>
      </c>
      <c r="D83" s="66">
        <v>490</v>
      </c>
      <c r="E83" s="66">
        <v>368</v>
      </c>
      <c r="F83" s="66">
        <v>269</v>
      </c>
      <c r="G83" s="66">
        <v>120</v>
      </c>
      <c r="H83" s="66">
        <v>74</v>
      </c>
      <c r="I83" s="66">
        <v>23</v>
      </c>
      <c r="J83" s="66">
        <v>1</v>
      </c>
      <c r="K83" s="89">
        <v>0</v>
      </c>
      <c r="L83" s="70">
        <f t="shared" si="29"/>
        <v>1894</v>
      </c>
      <c r="M83" s="93">
        <f t="shared" si="24"/>
        <v>21.89848537403168</v>
      </c>
      <c r="N83" s="70">
        <f t="shared" si="25"/>
        <v>1345</v>
      </c>
      <c r="O83" s="69">
        <f t="shared" si="26"/>
        <v>15.550930743438549</v>
      </c>
      <c r="P83" s="36">
        <f t="shared" si="27"/>
        <v>487</v>
      </c>
      <c r="Q83" s="37">
        <f t="shared" si="28"/>
        <v>5.630708752456932</v>
      </c>
      <c r="R83" s="27"/>
      <c r="S83" s="15"/>
      <c r="T83" s="15"/>
      <c r="U83" s="15"/>
    </row>
    <row r="84" spans="1:21" s="28" customFormat="1" ht="16.5" customHeight="1">
      <c r="A84" s="13" t="s">
        <v>82</v>
      </c>
      <c r="B84" s="66">
        <v>6817</v>
      </c>
      <c r="C84" s="66">
        <v>519</v>
      </c>
      <c r="D84" s="66">
        <v>408</v>
      </c>
      <c r="E84" s="66">
        <v>326</v>
      </c>
      <c r="F84" s="66">
        <v>234</v>
      </c>
      <c r="G84" s="66">
        <v>120</v>
      </c>
      <c r="H84" s="66">
        <v>65</v>
      </c>
      <c r="I84" s="66">
        <v>14</v>
      </c>
      <c r="J84" s="66">
        <v>2</v>
      </c>
      <c r="K84" s="89">
        <v>1</v>
      </c>
      <c r="L84" s="70">
        <f t="shared" si="29"/>
        <v>1689</v>
      </c>
      <c r="M84" s="93">
        <f t="shared" si="24"/>
        <v>24.77629455772334</v>
      </c>
      <c r="N84" s="70">
        <f t="shared" si="25"/>
        <v>1170</v>
      </c>
      <c r="O84" s="69">
        <f t="shared" si="26"/>
        <v>17.162974915652047</v>
      </c>
      <c r="P84" s="36">
        <f t="shared" si="27"/>
        <v>436</v>
      </c>
      <c r="Q84" s="37">
        <f t="shared" si="28"/>
        <v>6.395775267713071</v>
      </c>
      <c r="R84" s="27"/>
      <c r="S84" s="15"/>
      <c r="T84" s="15"/>
      <c r="U84" s="15"/>
    </row>
    <row r="85" spans="1:21" s="28" customFormat="1" ht="16.5" customHeight="1">
      <c r="A85" s="13" t="s">
        <v>83</v>
      </c>
      <c r="B85" s="66">
        <v>10301</v>
      </c>
      <c r="C85" s="66">
        <v>542</v>
      </c>
      <c r="D85" s="66">
        <v>526</v>
      </c>
      <c r="E85" s="66">
        <v>442</v>
      </c>
      <c r="F85" s="66">
        <v>391</v>
      </c>
      <c r="G85" s="66">
        <v>225</v>
      </c>
      <c r="H85" s="66">
        <v>140</v>
      </c>
      <c r="I85" s="66">
        <v>48</v>
      </c>
      <c r="J85" s="66">
        <v>9</v>
      </c>
      <c r="K85" s="89">
        <v>0</v>
      </c>
      <c r="L85" s="70">
        <f t="shared" si="29"/>
        <v>2323</v>
      </c>
      <c r="M85" s="93">
        <f t="shared" si="24"/>
        <v>22.551208620522278</v>
      </c>
      <c r="N85" s="70">
        <f t="shared" si="25"/>
        <v>1781</v>
      </c>
      <c r="O85" s="69">
        <f t="shared" si="26"/>
        <v>17.28958353557907</v>
      </c>
      <c r="P85" s="36">
        <f t="shared" si="27"/>
        <v>813</v>
      </c>
      <c r="Q85" s="37">
        <f t="shared" si="28"/>
        <v>7.892437627414814</v>
      </c>
      <c r="R85" s="27"/>
      <c r="S85" s="15"/>
      <c r="T85" s="15"/>
      <c r="U85" s="15"/>
    </row>
    <row r="86" spans="1:21" s="28" customFormat="1" ht="16.5" customHeight="1">
      <c r="A86" s="13" t="s">
        <v>84</v>
      </c>
      <c r="B86" s="66">
        <v>7433</v>
      </c>
      <c r="C86" s="66">
        <v>420</v>
      </c>
      <c r="D86" s="66">
        <v>402</v>
      </c>
      <c r="E86" s="66">
        <v>471</v>
      </c>
      <c r="F86" s="66">
        <v>343</v>
      </c>
      <c r="G86" s="66">
        <v>180</v>
      </c>
      <c r="H86" s="66">
        <v>85</v>
      </c>
      <c r="I86" s="66">
        <v>38</v>
      </c>
      <c r="J86" s="66">
        <v>7</v>
      </c>
      <c r="K86" s="89">
        <v>1</v>
      </c>
      <c r="L86" s="70">
        <f t="shared" si="29"/>
        <v>1947</v>
      </c>
      <c r="M86" s="93">
        <f t="shared" si="24"/>
        <v>26.19399973092964</v>
      </c>
      <c r="N86" s="70">
        <f t="shared" si="25"/>
        <v>1527</v>
      </c>
      <c r="O86" s="69">
        <f t="shared" si="26"/>
        <v>20.543522131037268</v>
      </c>
      <c r="P86" s="36">
        <f t="shared" si="27"/>
        <v>654</v>
      </c>
      <c r="Q86" s="37">
        <f t="shared" si="28"/>
        <v>8.79860083411812</v>
      </c>
      <c r="R86" s="27"/>
      <c r="S86" s="15"/>
      <c r="T86" s="15"/>
      <c r="U86" s="15"/>
    </row>
    <row r="87" spans="1:21" s="28" customFormat="1" ht="16.5" customHeight="1">
      <c r="A87" s="14" t="s">
        <v>85</v>
      </c>
      <c r="B87" s="78">
        <v>7892</v>
      </c>
      <c r="C87" s="78">
        <v>437</v>
      </c>
      <c r="D87" s="78">
        <v>456</v>
      </c>
      <c r="E87" s="78">
        <v>506</v>
      </c>
      <c r="F87" s="78">
        <v>403</v>
      </c>
      <c r="G87" s="78">
        <v>198</v>
      </c>
      <c r="H87" s="78">
        <v>132</v>
      </c>
      <c r="I87" s="78">
        <v>58</v>
      </c>
      <c r="J87" s="78">
        <v>7</v>
      </c>
      <c r="K87" s="96">
        <v>2</v>
      </c>
      <c r="L87" s="79">
        <f t="shared" si="29"/>
        <v>2199</v>
      </c>
      <c r="M87" s="97">
        <f t="shared" si="24"/>
        <v>27.863659401926</v>
      </c>
      <c r="N87" s="79">
        <f t="shared" si="25"/>
        <v>1762</v>
      </c>
      <c r="O87" s="80">
        <f t="shared" si="26"/>
        <v>22.32640648758236</v>
      </c>
      <c r="P87" s="81">
        <f t="shared" si="27"/>
        <v>800</v>
      </c>
      <c r="Q87" s="82">
        <f t="shared" si="28"/>
        <v>10.136847440446022</v>
      </c>
      <c r="R87" s="27"/>
      <c r="S87" s="15"/>
      <c r="T87" s="15"/>
      <c r="U87" s="15"/>
    </row>
    <row r="88" spans="1:4" ht="16.5" customHeight="1">
      <c r="A88" s="47"/>
      <c r="B88" s="47"/>
      <c r="C88" s="47"/>
      <c r="D88" s="47"/>
    </row>
  </sheetData>
  <mergeCells count="1">
    <mergeCell ref="A88:D88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scale="64" r:id="rId1"/>
  <rowBreaks count="1" manualBreakCount="1">
    <brk id="42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U88"/>
  <sheetViews>
    <sheetView zoomScaleSheetLayoutView="100" workbookViewId="0" topLeftCell="E48">
      <selection activeCell="E48" sqref="A1:IV16384"/>
    </sheetView>
  </sheetViews>
  <sheetFormatPr defaultColWidth="8.66015625" defaultRowHeight="16.5" customHeight="1"/>
  <cols>
    <col min="1" max="1" width="15.58203125" style="1" customWidth="1"/>
    <col min="2" max="2" width="9.58203125" style="18" customWidth="1"/>
    <col min="3" max="17" width="8.58203125" style="18" customWidth="1"/>
    <col min="18" max="18" width="5.58203125" style="16" customWidth="1"/>
    <col min="19" max="21" width="9" style="16" customWidth="1"/>
    <col min="22" max="16384" width="9" style="17" customWidth="1"/>
  </cols>
  <sheetData>
    <row r="1" spans="1:21" s="26" customFormat="1" ht="18.75">
      <c r="A1" s="44" t="s">
        <v>88</v>
      </c>
      <c r="B1" s="52"/>
      <c r="C1" s="52"/>
      <c r="D1" s="52"/>
      <c r="E1" s="52"/>
      <c r="F1" s="52"/>
      <c r="G1" s="52"/>
      <c r="H1" s="52"/>
      <c r="I1" s="53"/>
      <c r="J1" s="52"/>
      <c r="K1" s="54"/>
      <c r="L1" s="55"/>
      <c r="M1" s="56"/>
      <c r="N1" s="57"/>
      <c r="P1" s="57"/>
      <c r="Q1" s="58" t="s">
        <v>108</v>
      </c>
      <c r="R1" s="25"/>
      <c r="S1" s="25"/>
      <c r="T1" s="25"/>
      <c r="U1" s="25"/>
    </row>
    <row r="2" spans="1:21" s="28" customFormat="1" ht="26.25" customHeight="1">
      <c r="A2" s="5" t="s">
        <v>92</v>
      </c>
      <c r="B2" s="19" t="s">
        <v>0</v>
      </c>
      <c r="C2" s="60" t="s">
        <v>93</v>
      </c>
      <c r="D2" s="60" t="s">
        <v>112</v>
      </c>
      <c r="E2" s="60" t="s">
        <v>2</v>
      </c>
      <c r="F2" s="60" t="s">
        <v>3</v>
      </c>
      <c r="G2" s="60" t="s">
        <v>4</v>
      </c>
      <c r="H2" s="60" t="s">
        <v>5</v>
      </c>
      <c r="I2" s="60" t="s">
        <v>6</v>
      </c>
      <c r="J2" s="60" t="s">
        <v>7</v>
      </c>
      <c r="K2" s="61" t="s">
        <v>113</v>
      </c>
      <c r="L2" s="6" t="s">
        <v>95</v>
      </c>
      <c r="M2" s="7" t="s">
        <v>8</v>
      </c>
      <c r="N2" s="6" t="s">
        <v>96</v>
      </c>
      <c r="O2" s="7" t="s">
        <v>8</v>
      </c>
      <c r="P2" s="19" t="s">
        <v>97</v>
      </c>
      <c r="Q2" s="7" t="s">
        <v>8</v>
      </c>
      <c r="R2" s="27"/>
      <c r="S2" s="15"/>
      <c r="T2" s="15"/>
      <c r="U2" s="15"/>
    </row>
    <row r="3" spans="1:21" s="28" customFormat="1" ht="16.5" customHeight="1">
      <c r="A3" s="29" t="s">
        <v>11</v>
      </c>
      <c r="B3" s="36">
        <f aca="true" t="shared" si="0" ref="B3:K3">SUM(B4,B12,B15,B30,B33,B37,B43,B57,B71,B78)</f>
        <v>1916750</v>
      </c>
      <c r="C3" s="36">
        <f t="shared" si="0"/>
        <v>121750</v>
      </c>
      <c r="D3" s="36">
        <f t="shared" si="0"/>
        <v>112956</v>
      </c>
      <c r="E3" s="36">
        <f t="shared" si="0"/>
        <v>98813</v>
      </c>
      <c r="F3" s="36">
        <f t="shared" si="0"/>
        <v>79660</v>
      </c>
      <c r="G3" s="36">
        <f t="shared" si="0"/>
        <v>53799</v>
      </c>
      <c r="H3" s="36">
        <f t="shared" si="0"/>
        <v>33555</v>
      </c>
      <c r="I3" s="36">
        <f t="shared" si="0"/>
        <v>14005</v>
      </c>
      <c r="J3" s="36">
        <f t="shared" si="0"/>
        <v>3084</v>
      </c>
      <c r="K3" s="86">
        <f t="shared" si="0"/>
        <v>447</v>
      </c>
      <c r="L3" s="34">
        <f>SUM(C3:K3)</f>
        <v>518069</v>
      </c>
      <c r="M3" s="39">
        <f>L3/B3*100</f>
        <v>27.028511803834615</v>
      </c>
      <c r="N3" s="35">
        <f>SUM(D3:K3)</f>
        <v>396319</v>
      </c>
      <c r="O3" s="38">
        <f>N3/B3*100</f>
        <v>20.67661406025825</v>
      </c>
      <c r="P3" s="36">
        <f>SUM(F3:K3)</f>
        <v>184550</v>
      </c>
      <c r="Q3" s="37">
        <f>P3/B3*100</f>
        <v>9.628277031433417</v>
      </c>
      <c r="R3" s="27"/>
      <c r="S3" s="15"/>
      <c r="T3" s="15"/>
      <c r="U3" s="15"/>
    </row>
    <row r="4" spans="1:21" s="28" customFormat="1" ht="16.5" customHeight="1">
      <c r="A4" s="30" t="s">
        <v>98</v>
      </c>
      <c r="B4" s="62">
        <f>SUM(B5:B11)</f>
        <v>43012</v>
      </c>
      <c r="C4" s="62">
        <f>SUM(C5:C11)</f>
        <v>3394</v>
      </c>
      <c r="D4" s="62">
        <f aca="true" t="shared" si="1" ref="D4:K4">SUM(D5:D11)</f>
        <v>3389</v>
      </c>
      <c r="E4" s="62">
        <f t="shared" si="1"/>
        <v>3261</v>
      </c>
      <c r="F4" s="62">
        <f t="shared" si="1"/>
        <v>2762</v>
      </c>
      <c r="G4" s="62">
        <f t="shared" si="1"/>
        <v>1951</v>
      </c>
      <c r="H4" s="62">
        <f t="shared" si="1"/>
        <v>1218</v>
      </c>
      <c r="I4" s="62">
        <f t="shared" si="1"/>
        <v>506</v>
      </c>
      <c r="J4" s="62">
        <f t="shared" si="1"/>
        <v>113</v>
      </c>
      <c r="K4" s="87">
        <f t="shared" si="1"/>
        <v>19</v>
      </c>
      <c r="L4" s="63">
        <f>SUM(C4:K4)</f>
        <v>16613</v>
      </c>
      <c r="M4" s="88">
        <f>L4/B4*100</f>
        <v>38.624104900957875</v>
      </c>
      <c r="N4" s="63">
        <f>SUM(D4:K4)</f>
        <v>13219</v>
      </c>
      <c r="O4" s="64">
        <f>N4/B4*100</f>
        <v>30.733283734771693</v>
      </c>
      <c r="P4" s="62">
        <f>SUM(F4:K4)</f>
        <v>6569</v>
      </c>
      <c r="Q4" s="65">
        <f>P4/B4*100</f>
        <v>15.272482098019157</v>
      </c>
      <c r="R4" s="27"/>
      <c r="S4" s="15"/>
      <c r="T4" s="15"/>
      <c r="U4" s="15"/>
    </row>
    <row r="5" spans="1:21" s="28" customFormat="1" ht="16.5" customHeight="1">
      <c r="A5" s="12" t="s">
        <v>12</v>
      </c>
      <c r="B5" s="66">
        <v>14439</v>
      </c>
      <c r="C5" s="66">
        <v>1172</v>
      </c>
      <c r="D5" s="66">
        <v>1090</v>
      </c>
      <c r="E5" s="66">
        <v>1000</v>
      </c>
      <c r="F5" s="66">
        <v>849</v>
      </c>
      <c r="G5" s="66">
        <v>600</v>
      </c>
      <c r="H5" s="66">
        <v>383</v>
      </c>
      <c r="I5" s="66">
        <v>155</v>
      </c>
      <c r="J5" s="66">
        <v>37</v>
      </c>
      <c r="K5" s="89">
        <v>4</v>
      </c>
      <c r="L5" s="67">
        <f aca="true" t="shared" si="2" ref="L5:L11">SUM(C5:K5)</f>
        <v>5290</v>
      </c>
      <c r="M5" s="39">
        <f aca="true" t="shared" si="3" ref="M5:M11">L5/B5*100</f>
        <v>36.63688621095644</v>
      </c>
      <c r="N5" s="70">
        <f aca="true" t="shared" si="4" ref="N5:N11">SUM(D5:K5)</f>
        <v>4118</v>
      </c>
      <c r="O5" s="69">
        <f aca="true" t="shared" si="5" ref="O5:O11">N5/B5*100</f>
        <v>28.51998060807535</v>
      </c>
      <c r="P5" s="36">
        <f aca="true" t="shared" si="6" ref="P5:P11">SUM(F5:K5)</f>
        <v>2028</v>
      </c>
      <c r="Q5" s="37">
        <f aca="true" t="shared" si="7" ref="Q5:Q11">P5/B5*100</f>
        <v>14.045293995429045</v>
      </c>
      <c r="R5" s="27"/>
      <c r="S5" s="15"/>
      <c r="T5" s="15"/>
      <c r="U5" s="15"/>
    </row>
    <row r="6" spans="1:21" s="28" customFormat="1" ht="16.5" customHeight="1">
      <c r="A6" s="12" t="s">
        <v>13</v>
      </c>
      <c r="B6" s="66">
        <v>8304</v>
      </c>
      <c r="C6" s="66">
        <v>687</v>
      </c>
      <c r="D6" s="66">
        <v>623</v>
      </c>
      <c r="E6" s="66">
        <v>546</v>
      </c>
      <c r="F6" s="66">
        <v>396</v>
      </c>
      <c r="G6" s="66">
        <v>309</v>
      </c>
      <c r="H6" s="66">
        <v>169</v>
      </c>
      <c r="I6" s="66">
        <v>69</v>
      </c>
      <c r="J6" s="66">
        <v>18</v>
      </c>
      <c r="K6" s="89">
        <v>4</v>
      </c>
      <c r="L6" s="67">
        <f t="shared" si="2"/>
        <v>2821</v>
      </c>
      <c r="M6" s="39">
        <f t="shared" si="3"/>
        <v>33.97157996146436</v>
      </c>
      <c r="N6" s="70">
        <f t="shared" si="4"/>
        <v>2134</v>
      </c>
      <c r="O6" s="69">
        <f t="shared" si="5"/>
        <v>25.698458574181117</v>
      </c>
      <c r="P6" s="36">
        <f t="shared" si="6"/>
        <v>965</v>
      </c>
      <c r="Q6" s="37">
        <f t="shared" si="7"/>
        <v>11.620905587668593</v>
      </c>
      <c r="R6" s="27"/>
      <c r="S6" s="15"/>
      <c r="T6" s="15"/>
      <c r="U6" s="15"/>
    </row>
    <row r="7" spans="1:21" s="28" customFormat="1" ht="16.5" customHeight="1">
      <c r="A7" s="12" t="s">
        <v>14</v>
      </c>
      <c r="B7" s="66">
        <v>4486</v>
      </c>
      <c r="C7" s="66">
        <v>338</v>
      </c>
      <c r="D7" s="66">
        <v>371</v>
      </c>
      <c r="E7" s="66">
        <v>348</v>
      </c>
      <c r="F7" s="66">
        <v>282</v>
      </c>
      <c r="G7" s="66">
        <v>196</v>
      </c>
      <c r="H7" s="66">
        <v>146</v>
      </c>
      <c r="I7" s="66">
        <v>40</v>
      </c>
      <c r="J7" s="66">
        <v>7</v>
      </c>
      <c r="K7" s="89">
        <v>4</v>
      </c>
      <c r="L7" s="67">
        <f t="shared" si="2"/>
        <v>1732</v>
      </c>
      <c r="M7" s="39">
        <f t="shared" si="3"/>
        <v>38.60900579580918</v>
      </c>
      <c r="N7" s="70">
        <f t="shared" si="4"/>
        <v>1394</v>
      </c>
      <c r="O7" s="69">
        <f t="shared" si="5"/>
        <v>31.074453856442265</v>
      </c>
      <c r="P7" s="36">
        <f t="shared" si="6"/>
        <v>675</v>
      </c>
      <c r="Q7" s="37">
        <f t="shared" si="7"/>
        <v>15.046812304948729</v>
      </c>
      <c r="R7" s="27"/>
      <c r="S7" s="15"/>
      <c r="T7" s="15"/>
      <c r="U7" s="15"/>
    </row>
    <row r="8" spans="1:21" s="28" customFormat="1" ht="16.5" customHeight="1">
      <c r="A8" s="12" t="s">
        <v>15</v>
      </c>
      <c r="B8" s="66">
        <v>5394</v>
      </c>
      <c r="C8" s="66">
        <v>380</v>
      </c>
      <c r="D8" s="66">
        <v>415</v>
      </c>
      <c r="E8" s="66">
        <v>502</v>
      </c>
      <c r="F8" s="66">
        <v>441</v>
      </c>
      <c r="G8" s="66">
        <v>307</v>
      </c>
      <c r="H8" s="66">
        <v>185</v>
      </c>
      <c r="I8" s="66">
        <v>91</v>
      </c>
      <c r="J8" s="66">
        <v>21</v>
      </c>
      <c r="K8" s="89">
        <v>2</v>
      </c>
      <c r="L8" s="67">
        <f t="shared" si="2"/>
        <v>2344</v>
      </c>
      <c r="M8" s="39">
        <f t="shared" si="3"/>
        <v>43.45569150908417</v>
      </c>
      <c r="N8" s="70">
        <f t="shared" si="4"/>
        <v>1964</v>
      </c>
      <c r="O8" s="69">
        <f t="shared" si="5"/>
        <v>36.410826844642195</v>
      </c>
      <c r="P8" s="36">
        <f t="shared" si="6"/>
        <v>1047</v>
      </c>
      <c r="Q8" s="37">
        <f t="shared" si="7"/>
        <v>19.410456062291434</v>
      </c>
      <c r="R8" s="27"/>
      <c r="S8" s="15"/>
      <c r="T8" s="15"/>
      <c r="U8" s="15"/>
    </row>
    <row r="9" spans="1:21" s="28" customFormat="1" ht="16.5" customHeight="1">
      <c r="A9" s="12" t="s">
        <v>16</v>
      </c>
      <c r="B9" s="66">
        <v>4518</v>
      </c>
      <c r="C9" s="66">
        <v>314</v>
      </c>
      <c r="D9" s="66">
        <v>399</v>
      </c>
      <c r="E9" s="66">
        <v>369</v>
      </c>
      <c r="F9" s="66">
        <v>331</v>
      </c>
      <c r="G9" s="66">
        <v>229</v>
      </c>
      <c r="H9" s="66">
        <v>121</v>
      </c>
      <c r="I9" s="66">
        <v>68</v>
      </c>
      <c r="J9" s="66">
        <v>17</v>
      </c>
      <c r="K9" s="89">
        <v>2</v>
      </c>
      <c r="L9" s="67">
        <f t="shared" si="2"/>
        <v>1850</v>
      </c>
      <c r="M9" s="39">
        <f t="shared" si="3"/>
        <v>40.94732182381585</v>
      </c>
      <c r="N9" s="70">
        <f t="shared" si="4"/>
        <v>1536</v>
      </c>
      <c r="O9" s="69">
        <f t="shared" si="5"/>
        <v>33.99734395750332</v>
      </c>
      <c r="P9" s="36">
        <f t="shared" si="6"/>
        <v>768</v>
      </c>
      <c r="Q9" s="37">
        <f t="shared" si="7"/>
        <v>16.99867197875166</v>
      </c>
      <c r="R9" s="27"/>
      <c r="S9" s="15"/>
      <c r="T9" s="15"/>
      <c r="U9" s="15"/>
    </row>
    <row r="10" spans="1:21" s="28" customFormat="1" ht="16.5" customHeight="1">
      <c r="A10" s="12" t="s">
        <v>17</v>
      </c>
      <c r="B10" s="66">
        <v>4055</v>
      </c>
      <c r="C10" s="66">
        <v>340</v>
      </c>
      <c r="D10" s="66">
        <v>324</v>
      </c>
      <c r="E10" s="66">
        <v>334</v>
      </c>
      <c r="F10" s="66">
        <v>304</v>
      </c>
      <c r="G10" s="66">
        <v>218</v>
      </c>
      <c r="H10" s="66">
        <v>132</v>
      </c>
      <c r="I10" s="66">
        <v>48</v>
      </c>
      <c r="J10" s="66">
        <v>7</v>
      </c>
      <c r="K10" s="89">
        <v>2</v>
      </c>
      <c r="L10" s="67">
        <f t="shared" si="2"/>
        <v>1709</v>
      </c>
      <c r="M10" s="39">
        <f t="shared" si="3"/>
        <v>42.14549938347719</v>
      </c>
      <c r="N10" s="70">
        <f t="shared" si="4"/>
        <v>1369</v>
      </c>
      <c r="O10" s="69">
        <f t="shared" si="5"/>
        <v>33.76078914919852</v>
      </c>
      <c r="P10" s="36">
        <f t="shared" si="6"/>
        <v>711</v>
      </c>
      <c r="Q10" s="37">
        <f t="shared" si="7"/>
        <v>17.53390875462392</v>
      </c>
      <c r="R10" s="27"/>
      <c r="S10" s="15"/>
      <c r="T10" s="15"/>
      <c r="U10" s="15"/>
    </row>
    <row r="11" spans="1:21" s="28" customFormat="1" ht="16.5" customHeight="1">
      <c r="A11" s="31" t="s">
        <v>18</v>
      </c>
      <c r="B11" s="71">
        <v>1816</v>
      </c>
      <c r="C11" s="71">
        <v>163</v>
      </c>
      <c r="D11" s="71">
        <v>167</v>
      </c>
      <c r="E11" s="71">
        <v>162</v>
      </c>
      <c r="F11" s="71">
        <v>159</v>
      </c>
      <c r="G11" s="71">
        <v>92</v>
      </c>
      <c r="H11" s="71">
        <v>82</v>
      </c>
      <c r="I11" s="71">
        <v>35</v>
      </c>
      <c r="J11" s="71">
        <v>6</v>
      </c>
      <c r="K11" s="90">
        <v>1</v>
      </c>
      <c r="L11" s="72">
        <f t="shared" si="2"/>
        <v>867</v>
      </c>
      <c r="M11" s="91">
        <f t="shared" si="3"/>
        <v>47.74229074889868</v>
      </c>
      <c r="N11" s="76">
        <f t="shared" si="4"/>
        <v>704</v>
      </c>
      <c r="O11" s="75">
        <f t="shared" si="5"/>
        <v>38.76651982378855</v>
      </c>
      <c r="P11" s="74">
        <f t="shared" si="6"/>
        <v>375</v>
      </c>
      <c r="Q11" s="77">
        <f t="shared" si="7"/>
        <v>20.64977973568282</v>
      </c>
      <c r="R11" s="27"/>
      <c r="S11" s="15"/>
      <c r="T11" s="15"/>
      <c r="U11" s="15"/>
    </row>
    <row r="12" spans="1:21" s="28" customFormat="1" ht="16.5" customHeight="1">
      <c r="A12" s="11" t="s">
        <v>99</v>
      </c>
      <c r="B12" s="36">
        <f>SUM(B13:B14)</f>
        <v>61720</v>
      </c>
      <c r="C12" s="36">
        <f aca="true" t="shared" si="8" ref="C12:K12">SUM(C13:C14)</f>
        <v>5412</v>
      </c>
      <c r="D12" s="36">
        <f t="shared" si="8"/>
        <v>4982</v>
      </c>
      <c r="E12" s="36">
        <f t="shared" si="8"/>
        <v>4404</v>
      </c>
      <c r="F12" s="36">
        <f t="shared" si="8"/>
        <v>3502</v>
      </c>
      <c r="G12" s="36">
        <f t="shared" si="8"/>
        <v>2320</v>
      </c>
      <c r="H12" s="36">
        <f t="shared" si="8"/>
        <v>1425</v>
      </c>
      <c r="I12" s="36">
        <f t="shared" si="8"/>
        <v>572</v>
      </c>
      <c r="J12" s="36">
        <f t="shared" si="8"/>
        <v>135</v>
      </c>
      <c r="K12" s="92">
        <f t="shared" si="8"/>
        <v>16</v>
      </c>
      <c r="L12" s="70">
        <f>SUM(C12:K12)</f>
        <v>22768</v>
      </c>
      <c r="M12" s="93">
        <f>L12/B12*100</f>
        <v>36.88917692806222</v>
      </c>
      <c r="N12" s="70">
        <f>SUM(D12:K12)</f>
        <v>17356</v>
      </c>
      <c r="O12" s="69">
        <f>N12/B12*100</f>
        <v>28.120544394037587</v>
      </c>
      <c r="P12" s="36">
        <f>SUM(F12:K12)</f>
        <v>7970</v>
      </c>
      <c r="Q12" s="37">
        <f>P12/B12*100</f>
        <v>12.913156189241736</v>
      </c>
      <c r="R12" s="27"/>
      <c r="S12" s="15"/>
      <c r="T12" s="15"/>
      <c r="U12" s="15"/>
    </row>
    <row r="13" spans="1:21" s="28" customFormat="1" ht="16.5" customHeight="1">
      <c r="A13" s="12" t="s">
        <v>19</v>
      </c>
      <c r="B13" s="66">
        <v>23466</v>
      </c>
      <c r="C13" s="66">
        <v>2169</v>
      </c>
      <c r="D13" s="66">
        <v>2006</v>
      </c>
      <c r="E13" s="66">
        <v>1863</v>
      </c>
      <c r="F13" s="66">
        <v>1551</v>
      </c>
      <c r="G13" s="66">
        <v>1010</v>
      </c>
      <c r="H13" s="66">
        <v>658</v>
      </c>
      <c r="I13" s="66">
        <v>274</v>
      </c>
      <c r="J13" s="36">
        <v>60</v>
      </c>
      <c r="K13" s="89">
        <v>11</v>
      </c>
      <c r="L13" s="70">
        <f>SUM(C13:K13)</f>
        <v>9602</v>
      </c>
      <c r="M13" s="93">
        <f>L13/B13*100</f>
        <v>40.91877610159379</v>
      </c>
      <c r="N13" s="70">
        <f>SUM(D13:K13)</f>
        <v>7433</v>
      </c>
      <c r="O13" s="69">
        <f>N13/B13*100</f>
        <v>31.675615784539335</v>
      </c>
      <c r="P13" s="36">
        <f>SUM(F13:K13)</f>
        <v>3564</v>
      </c>
      <c r="Q13" s="37">
        <f>P13/B13*100</f>
        <v>15.187931475326003</v>
      </c>
      <c r="R13" s="27"/>
      <c r="S13" s="15"/>
      <c r="T13" s="15"/>
      <c r="U13" s="15"/>
    </row>
    <row r="14" spans="1:21" s="28" customFormat="1" ht="16.5" customHeight="1">
      <c r="A14" s="12" t="s">
        <v>20</v>
      </c>
      <c r="B14" s="66">
        <v>38254</v>
      </c>
      <c r="C14" s="66">
        <v>3243</v>
      </c>
      <c r="D14" s="66">
        <v>2976</v>
      </c>
      <c r="E14" s="66">
        <v>2541</v>
      </c>
      <c r="F14" s="66">
        <v>1951</v>
      </c>
      <c r="G14" s="66">
        <v>1310</v>
      </c>
      <c r="H14" s="66">
        <v>767</v>
      </c>
      <c r="I14" s="66">
        <v>298</v>
      </c>
      <c r="J14" s="36">
        <v>75</v>
      </c>
      <c r="K14" s="89">
        <v>5</v>
      </c>
      <c r="L14" s="70">
        <f>SUM(C14:K14)</f>
        <v>13166</v>
      </c>
      <c r="M14" s="93">
        <f>L14/B14*100</f>
        <v>34.41731583625241</v>
      </c>
      <c r="N14" s="70">
        <f>SUM(D14:K14)</f>
        <v>9923</v>
      </c>
      <c r="O14" s="69">
        <f>N14/B14*100</f>
        <v>25.93977100433942</v>
      </c>
      <c r="P14" s="36">
        <f>SUM(F14:K14)</f>
        <v>4406</v>
      </c>
      <c r="Q14" s="37">
        <f>P14/B14*100</f>
        <v>11.517749777801015</v>
      </c>
      <c r="R14" s="27"/>
      <c r="S14" s="15"/>
      <c r="T14" s="15"/>
      <c r="U14" s="15"/>
    </row>
    <row r="15" spans="1:21" s="28" customFormat="1" ht="16.5" customHeight="1">
      <c r="A15" s="30" t="s">
        <v>100</v>
      </c>
      <c r="B15" s="62">
        <f>SUM(B16:B29)</f>
        <v>288938</v>
      </c>
      <c r="C15" s="62">
        <f aca="true" t="shared" si="9" ref="C15:K15">SUM(C16:C29)</f>
        <v>18826</v>
      </c>
      <c r="D15" s="62">
        <f t="shared" si="9"/>
        <v>16963</v>
      </c>
      <c r="E15" s="62">
        <f t="shared" si="9"/>
        <v>14337</v>
      </c>
      <c r="F15" s="62">
        <f t="shared" si="9"/>
        <v>11293</v>
      </c>
      <c r="G15" s="62">
        <f t="shared" si="9"/>
        <v>7263</v>
      </c>
      <c r="H15" s="62">
        <f t="shared" si="9"/>
        <v>4568</v>
      </c>
      <c r="I15" s="62">
        <f t="shared" si="9"/>
        <v>1765</v>
      </c>
      <c r="J15" s="62">
        <f t="shared" si="9"/>
        <v>376</v>
      </c>
      <c r="K15" s="87">
        <f t="shared" si="9"/>
        <v>40</v>
      </c>
      <c r="L15" s="63">
        <f aca="true" t="shared" si="10" ref="L15:L78">SUM(C15:K15)</f>
        <v>75431</v>
      </c>
      <c r="M15" s="88">
        <f aca="true" t="shared" si="11" ref="M15:M78">L15/B15*100</f>
        <v>26.10629269947186</v>
      </c>
      <c r="N15" s="63">
        <f aca="true" t="shared" si="12" ref="N15:N78">SUM(D15:K15)</f>
        <v>56605</v>
      </c>
      <c r="O15" s="64">
        <f aca="true" t="shared" si="13" ref="O15:O78">N15/B15*100</f>
        <v>19.59070804117146</v>
      </c>
      <c r="P15" s="62">
        <f aca="true" t="shared" si="14" ref="P15:P78">SUM(F15:K15)</f>
        <v>25305</v>
      </c>
      <c r="Q15" s="65">
        <f aca="true" t="shared" si="15" ref="Q15:Q78">P15/B15*100</f>
        <v>8.757934228104299</v>
      </c>
      <c r="R15" s="27"/>
      <c r="S15" s="15"/>
      <c r="T15" s="15"/>
      <c r="U15" s="15"/>
    </row>
    <row r="16" spans="1:21" s="28" customFormat="1" ht="16.5" customHeight="1">
      <c r="A16" s="13" t="s">
        <v>21</v>
      </c>
      <c r="B16" s="36">
        <v>104767</v>
      </c>
      <c r="C16" s="36">
        <v>7075</v>
      </c>
      <c r="D16" s="36">
        <v>6445</v>
      </c>
      <c r="E16" s="36">
        <v>5366</v>
      </c>
      <c r="F16" s="36">
        <v>4285</v>
      </c>
      <c r="G16" s="36">
        <v>2760</v>
      </c>
      <c r="H16" s="36">
        <v>1642</v>
      </c>
      <c r="I16" s="36">
        <v>627</v>
      </c>
      <c r="J16" s="36">
        <v>130</v>
      </c>
      <c r="K16" s="92">
        <v>16</v>
      </c>
      <c r="L16" s="70">
        <f t="shared" si="10"/>
        <v>28346</v>
      </c>
      <c r="M16" s="93">
        <f t="shared" si="11"/>
        <v>27.056229537927017</v>
      </c>
      <c r="N16" s="70">
        <f t="shared" si="12"/>
        <v>21271</v>
      </c>
      <c r="O16" s="69">
        <f t="shared" si="13"/>
        <v>20.303148892303874</v>
      </c>
      <c r="P16" s="36">
        <f t="shared" si="14"/>
        <v>9460</v>
      </c>
      <c r="Q16" s="37">
        <f t="shared" si="15"/>
        <v>9.029560834995753</v>
      </c>
      <c r="R16" s="27"/>
      <c r="S16" s="15"/>
      <c r="T16" s="15"/>
      <c r="U16" s="15"/>
    </row>
    <row r="17" spans="1:21" s="28" customFormat="1" ht="16.5" customHeight="1">
      <c r="A17" s="13" t="s">
        <v>22</v>
      </c>
      <c r="B17" s="36">
        <v>56679</v>
      </c>
      <c r="C17" s="36">
        <v>3582</v>
      </c>
      <c r="D17" s="36">
        <v>3261</v>
      </c>
      <c r="E17" s="36">
        <v>2610</v>
      </c>
      <c r="F17" s="36">
        <v>1976</v>
      </c>
      <c r="G17" s="36">
        <v>1341</v>
      </c>
      <c r="H17" s="36">
        <v>877</v>
      </c>
      <c r="I17" s="36">
        <v>320</v>
      </c>
      <c r="J17" s="36">
        <v>55</v>
      </c>
      <c r="K17" s="92">
        <v>3</v>
      </c>
      <c r="L17" s="70">
        <f t="shared" si="10"/>
        <v>14025</v>
      </c>
      <c r="M17" s="93">
        <f t="shared" si="11"/>
        <v>24.744614407452495</v>
      </c>
      <c r="N17" s="70">
        <f t="shared" si="12"/>
        <v>10443</v>
      </c>
      <c r="O17" s="69">
        <f t="shared" si="13"/>
        <v>18.424813422960884</v>
      </c>
      <c r="P17" s="36">
        <f t="shared" si="14"/>
        <v>4572</v>
      </c>
      <c r="Q17" s="37">
        <f t="shared" si="15"/>
        <v>8.066479648547082</v>
      </c>
      <c r="R17" s="27"/>
      <c r="S17" s="15"/>
      <c r="T17" s="15"/>
      <c r="U17" s="15"/>
    </row>
    <row r="18" spans="1:21" s="28" customFormat="1" ht="16.5" customHeight="1">
      <c r="A18" s="13" t="s">
        <v>23</v>
      </c>
      <c r="B18" s="36">
        <v>25767</v>
      </c>
      <c r="C18" s="36">
        <v>1423</v>
      </c>
      <c r="D18" s="36">
        <v>1231</v>
      </c>
      <c r="E18" s="36">
        <v>1029</v>
      </c>
      <c r="F18" s="36">
        <v>813</v>
      </c>
      <c r="G18" s="36">
        <v>452</v>
      </c>
      <c r="H18" s="36">
        <v>307</v>
      </c>
      <c r="I18" s="36">
        <v>116</v>
      </c>
      <c r="J18" s="36">
        <v>28</v>
      </c>
      <c r="K18" s="92">
        <v>1</v>
      </c>
      <c r="L18" s="70">
        <f t="shared" si="10"/>
        <v>5400</v>
      </c>
      <c r="M18" s="93">
        <f t="shared" si="11"/>
        <v>20.957038071952496</v>
      </c>
      <c r="N18" s="70">
        <f t="shared" si="12"/>
        <v>3977</v>
      </c>
      <c r="O18" s="69">
        <f t="shared" si="13"/>
        <v>15.434470446695386</v>
      </c>
      <c r="P18" s="36">
        <f t="shared" si="14"/>
        <v>1717</v>
      </c>
      <c r="Q18" s="37">
        <f t="shared" si="15"/>
        <v>6.663561920285637</v>
      </c>
      <c r="R18" s="27"/>
      <c r="S18" s="15"/>
      <c r="T18" s="15"/>
      <c r="U18" s="15"/>
    </row>
    <row r="19" spans="1:21" s="28" customFormat="1" ht="16.5" customHeight="1">
      <c r="A19" s="13" t="s">
        <v>24</v>
      </c>
      <c r="B19" s="36">
        <v>8078</v>
      </c>
      <c r="C19" s="36">
        <v>589</v>
      </c>
      <c r="D19" s="36">
        <v>538</v>
      </c>
      <c r="E19" s="36">
        <v>444</v>
      </c>
      <c r="F19" s="36">
        <v>352</v>
      </c>
      <c r="G19" s="36">
        <v>205</v>
      </c>
      <c r="H19" s="36">
        <v>143</v>
      </c>
      <c r="I19" s="36">
        <v>52</v>
      </c>
      <c r="J19" s="36">
        <v>19</v>
      </c>
      <c r="K19" s="92">
        <v>2</v>
      </c>
      <c r="L19" s="70">
        <f t="shared" si="10"/>
        <v>2344</v>
      </c>
      <c r="M19" s="93">
        <f t="shared" si="11"/>
        <v>29.017083436494183</v>
      </c>
      <c r="N19" s="70">
        <f t="shared" si="12"/>
        <v>1755</v>
      </c>
      <c r="O19" s="69">
        <f t="shared" si="13"/>
        <v>21.725674671948504</v>
      </c>
      <c r="P19" s="36">
        <f t="shared" si="14"/>
        <v>773</v>
      </c>
      <c r="Q19" s="37">
        <f t="shared" si="15"/>
        <v>9.569200297103244</v>
      </c>
      <c r="R19" s="27"/>
      <c r="S19" s="15"/>
      <c r="T19" s="15"/>
      <c r="U19" s="15"/>
    </row>
    <row r="20" spans="1:21" s="28" customFormat="1" ht="16.5" customHeight="1">
      <c r="A20" s="13" t="s">
        <v>25</v>
      </c>
      <c r="B20" s="36">
        <v>8751</v>
      </c>
      <c r="C20" s="36">
        <v>615</v>
      </c>
      <c r="D20" s="36">
        <v>569</v>
      </c>
      <c r="E20" s="36">
        <v>576</v>
      </c>
      <c r="F20" s="36">
        <v>496</v>
      </c>
      <c r="G20" s="36">
        <v>344</v>
      </c>
      <c r="H20" s="36">
        <v>252</v>
      </c>
      <c r="I20" s="36">
        <v>109</v>
      </c>
      <c r="J20" s="36">
        <v>26</v>
      </c>
      <c r="K20" s="92">
        <v>4</v>
      </c>
      <c r="L20" s="70">
        <f t="shared" si="10"/>
        <v>2991</v>
      </c>
      <c r="M20" s="93">
        <f t="shared" si="11"/>
        <v>34.1789509770312</v>
      </c>
      <c r="N20" s="70">
        <f t="shared" si="12"/>
        <v>2376</v>
      </c>
      <c r="O20" s="69">
        <f t="shared" si="13"/>
        <v>27.15118272197463</v>
      </c>
      <c r="P20" s="36">
        <f t="shared" si="14"/>
        <v>1231</v>
      </c>
      <c r="Q20" s="37">
        <f t="shared" si="15"/>
        <v>14.066963775568505</v>
      </c>
      <c r="R20" s="27"/>
      <c r="S20" s="15"/>
      <c r="T20" s="15"/>
      <c r="U20" s="15"/>
    </row>
    <row r="21" spans="1:21" s="28" customFormat="1" ht="16.5" customHeight="1">
      <c r="A21" s="13" t="s">
        <v>26</v>
      </c>
      <c r="B21" s="36">
        <v>1963</v>
      </c>
      <c r="C21" s="36">
        <v>177</v>
      </c>
      <c r="D21" s="36">
        <v>159</v>
      </c>
      <c r="E21" s="36">
        <v>162</v>
      </c>
      <c r="F21" s="36">
        <v>133</v>
      </c>
      <c r="G21" s="36">
        <v>88</v>
      </c>
      <c r="H21" s="36">
        <v>49</v>
      </c>
      <c r="I21" s="36">
        <v>15</v>
      </c>
      <c r="J21" s="36">
        <v>1</v>
      </c>
      <c r="K21" s="92">
        <v>1</v>
      </c>
      <c r="L21" s="70">
        <f t="shared" si="10"/>
        <v>785</v>
      </c>
      <c r="M21" s="93">
        <f t="shared" si="11"/>
        <v>39.98981151299032</v>
      </c>
      <c r="N21" s="70">
        <f t="shared" si="12"/>
        <v>608</v>
      </c>
      <c r="O21" s="69">
        <f t="shared" si="13"/>
        <v>30.973000509424352</v>
      </c>
      <c r="P21" s="36">
        <f t="shared" si="14"/>
        <v>287</v>
      </c>
      <c r="Q21" s="37">
        <f t="shared" si="15"/>
        <v>14.620478858889454</v>
      </c>
      <c r="R21" s="27"/>
      <c r="S21" s="15"/>
      <c r="T21" s="15"/>
      <c r="U21" s="15"/>
    </row>
    <row r="22" spans="1:21" s="28" customFormat="1" ht="16.5" customHeight="1">
      <c r="A22" s="13" t="s">
        <v>27</v>
      </c>
      <c r="B22" s="36">
        <v>2892</v>
      </c>
      <c r="C22" s="36">
        <v>234</v>
      </c>
      <c r="D22" s="36">
        <v>261</v>
      </c>
      <c r="E22" s="36">
        <v>259</v>
      </c>
      <c r="F22" s="36">
        <v>194</v>
      </c>
      <c r="G22" s="36">
        <v>163</v>
      </c>
      <c r="H22" s="36">
        <v>99</v>
      </c>
      <c r="I22" s="36">
        <v>45</v>
      </c>
      <c r="J22" s="36">
        <v>10</v>
      </c>
      <c r="K22" s="92">
        <v>2</v>
      </c>
      <c r="L22" s="70">
        <f t="shared" si="10"/>
        <v>1267</v>
      </c>
      <c r="M22" s="93">
        <f t="shared" si="11"/>
        <v>43.810511756569845</v>
      </c>
      <c r="N22" s="70">
        <f t="shared" si="12"/>
        <v>1033</v>
      </c>
      <c r="O22" s="69">
        <f t="shared" si="13"/>
        <v>35.7192254495159</v>
      </c>
      <c r="P22" s="36">
        <f t="shared" si="14"/>
        <v>513</v>
      </c>
      <c r="Q22" s="37">
        <f t="shared" si="15"/>
        <v>17.738589211618258</v>
      </c>
      <c r="R22" s="27"/>
      <c r="S22" s="15"/>
      <c r="T22" s="15"/>
      <c r="U22" s="15"/>
    </row>
    <row r="23" spans="1:21" s="28" customFormat="1" ht="16.5" customHeight="1">
      <c r="A23" s="13" t="s">
        <v>28</v>
      </c>
      <c r="B23" s="36">
        <v>19800</v>
      </c>
      <c r="C23" s="36">
        <v>1323</v>
      </c>
      <c r="D23" s="36">
        <v>1031</v>
      </c>
      <c r="E23" s="36">
        <v>975</v>
      </c>
      <c r="F23" s="36">
        <v>776</v>
      </c>
      <c r="G23" s="36">
        <v>462</v>
      </c>
      <c r="H23" s="36">
        <v>282</v>
      </c>
      <c r="I23" s="36">
        <v>128</v>
      </c>
      <c r="J23" s="36">
        <v>24</v>
      </c>
      <c r="K23" s="92">
        <v>8</v>
      </c>
      <c r="L23" s="70">
        <f t="shared" si="10"/>
        <v>5009</v>
      </c>
      <c r="M23" s="93">
        <f t="shared" si="11"/>
        <v>25.297979797979796</v>
      </c>
      <c r="N23" s="70">
        <f t="shared" si="12"/>
        <v>3686</v>
      </c>
      <c r="O23" s="69">
        <f t="shared" si="13"/>
        <v>18.616161616161616</v>
      </c>
      <c r="P23" s="36">
        <f t="shared" si="14"/>
        <v>1680</v>
      </c>
      <c r="Q23" s="37">
        <f t="shared" si="15"/>
        <v>8.484848484848486</v>
      </c>
      <c r="R23" s="27"/>
      <c r="S23" s="15"/>
      <c r="T23" s="15"/>
      <c r="U23" s="15"/>
    </row>
    <row r="24" spans="1:21" s="28" customFormat="1" ht="16.5" customHeight="1">
      <c r="A24" s="13" t="s">
        <v>29</v>
      </c>
      <c r="B24" s="36">
        <v>10081</v>
      </c>
      <c r="C24" s="36">
        <v>649</v>
      </c>
      <c r="D24" s="36">
        <v>615</v>
      </c>
      <c r="E24" s="36">
        <v>544</v>
      </c>
      <c r="F24" s="36">
        <v>390</v>
      </c>
      <c r="G24" s="36">
        <v>258</v>
      </c>
      <c r="H24" s="36">
        <v>149</v>
      </c>
      <c r="I24" s="36">
        <v>52</v>
      </c>
      <c r="J24" s="36">
        <v>11</v>
      </c>
      <c r="K24" s="92">
        <v>1</v>
      </c>
      <c r="L24" s="70">
        <f t="shared" si="10"/>
        <v>2669</v>
      </c>
      <c r="M24" s="93">
        <f t="shared" si="11"/>
        <v>26.475548060708263</v>
      </c>
      <c r="N24" s="70">
        <f t="shared" si="12"/>
        <v>2020</v>
      </c>
      <c r="O24" s="69">
        <f t="shared" si="13"/>
        <v>20.037694673147506</v>
      </c>
      <c r="P24" s="36">
        <f t="shared" si="14"/>
        <v>861</v>
      </c>
      <c r="Q24" s="37">
        <f t="shared" si="15"/>
        <v>8.540819363158416</v>
      </c>
      <c r="R24" s="27"/>
      <c r="S24" s="15"/>
      <c r="T24" s="15"/>
      <c r="U24" s="15"/>
    </row>
    <row r="25" spans="1:21" s="28" customFormat="1" ht="16.5" customHeight="1">
      <c r="A25" s="13" t="s">
        <v>30</v>
      </c>
      <c r="B25" s="36">
        <v>7940</v>
      </c>
      <c r="C25" s="36">
        <v>504</v>
      </c>
      <c r="D25" s="36">
        <v>475</v>
      </c>
      <c r="E25" s="36">
        <v>441</v>
      </c>
      <c r="F25" s="36">
        <v>357</v>
      </c>
      <c r="G25" s="36">
        <v>285</v>
      </c>
      <c r="H25" s="36">
        <v>161</v>
      </c>
      <c r="I25" s="36">
        <v>78</v>
      </c>
      <c r="J25" s="36">
        <v>16</v>
      </c>
      <c r="K25" s="92">
        <v>1</v>
      </c>
      <c r="L25" s="70">
        <f t="shared" si="10"/>
        <v>2318</v>
      </c>
      <c r="M25" s="93">
        <f t="shared" si="11"/>
        <v>29.193954659949622</v>
      </c>
      <c r="N25" s="70">
        <f t="shared" si="12"/>
        <v>1814</v>
      </c>
      <c r="O25" s="69">
        <f t="shared" si="13"/>
        <v>22.8463476070529</v>
      </c>
      <c r="P25" s="36">
        <f t="shared" si="14"/>
        <v>898</v>
      </c>
      <c r="Q25" s="37">
        <f t="shared" si="15"/>
        <v>11.309823677581864</v>
      </c>
      <c r="R25" s="27"/>
      <c r="S25" s="15"/>
      <c r="T25" s="15"/>
      <c r="U25" s="15"/>
    </row>
    <row r="26" spans="1:21" s="28" customFormat="1" ht="16.5" customHeight="1">
      <c r="A26" s="13" t="s">
        <v>10</v>
      </c>
      <c r="B26" s="36">
        <v>4097</v>
      </c>
      <c r="C26" s="36">
        <v>318</v>
      </c>
      <c r="D26" s="36">
        <v>286</v>
      </c>
      <c r="E26" s="36">
        <v>290</v>
      </c>
      <c r="F26" s="36">
        <v>252</v>
      </c>
      <c r="G26" s="36">
        <v>159</v>
      </c>
      <c r="H26" s="36">
        <v>109</v>
      </c>
      <c r="I26" s="36">
        <v>40</v>
      </c>
      <c r="J26" s="36">
        <v>16</v>
      </c>
      <c r="K26" s="92">
        <v>1</v>
      </c>
      <c r="L26" s="70">
        <f t="shared" si="10"/>
        <v>1471</v>
      </c>
      <c r="M26" s="93">
        <f t="shared" si="11"/>
        <v>35.904320234317794</v>
      </c>
      <c r="N26" s="70">
        <f t="shared" si="12"/>
        <v>1153</v>
      </c>
      <c r="O26" s="69">
        <f t="shared" si="13"/>
        <v>28.142543324383695</v>
      </c>
      <c r="P26" s="36">
        <f t="shared" si="14"/>
        <v>577</v>
      </c>
      <c r="Q26" s="37">
        <f t="shared" si="15"/>
        <v>14.083475713937027</v>
      </c>
      <c r="R26" s="27"/>
      <c r="S26" s="15"/>
      <c r="T26" s="15"/>
      <c r="U26" s="15"/>
    </row>
    <row r="27" spans="1:21" s="28" customFormat="1" ht="16.5" customHeight="1">
      <c r="A27" s="13" t="s">
        <v>31</v>
      </c>
      <c r="B27" s="36">
        <v>4260</v>
      </c>
      <c r="C27" s="36">
        <v>250</v>
      </c>
      <c r="D27" s="36">
        <v>286</v>
      </c>
      <c r="E27" s="36">
        <v>287</v>
      </c>
      <c r="F27" s="36">
        <v>257</v>
      </c>
      <c r="G27" s="36">
        <v>151</v>
      </c>
      <c r="H27" s="36">
        <v>119</v>
      </c>
      <c r="I27" s="36">
        <v>30</v>
      </c>
      <c r="J27" s="36">
        <v>6</v>
      </c>
      <c r="K27" s="92">
        <v>0</v>
      </c>
      <c r="L27" s="70">
        <f t="shared" si="10"/>
        <v>1386</v>
      </c>
      <c r="M27" s="93">
        <f t="shared" si="11"/>
        <v>32.53521126760563</v>
      </c>
      <c r="N27" s="70">
        <f t="shared" si="12"/>
        <v>1136</v>
      </c>
      <c r="O27" s="69">
        <f t="shared" si="13"/>
        <v>26.666666666666668</v>
      </c>
      <c r="P27" s="36">
        <f t="shared" si="14"/>
        <v>563</v>
      </c>
      <c r="Q27" s="37">
        <f t="shared" si="15"/>
        <v>13.215962441314556</v>
      </c>
      <c r="R27" s="27"/>
      <c r="S27" s="15"/>
      <c r="T27" s="15"/>
      <c r="U27" s="15"/>
    </row>
    <row r="28" spans="1:21" s="28" customFormat="1" ht="16.5" customHeight="1">
      <c r="A28" s="13" t="s">
        <v>32</v>
      </c>
      <c r="B28" s="36">
        <v>15927</v>
      </c>
      <c r="C28" s="36">
        <v>966</v>
      </c>
      <c r="D28" s="36">
        <v>833</v>
      </c>
      <c r="E28" s="36">
        <v>622</v>
      </c>
      <c r="F28" s="36">
        <v>463</v>
      </c>
      <c r="G28" s="36">
        <v>272</v>
      </c>
      <c r="H28" s="36">
        <v>176</v>
      </c>
      <c r="I28" s="36">
        <v>67</v>
      </c>
      <c r="J28" s="36">
        <v>17</v>
      </c>
      <c r="K28" s="92">
        <v>0</v>
      </c>
      <c r="L28" s="70">
        <f t="shared" si="10"/>
        <v>3416</v>
      </c>
      <c r="M28" s="93">
        <f t="shared" si="11"/>
        <v>21.447855842280404</v>
      </c>
      <c r="N28" s="70">
        <f t="shared" si="12"/>
        <v>2450</v>
      </c>
      <c r="O28" s="69">
        <f t="shared" si="13"/>
        <v>15.382683493438815</v>
      </c>
      <c r="P28" s="36">
        <f t="shared" si="14"/>
        <v>995</v>
      </c>
      <c r="Q28" s="37">
        <f t="shared" si="15"/>
        <v>6.247253092233315</v>
      </c>
      <c r="R28" s="27"/>
      <c r="S28" s="15"/>
      <c r="T28" s="15"/>
      <c r="U28" s="15"/>
    </row>
    <row r="29" spans="1:21" s="28" customFormat="1" ht="16.5" customHeight="1">
      <c r="A29" s="32" t="s">
        <v>33</v>
      </c>
      <c r="B29" s="74">
        <v>17936</v>
      </c>
      <c r="C29" s="74">
        <v>1121</v>
      </c>
      <c r="D29" s="74">
        <v>973</v>
      </c>
      <c r="E29" s="74">
        <v>732</v>
      </c>
      <c r="F29" s="74">
        <v>549</v>
      </c>
      <c r="G29" s="74">
        <v>323</v>
      </c>
      <c r="H29" s="74">
        <v>203</v>
      </c>
      <c r="I29" s="74">
        <v>86</v>
      </c>
      <c r="J29" s="74">
        <v>17</v>
      </c>
      <c r="K29" s="94">
        <v>0</v>
      </c>
      <c r="L29" s="76">
        <f t="shared" si="10"/>
        <v>4004</v>
      </c>
      <c r="M29" s="95">
        <f t="shared" si="11"/>
        <v>22.323818019625335</v>
      </c>
      <c r="N29" s="76">
        <f t="shared" si="12"/>
        <v>2883</v>
      </c>
      <c r="O29" s="75">
        <f t="shared" si="13"/>
        <v>16.073818019625335</v>
      </c>
      <c r="P29" s="74">
        <f t="shared" si="14"/>
        <v>1178</v>
      </c>
      <c r="Q29" s="77">
        <f t="shared" si="15"/>
        <v>6.567796610169492</v>
      </c>
      <c r="R29" s="27"/>
      <c r="S29" s="15"/>
      <c r="T29" s="15"/>
      <c r="U29" s="15"/>
    </row>
    <row r="30" spans="1:21" s="28" customFormat="1" ht="16.5" customHeight="1">
      <c r="A30" s="11" t="s">
        <v>101</v>
      </c>
      <c r="B30" s="36">
        <f>SUM(B31:B32)</f>
        <v>51377</v>
      </c>
      <c r="C30" s="36">
        <f aca="true" t="shared" si="16" ref="C30:K30">SUM(C31:C32)</f>
        <v>3082</v>
      </c>
      <c r="D30" s="36">
        <f t="shared" si="16"/>
        <v>2856</v>
      </c>
      <c r="E30" s="36">
        <f t="shared" si="16"/>
        <v>2372</v>
      </c>
      <c r="F30" s="36">
        <f t="shared" si="16"/>
        <v>1781</v>
      </c>
      <c r="G30" s="36">
        <f t="shared" si="16"/>
        <v>1288</v>
      </c>
      <c r="H30" s="36">
        <f t="shared" si="16"/>
        <v>813</v>
      </c>
      <c r="I30" s="36">
        <f t="shared" si="16"/>
        <v>368</v>
      </c>
      <c r="J30" s="36">
        <f t="shared" si="16"/>
        <v>89</v>
      </c>
      <c r="K30" s="92">
        <f t="shared" si="16"/>
        <v>24</v>
      </c>
      <c r="L30" s="70">
        <f t="shared" si="10"/>
        <v>12673</v>
      </c>
      <c r="M30" s="93">
        <f t="shared" si="11"/>
        <v>24.666679642641647</v>
      </c>
      <c r="N30" s="70">
        <f t="shared" si="12"/>
        <v>9591</v>
      </c>
      <c r="O30" s="69">
        <f t="shared" si="13"/>
        <v>18.667886408315006</v>
      </c>
      <c r="P30" s="36">
        <f t="shared" si="14"/>
        <v>4363</v>
      </c>
      <c r="Q30" s="37">
        <f t="shared" si="15"/>
        <v>8.492126827179478</v>
      </c>
      <c r="R30" s="27"/>
      <c r="S30" s="15"/>
      <c r="T30" s="15"/>
      <c r="U30" s="15"/>
    </row>
    <row r="31" spans="1:21" s="28" customFormat="1" ht="16.5" customHeight="1">
      <c r="A31" s="12" t="s">
        <v>34</v>
      </c>
      <c r="B31" s="36">
        <v>40920</v>
      </c>
      <c r="C31" s="36">
        <v>2452</v>
      </c>
      <c r="D31" s="36">
        <v>2262</v>
      </c>
      <c r="E31" s="36">
        <v>1739</v>
      </c>
      <c r="F31" s="36">
        <v>1313</v>
      </c>
      <c r="G31" s="36">
        <v>974</v>
      </c>
      <c r="H31" s="36">
        <v>605</v>
      </c>
      <c r="I31" s="36">
        <v>286</v>
      </c>
      <c r="J31" s="36">
        <v>74</v>
      </c>
      <c r="K31" s="92">
        <v>18</v>
      </c>
      <c r="L31" s="70">
        <f t="shared" si="10"/>
        <v>9723</v>
      </c>
      <c r="M31" s="93">
        <f t="shared" si="11"/>
        <v>23.76099706744868</v>
      </c>
      <c r="N31" s="70">
        <f t="shared" si="12"/>
        <v>7271</v>
      </c>
      <c r="O31" s="69">
        <f t="shared" si="13"/>
        <v>17.768817204301072</v>
      </c>
      <c r="P31" s="36">
        <f t="shared" si="14"/>
        <v>3270</v>
      </c>
      <c r="Q31" s="37">
        <f t="shared" si="15"/>
        <v>7.991202346041056</v>
      </c>
      <c r="R31" s="27"/>
      <c r="S31" s="15"/>
      <c r="T31" s="15"/>
      <c r="U31" s="15"/>
    </row>
    <row r="32" spans="1:21" s="28" customFormat="1" ht="16.5" customHeight="1">
      <c r="A32" s="12" t="s">
        <v>102</v>
      </c>
      <c r="B32" s="36">
        <v>10457</v>
      </c>
      <c r="C32" s="36">
        <v>630</v>
      </c>
      <c r="D32" s="36">
        <v>594</v>
      </c>
      <c r="E32" s="36">
        <v>633</v>
      </c>
      <c r="F32" s="36">
        <v>468</v>
      </c>
      <c r="G32" s="36">
        <v>314</v>
      </c>
      <c r="H32" s="36">
        <v>208</v>
      </c>
      <c r="I32" s="36">
        <v>82</v>
      </c>
      <c r="J32" s="36">
        <v>15</v>
      </c>
      <c r="K32" s="92">
        <v>6</v>
      </c>
      <c r="L32" s="70">
        <f t="shared" si="10"/>
        <v>2950</v>
      </c>
      <c r="M32" s="93">
        <f t="shared" si="11"/>
        <v>28.21076790666539</v>
      </c>
      <c r="N32" s="70">
        <f t="shared" si="12"/>
        <v>2320</v>
      </c>
      <c r="O32" s="69">
        <f t="shared" si="13"/>
        <v>22.186095438462274</v>
      </c>
      <c r="P32" s="36">
        <f t="shared" si="14"/>
        <v>1093</v>
      </c>
      <c r="Q32" s="37">
        <f t="shared" si="15"/>
        <v>10.452328583723821</v>
      </c>
      <c r="R32" s="27"/>
      <c r="S32" s="15"/>
      <c r="T32" s="15"/>
      <c r="U32" s="15"/>
    </row>
    <row r="33" spans="1:21" s="28" customFormat="1" ht="16.5" customHeight="1">
      <c r="A33" s="30" t="s">
        <v>35</v>
      </c>
      <c r="B33" s="62">
        <f>SUM(B34:B36)</f>
        <v>185335</v>
      </c>
      <c r="C33" s="62">
        <f aca="true" t="shared" si="17" ref="C33:K33">SUM(C34:C36)</f>
        <v>11738</v>
      </c>
      <c r="D33" s="62">
        <f t="shared" si="17"/>
        <v>10298</v>
      </c>
      <c r="E33" s="62">
        <f t="shared" si="17"/>
        <v>8624</v>
      </c>
      <c r="F33" s="62">
        <f t="shared" si="17"/>
        <v>6598</v>
      </c>
      <c r="G33" s="62">
        <f t="shared" si="17"/>
        <v>4415</v>
      </c>
      <c r="H33" s="62">
        <f t="shared" si="17"/>
        <v>2631</v>
      </c>
      <c r="I33" s="62">
        <f t="shared" si="17"/>
        <v>1028</v>
      </c>
      <c r="J33" s="62">
        <f t="shared" si="17"/>
        <v>212</v>
      </c>
      <c r="K33" s="87">
        <f t="shared" si="17"/>
        <v>29</v>
      </c>
      <c r="L33" s="63">
        <f t="shared" si="10"/>
        <v>45573</v>
      </c>
      <c r="M33" s="88">
        <f t="shared" si="11"/>
        <v>24.58952707259827</v>
      </c>
      <c r="N33" s="63">
        <f t="shared" si="12"/>
        <v>33835</v>
      </c>
      <c r="O33" s="64">
        <f t="shared" si="13"/>
        <v>18.256130790190735</v>
      </c>
      <c r="P33" s="62">
        <f t="shared" si="14"/>
        <v>14913</v>
      </c>
      <c r="Q33" s="65">
        <f t="shared" si="15"/>
        <v>8.046510373108156</v>
      </c>
      <c r="R33" s="27"/>
      <c r="S33" s="15"/>
      <c r="T33" s="15"/>
      <c r="U33" s="15"/>
    </row>
    <row r="34" spans="1:21" s="28" customFormat="1" ht="16.5" customHeight="1">
      <c r="A34" s="13" t="s">
        <v>36</v>
      </c>
      <c r="B34" s="36">
        <v>61444</v>
      </c>
      <c r="C34" s="36">
        <v>3802</v>
      </c>
      <c r="D34" s="36">
        <v>3447</v>
      </c>
      <c r="E34" s="36">
        <v>3017</v>
      </c>
      <c r="F34" s="36">
        <v>2323</v>
      </c>
      <c r="G34" s="36">
        <v>1554</v>
      </c>
      <c r="H34" s="36">
        <v>892</v>
      </c>
      <c r="I34" s="36">
        <v>353</v>
      </c>
      <c r="J34" s="36">
        <v>82</v>
      </c>
      <c r="K34" s="92">
        <v>8</v>
      </c>
      <c r="L34" s="70">
        <f t="shared" si="10"/>
        <v>15478</v>
      </c>
      <c r="M34" s="93">
        <f t="shared" si="11"/>
        <v>25.190417290540978</v>
      </c>
      <c r="N34" s="70">
        <f t="shared" si="12"/>
        <v>11676</v>
      </c>
      <c r="O34" s="69">
        <f t="shared" si="13"/>
        <v>19.002669097063993</v>
      </c>
      <c r="P34" s="36">
        <f t="shared" si="14"/>
        <v>5212</v>
      </c>
      <c r="Q34" s="37">
        <f t="shared" si="15"/>
        <v>8.482520669227265</v>
      </c>
      <c r="R34" s="27"/>
      <c r="S34" s="15"/>
      <c r="T34" s="15"/>
      <c r="U34" s="15"/>
    </row>
    <row r="35" spans="1:21" s="28" customFormat="1" ht="16.5" customHeight="1">
      <c r="A35" s="13" t="s">
        <v>37</v>
      </c>
      <c r="B35" s="36">
        <v>118707</v>
      </c>
      <c r="C35" s="36">
        <v>7606</v>
      </c>
      <c r="D35" s="36">
        <v>6526</v>
      </c>
      <c r="E35" s="36">
        <v>5263</v>
      </c>
      <c r="F35" s="36">
        <v>3991</v>
      </c>
      <c r="G35" s="36">
        <v>2653</v>
      </c>
      <c r="H35" s="36">
        <v>1639</v>
      </c>
      <c r="I35" s="36">
        <v>637</v>
      </c>
      <c r="J35" s="36">
        <v>120</v>
      </c>
      <c r="K35" s="92">
        <v>20</v>
      </c>
      <c r="L35" s="70">
        <f t="shared" si="10"/>
        <v>28455</v>
      </c>
      <c r="M35" s="93">
        <f t="shared" si="11"/>
        <v>23.970785210644696</v>
      </c>
      <c r="N35" s="70">
        <f t="shared" si="12"/>
        <v>20849</v>
      </c>
      <c r="O35" s="69">
        <f t="shared" si="13"/>
        <v>17.563412435660915</v>
      </c>
      <c r="P35" s="36">
        <f t="shared" si="14"/>
        <v>9060</v>
      </c>
      <c r="Q35" s="37">
        <f t="shared" si="15"/>
        <v>7.632237357527358</v>
      </c>
      <c r="R35" s="27"/>
      <c r="S35" s="15"/>
      <c r="T35" s="15"/>
      <c r="U35" s="15"/>
    </row>
    <row r="36" spans="1:21" s="28" customFormat="1" ht="16.5" customHeight="1">
      <c r="A36" s="32" t="s">
        <v>38</v>
      </c>
      <c r="B36" s="74">
        <v>5184</v>
      </c>
      <c r="C36" s="74">
        <v>330</v>
      </c>
      <c r="D36" s="74">
        <v>325</v>
      </c>
      <c r="E36" s="74">
        <v>344</v>
      </c>
      <c r="F36" s="74">
        <v>284</v>
      </c>
      <c r="G36" s="74">
        <v>208</v>
      </c>
      <c r="H36" s="74">
        <v>100</v>
      </c>
      <c r="I36" s="74">
        <v>38</v>
      </c>
      <c r="J36" s="74">
        <v>10</v>
      </c>
      <c r="K36" s="94">
        <v>1</v>
      </c>
      <c r="L36" s="76">
        <f t="shared" si="10"/>
        <v>1640</v>
      </c>
      <c r="M36" s="95">
        <f t="shared" si="11"/>
        <v>31.635802469135804</v>
      </c>
      <c r="N36" s="76">
        <f t="shared" si="12"/>
        <v>1310</v>
      </c>
      <c r="O36" s="75">
        <f t="shared" si="13"/>
        <v>25.27006172839506</v>
      </c>
      <c r="P36" s="74">
        <f t="shared" si="14"/>
        <v>641</v>
      </c>
      <c r="Q36" s="77">
        <f t="shared" si="15"/>
        <v>12.364969135802468</v>
      </c>
      <c r="R36" s="27"/>
      <c r="S36" s="15"/>
      <c r="T36" s="15"/>
      <c r="U36" s="15"/>
    </row>
    <row r="37" spans="1:21" s="28" customFormat="1" ht="16.5" customHeight="1">
      <c r="A37" s="11" t="s">
        <v>103</v>
      </c>
      <c r="B37" s="36">
        <f>SUM(B38:B42)</f>
        <v>381851</v>
      </c>
      <c r="C37" s="36">
        <f aca="true" t="shared" si="18" ref="C37:K37">SUM(C38:C42)</f>
        <v>25588</v>
      </c>
      <c r="D37" s="36">
        <f t="shared" si="18"/>
        <v>23029</v>
      </c>
      <c r="E37" s="36">
        <f t="shared" si="18"/>
        <v>19887</v>
      </c>
      <c r="F37" s="36">
        <f t="shared" si="18"/>
        <v>15730</v>
      </c>
      <c r="G37" s="36">
        <f t="shared" si="18"/>
        <v>10809</v>
      </c>
      <c r="H37" s="36">
        <f t="shared" si="18"/>
        <v>6528</v>
      </c>
      <c r="I37" s="36">
        <f t="shared" si="18"/>
        <v>2694</v>
      </c>
      <c r="J37" s="36">
        <f t="shared" si="18"/>
        <v>565</v>
      </c>
      <c r="K37" s="92">
        <f t="shared" si="18"/>
        <v>84</v>
      </c>
      <c r="L37" s="70">
        <f t="shared" si="10"/>
        <v>104914</v>
      </c>
      <c r="M37" s="93">
        <f t="shared" si="11"/>
        <v>27.475114638956033</v>
      </c>
      <c r="N37" s="70">
        <f t="shared" si="12"/>
        <v>79326</v>
      </c>
      <c r="O37" s="69">
        <f t="shared" si="13"/>
        <v>20.774071561944318</v>
      </c>
      <c r="P37" s="36">
        <f t="shared" si="14"/>
        <v>36410</v>
      </c>
      <c r="Q37" s="37">
        <f t="shared" si="15"/>
        <v>9.535132813584356</v>
      </c>
      <c r="R37" s="27"/>
      <c r="S37" s="15"/>
      <c r="T37" s="15"/>
      <c r="U37" s="15"/>
    </row>
    <row r="38" spans="1:21" s="28" customFormat="1" ht="16.5" customHeight="1">
      <c r="A38" s="12" t="s">
        <v>39</v>
      </c>
      <c r="B38" s="36">
        <v>240470</v>
      </c>
      <c r="C38" s="36">
        <v>15539</v>
      </c>
      <c r="D38" s="36">
        <v>14008</v>
      </c>
      <c r="E38" s="36">
        <v>12128</v>
      </c>
      <c r="F38" s="36">
        <v>9758</v>
      </c>
      <c r="G38" s="36">
        <v>6550</v>
      </c>
      <c r="H38" s="36">
        <v>4035</v>
      </c>
      <c r="I38" s="36">
        <v>1703</v>
      </c>
      <c r="J38" s="36">
        <v>376</v>
      </c>
      <c r="K38" s="92">
        <v>56</v>
      </c>
      <c r="L38" s="70">
        <f t="shared" si="10"/>
        <v>64153</v>
      </c>
      <c r="M38" s="93">
        <f t="shared" si="11"/>
        <v>26.678171913336385</v>
      </c>
      <c r="N38" s="70">
        <f t="shared" si="12"/>
        <v>48614</v>
      </c>
      <c r="O38" s="69">
        <f t="shared" si="13"/>
        <v>20.216243190418766</v>
      </c>
      <c r="P38" s="36">
        <f t="shared" si="14"/>
        <v>22478</v>
      </c>
      <c r="Q38" s="37">
        <f t="shared" si="15"/>
        <v>9.34752775814031</v>
      </c>
      <c r="R38" s="27"/>
      <c r="S38" s="15"/>
      <c r="T38" s="15"/>
      <c r="U38" s="15"/>
    </row>
    <row r="39" spans="1:21" s="28" customFormat="1" ht="16.5" customHeight="1">
      <c r="A39" s="13" t="s">
        <v>40</v>
      </c>
      <c r="B39" s="66">
        <v>120427</v>
      </c>
      <c r="C39" s="66">
        <v>8557</v>
      </c>
      <c r="D39" s="66">
        <v>7648</v>
      </c>
      <c r="E39" s="66">
        <v>6493</v>
      </c>
      <c r="F39" s="66">
        <v>4930</v>
      </c>
      <c r="G39" s="66">
        <v>3515</v>
      </c>
      <c r="H39" s="66">
        <v>2065</v>
      </c>
      <c r="I39" s="66">
        <v>817</v>
      </c>
      <c r="J39" s="66">
        <v>161</v>
      </c>
      <c r="K39" s="89">
        <v>21</v>
      </c>
      <c r="L39" s="70">
        <f t="shared" si="10"/>
        <v>34207</v>
      </c>
      <c r="M39" s="93">
        <f t="shared" si="11"/>
        <v>28.404759729960887</v>
      </c>
      <c r="N39" s="70">
        <f t="shared" si="12"/>
        <v>25650</v>
      </c>
      <c r="O39" s="69">
        <f t="shared" si="13"/>
        <v>21.29921030998032</v>
      </c>
      <c r="P39" s="36">
        <f t="shared" si="14"/>
        <v>11509</v>
      </c>
      <c r="Q39" s="37">
        <f t="shared" si="15"/>
        <v>9.556826957409884</v>
      </c>
      <c r="R39" s="27"/>
      <c r="S39" s="15"/>
      <c r="T39" s="15"/>
      <c r="U39" s="15"/>
    </row>
    <row r="40" spans="1:21" s="28" customFormat="1" ht="16.5" customHeight="1">
      <c r="A40" s="13" t="s">
        <v>41</v>
      </c>
      <c r="B40" s="66">
        <v>8834</v>
      </c>
      <c r="C40" s="66">
        <v>630</v>
      </c>
      <c r="D40" s="66">
        <v>531</v>
      </c>
      <c r="E40" s="66">
        <v>480</v>
      </c>
      <c r="F40" s="66">
        <v>370</v>
      </c>
      <c r="G40" s="66">
        <v>261</v>
      </c>
      <c r="H40" s="66">
        <v>161</v>
      </c>
      <c r="I40" s="66">
        <v>61</v>
      </c>
      <c r="J40" s="66">
        <v>9</v>
      </c>
      <c r="K40" s="89">
        <v>3</v>
      </c>
      <c r="L40" s="70">
        <f t="shared" si="10"/>
        <v>2506</v>
      </c>
      <c r="M40" s="93">
        <f t="shared" si="11"/>
        <v>28.367670364500793</v>
      </c>
      <c r="N40" s="70">
        <f t="shared" si="12"/>
        <v>1876</v>
      </c>
      <c r="O40" s="69">
        <f t="shared" si="13"/>
        <v>21.236133122028527</v>
      </c>
      <c r="P40" s="36">
        <f t="shared" si="14"/>
        <v>865</v>
      </c>
      <c r="Q40" s="37">
        <f t="shared" si="15"/>
        <v>9.791713832918271</v>
      </c>
      <c r="R40" s="27"/>
      <c r="S40" s="15"/>
      <c r="T40" s="15"/>
      <c r="U40" s="15"/>
    </row>
    <row r="41" spans="1:21" s="28" customFormat="1" ht="16.5" customHeight="1">
      <c r="A41" s="13" t="s">
        <v>42</v>
      </c>
      <c r="B41" s="66">
        <v>6907</v>
      </c>
      <c r="C41" s="66">
        <v>493</v>
      </c>
      <c r="D41" s="66">
        <v>478</v>
      </c>
      <c r="E41" s="66">
        <v>428</v>
      </c>
      <c r="F41" s="66">
        <v>358</v>
      </c>
      <c r="G41" s="66">
        <v>269</v>
      </c>
      <c r="H41" s="66">
        <v>146</v>
      </c>
      <c r="I41" s="66">
        <v>58</v>
      </c>
      <c r="J41" s="66">
        <v>9</v>
      </c>
      <c r="K41" s="89">
        <v>2</v>
      </c>
      <c r="L41" s="70">
        <f t="shared" si="10"/>
        <v>2241</v>
      </c>
      <c r="M41" s="93">
        <f t="shared" si="11"/>
        <v>32.445345301867675</v>
      </c>
      <c r="N41" s="70">
        <f t="shared" si="12"/>
        <v>1748</v>
      </c>
      <c r="O41" s="69">
        <f t="shared" si="13"/>
        <v>25.30765889677139</v>
      </c>
      <c r="P41" s="36">
        <f t="shared" si="14"/>
        <v>842</v>
      </c>
      <c r="Q41" s="37">
        <f t="shared" si="15"/>
        <v>12.190531345012307</v>
      </c>
      <c r="R41" s="27"/>
      <c r="S41" s="15"/>
      <c r="T41" s="15"/>
      <c r="U41" s="15"/>
    </row>
    <row r="42" spans="1:21" s="28" customFormat="1" ht="16.5" customHeight="1">
      <c r="A42" s="14" t="s">
        <v>43</v>
      </c>
      <c r="B42" s="78">
        <v>5213</v>
      </c>
      <c r="C42" s="78">
        <v>369</v>
      </c>
      <c r="D42" s="78">
        <v>364</v>
      </c>
      <c r="E42" s="78">
        <v>358</v>
      </c>
      <c r="F42" s="78">
        <v>314</v>
      </c>
      <c r="G42" s="78">
        <v>214</v>
      </c>
      <c r="H42" s="78">
        <v>121</v>
      </c>
      <c r="I42" s="78">
        <v>55</v>
      </c>
      <c r="J42" s="78">
        <v>10</v>
      </c>
      <c r="K42" s="96">
        <v>2</v>
      </c>
      <c r="L42" s="79">
        <f t="shared" si="10"/>
        <v>1807</v>
      </c>
      <c r="M42" s="97">
        <f t="shared" si="11"/>
        <v>34.66334164588529</v>
      </c>
      <c r="N42" s="79">
        <f t="shared" si="12"/>
        <v>1438</v>
      </c>
      <c r="O42" s="80">
        <f t="shared" si="13"/>
        <v>27.58488394398619</v>
      </c>
      <c r="P42" s="81">
        <f t="shared" si="14"/>
        <v>716</v>
      </c>
      <c r="Q42" s="82">
        <f t="shared" si="15"/>
        <v>13.73489353539229</v>
      </c>
      <c r="R42" s="27"/>
      <c r="S42" s="15"/>
      <c r="T42" s="15"/>
      <c r="U42" s="15"/>
    </row>
    <row r="43" spans="1:21" s="28" customFormat="1" ht="16.5" customHeight="1">
      <c r="A43" s="46" t="s">
        <v>104</v>
      </c>
      <c r="B43" s="83">
        <f>SUM(B44:B56)</f>
        <v>249246</v>
      </c>
      <c r="C43" s="83">
        <f aca="true" t="shared" si="19" ref="C43:K43">SUM(C44:C56)</f>
        <v>15485</v>
      </c>
      <c r="D43" s="83">
        <f t="shared" si="19"/>
        <v>14635</v>
      </c>
      <c r="E43" s="83">
        <f t="shared" si="19"/>
        <v>13096</v>
      </c>
      <c r="F43" s="83">
        <f t="shared" si="19"/>
        <v>11044</v>
      </c>
      <c r="G43" s="83">
        <f t="shared" si="19"/>
        <v>7363</v>
      </c>
      <c r="H43" s="83">
        <f t="shared" si="19"/>
        <v>4406</v>
      </c>
      <c r="I43" s="83">
        <f t="shared" si="19"/>
        <v>1868</v>
      </c>
      <c r="J43" s="83">
        <f t="shared" si="19"/>
        <v>373</v>
      </c>
      <c r="K43" s="98">
        <f t="shared" si="19"/>
        <v>49</v>
      </c>
      <c r="L43" s="35">
        <f t="shared" si="10"/>
        <v>68319</v>
      </c>
      <c r="M43" s="99">
        <f t="shared" si="11"/>
        <v>27.410269372427244</v>
      </c>
      <c r="N43" s="35">
        <f t="shared" si="12"/>
        <v>52834</v>
      </c>
      <c r="O43" s="38">
        <f t="shared" si="13"/>
        <v>21.19753175577542</v>
      </c>
      <c r="P43" s="42">
        <f t="shared" si="14"/>
        <v>25103</v>
      </c>
      <c r="Q43" s="41">
        <f t="shared" si="15"/>
        <v>10.071575872832463</v>
      </c>
      <c r="R43" s="27"/>
      <c r="S43" s="15"/>
      <c r="T43" s="15"/>
      <c r="U43" s="15"/>
    </row>
    <row r="44" spans="1:21" s="28" customFormat="1" ht="16.5" customHeight="1">
      <c r="A44" s="13" t="s">
        <v>44</v>
      </c>
      <c r="B44" s="66">
        <v>38570</v>
      </c>
      <c r="C44" s="66">
        <v>2384</v>
      </c>
      <c r="D44" s="66">
        <v>2326</v>
      </c>
      <c r="E44" s="66">
        <v>2058</v>
      </c>
      <c r="F44" s="66">
        <v>1773</v>
      </c>
      <c r="G44" s="66">
        <v>1218</v>
      </c>
      <c r="H44" s="66">
        <v>679</v>
      </c>
      <c r="I44" s="66">
        <v>260</v>
      </c>
      <c r="J44" s="66">
        <v>48</v>
      </c>
      <c r="K44" s="89">
        <v>9</v>
      </c>
      <c r="L44" s="70">
        <f t="shared" si="10"/>
        <v>10755</v>
      </c>
      <c r="M44" s="93">
        <f t="shared" si="11"/>
        <v>27.884366087632877</v>
      </c>
      <c r="N44" s="70">
        <f t="shared" si="12"/>
        <v>8371</v>
      </c>
      <c r="O44" s="69">
        <f t="shared" si="13"/>
        <v>21.703396422089707</v>
      </c>
      <c r="P44" s="36">
        <f t="shared" si="14"/>
        <v>3987</v>
      </c>
      <c r="Q44" s="37">
        <f t="shared" si="15"/>
        <v>10.337049520352606</v>
      </c>
      <c r="R44" s="27"/>
      <c r="S44" s="15"/>
      <c r="T44" s="15"/>
      <c r="U44" s="15"/>
    </row>
    <row r="45" spans="1:21" s="28" customFormat="1" ht="16.5" customHeight="1">
      <c r="A45" s="13" t="s">
        <v>45</v>
      </c>
      <c r="B45" s="66">
        <v>61215</v>
      </c>
      <c r="C45" s="66">
        <v>4087</v>
      </c>
      <c r="D45" s="66">
        <v>3522</v>
      </c>
      <c r="E45" s="66">
        <v>3018</v>
      </c>
      <c r="F45" s="66">
        <v>2388</v>
      </c>
      <c r="G45" s="66">
        <v>1623</v>
      </c>
      <c r="H45" s="66">
        <v>1009</v>
      </c>
      <c r="I45" s="66">
        <v>397</v>
      </c>
      <c r="J45" s="66">
        <v>84</v>
      </c>
      <c r="K45" s="89">
        <v>10</v>
      </c>
      <c r="L45" s="70">
        <f t="shared" si="10"/>
        <v>16138</v>
      </c>
      <c r="M45" s="93">
        <f t="shared" si="11"/>
        <v>26.362819570366742</v>
      </c>
      <c r="N45" s="70">
        <f t="shared" si="12"/>
        <v>12051</v>
      </c>
      <c r="O45" s="69">
        <f t="shared" si="13"/>
        <v>19.686351384464594</v>
      </c>
      <c r="P45" s="36">
        <f t="shared" si="14"/>
        <v>5511</v>
      </c>
      <c r="Q45" s="37">
        <f t="shared" si="15"/>
        <v>9.002695417789758</v>
      </c>
      <c r="R45" s="27"/>
      <c r="S45" s="15"/>
      <c r="T45" s="15"/>
      <c r="U45" s="15"/>
    </row>
    <row r="46" spans="1:21" s="28" customFormat="1" ht="16.5" customHeight="1">
      <c r="A46" s="13" t="s">
        <v>46</v>
      </c>
      <c r="B46" s="66">
        <v>65937</v>
      </c>
      <c r="C46" s="66">
        <v>3996</v>
      </c>
      <c r="D46" s="66">
        <v>3650</v>
      </c>
      <c r="E46" s="66">
        <v>3087</v>
      </c>
      <c r="F46" s="66">
        <v>2582</v>
      </c>
      <c r="G46" s="66">
        <v>1671</v>
      </c>
      <c r="H46" s="66">
        <v>965</v>
      </c>
      <c r="I46" s="66">
        <v>428</v>
      </c>
      <c r="J46" s="66">
        <v>93</v>
      </c>
      <c r="K46" s="89">
        <v>4</v>
      </c>
      <c r="L46" s="70">
        <f t="shared" si="10"/>
        <v>16476</v>
      </c>
      <c r="M46" s="93">
        <f t="shared" si="11"/>
        <v>24.987488056781473</v>
      </c>
      <c r="N46" s="70">
        <f t="shared" si="12"/>
        <v>12480</v>
      </c>
      <c r="O46" s="69">
        <f t="shared" si="13"/>
        <v>18.927157741480507</v>
      </c>
      <c r="P46" s="36">
        <f t="shared" si="14"/>
        <v>5743</v>
      </c>
      <c r="Q46" s="37">
        <f t="shared" si="15"/>
        <v>8.70982907927264</v>
      </c>
      <c r="R46" s="27"/>
      <c r="S46" s="15"/>
      <c r="T46" s="15"/>
      <c r="U46" s="15"/>
    </row>
    <row r="47" spans="1:21" s="28" customFormat="1" ht="16.5" customHeight="1">
      <c r="A47" s="13" t="s">
        <v>47</v>
      </c>
      <c r="B47" s="66">
        <v>6651</v>
      </c>
      <c r="C47" s="66">
        <v>429</v>
      </c>
      <c r="D47" s="66">
        <v>405</v>
      </c>
      <c r="E47" s="66">
        <v>376</v>
      </c>
      <c r="F47" s="66">
        <v>313</v>
      </c>
      <c r="G47" s="66">
        <v>206</v>
      </c>
      <c r="H47" s="66">
        <v>165</v>
      </c>
      <c r="I47" s="66">
        <v>63</v>
      </c>
      <c r="J47" s="66">
        <v>9</v>
      </c>
      <c r="K47" s="89">
        <v>0</v>
      </c>
      <c r="L47" s="70">
        <f t="shared" si="10"/>
        <v>1966</v>
      </c>
      <c r="M47" s="93">
        <f t="shared" si="11"/>
        <v>29.559464742144037</v>
      </c>
      <c r="N47" s="70">
        <f t="shared" si="12"/>
        <v>1537</v>
      </c>
      <c r="O47" s="69">
        <f t="shared" si="13"/>
        <v>23.109306871147194</v>
      </c>
      <c r="P47" s="36">
        <f t="shared" si="14"/>
        <v>756</v>
      </c>
      <c r="Q47" s="37">
        <f t="shared" si="15"/>
        <v>11.366711772665765</v>
      </c>
      <c r="R47" s="27"/>
      <c r="S47" s="15"/>
      <c r="T47" s="15"/>
      <c r="U47" s="15"/>
    </row>
    <row r="48" spans="1:21" s="28" customFormat="1" ht="16.5" customHeight="1">
      <c r="A48" s="13" t="s">
        <v>48</v>
      </c>
      <c r="B48" s="66">
        <v>11743</v>
      </c>
      <c r="C48" s="66">
        <v>610</v>
      </c>
      <c r="D48" s="66">
        <v>649</v>
      </c>
      <c r="E48" s="66">
        <v>568</v>
      </c>
      <c r="F48" s="66">
        <v>521</v>
      </c>
      <c r="G48" s="66">
        <v>299</v>
      </c>
      <c r="H48" s="66">
        <v>196</v>
      </c>
      <c r="I48" s="66">
        <v>64</v>
      </c>
      <c r="J48" s="66">
        <v>16</v>
      </c>
      <c r="K48" s="89">
        <v>1</v>
      </c>
      <c r="L48" s="70">
        <f t="shared" si="10"/>
        <v>2924</v>
      </c>
      <c r="M48" s="93">
        <f t="shared" si="11"/>
        <v>24.899940390019587</v>
      </c>
      <c r="N48" s="70">
        <f t="shared" si="12"/>
        <v>2314</v>
      </c>
      <c r="O48" s="69">
        <f t="shared" si="13"/>
        <v>19.70535638252576</v>
      </c>
      <c r="P48" s="36">
        <f t="shared" si="14"/>
        <v>1097</v>
      </c>
      <c r="Q48" s="37">
        <f t="shared" si="15"/>
        <v>9.341735502001193</v>
      </c>
      <c r="R48" s="27"/>
      <c r="S48" s="15"/>
      <c r="T48" s="15"/>
      <c r="U48" s="15"/>
    </row>
    <row r="49" spans="1:21" s="28" customFormat="1" ht="16.5" customHeight="1">
      <c r="A49" s="13" t="s">
        <v>49</v>
      </c>
      <c r="B49" s="66">
        <v>5882</v>
      </c>
      <c r="C49" s="66">
        <v>359</v>
      </c>
      <c r="D49" s="66">
        <v>355</v>
      </c>
      <c r="E49" s="66">
        <v>301</v>
      </c>
      <c r="F49" s="66">
        <v>281</v>
      </c>
      <c r="G49" s="66">
        <v>207</v>
      </c>
      <c r="H49" s="66">
        <v>133</v>
      </c>
      <c r="I49" s="66">
        <v>69</v>
      </c>
      <c r="J49" s="66">
        <v>13</v>
      </c>
      <c r="K49" s="89">
        <v>2</v>
      </c>
      <c r="L49" s="70">
        <f t="shared" si="10"/>
        <v>1720</v>
      </c>
      <c r="M49" s="93">
        <f t="shared" si="11"/>
        <v>29.24175450527032</v>
      </c>
      <c r="N49" s="70">
        <f t="shared" si="12"/>
        <v>1361</v>
      </c>
      <c r="O49" s="69">
        <f t="shared" si="13"/>
        <v>23.1383883032982</v>
      </c>
      <c r="P49" s="36">
        <f t="shared" si="14"/>
        <v>705</v>
      </c>
      <c r="Q49" s="37">
        <f t="shared" si="15"/>
        <v>11.98571914314859</v>
      </c>
      <c r="R49" s="27"/>
      <c r="S49" s="15"/>
      <c r="T49" s="15"/>
      <c r="U49" s="15"/>
    </row>
    <row r="50" spans="1:21" s="28" customFormat="1" ht="16.5" customHeight="1">
      <c r="A50" s="13" t="s">
        <v>50</v>
      </c>
      <c r="B50" s="66">
        <v>13513</v>
      </c>
      <c r="C50" s="66">
        <v>740</v>
      </c>
      <c r="D50" s="66">
        <v>861</v>
      </c>
      <c r="E50" s="66">
        <v>858</v>
      </c>
      <c r="F50" s="66">
        <v>724</v>
      </c>
      <c r="G50" s="66">
        <v>510</v>
      </c>
      <c r="H50" s="66">
        <v>257</v>
      </c>
      <c r="I50" s="66">
        <v>152</v>
      </c>
      <c r="J50" s="66">
        <v>19</v>
      </c>
      <c r="K50" s="89">
        <v>4</v>
      </c>
      <c r="L50" s="70">
        <f t="shared" si="10"/>
        <v>4125</v>
      </c>
      <c r="M50" s="93">
        <f t="shared" si="11"/>
        <v>30.526159994079777</v>
      </c>
      <c r="N50" s="70">
        <f t="shared" si="12"/>
        <v>3385</v>
      </c>
      <c r="O50" s="69">
        <f t="shared" si="13"/>
        <v>25.04995189817213</v>
      </c>
      <c r="P50" s="36">
        <f t="shared" si="14"/>
        <v>1666</v>
      </c>
      <c r="Q50" s="37">
        <f t="shared" si="15"/>
        <v>12.328868497002885</v>
      </c>
      <c r="R50" s="27"/>
      <c r="S50" s="15"/>
      <c r="T50" s="15"/>
      <c r="U50" s="15"/>
    </row>
    <row r="51" spans="1:21" s="28" customFormat="1" ht="16.5" customHeight="1">
      <c r="A51" s="13" t="s">
        <v>51</v>
      </c>
      <c r="B51" s="66">
        <v>12999</v>
      </c>
      <c r="C51" s="66">
        <v>717</v>
      </c>
      <c r="D51" s="66">
        <v>736</v>
      </c>
      <c r="E51" s="66">
        <v>771</v>
      </c>
      <c r="F51" s="66">
        <v>649</v>
      </c>
      <c r="G51" s="66">
        <v>440</v>
      </c>
      <c r="H51" s="66">
        <v>281</v>
      </c>
      <c r="I51" s="66">
        <v>135</v>
      </c>
      <c r="J51" s="66">
        <v>23</v>
      </c>
      <c r="K51" s="89">
        <v>9</v>
      </c>
      <c r="L51" s="70">
        <f t="shared" si="10"/>
        <v>3761</v>
      </c>
      <c r="M51" s="93">
        <f t="shared" si="11"/>
        <v>28.932994845757364</v>
      </c>
      <c r="N51" s="70">
        <f t="shared" si="12"/>
        <v>3044</v>
      </c>
      <c r="O51" s="69">
        <f t="shared" si="13"/>
        <v>23.4171859373798</v>
      </c>
      <c r="P51" s="36">
        <f t="shared" si="14"/>
        <v>1537</v>
      </c>
      <c r="Q51" s="37">
        <f t="shared" si="15"/>
        <v>11.823986460496961</v>
      </c>
      <c r="R51" s="27"/>
      <c r="S51" s="15"/>
      <c r="T51" s="15"/>
      <c r="U51" s="15"/>
    </row>
    <row r="52" spans="1:21" s="28" customFormat="1" ht="16.5" customHeight="1">
      <c r="A52" s="13" t="s">
        <v>52</v>
      </c>
      <c r="B52" s="66">
        <v>13948</v>
      </c>
      <c r="C52" s="66">
        <v>837</v>
      </c>
      <c r="D52" s="66">
        <v>660</v>
      </c>
      <c r="E52" s="66">
        <v>680</v>
      </c>
      <c r="F52" s="66">
        <v>586</v>
      </c>
      <c r="G52" s="66">
        <v>365</v>
      </c>
      <c r="H52" s="66">
        <v>225</v>
      </c>
      <c r="I52" s="66">
        <v>86</v>
      </c>
      <c r="J52" s="66">
        <v>19</v>
      </c>
      <c r="K52" s="100">
        <v>1</v>
      </c>
      <c r="L52" s="70">
        <f t="shared" si="10"/>
        <v>3459</v>
      </c>
      <c r="M52" s="93">
        <f t="shared" si="11"/>
        <v>24.799254373386866</v>
      </c>
      <c r="N52" s="70">
        <f t="shared" si="12"/>
        <v>2622</v>
      </c>
      <c r="O52" s="69">
        <f t="shared" si="13"/>
        <v>18.798394034987094</v>
      </c>
      <c r="P52" s="36">
        <f t="shared" si="14"/>
        <v>1282</v>
      </c>
      <c r="Q52" s="37">
        <f t="shared" si="15"/>
        <v>9.191281904215657</v>
      </c>
      <c r="R52" s="27"/>
      <c r="S52" s="15"/>
      <c r="T52" s="15"/>
      <c r="U52" s="15"/>
    </row>
    <row r="53" spans="1:21" s="28" customFormat="1" ht="16.5" customHeight="1">
      <c r="A53" s="13" t="s">
        <v>53</v>
      </c>
      <c r="B53" s="66">
        <v>10610</v>
      </c>
      <c r="C53" s="66">
        <v>688</v>
      </c>
      <c r="D53" s="66">
        <v>721</v>
      </c>
      <c r="E53" s="66">
        <v>634</v>
      </c>
      <c r="F53" s="66">
        <v>596</v>
      </c>
      <c r="G53" s="66">
        <v>427</v>
      </c>
      <c r="H53" s="66">
        <v>246</v>
      </c>
      <c r="I53" s="66">
        <v>117</v>
      </c>
      <c r="J53" s="66">
        <v>26</v>
      </c>
      <c r="K53" s="100">
        <v>4</v>
      </c>
      <c r="L53" s="70">
        <f t="shared" si="10"/>
        <v>3459</v>
      </c>
      <c r="M53" s="93">
        <f t="shared" si="11"/>
        <v>32.60131950989633</v>
      </c>
      <c r="N53" s="70">
        <f t="shared" si="12"/>
        <v>2771</v>
      </c>
      <c r="O53" s="69">
        <f t="shared" si="13"/>
        <v>26.11687087653157</v>
      </c>
      <c r="P53" s="36">
        <f t="shared" si="14"/>
        <v>1416</v>
      </c>
      <c r="Q53" s="37">
        <f t="shared" si="15"/>
        <v>13.345900094250707</v>
      </c>
      <c r="R53" s="27"/>
      <c r="S53" s="15"/>
      <c r="T53" s="15"/>
      <c r="U53" s="15"/>
    </row>
    <row r="54" spans="1:21" s="28" customFormat="1" ht="16.5" customHeight="1">
      <c r="A54" s="13" t="s">
        <v>54</v>
      </c>
      <c r="B54" s="66">
        <v>3258</v>
      </c>
      <c r="C54" s="66">
        <v>234</v>
      </c>
      <c r="D54" s="66">
        <v>253</v>
      </c>
      <c r="E54" s="66">
        <v>259</v>
      </c>
      <c r="F54" s="66">
        <v>228</v>
      </c>
      <c r="G54" s="66">
        <v>149</v>
      </c>
      <c r="H54" s="66">
        <v>94</v>
      </c>
      <c r="I54" s="66">
        <v>35</v>
      </c>
      <c r="J54" s="66">
        <v>4</v>
      </c>
      <c r="K54" s="100">
        <v>0</v>
      </c>
      <c r="L54" s="70">
        <f t="shared" si="10"/>
        <v>1256</v>
      </c>
      <c r="M54" s="93">
        <f t="shared" si="11"/>
        <v>38.5512584407612</v>
      </c>
      <c r="N54" s="70">
        <f t="shared" si="12"/>
        <v>1022</v>
      </c>
      <c r="O54" s="69">
        <f t="shared" si="13"/>
        <v>31.36893799877225</v>
      </c>
      <c r="P54" s="36">
        <f t="shared" si="14"/>
        <v>510</v>
      </c>
      <c r="Q54" s="37">
        <f t="shared" si="15"/>
        <v>15.65377532228361</v>
      </c>
      <c r="R54" s="27"/>
      <c r="S54" s="15"/>
      <c r="T54" s="15"/>
      <c r="U54" s="15"/>
    </row>
    <row r="55" spans="1:21" s="28" customFormat="1" ht="16.5" customHeight="1">
      <c r="A55" s="13" t="s">
        <v>55</v>
      </c>
      <c r="B55" s="66">
        <v>3265</v>
      </c>
      <c r="C55" s="66">
        <v>263</v>
      </c>
      <c r="D55" s="66">
        <v>319</v>
      </c>
      <c r="E55" s="66">
        <v>317</v>
      </c>
      <c r="F55" s="66">
        <v>252</v>
      </c>
      <c r="G55" s="66">
        <v>154</v>
      </c>
      <c r="H55" s="66">
        <v>110</v>
      </c>
      <c r="I55" s="66">
        <v>43</v>
      </c>
      <c r="J55" s="66">
        <v>11</v>
      </c>
      <c r="K55" s="100">
        <v>3</v>
      </c>
      <c r="L55" s="70">
        <f t="shared" si="10"/>
        <v>1472</v>
      </c>
      <c r="M55" s="93">
        <f t="shared" si="11"/>
        <v>45.08422664624809</v>
      </c>
      <c r="N55" s="70">
        <f t="shared" si="12"/>
        <v>1209</v>
      </c>
      <c r="O55" s="69">
        <f t="shared" si="13"/>
        <v>37.029096477794795</v>
      </c>
      <c r="P55" s="36">
        <f t="shared" si="14"/>
        <v>573</v>
      </c>
      <c r="Q55" s="37">
        <f t="shared" si="15"/>
        <v>17.549770290964776</v>
      </c>
      <c r="R55" s="27"/>
      <c r="S55" s="15"/>
      <c r="T55" s="15"/>
      <c r="U55" s="15"/>
    </row>
    <row r="56" spans="1:21" s="28" customFormat="1" ht="16.5" customHeight="1">
      <c r="A56" s="32" t="s">
        <v>56</v>
      </c>
      <c r="B56" s="71">
        <v>1655</v>
      </c>
      <c r="C56" s="71">
        <v>141</v>
      </c>
      <c r="D56" s="71">
        <v>178</v>
      </c>
      <c r="E56" s="71">
        <v>169</v>
      </c>
      <c r="F56" s="71">
        <v>151</v>
      </c>
      <c r="G56" s="71">
        <v>94</v>
      </c>
      <c r="H56" s="71">
        <v>46</v>
      </c>
      <c r="I56" s="71">
        <v>19</v>
      </c>
      <c r="J56" s="71">
        <v>8</v>
      </c>
      <c r="K56" s="90">
        <v>2</v>
      </c>
      <c r="L56" s="76">
        <f t="shared" si="10"/>
        <v>808</v>
      </c>
      <c r="M56" s="95">
        <f t="shared" si="11"/>
        <v>48.82175226586103</v>
      </c>
      <c r="N56" s="76">
        <f t="shared" si="12"/>
        <v>667</v>
      </c>
      <c r="O56" s="75">
        <f t="shared" si="13"/>
        <v>40.30211480362538</v>
      </c>
      <c r="P56" s="74">
        <f t="shared" si="14"/>
        <v>320</v>
      </c>
      <c r="Q56" s="77">
        <f t="shared" si="15"/>
        <v>19.335347432024168</v>
      </c>
      <c r="R56" s="27"/>
      <c r="S56" s="15"/>
      <c r="T56" s="15"/>
      <c r="U56" s="15"/>
    </row>
    <row r="57" spans="1:21" s="28" customFormat="1" ht="16.5" customHeight="1">
      <c r="A57" s="11" t="s">
        <v>105</v>
      </c>
      <c r="B57" s="66">
        <f>SUM(B58:B70)</f>
        <v>221544</v>
      </c>
      <c r="C57" s="66">
        <f aca="true" t="shared" si="20" ref="C57:K57">SUM(C58:C70)</f>
        <v>12023</v>
      </c>
      <c r="D57" s="66">
        <f t="shared" si="20"/>
        <v>11919</v>
      </c>
      <c r="E57" s="66">
        <f t="shared" si="20"/>
        <v>11296</v>
      </c>
      <c r="F57" s="66">
        <f t="shared" si="20"/>
        <v>9502</v>
      </c>
      <c r="G57" s="66">
        <f t="shared" si="20"/>
        <v>6300</v>
      </c>
      <c r="H57" s="66">
        <f t="shared" si="20"/>
        <v>4135</v>
      </c>
      <c r="I57" s="66">
        <f t="shared" si="20"/>
        <v>1698</v>
      </c>
      <c r="J57" s="66">
        <f t="shared" si="20"/>
        <v>359</v>
      </c>
      <c r="K57" s="89">
        <f t="shared" si="20"/>
        <v>47</v>
      </c>
      <c r="L57" s="70">
        <f t="shared" si="10"/>
        <v>57279</v>
      </c>
      <c r="M57" s="93">
        <f t="shared" si="11"/>
        <v>25.854457805221536</v>
      </c>
      <c r="N57" s="70">
        <f t="shared" si="12"/>
        <v>45256</v>
      </c>
      <c r="O57" s="69">
        <f t="shared" si="13"/>
        <v>20.427544866933882</v>
      </c>
      <c r="P57" s="36">
        <f t="shared" si="14"/>
        <v>22041</v>
      </c>
      <c r="Q57" s="37">
        <f t="shared" si="15"/>
        <v>9.94881377965551</v>
      </c>
      <c r="R57" s="27"/>
      <c r="S57" s="15"/>
      <c r="T57" s="15"/>
      <c r="U57" s="15"/>
    </row>
    <row r="58" spans="1:21" s="28" customFormat="1" ht="16.5" customHeight="1">
      <c r="A58" s="13" t="s">
        <v>57</v>
      </c>
      <c r="B58" s="66">
        <v>43204</v>
      </c>
      <c r="C58" s="66">
        <v>2449</v>
      </c>
      <c r="D58" s="66">
        <v>2350</v>
      </c>
      <c r="E58" s="66">
        <v>2149</v>
      </c>
      <c r="F58" s="66">
        <v>1825</v>
      </c>
      <c r="G58" s="66">
        <v>1126</v>
      </c>
      <c r="H58" s="66">
        <v>707</v>
      </c>
      <c r="I58" s="66">
        <v>305</v>
      </c>
      <c r="J58" s="66">
        <v>55</v>
      </c>
      <c r="K58" s="89">
        <v>5</v>
      </c>
      <c r="L58" s="70">
        <f t="shared" si="10"/>
        <v>10971</v>
      </c>
      <c r="M58" s="93">
        <f>L58/B58*100</f>
        <v>25.39348208499213</v>
      </c>
      <c r="N58" s="70">
        <f t="shared" si="12"/>
        <v>8522</v>
      </c>
      <c r="O58" s="69">
        <f t="shared" si="13"/>
        <v>19.7250254606055</v>
      </c>
      <c r="P58" s="36">
        <f t="shared" si="14"/>
        <v>4023</v>
      </c>
      <c r="Q58" s="37">
        <f t="shared" si="15"/>
        <v>9.311637811313766</v>
      </c>
      <c r="R58" s="27"/>
      <c r="S58" s="15"/>
      <c r="T58" s="15"/>
      <c r="U58" s="15"/>
    </row>
    <row r="59" spans="1:21" s="28" customFormat="1" ht="16.5" customHeight="1">
      <c r="A59" s="13" t="s">
        <v>58</v>
      </c>
      <c r="B59" s="66">
        <v>40516</v>
      </c>
      <c r="C59" s="66">
        <v>2203</v>
      </c>
      <c r="D59" s="66">
        <v>2216</v>
      </c>
      <c r="E59" s="66">
        <v>2147</v>
      </c>
      <c r="F59" s="66">
        <v>1792</v>
      </c>
      <c r="G59" s="66">
        <v>1128</v>
      </c>
      <c r="H59" s="66">
        <v>732</v>
      </c>
      <c r="I59" s="66">
        <v>323</v>
      </c>
      <c r="J59" s="66">
        <v>57</v>
      </c>
      <c r="K59" s="89">
        <v>13</v>
      </c>
      <c r="L59" s="70">
        <f t="shared" si="10"/>
        <v>10611</v>
      </c>
      <c r="M59" s="93">
        <f t="shared" si="11"/>
        <v>26.18965347023398</v>
      </c>
      <c r="N59" s="70">
        <f t="shared" si="12"/>
        <v>8408</v>
      </c>
      <c r="O59" s="69">
        <f t="shared" si="13"/>
        <v>20.752295389475766</v>
      </c>
      <c r="P59" s="36">
        <f t="shared" si="14"/>
        <v>4045</v>
      </c>
      <c r="Q59" s="37">
        <f t="shared" si="15"/>
        <v>9.983710139204264</v>
      </c>
      <c r="R59" s="27"/>
      <c r="S59" s="15"/>
      <c r="T59" s="15"/>
      <c r="U59" s="15"/>
    </row>
    <row r="60" spans="1:21" s="28" customFormat="1" ht="16.5" customHeight="1">
      <c r="A60" s="13" t="s">
        <v>59</v>
      </c>
      <c r="B60" s="66">
        <v>30200</v>
      </c>
      <c r="C60" s="66">
        <v>1606</v>
      </c>
      <c r="D60" s="66">
        <v>1540</v>
      </c>
      <c r="E60" s="66">
        <v>1398</v>
      </c>
      <c r="F60" s="66">
        <v>1126</v>
      </c>
      <c r="G60" s="66">
        <v>836</v>
      </c>
      <c r="H60" s="66">
        <v>527</v>
      </c>
      <c r="I60" s="66">
        <v>209</v>
      </c>
      <c r="J60" s="66">
        <v>57</v>
      </c>
      <c r="K60" s="89">
        <v>3</v>
      </c>
      <c r="L60" s="70">
        <f t="shared" si="10"/>
        <v>7302</v>
      </c>
      <c r="M60" s="93">
        <f t="shared" si="11"/>
        <v>24.178807947019866</v>
      </c>
      <c r="N60" s="70">
        <f t="shared" si="12"/>
        <v>5696</v>
      </c>
      <c r="O60" s="69">
        <f t="shared" si="13"/>
        <v>18.86092715231788</v>
      </c>
      <c r="P60" s="36">
        <f t="shared" si="14"/>
        <v>2758</v>
      </c>
      <c r="Q60" s="37">
        <f t="shared" si="15"/>
        <v>9.132450331125828</v>
      </c>
      <c r="R60" s="27"/>
      <c r="S60" s="15"/>
      <c r="T60" s="15"/>
      <c r="U60" s="15"/>
    </row>
    <row r="61" spans="1:21" s="28" customFormat="1" ht="16.5" customHeight="1">
      <c r="A61" s="13" t="s">
        <v>61</v>
      </c>
      <c r="B61" s="66">
        <v>6245</v>
      </c>
      <c r="C61" s="66">
        <v>362</v>
      </c>
      <c r="D61" s="66">
        <v>371</v>
      </c>
      <c r="E61" s="66">
        <v>402</v>
      </c>
      <c r="F61" s="66">
        <v>337</v>
      </c>
      <c r="G61" s="66">
        <v>227</v>
      </c>
      <c r="H61" s="66">
        <v>157</v>
      </c>
      <c r="I61" s="66">
        <v>55</v>
      </c>
      <c r="J61" s="66">
        <v>15</v>
      </c>
      <c r="K61" s="89">
        <v>0</v>
      </c>
      <c r="L61" s="70">
        <f aca="true" t="shared" si="21" ref="L61:L70">SUM(C61:K61)</f>
        <v>1926</v>
      </c>
      <c r="M61" s="93">
        <f>L61/B61*100</f>
        <v>30.84067253803042</v>
      </c>
      <c r="N61" s="70">
        <f>SUM(D61:K61)</f>
        <v>1564</v>
      </c>
      <c r="O61" s="69">
        <f>N61/B61*100</f>
        <v>25.044035228182548</v>
      </c>
      <c r="P61" s="36">
        <f>SUM(F61:K61)</f>
        <v>791</v>
      </c>
      <c r="Q61" s="37">
        <f>P61/B61*100</f>
        <v>12.666132906325059</v>
      </c>
      <c r="R61" s="27"/>
      <c r="S61" s="15"/>
      <c r="T61" s="15"/>
      <c r="U61" s="15"/>
    </row>
    <row r="62" spans="1:21" s="28" customFormat="1" ht="16.5" customHeight="1">
      <c r="A62" s="13" t="s">
        <v>62</v>
      </c>
      <c r="B62" s="66">
        <v>12089</v>
      </c>
      <c r="C62" s="66">
        <v>563</v>
      </c>
      <c r="D62" s="66">
        <v>618</v>
      </c>
      <c r="E62" s="66">
        <v>625</v>
      </c>
      <c r="F62" s="66">
        <v>557</v>
      </c>
      <c r="G62" s="66">
        <v>374</v>
      </c>
      <c r="H62" s="66">
        <v>296</v>
      </c>
      <c r="I62" s="66">
        <v>107</v>
      </c>
      <c r="J62" s="66">
        <v>17</v>
      </c>
      <c r="K62" s="89">
        <v>6</v>
      </c>
      <c r="L62" s="70">
        <f t="shared" si="21"/>
        <v>3163</v>
      </c>
      <c r="M62" s="93">
        <f>L62/B62*100</f>
        <v>26.164281578294318</v>
      </c>
      <c r="N62" s="70">
        <f>SUM(D62:K62)</f>
        <v>2600</v>
      </c>
      <c r="O62" s="69">
        <f>N62/B62*100</f>
        <v>21.50715526511705</v>
      </c>
      <c r="P62" s="36">
        <f>SUM(F62:K62)</f>
        <v>1357</v>
      </c>
      <c r="Q62" s="37">
        <f>P62/B62*100</f>
        <v>11.225080651832243</v>
      </c>
      <c r="R62" s="27"/>
      <c r="S62" s="15"/>
      <c r="T62" s="15"/>
      <c r="U62" s="15"/>
    </row>
    <row r="63" spans="1:21" s="28" customFormat="1" ht="16.5" customHeight="1">
      <c r="A63" s="13" t="s">
        <v>63</v>
      </c>
      <c r="B63" s="66">
        <v>7789</v>
      </c>
      <c r="C63" s="66">
        <v>351</v>
      </c>
      <c r="D63" s="66">
        <v>401</v>
      </c>
      <c r="E63" s="66">
        <v>414</v>
      </c>
      <c r="F63" s="66">
        <v>372</v>
      </c>
      <c r="G63" s="66">
        <v>222</v>
      </c>
      <c r="H63" s="66">
        <v>181</v>
      </c>
      <c r="I63" s="66">
        <v>56</v>
      </c>
      <c r="J63" s="66">
        <v>18</v>
      </c>
      <c r="K63" s="89">
        <v>1</v>
      </c>
      <c r="L63" s="70">
        <f t="shared" si="21"/>
        <v>2016</v>
      </c>
      <c r="M63" s="93">
        <f>L63/B63*100</f>
        <v>25.882655026319167</v>
      </c>
      <c r="N63" s="70">
        <f>SUM(D63:K63)</f>
        <v>1665</v>
      </c>
      <c r="O63" s="69">
        <f>N63/B63*100</f>
        <v>21.37629991012967</v>
      </c>
      <c r="P63" s="36">
        <f>SUM(F63:K63)</f>
        <v>850</v>
      </c>
      <c r="Q63" s="37">
        <f>P63/B63*100</f>
        <v>10.912825779946079</v>
      </c>
      <c r="R63" s="27"/>
      <c r="S63" s="15"/>
      <c r="T63" s="15"/>
      <c r="U63" s="15"/>
    </row>
    <row r="64" spans="1:21" s="28" customFormat="1" ht="16.5" customHeight="1">
      <c r="A64" s="13" t="s">
        <v>64</v>
      </c>
      <c r="B64" s="66">
        <v>16147</v>
      </c>
      <c r="C64" s="66">
        <v>866</v>
      </c>
      <c r="D64" s="66">
        <v>874</v>
      </c>
      <c r="E64" s="66">
        <v>829</v>
      </c>
      <c r="F64" s="66">
        <v>738</v>
      </c>
      <c r="G64" s="66">
        <v>480</v>
      </c>
      <c r="H64" s="66">
        <v>307</v>
      </c>
      <c r="I64" s="66">
        <v>146</v>
      </c>
      <c r="J64" s="66">
        <v>25</v>
      </c>
      <c r="K64" s="89">
        <v>4</v>
      </c>
      <c r="L64" s="70">
        <f t="shared" si="21"/>
        <v>4269</v>
      </c>
      <c r="M64" s="93">
        <f>L64/B64*100</f>
        <v>26.438347680683716</v>
      </c>
      <c r="N64" s="70">
        <f>SUM(D64:K64)</f>
        <v>3403</v>
      </c>
      <c r="O64" s="69">
        <f>N64/B64*100</f>
        <v>21.075122313742494</v>
      </c>
      <c r="P64" s="36">
        <f>SUM(F64:K64)</f>
        <v>1700</v>
      </c>
      <c r="Q64" s="37">
        <f>P64/B64*100</f>
        <v>10.528271505542826</v>
      </c>
      <c r="R64" s="27"/>
      <c r="S64" s="15"/>
      <c r="T64" s="15"/>
      <c r="U64" s="15"/>
    </row>
    <row r="65" spans="1:21" s="28" customFormat="1" ht="16.5" customHeight="1">
      <c r="A65" s="13" t="s">
        <v>60</v>
      </c>
      <c r="B65" s="66">
        <v>11087</v>
      </c>
      <c r="C65" s="66">
        <v>575</v>
      </c>
      <c r="D65" s="66">
        <v>581</v>
      </c>
      <c r="E65" s="66">
        <v>604</v>
      </c>
      <c r="F65" s="66">
        <v>500</v>
      </c>
      <c r="G65" s="66">
        <v>377</v>
      </c>
      <c r="H65" s="66">
        <v>241</v>
      </c>
      <c r="I65" s="66">
        <v>103</v>
      </c>
      <c r="J65" s="66">
        <v>24</v>
      </c>
      <c r="K65" s="89">
        <v>2</v>
      </c>
      <c r="L65" s="70">
        <f t="shared" si="21"/>
        <v>3007</v>
      </c>
      <c r="M65" s="93">
        <f>L65/B65*100</f>
        <v>27.1218544241003</v>
      </c>
      <c r="N65" s="70">
        <f>SUM(D65:K65)</f>
        <v>2432</v>
      </c>
      <c r="O65" s="69">
        <f>N65/B65*100</f>
        <v>21.935600252548028</v>
      </c>
      <c r="P65" s="36">
        <f>SUM(F65:K65)</f>
        <v>1247</v>
      </c>
      <c r="Q65" s="37">
        <f>P65/B65*100</f>
        <v>11.247406872914224</v>
      </c>
      <c r="R65" s="27"/>
      <c r="S65" s="15"/>
      <c r="T65" s="15"/>
      <c r="U65" s="15"/>
    </row>
    <row r="66" spans="1:21" s="28" customFormat="1" ht="16.5" customHeight="1">
      <c r="A66" s="13" t="s">
        <v>65</v>
      </c>
      <c r="B66" s="66">
        <v>10466</v>
      </c>
      <c r="C66" s="66">
        <v>657</v>
      </c>
      <c r="D66" s="66">
        <v>715</v>
      </c>
      <c r="E66" s="66">
        <v>726</v>
      </c>
      <c r="F66" s="66">
        <v>634</v>
      </c>
      <c r="G66" s="66">
        <v>415</v>
      </c>
      <c r="H66" s="66">
        <v>260</v>
      </c>
      <c r="I66" s="66">
        <v>117</v>
      </c>
      <c r="J66" s="66">
        <v>31</v>
      </c>
      <c r="K66" s="89">
        <v>5</v>
      </c>
      <c r="L66" s="70">
        <f t="shared" si="21"/>
        <v>3560</v>
      </c>
      <c r="M66" s="93">
        <f t="shared" si="11"/>
        <v>34.01490540798777</v>
      </c>
      <c r="N66" s="70">
        <f t="shared" si="12"/>
        <v>2903</v>
      </c>
      <c r="O66" s="69">
        <f t="shared" si="13"/>
        <v>27.737435505446207</v>
      </c>
      <c r="P66" s="36">
        <f t="shared" si="14"/>
        <v>1462</v>
      </c>
      <c r="Q66" s="37">
        <f t="shared" si="15"/>
        <v>13.969042614179248</v>
      </c>
      <c r="R66" s="27"/>
      <c r="S66" s="15"/>
      <c r="T66" s="15"/>
      <c r="U66" s="15"/>
    </row>
    <row r="67" spans="1:21" s="28" customFormat="1" ht="16.5" customHeight="1">
      <c r="A67" s="13" t="s">
        <v>66</v>
      </c>
      <c r="B67" s="66">
        <v>9550</v>
      </c>
      <c r="C67" s="66">
        <v>410</v>
      </c>
      <c r="D67" s="66">
        <v>431</v>
      </c>
      <c r="E67" s="66">
        <v>417</v>
      </c>
      <c r="F67" s="66">
        <v>343</v>
      </c>
      <c r="G67" s="66">
        <v>233</v>
      </c>
      <c r="H67" s="66">
        <v>145</v>
      </c>
      <c r="I67" s="66">
        <v>49</v>
      </c>
      <c r="J67" s="66">
        <v>10</v>
      </c>
      <c r="K67" s="89">
        <v>2</v>
      </c>
      <c r="L67" s="70">
        <f t="shared" si="21"/>
        <v>2040</v>
      </c>
      <c r="M67" s="93">
        <f t="shared" si="11"/>
        <v>21.36125654450262</v>
      </c>
      <c r="N67" s="70">
        <f t="shared" si="12"/>
        <v>1630</v>
      </c>
      <c r="O67" s="69">
        <f t="shared" si="13"/>
        <v>17.06806282722513</v>
      </c>
      <c r="P67" s="36">
        <f t="shared" si="14"/>
        <v>782</v>
      </c>
      <c r="Q67" s="37">
        <f t="shared" si="15"/>
        <v>8.18848167539267</v>
      </c>
      <c r="R67" s="27"/>
      <c r="S67" s="15"/>
      <c r="T67" s="15"/>
      <c r="U67" s="15"/>
    </row>
    <row r="68" spans="1:21" s="28" customFormat="1" ht="16.5" customHeight="1">
      <c r="A68" s="13" t="s">
        <v>67</v>
      </c>
      <c r="B68" s="66">
        <v>9866</v>
      </c>
      <c r="C68" s="66">
        <v>634</v>
      </c>
      <c r="D68" s="66">
        <v>661</v>
      </c>
      <c r="E68" s="66">
        <v>548</v>
      </c>
      <c r="F68" s="66">
        <v>446</v>
      </c>
      <c r="G68" s="66">
        <v>316</v>
      </c>
      <c r="H68" s="66">
        <v>204</v>
      </c>
      <c r="I68" s="66">
        <v>87</v>
      </c>
      <c r="J68" s="66">
        <v>17</v>
      </c>
      <c r="K68" s="89">
        <v>1</v>
      </c>
      <c r="L68" s="70">
        <f t="shared" si="21"/>
        <v>2914</v>
      </c>
      <c r="M68" s="93">
        <f t="shared" si="11"/>
        <v>29.535779444557065</v>
      </c>
      <c r="N68" s="70">
        <f t="shared" si="12"/>
        <v>2280</v>
      </c>
      <c r="O68" s="69">
        <f t="shared" si="13"/>
        <v>23.109669572268395</v>
      </c>
      <c r="P68" s="36">
        <f t="shared" si="14"/>
        <v>1071</v>
      </c>
      <c r="Q68" s="37">
        <f t="shared" si="15"/>
        <v>10.855463206973443</v>
      </c>
      <c r="R68" s="27"/>
      <c r="S68" s="15"/>
      <c r="T68" s="15"/>
      <c r="U68" s="15"/>
    </row>
    <row r="69" spans="1:21" s="28" customFormat="1" ht="16.5" customHeight="1">
      <c r="A69" s="13" t="s">
        <v>68</v>
      </c>
      <c r="B69" s="66">
        <v>9907</v>
      </c>
      <c r="C69" s="66">
        <v>580</v>
      </c>
      <c r="D69" s="66">
        <v>549</v>
      </c>
      <c r="E69" s="66">
        <v>472</v>
      </c>
      <c r="F69" s="66">
        <v>373</v>
      </c>
      <c r="G69" s="66">
        <v>259</v>
      </c>
      <c r="H69" s="66">
        <v>176</v>
      </c>
      <c r="I69" s="66">
        <v>63</v>
      </c>
      <c r="J69" s="66">
        <v>11</v>
      </c>
      <c r="K69" s="89">
        <v>1</v>
      </c>
      <c r="L69" s="70">
        <f t="shared" si="21"/>
        <v>2484</v>
      </c>
      <c r="M69" s="93">
        <f t="shared" si="11"/>
        <v>25.07318057938831</v>
      </c>
      <c r="N69" s="70">
        <f t="shared" si="12"/>
        <v>1904</v>
      </c>
      <c r="O69" s="69">
        <f t="shared" si="13"/>
        <v>19.21873422832341</v>
      </c>
      <c r="P69" s="36">
        <f t="shared" si="14"/>
        <v>883</v>
      </c>
      <c r="Q69" s="37">
        <f t="shared" si="15"/>
        <v>8.912889875845362</v>
      </c>
      <c r="R69" s="27"/>
      <c r="S69" s="15"/>
      <c r="T69" s="15"/>
      <c r="U69" s="15"/>
    </row>
    <row r="70" spans="1:21" s="28" customFormat="1" ht="16.5" customHeight="1">
      <c r="A70" s="13" t="s">
        <v>69</v>
      </c>
      <c r="B70" s="66">
        <v>14478</v>
      </c>
      <c r="C70" s="66">
        <v>767</v>
      </c>
      <c r="D70" s="66">
        <v>612</v>
      </c>
      <c r="E70" s="66">
        <v>565</v>
      </c>
      <c r="F70" s="66">
        <v>459</v>
      </c>
      <c r="G70" s="66">
        <v>307</v>
      </c>
      <c r="H70" s="66">
        <v>202</v>
      </c>
      <c r="I70" s="66">
        <v>78</v>
      </c>
      <c r="J70" s="66">
        <v>22</v>
      </c>
      <c r="K70" s="89">
        <v>4</v>
      </c>
      <c r="L70" s="70">
        <f t="shared" si="21"/>
        <v>3016</v>
      </c>
      <c r="M70" s="93">
        <f t="shared" si="11"/>
        <v>20.83160657549385</v>
      </c>
      <c r="N70" s="70">
        <f t="shared" si="12"/>
        <v>2249</v>
      </c>
      <c r="O70" s="69">
        <f t="shared" si="13"/>
        <v>15.5339135239674</v>
      </c>
      <c r="P70" s="36">
        <f t="shared" si="14"/>
        <v>1072</v>
      </c>
      <c r="Q70" s="37">
        <f t="shared" si="15"/>
        <v>7.404337615692776</v>
      </c>
      <c r="R70" s="27"/>
      <c r="S70" s="15"/>
      <c r="T70" s="15"/>
      <c r="U70" s="15"/>
    </row>
    <row r="71" spans="1:21" s="28" customFormat="1" ht="16.5" customHeight="1">
      <c r="A71" s="30" t="s">
        <v>70</v>
      </c>
      <c r="B71" s="85">
        <f>SUM(B72:B77)</f>
        <v>26632</v>
      </c>
      <c r="C71" s="85">
        <f aca="true" t="shared" si="22" ref="C71:K71">SUM(C72:C77)</f>
        <v>1825</v>
      </c>
      <c r="D71" s="85">
        <f t="shared" si="22"/>
        <v>2195</v>
      </c>
      <c r="E71" s="85">
        <f t="shared" si="22"/>
        <v>2150</v>
      </c>
      <c r="F71" s="85">
        <f t="shared" si="22"/>
        <v>1847</v>
      </c>
      <c r="G71" s="85">
        <f t="shared" si="22"/>
        <v>1272</v>
      </c>
      <c r="H71" s="85">
        <f t="shared" si="22"/>
        <v>834</v>
      </c>
      <c r="I71" s="85">
        <f t="shared" si="22"/>
        <v>361</v>
      </c>
      <c r="J71" s="85">
        <f t="shared" si="22"/>
        <v>96</v>
      </c>
      <c r="K71" s="101">
        <f t="shared" si="22"/>
        <v>23</v>
      </c>
      <c r="L71" s="63">
        <f t="shared" si="10"/>
        <v>10603</v>
      </c>
      <c r="M71" s="88">
        <f t="shared" si="11"/>
        <v>39.81300690898168</v>
      </c>
      <c r="N71" s="63">
        <f t="shared" si="12"/>
        <v>8778</v>
      </c>
      <c r="O71" s="64">
        <f t="shared" si="13"/>
        <v>32.96034845298889</v>
      </c>
      <c r="P71" s="62">
        <f t="shared" si="14"/>
        <v>4433</v>
      </c>
      <c r="Q71" s="65">
        <f t="shared" si="15"/>
        <v>16.64538900570742</v>
      </c>
      <c r="R71" s="27"/>
      <c r="S71" s="15"/>
      <c r="T71" s="15"/>
      <c r="U71" s="15"/>
    </row>
    <row r="72" spans="1:21" s="28" customFormat="1" ht="16.5" customHeight="1">
      <c r="A72" s="13" t="s">
        <v>71</v>
      </c>
      <c r="B72" s="66">
        <v>12167</v>
      </c>
      <c r="C72" s="66">
        <v>769</v>
      </c>
      <c r="D72" s="66">
        <v>880</v>
      </c>
      <c r="E72" s="66">
        <v>838</v>
      </c>
      <c r="F72" s="66">
        <v>757</v>
      </c>
      <c r="G72" s="66">
        <v>533</v>
      </c>
      <c r="H72" s="66">
        <v>370</v>
      </c>
      <c r="I72" s="66">
        <v>167</v>
      </c>
      <c r="J72" s="66">
        <v>55</v>
      </c>
      <c r="K72" s="89">
        <v>12</v>
      </c>
      <c r="L72" s="70">
        <f t="shared" si="10"/>
        <v>4381</v>
      </c>
      <c r="M72" s="93">
        <f t="shared" si="11"/>
        <v>36.00723267855675</v>
      </c>
      <c r="N72" s="70">
        <f t="shared" si="12"/>
        <v>3612</v>
      </c>
      <c r="O72" s="69">
        <f t="shared" si="13"/>
        <v>29.686857894304264</v>
      </c>
      <c r="P72" s="36">
        <f t="shared" si="14"/>
        <v>1894</v>
      </c>
      <c r="Q72" s="37">
        <f t="shared" si="15"/>
        <v>15.566696802827321</v>
      </c>
      <c r="R72" s="27"/>
      <c r="S72" s="15"/>
      <c r="T72" s="15"/>
      <c r="U72" s="15"/>
    </row>
    <row r="73" spans="1:21" s="28" customFormat="1" ht="16.5" customHeight="1">
      <c r="A73" s="13" t="s">
        <v>72</v>
      </c>
      <c r="B73" s="66">
        <v>3235</v>
      </c>
      <c r="C73" s="66">
        <v>248</v>
      </c>
      <c r="D73" s="66">
        <v>319</v>
      </c>
      <c r="E73" s="66">
        <v>347</v>
      </c>
      <c r="F73" s="66">
        <v>273</v>
      </c>
      <c r="G73" s="66">
        <v>193</v>
      </c>
      <c r="H73" s="66">
        <v>98</v>
      </c>
      <c r="I73" s="66">
        <v>46</v>
      </c>
      <c r="J73" s="66">
        <v>13</v>
      </c>
      <c r="K73" s="89">
        <v>4</v>
      </c>
      <c r="L73" s="70">
        <f t="shared" si="10"/>
        <v>1541</v>
      </c>
      <c r="M73" s="93">
        <f t="shared" si="11"/>
        <v>47.635239567233384</v>
      </c>
      <c r="N73" s="70">
        <f t="shared" si="12"/>
        <v>1293</v>
      </c>
      <c r="O73" s="69">
        <f t="shared" si="13"/>
        <v>39.96908809891808</v>
      </c>
      <c r="P73" s="36">
        <f t="shared" si="14"/>
        <v>627</v>
      </c>
      <c r="Q73" s="37">
        <f t="shared" si="15"/>
        <v>19.38176197836167</v>
      </c>
      <c r="R73" s="27"/>
      <c r="S73" s="15"/>
      <c r="T73" s="15"/>
      <c r="U73" s="15"/>
    </row>
    <row r="74" spans="1:21" s="28" customFormat="1" ht="16.5" customHeight="1">
      <c r="A74" s="13" t="s">
        <v>73</v>
      </c>
      <c r="B74" s="66">
        <v>5667</v>
      </c>
      <c r="C74" s="66">
        <v>316</v>
      </c>
      <c r="D74" s="66">
        <v>360</v>
      </c>
      <c r="E74" s="66">
        <v>358</v>
      </c>
      <c r="F74" s="66">
        <v>290</v>
      </c>
      <c r="G74" s="66">
        <v>192</v>
      </c>
      <c r="H74" s="66">
        <v>145</v>
      </c>
      <c r="I74" s="66">
        <v>64</v>
      </c>
      <c r="J74" s="66">
        <v>13</v>
      </c>
      <c r="K74" s="89">
        <v>3</v>
      </c>
      <c r="L74" s="70">
        <f t="shared" si="10"/>
        <v>1741</v>
      </c>
      <c r="M74" s="93">
        <f t="shared" si="11"/>
        <v>30.721722251632254</v>
      </c>
      <c r="N74" s="70">
        <f t="shared" si="12"/>
        <v>1425</v>
      </c>
      <c r="O74" s="69">
        <f t="shared" si="13"/>
        <v>25.145579671784013</v>
      </c>
      <c r="P74" s="36">
        <f t="shared" si="14"/>
        <v>707</v>
      </c>
      <c r="Q74" s="37">
        <f t="shared" si="15"/>
        <v>12.47573672136933</v>
      </c>
      <c r="R74" s="27"/>
      <c r="S74" s="15"/>
      <c r="T74" s="15"/>
      <c r="U74" s="15"/>
    </row>
    <row r="75" spans="1:21" s="28" customFormat="1" ht="16.5" customHeight="1">
      <c r="A75" s="13" t="s">
        <v>74</v>
      </c>
      <c r="B75" s="66">
        <v>622</v>
      </c>
      <c r="C75" s="66">
        <v>44</v>
      </c>
      <c r="D75" s="66">
        <v>73</v>
      </c>
      <c r="E75" s="66">
        <v>76</v>
      </c>
      <c r="F75" s="66">
        <v>52</v>
      </c>
      <c r="G75" s="66">
        <v>38</v>
      </c>
      <c r="H75" s="66">
        <v>27</v>
      </c>
      <c r="I75" s="66">
        <v>11</v>
      </c>
      <c r="J75" s="66">
        <v>1</v>
      </c>
      <c r="K75" s="89">
        <v>0</v>
      </c>
      <c r="L75" s="70">
        <f t="shared" si="10"/>
        <v>322</v>
      </c>
      <c r="M75" s="93">
        <f t="shared" si="11"/>
        <v>51.76848874598071</v>
      </c>
      <c r="N75" s="70">
        <f t="shared" si="12"/>
        <v>278</v>
      </c>
      <c r="O75" s="69">
        <f t="shared" si="13"/>
        <v>44.69453376205787</v>
      </c>
      <c r="P75" s="36">
        <f t="shared" si="14"/>
        <v>129</v>
      </c>
      <c r="Q75" s="37">
        <f t="shared" si="15"/>
        <v>20.739549839228296</v>
      </c>
      <c r="R75" s="27"/>
      <c r="S75" s="15"/>
      <c r="T75" s="15"/>
      <c r="U75" s="15"/>
    </row>
    <row r="76" spans="1:21" s="28" customFormat="1" ht="16.5" customHeight="1">
      <c r="A76" s="13" t="s">
        <v>75</v>
      </c>
      <c r="B76" s="66">
        <v>3073</v>
      </c>
      <c r="C76" s="66">
        <v>264</v>
      </c>
      <c r="D76" s="66">
        <v>362</v>
      </c>
      <c r="E76" s="66">
        <v>341</v>
      </c>
      <c r="F76" s="66">
        <v>316</v>
      </c>
      <c r="G76" s="66">
        <v>211</v>
      </c>
      <c r="H76" s="66">
        <v>125</v>
      </c>
      <c r="I76" s="66">
        <v>41</v>
      </c>
      <c r="J76" s="66">
        <v>13</v>
      </c>
      <c r="K76" s="89">
        <v>2</v>
      </c>
      <c r="L76" s="70">
        <f t="shared" si="10"/>
        <v>1675</v>
      </c>
      <c r="M76" s="93">
        <f t="shared" si="11"/>
        <v>54.50699642043606</v>
      </c>
      <c r="N76" s="70">
        <f t="shared" si="12"/>
        <v>1411</v>
      </c>
      <c r="O76" s="69">
        <f t="shared" si="13"/>
        <v>45.91604295476733</v>
      </c>
      <c r="P76" s="36">
        <f t="shared" si="14"/>
        <v>708</v>
      </c>
      <c r="Q76" s="37">
        <f t="shared" si="15"/>
        <v>23.039375203384317</v>
      </c>
      <c r="R76" s="27"/>
      <c r="S76" s="15"/>
      <c r="T76" s="15"/>
      <c r="U76" s="15"/>
    </row>
    <row r="77" spans="1:21" s="28" customFormat="1" ht="16.5" customHeight="1">
      <c r="A77" s="32" t="s">
        <v>76</v>
      </c>
      <c r="B77" s="71">
        <v>1868</v>
      </c>
      <c r="C77" s="71">
        <v>184</v>
      </c>
      <c r="D77" s="71">
        <v>201</v>
      </c>
      <c r="E77" s="71">
        <v>190</v>
      </c>
      <c r="F77" s="71">
        <v>159</v>
      </c>
      <c r="G77" s="71">
        <v>105</v>
      </c>
      <c r="H77" s="71">
        <v>69</v>
      </c>
      <c r="I77" s="71">
        <v>32</v>
      </c>
      <c r="J77" s="71">
        <v>1</v>
      </c>
      <c r="K77" s="90">
        <v>2</v>
      </c>
      <c r="L77" s="76">
        <f t="shared" si="10"/>
        <v>943</v>
      </c>
      <c r="M77" s="95">
        <f t="shared" si="11"/>
        <v>50.48179871520343</v>
      </c>
      <c r="N77" s="76">
        <f t="shared" si="12"/>
        <v>759</v>
      </c>
      <c r="O77" s="75">
        <f t="shared" si="13"/>
        <v>40.63169164882227</v>
      </c>
      <c r="P77" s="74">
        <f t="shared" si="14"/>
        <v>368</v>
      </c>
      <c r="Q77" s="77">
        <f t="shared" si="15"/>
        <v>19.700214132762312</v>
      </c>
      <c r="R77" s="27"/>
      <c r="S77" s="15"/>
      <c r="T77" s="15"/>
      <c r="U77" s="15"/>
    </row>
    <row r="78" spans="1:21" s="28" customFormat="1" ht="16.5" customHeight="1">
      <c r="A78" s="11" t="s">
        <v>9</v>
      </c>
      <c r="B78" s="66">
        <f>SUM(B79:B87)</f>
        <v>407095</v>
      </c>
      <c r="C78" s="66">
        <f aca="true" t="shared" si="23" ref="C78:K78">SUM(C79:C87)</f>
        <v>24377</v>
      </c>
      <c r="D78" s="66">
        <f t="shared" si="23"/>
        <v>22690</v>
      </c>
      <c r="E78" s="66">
        <f t="shared" si="23"/>
        <v>19386</v>
      </c>
      <c r="F78" s="66">
        <f t="shared" si="23"/>
        <v>15601</v>
      </c>
      <c r="G78" s="66">
        <f t="shared" si="23"/>
        <v>10818</v>
      </c>
      <c r="H78" s="66">
        <f t="shared" si="23"/>
        <v>6997</v>
      </c>
      <c r="I78" s="66">
        <f t="shared" si="23"/>
        <v>3145</v>
      </c>
      <c r="J78" s="66">
        <f t="shared" si="23"/>
        <v>766</v>
      </c>
      <c r="K78" s="89">
        <f t="shared" si="23"/>
        <v>116</v>
      </c>
      <c r="L78" s="70">
        <f t="shared" si="10"/>
        <v>103896</v>
      </c>
      <c r="M78" s="93">
        <f t="shared" si="11"/>
        <v>25.521315663420086</v>
      </c>
      <c r="N78" s="70">
        <f t="shared" si="12"/>
        <v>79519</v>
      </c>
      <c r="O78" s="69">
        <f t="shared" si="13"/>
        <v>19.53327847308368</v>
      </c>
      <c r="P78" s="36">
        <f t="shared" si="14"/>
        <v>37443</v>
      </c>
      <c r="Q78" s="37">
        <f t="shared" si="15"/>
        <v>9.197607438067282</v>
      </c>
      <c r="R78" s="27"/>
      <c r="S78" s="15"/>
      <c r="T78" s="15"/>
      <c r="U78" s="15"/>
    </row>
    <row r="79" spans="1:21" s="28" customFormat="1" ht="16.5" customHeight="1">
      <c r="A79" s="13" t="s">
        <v>77</v>
      </c>
      <c r="B79" s="66">
        <v>294361</v>
      </c>
      <c r="C79" s="66">
        <v>17780</v>
      </c>
      <c r="D79" s="66">
        <v>16198</v>
      </c>
      <c r="E79" s="66">
        <v>13642</v>
      </c>
      <c r="F79" s="66">
        <v>10819</v>
      </c>
      <c r="G79" s="66">
        <v>7248</v>
      </c>
      <c r="H79" s="66">
        <v>4607</v>
      </c>
      <c r="I79" s="66">
        <v>1997</v>
      </c>
      <c r="J79" s="66">
        <v>506</v>
      </c>
      <c r="K79" s="89">
        <v>74</v>
      </c>
      <c r="L79" s="70">
        <f aca="true" t="shared" si="24" ref="L79:L87">SUM(C79:K79)</f>
        <v>72871</v>
      </c>
      <c r="M79" s="93">
        <f aca="true" t="shared" si="25" ref="M79:M87">L79/B79*100</f>
        <v>24.755657169258154</v>
      </c>
      <c r="N79" s="70">
        <f aca="true" t="shared" si="26" ref="N79:N87">SUM(D79:K79)</f>
        <v>55091</v>
      </c>
      <c r="O79" s="69">
        <f aca="true" t="shared" si="27" ref="O79:O87">N79/B79*100</f>
        <v>18.715454832671448</v>
      </c>
      <c r="P79" s="36">
        <f aca="true" t="shared" si="28" ref="P79:P87">SUM(F79:K79)</f>
        <v>25251</v>
      </c>
      <c r="Q79" s="37">
        <f aca="true" t="shared" si="29" ref="Q79:Q87">P79/B79*100</f>
        <v>8.578242362269458</v>
      </c>
      <c r="R79" s="27"/>
      <c r="S79" s="15"/>
      <c r="T79" s="15"/>
      <c r="U79" s="15"/>
    </row>
    <row r="80" spans="1:21" s="28" customFormat="1" ht="16.5" customHeight="1">
      <c r="A80" s="13" t="s">
        <v>78</v>
      </c>
      <c r="B80" s="66">
        <v>43160</v>
      </c>
      <c r="C80" s="66">
        <v>2601</v>
      </c>
      <c r="D80" s="66">
        <v>2413</v>
      </c>
      <c r="E80" s="66">
        <v>2043</v>
      </c>
      <c r="F80" s="66">
        <v>1708</v>
      </c>
      <c r="G80" s="66">
        <v>1276</v>
      </c>
      <c r="H80" s="66">
        <v>826</v>
      </c>
      <c r="I80" s="66">
        <v>384</v>
      </c>
      <c r="J80" s="66">
        <v>87</v>
      </c>
      <c r="K80" s="89">
        <v>8</v>
      </c>
      <c r="L80" s="70">
        <f t="shared" si="24"/>
        <v>11346</v>
      </c>
      <c r="M80" s="93">
        <f t="shared" si="25"/>
        <v>26.288229842446707</v>
      </c>
      <c r="N80" s="70">
        <f t="shared" si="26"/>
        <v>8745</v>
      </c>
      <c r="O80" s="69">
        <f t="shared" si="27"/>
        <v>20.261816496756254</v>
      </c>
      <c r="P80" s="36">
        <f t="shared" si="28"/>
        <v>4289</v>
      </c>
      <c r="Q80" s="37">
        <f t="shared" si="29"/>
        <v>9.937442075996293</v>
      </c>
      <c r="R80" s="27"/>
      <c r="S80" s="15"/>
      <c r="T80" s="15"/>
      <c r="U80" s="15"/>
    </row>
    <row r="81" spans="1:21" s="28" customFormat="1" ht="16.5" customHeight="1">
      <c r="A81" s="13" t="s">
        <v>79</v>
      </c>
      <c r="B81" s="66">
        <v>21027</v>
      </c>
      <c r="C81" s="66">
        <v>1076</v>
      </c>
      <c r="D81" s="66">
        <v>1145</v>
      </c>
      <c r="E81" s="66">
        <v>961</v>
      </c>
      <c r="F81" s="66">
        <v>720</v>
      </c>
      <c r="G81" s="66">
        <v>520</v>
      </c>
      <c r="H81" s="66">
        <v>344</v>
      </c>
      <c r="I81" s="66">
        <v>165</v>
      </c>
      <c r="J81" s="66">
        <v>28</v>
      </c>
      <c r="K81" s="89">
        <v>5</v>
      </c>
      <c r="L81" s="70">
        <f t="shared" si="24"/>
        <v>4964</v>
      </c>
      <c r="M81" s="93">
        <f t="shared" si="25"/>
        <v>23.607742426404148</v>
      </c>
      <c r="N81" s="70">
        <f t="shared" si="26"/>
        <v>3888</v>
      </c>
      <c r="O81" s="69">
        <f t="shared" si="27"/>
        <v>18.490512198601795</v>
      </c>
      <c r="P81" s="36">
        <f t="shared" si="28"/>
        <v>1782</v>
      </c>
      <c r="Q81" s="37">
        <f t="shared" si="29"/>
        <v>8.474818091025824</v>
      </c>
      <c r="R81" s="27"/>
      <c r="S81" s="15"/>
      <c r="T81" s="15"/>
      <c r="U81" s="15"/>
    </row>
    <row r="82" spans="1:21" s="28" customFormat="1" ht="16.5" customHeight="1">
      <c r="A82" s="13" t="s">
        <v>80</v>
      </c>
      <c r="B82" s="66">
        <v>5907</v>
      </c>
      <c r="C82" s="66">
        <v>399</v>
      </c>
      <c r="D82" s="66">
        <v>390</v>
      </c>
      <c r="E82" s="66">
        <v>342</v>
      </c>
      <c r="F82" s="66">
        <v>224</v>
      </c>
      <c r="G82" s="66">
        <v>160</v>
      </c>
      <c r="H82" s="66">
        <v>114</v>
      </c>
      <c r="I82" s="66">
        <v>54</v>
      </c>
      <c r="J82" s="66">
        <v>7</v>
      </c>
      <c r="K82" s="89">
        <v>4</v>
      </c>
      <c r="L82" s="70">
        <f t="shared" si="24"/>
        <v>1694</v>
      </c>
      <c r="M82" s="93">
        <f t="shared" si="25"/>
        <v>28.677839851024206</v>
      </c>
      <c r="N82" s="70">
        <f t="shared" si="26"/>
        <v>1295</v>
      </c>
      <c r="O82" s="69">
        <f t="shared" si="27"/>
        <v>21.92314203487388</v>
      </c>
      <c r="P82" s="36">
        <f t="shared" si="28"/>
        <v>563</v>
      </c>
      <c r="Q82" s="37">
        <f t="shared" si="29"/>
        <v>9.531064838327408</v>
      </c>
      <c r="R82" s="27"/>
      <c r="S82" s="15"/>
      <c r="T82" s="15"/>
      <c r="U82" s="15"/>
    </row>
    <row r="83" spans="1:21" s="28" customFormat="1" ht="16.5" customHeight="1">
      <c r="A83" s="13" t="s">
        <v>81</v>
      </c>
      <c r="B83" s="66">
        <v>8512</v>
      </c>
      <c r="C83" s="66">
        <v>540</v>
      </c>
      <c r="D83" s="66">
        <v>508</v>
      </c>
      <c r="E83" s="66">
        <v>421</v>
      </c>
      <c r="F83" s="66">
        <v>371</v>
      </c>
      <c r="G83" s="66">
        <v>275</v>
      </c>
      <c r="H83" s="66">
        <v>160</v>
      </c>
      <c r="I83" s="66">
        <v>63</v>
      </c>
      <c r="J83" s="66">
        <v>13</v>
      </c>
      <c r="K83" s="89">
        <v>1</v>
      </c>
      <c r="L83" s="70">
        <f t="shared" si="24"/>
        <v>2352</v>
      </c>
      <c r="M83" s="93">
        <f t="shared" si="25"/>
        <v>27.631578947368425</v>
      </c>
      <c r="N83" s="70">
        <f t="shared" si="26"/>
        <v>1812</v>
      </c>
      <c r="O83" s="69">
        <f t="shared" si="27"/>
        <v>21.287593984962406</v>
      </c>
      <c r="P83" s="36">
        <f t="shared" si="28"/>
        <v>883</v>
      </c>
      <c r="Q83" s="37">
        <f t="shared" si="29"/>
        <v>10.373590225563909</v>
      </c>
      <c r="R83" s="27"/>
      <c r="S83" s="15"/>
      <c r="T83" s="15"/>
      <c r="U83" s="15"/>
    </row>
    <row r="84" spans="1:21" s="28" customFormat="1" ht="16.5" customHeight="1">
      <c r="A84" s="13" t="s">
        <v>82</v>
      </c>
      <c r="B84" s="66">
        <v>7056</v>
      </c>
      <c r="C84" s="66">
        <v>474</v>
      </c>
      <c r="D84" s="66">
        <v>412</v>
      </c>
      <c r="E84" s="66">
        <v>346</v>
      </c>
      <c r="F84" s="66">
        <v>322</v>
      </c>
      <c r="G84" s="66">
        <v>212</v>
      </c>
      <c r="H84" s="66">
        <v>149</v>
      </c>
      <c r="I84" s="66">
        <v>54</v>
      </c>
      <c r="J84" s="66">
        <v>11</v>
      </c>
      <c r="K84" s="89">
        <v>1</v>
      </c>
      <c r="L84" s="70">
        <f t="shared" si="24"/>
        <v>1981</v>
      </c>
      <c r="M84" s="93">
        <f t="shared" si="25"/>
        <v>28.075396825396826</v>
      </c>
      <c r="N84" s="70">
        <f t="shared" si="26"/>
        <v>1507</v>
      </c>
      <c r="O84" s="69">
        <f t="shared" si="27"/>
        <v>21.357709750566894</v>
      </c>
      <c r="P84" s="36">
        <f t="shared" si="28"/>
        <v>749</v>
      </c>
      <c r="Q84" s="37">
        <f t="shared" si="29"/>
        <v>10.615079365079366</v>
      </c>
      <c r="R84" s="27"/>
      <c r="S84" s="15"/>
      <c r="T84" s="15"/>
      <c r="U84" s="15"/>
    </row>
    <row r="85" spans="1:21" s="28" customFormat="1" ht="16.5" customHeight="1">
      <c r="A85" s="13" t="s">
        <v>83</v>
      </c>
      <c r="B85" s="66">
        <v>11129</v>
      </c>
      <c r="C85" s="66">
        <v>582</v>
      </c>
      <c r="D85" s="66">
        <v>550</v>
      </c>
      <c r="E85" s="66">
        <v>586</v>
      </c>
      <c r="F85" s="66">
        <v>578</v>
      </c>
      <c r="G85" s="66">
        <v>469</v>
      </c>
      <c r="H85" s="66">
        <v>319</v>
      </c>
      <c r="I85" s="66">
        <v>169</v>
      </c>
      <c r="J85" s="66">
        <v>37</v>
      </c>
      <c r="K85" s="89">
        <v>7</v>
      </c>
      <c r="L85" s="70">
        <f t="shared" si="24"/>
        <v>3297</v>
      </c>
      <c r="M85" s="93">
        <f t="shared" si="25"/>
        <v>29.625303261748588</v>
      </c>
      <c r="N85" s="70">
        <f t="shared" si="26"/>
        <v>2715</v>
      </c>
      <c r="O85" s="69">
        <f t="shared" si="27"/>
        <v>24.395722886153294</v>
      </c>
      <c r="P85" s="36">
        <f t="shared" si="28"/>
        <v>1579</v>
      </c>
      <c r="Q85" s="37">
        <f t="shared" si="29"/>
        <v>14.188157067121935</v>
      </c>
      <c r="R85" s="27"/>
      <c r="S85" s="15"/>
      <c r="T85" s="15"/>
      <c r="U85" s="15"/>
    </row>
    <row r="86" spans="1:21" s="28" customFormat="1" ht="16.5" customHeight="1">
      <c r="A86" s="13" t="s">
        <v>84</v>
      </c>
      <c r="B86" s="66">
        <v>7662</v>
      </c>
      <c r="C86" s="66">
        <v>433</v>
      </c>
      <c r="D86" s="66">
        <v>491</v>
      </c>
      <c r="E86" s="66">
        <v>523</v>
      </c>
      <c r="F86" s="66">
        <v>416</v>
      </c>
      <c r="G86" s="66">
        <v>276</v>
      </c>
      <c r="H86" s="66">
        <v>199</v>
      </c>
      <c r="I86" s="66">
        <v>95</v>
      </c>
      <c r="J86" s="66">
        <v>33</v>
      </c>
      <c r="K86" s="89">
        <v>7</v>
      </c>
      <c r="L86" s="70">
        <f t="shared" si="24"/>
        <v>2473</v>
      </c>
      <c r="M86" s="93">
        <f t="shared" si="25"/>
        <v>32.276168102323155</v>
      </c>
      <c r="N86" s="70">
        <f t="shared" si="26"/>
        <v>2040</v>
      </c>
      <c r="O86" s="69">
        <f t="shared" si="27"/>
        <v>26.62490211433046</v>
      </c>
      <c r="P86" s="36">
        <f t="shared" si="28"/>
        <v>1026</v>
      </c>
      <c r="Q86" s="37">
        <f t="shared" si="29"/>
        <v>13.390759592795614</v>
      </c>
      <c r="R86" s="27"/>
      <c r="S86" s="15"/>
      <c r="T86" s="15"/>
      <c r="U86" s="15"/>
    </row>
    <row r="87" spans="1:21" s="28" customFormat="1" ht="16.5" customHeight="1">
      <c r="A87" s="14" t="s">
        <v>85</v>
      </c>
      <c r="B87" s="78">
        <v>8281</v>
      </c>
      <c r="C87" s="78">
        <v>492</v>
      </c>
      <c r="D87" s="78">
        <v>583</v>
      </c>
      <c r="E87" s="78">
        <v>522</v>
      </c>
      <c r="F87" s="78">
        <v>443</v>
      </c>
      <c r="G87" s="78">
        <v>382</v>
      </c>
      <c r="H87" s="78">
        <v>279</v>
      </c>
      <c r="I87" s="78">
        <v>164</v>
      </c>
      <c r="J87" s="78">
        <v>44</v>
      </c>
      <c r="K87" s="96">
        <v>9</v>
      </c>
      <c r="L87" s="79">
        <f t="shared" si="24"/>
        <v>2918</v>
      </c>
      <c r="M87" s="97">
        <f t="shared" si="25"/>
        <v>35.23729018234513</v>
      </c>
      <c r="N87" s="79">
        <f t="shared" si="26"/>
        <v>2426</v>
      </c>
      <c r="O87" s="80">
        <f t="shared" si="27"/>
        <v>29.295978746528196</v>
      </c>
      <c r="P87" s="81">
        <f t="shared" si="28"/>
        <v>1321</v>
      </c>
      <c r="Q87" s="82">
        <f t="shared" si="29"/>
        <v>15.952179688443424</v>
      </c>
      <c r="R87" s="27"/>
      <c r="S87" s="15"/>
      <c r="T87" s="15"/>
      <c r="U87" s="15"/>
    </row>
    <row r="88" spans="1:4" ht="16.5" customHeight="1">
      <c r="A88" s="47"/>
      <c r="B88" s="47"/>
      <c r="C88" s="47"/>
      <c r="D88" s="47"/>
    </row>
  </sheetData>
  <mergeCells count="1">
    <mergeCell ref="A88:D88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scale="64" r:id="rId1"/>
  <rowBreaks count="1" manualBreakCount="1">
    <brk id="42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Ｈ８人口（４民生合計）</dc:title>
  <dc:subject/>
  <dc:creator>高齢者対策課</dc:creator>
  <cp:keywords/>
  <dc:description/>
  <cp:lastModifiedBy>ＦＵＪ９９０３Ｂ０３９９</cp:lastModifiedBy>
  <cp:lastPrinted>2003-02-27T12:20:59Z</cp:lastPrinted>
  <dcterms:created xsi:type="dcterms:W3CDTF">2000-01-18T11:47:36Z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