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830" firstSheet="1" activeTab="12"/>
  </bookViews>
  <sheets>
    <sheet name="1頁" sheetId="1" r:id="rId1"/>
    <sheet name="2頁" sheetId="2" r:id="rId2"/>
    <sheet name="3頁" sheetId="3" r:id="rId3"/>
    <sheet name="4頁" sheetId="4" r:id="rId4"/>
    <sheet name="5頁" sheetId="5" r:id="rId5"/>
    <sheet name="6頁" sheetId="6" r:id="rId6"/>
    <sheet name="7頁" sheetId="7" r:id="rId7"/>
    <sheet name="8頁" sheetId="8" r:id="rId8"/>
    <sheet name="9頁" sheetId="9" r:id="rId9"/>
    <sheet name="10頁" sheetId="10" r:id="rId10"/>
    <sheet name="11頁" sheetId="11" r:id="rId11"/>
    <sheet name="12頁" sheetId="12" r:id="rId12"/>
    <sheet name="13頁" sheetId="13" r:id="rId13"/>
  </sheets>
  <definedNames>
    <definedName name="_xlnm.Print_Area" localSheetId="9">'10頁'!$A$1:$M$76</definedName>
    <definedName name="_xlnm.Print_Area" localSheetId="10">'11頁'!$A$1:$M$76</definedName>
    <definedName name="_xlnm.Print_Area" localSheetId="11">'12頁'!$A$1:$M$76</definedName>
    <definedName name="_xlnm.Print_Area" localSheetId="12">'13頁'!$A$1:$M$76</definedName>
    <definedName name="_xlnm.Print_Area" localSheetId="0">'1頁'!$A$1:$M$76</definedName>
    <definedName name="_xlnm.Print_Area" localSheetId="1">'2頁'!$A$1:$M$76</definedName>
    <definedName name="_xlnm.Print_Area" localSheetId="2">'3頁'!$A$1:$M$76</definedName>
    <definedName name="_xlnm.Print_Area" localSheetId="3">'4頁'!$A$1:$M$76</definedName>
    <definedName name="_xlnm.Print_Area" localSheetId="4">'5頁'!$A$1:$M$76</definedName>
    <definedName name="_xlnm.Print_Area" localSheetId="5">'6頁'!$A$1:$M$76</definedName>
    <definedName name="_xlnm.Print_Area" localSheetId="6">'7頁'!$A$1:$M$76</definedName>
    <definedName name="_xlnm.Print_Area" localSheetId="7">'8頁'!$A$1:$M$76</definedName>
    <definedName name="_xlnm.Print_Area" localSheetId="8">'9頁'!$A$1:$M$76</definedName>
  </definedNames>
  <calcPr fullCalcOnLoad="1"/>
</workbook>
</file>

<file path=xl/sharedStrings.xml><?xml version="1.0" encoding="utf-8"?>
<sst xmlns="http://schemas.openxmlformats.org/spreadsheetml/2006/main" count="1028" uniqueCount="429">
  <si>
    <t>沼津市</t>
  </si>
  <si>
    <t>三島市</t>
  </si>
  <si>
    <t>裾野市</t>
  </si>
  <si>
    <t>戸田村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</si>
  <si>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</si>
  <si>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</si>
  <si>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</si>
  <si>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</si>
  <si>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</si>
  <si>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</si>
  <si>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</si>
  <si>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</si>
  <si>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</si>
  <si>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</si>
  <si>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</si>
  <si>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</si>
  <si>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</si>
  <si>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</si>
  <si>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</si>
  <si>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</si>
  <si>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</si>
  <si>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</si>
  <si>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</si>
  <si>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</si>
  <si>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</si>
  <si>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</si>
  <si>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</si>
  <si>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</si>
  <si>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</si>
  <si>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</si>
  <si>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浜北市</t>
  </si>
  <si>
    <t>湖西市</t>
  </si>
  <si>
    <t>舞阪町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</si>
  <si>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</si>
  <si>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</si>
  <si>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</si>
  <si>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</si>
  <si>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</si>
  <si>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</si>
  <si>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</si>
  <si>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</si>
  <si>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</si>
  <si>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</si>
  <si>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</si>
  <si>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</si>
  <si>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</si>
  <si>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</si>
  <si>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</si>
  <si>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</si>
  <si>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</si>
  <si>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</si>
  <si>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</si>
  <si>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</si>
  <si>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</si>
  <si>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</si>
  <si>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</si>
  <si>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</si>
  <si>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</si>
  <si>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</si>
  <si>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小笠町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</si>
  <si>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</si>
  <si>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</si>
  <si>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</si>
  <si>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</si>
  <si>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</si>
  <si>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</si>
  <si>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</si>
  <si>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</si>
  <si>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</si>
  <si>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</si>
  <si>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</si>
  <si>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</si>
  <si>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</si>
  <si>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</si>
  <si>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</si>
  <si>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</si>
  <si>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</si>
  <si>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</si>
  <si>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</si>
  <si>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</si>
  <si>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</si>
  <si>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</si>
  <si>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</si>
  <si>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</si>
  <si>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</si>
  <si>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</si>
  <si>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磐田市</t>
  </si>
  <si>
    <t>竜洋町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</si>
  <si>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</si>
  <si>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</si>
  <si>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</si>
  <si>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</si>
  <si>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</si>
  <si>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</si>
  <si>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</si>
  <si>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</si>
  <si>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</si>
  <si>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</si>
  <si>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</si>
  <si>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</si>
  <si>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</si>
  <si>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</si>
  <si>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</si>
  <si>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</si>
  <si>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</si>
  <si>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</si>
  <si>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</si>
  <si>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</si>
  <si>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</si>
  <si>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</si>
  <si>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</si>
  <si>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</si>
  <si>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</si>
  <si>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</si>
  <si>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清水市</t>
  </si>
  <si>
    <t>富士川町</t>
  </si>
  <si>
    <t>蒲原町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</si>
  <si>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</si>
  <si>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</si>
  <si>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</si>
  <si>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</si>
  <si>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</si>
  <si>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</si>
  <si>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</si>
  <si>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</si>
  <si>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</si>
  <si>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</si>
  <si>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</si>
  <si>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</si>
  <si>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</si>
  <si>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</si>
  <si>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</si>
  <si>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</si>
  <si>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</si>
  <si>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</si>
  <si>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</si>
  <si>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</si>
  <si>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</si>
  <si>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</si>
  <si>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</si>
  <si>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</si>
  <si>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</si>
  <si>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</si>
  <si>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</si>
  <si>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</si>
  <si>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</si>
  <si>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</si>
  <si>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</si>
  <si>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</si>
  <si>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</si>
  <si>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</si>
  <si>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</si>
  <si>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</si>
  <si>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</si>
  <si>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</si>
  <si>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</si>
  <si>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</si>
  <si>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</si>
  <si>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</si>
  <si>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</si>
  <si>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</si>
  <si>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</si>
  <si>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</si>
  <si>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</si>
  <si>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</si>
  <si>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</si>
  <si>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</si>
  <si>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</si>
  <si>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</si>
  <si>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中伊豆町</t>
  </si>
  <si>
    <t>御殿場保健所</t>
  </si>
  <si>
    <t>御殿場市</t>
  </si>
  <si>
    <t>小山町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</si>
  <si>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</si>
  <si>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</si>
  <si>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</si>
  <si>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</si>
  <si>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</si>
  <si>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</si>
  <si>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</si>
  <si>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</si>
  <si>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</si>
  <si>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</si>
  <si>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</si>
  <si>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</si>
  <si>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</si>
  <si>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</si>
  <si>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</si>
  <si>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</si>
  <si>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</si>
  <si>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</si>
  <si>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</si>
  <si>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</si>
  <si>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</si>
  <si>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</si>
  <si>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</si>
  <si>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</si>
  <si>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</si>
  <si>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</si>
  <si>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</si>
  <si>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</si>
  <si>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</si>
  <si>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</si>
  <si>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</si>
  <si>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</si>
  <si>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</si>
  <si>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</si>
  <si>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</si>
  <si>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</si>
  <si>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</si>
  <si>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</si>
  <si>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</si>
  <si>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</si>
  <si>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</si>
  <si>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</si>
  <si>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</si>
  <si>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</si>
  <si>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</si>
  <si>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</si>
  <si>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</si>
  <si>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</si>
  <si>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</si>
  <si>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</si>
  <si>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</si>
  <si>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</si>
  <si>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清水町</t>
  </si>
  <si>
    <t>総　数</t>
  </si>
  <si>
    <t>男</t>
  </si>
  <si>
    <t>女</t>
  </si>
  <si>
    <t>総　   　数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</si>
  <si>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</si>
  <si>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</si>
  <si>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</si>
  <si>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</si>
  <si>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</si>
  <si>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</si>
  <si>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</si>
  <si>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</si>
  <si>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</si>
  <si>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</si>
  <si>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</si>
  <si>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</si>
  <si>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</si>
  <si>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</si>
  <si>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</si>
  <si>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</si>
  <si>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</si>
  <si>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</si>
  <si>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</si>
  <si>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</si>
  <si>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</si>
  <si>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</si>
  <si>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区　　　分</t>
  </si>
  <si>
    <t>静岡県</t>
  </si>
  <si>
    <t>伊豆圏域</t>
  </si>
  <si>
    <t>熱海伊東圏域</t>
  </si>
  <si>
    <t>駿東田方圏域</t>
  </si>
  <si>
    <t>総　数</t>
  </si>
  <si>
    <t>男</t>
  </si>
  <si>
    <t>女</t>
  </si>
  <si>
    <t>総　   　数</t>
  </si>
  <si>
    <t xml:space="preserve">   ０歳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</si>
  <si>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</si>
  <si>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</si>
  <si>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</si>
  <si>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</si>
  <si>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</si>
  <si>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</si>
  <si>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</si>
  <si>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</si>
  <si>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</si>
  <si>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</si>
  <si>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</si>
  <si>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</si>
  <si>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</si>
  <si>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</si>
  <si>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</si>
  <si>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</si>
  <si>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</si>
  <si>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</si>
  <si>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</si>
  <si>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</si>
  <si>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</si>
  <si>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</si>
  <si>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富士圏域</t>
  </si>
  <si>
    <t>清庵圏域</t>
  </si>
  <si>
    <t>静岡圏域</t>
  </si>
  <si>
    <t>志太榛原圏域</t>
  </si>
  <si>
    <t>（前ﾍﾟｰｼﾞから続く）</t>
  </si>
  <si>
    <t>中東遠圏域</t>
  </si>
  <si>
    <t>北遠圏域</t>
  </si>
  <si>
    <t>西遠圏域</t>
  </si>
  <si>
    <t>伊豆保健所</t>
  </si>
  <si>
    <t xml:space="preserve">   ０歳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</si>
  <si>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</si>
  <si>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</si>
  <si>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</si>
  <si>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</si>
  <si>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</si>
  <si>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</si>
  <si>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</si>
  <si>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</si>
  <si>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</si>
  <si>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</si>
  <si>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</si>
  <si>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 xml:space="preserve">   ０歳</t>
  </si>
  <si>
    <t>伊豆長岡町</t>
  </si>
  <si>
    <t>修善寺町</t>
  </si>
  <si>
    <t xml:space="preserve">   ０歳</t>
  </si>
  <si>
    <t>区　　　分</t>
  </si>
  <si>
    <t>土肥町</t>
  </si>
  <si>
    <t>函南町</t>
  </si>
  <si>
    <t>韮山町</t>
  </si>
  <si>
    <t>総　数</t>
  </si>
  <si>
    <t>男</t>
  </si>
  <si>
    <t>女</t>
  </si>
  <si>
    <t>総　   　数</t>
  </si>
  <si>
    <t xml:space="preserve">   ０歳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</si>
  <si>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</si>
  <si>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</si>
  <si>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</si>
  <si>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</si>
  <si>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</si>
  <si>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</si>
  <si>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</si>
  <si>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</si>
  <si>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</si>
  <si>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</si>
  <si>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</si>
  <si>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</si>
  <si>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</si>
  <si>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</si>
  <si>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</si>
  <si>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</si>
  <si>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</si>
  <si>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</si>
  <si>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</si>
  <si>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</si>
  <si>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不　　詳</t>
  </si>
  <si>
    <t>大仁町</t>
  </si>
  <si>
    <t>天城湯ヶ島町</t>
  </si>
  <si>
    <t>長泉町</t>
  </si>
  <si>
    <t xml:space="preserve">   ０歳</t>
  </si>
  <si>
    <t>富士保健所</t>
  </si>
  <si>
    <t>富士宮市</t>
  </si>
  <si>
    <t>富士市</t>
  </si>
  <si>
    <t>芝川町</t>
  </si>
  <si>
    <t>中部保健所</t>
  </si>
  <si>
    <t xml:space="preserve">   ０歳</t>
  </si>
  <si>
    <t>由比町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</si>
  <si>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</si>
  <si>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</si>
  <si>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</si>
  <si>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</si>
  <si>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</si>
  <si>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</si>
  <si>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</si>
  <si>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</si>
  <si>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</si>
  <si>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</si>
  <si>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</si>
  <si>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</si>
  <si>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</si>
  <si>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</si>
  <si>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</si>
  <si>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</si>
  <si>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掛川市</t>
  </si>
  <si>
    <t xml:space="preserve">   ０歳</t>
  </si>
  <si>
    <t>区　　　分</t>
  </si>
  <si>
    <t>袋井市</t>
  </si>
  <si>
    <t>大須賀町</t>
  </si>
  <si>
    <t>浜岡町</t>
  </si>
  <si>
    <t>総　数</t>
  </si>
  <si>
    <t>男</t>
  </si>
  <si>
    <t>女</t>
  </si>
  <si>
    <t>総　   　数</t>
  </si>
  <si>
    <t xml:space="preserve">   ０歳</t>
  </si>
  <si>
    <t xml:space="preserve"> ０～  ４</t>
  </si>
  <si>
    <t xml:space="preserve">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</si>
  <si>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</si>
  <si>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</si>
  <si>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</si>
  <si>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</si>
  <si>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</si>
  <si>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</si>
  <si>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</si>
  <si>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</si>
  <si>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</si>
  <si>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</si>
  <si>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</si>
  <si>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</si>
  <si>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</si>
  <si>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</si>
  <si>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</si>
  <si>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</si>
  <si>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</si>
  <si>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</si>
  <si>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 xml:space="preserve"> １００～</t>
  </si>
  <si>
    <t>不　　詳</t>
  </si>
  <si>
    <t>菊川町</t>
  </si>
  <si>
    <t>大東町</t>
  </si>
  <si>
    <t>森町</t>
  </si>
  <si>
    <t>浅羽町</t>
  </si>
  <si>
    <t xml:space="preserve">   ０歳</t>
  </si>
  <si>
    <t>福田町</t>
  </si>
  <si>
    <t>豊田町</t>
  </si>
  <si>
    <t>北遠保健所</t>
  </si>
  <si>
    <t xml:space="preserve">   ０歳</t>
  </si>
  <si>
    <t>（前ﾍﾟｰｼﾞから続く）</t>
  </si>
  <si>
    <t>区　　　分</t>
  </si>
  <si>
    <t>中東遠保健所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</si>
  <si>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</si>
  <si>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</si>
  <si>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</si>
  <si>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</si>
  <si>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</si>
  <si>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</si>
  <si>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</si>
  <si>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</si>
  <si>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</si>
  <si>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 xml:space="preserve">   ０歳</t>
  </si>
  <si>
    <t>新居町</t>
  </si>
  <si>
    <t>雄踏町</t>
  </si>
  <si>
    <t>細江町</t>
  </si>
  <si>
    <t>引佐町</t>
  </si>
  <si>
    <t>三ケ日町</t>
  </si>
  <si>
    <t>資料：厚生労働省「人口動態統計」</t>
  </si>
  <si>
    <t>2-6　死亡数（性・年齢（５歳階級）・２次保健医療圏・保健所・市町村別）</t>
  </si>
  <si>
    <t>（平成13年）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</si>
</sst>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0" xfId="16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38" fontId="3" fillId="0" borderId="0" xfId="16" applyFont="1" applyBorder="1" applyAlignment="1">
      <alignment vertical="center"/>
    </xf>
    <xf numFmtId="41" fontId="3" fillId="0" borderId="3" xfId="16" applyNumberFormat="1" applyFont="1" applyBorder="1" applyAlignment="1">
      <alignment horizontal="right" vertical="center"/>
    </xf>
    <xf numFmtId="41" fontId="3" fillId="0" borderId="4" xfId="16" applyNumberFormat="1" applyFont="1" applyBorder="1" applyAlignment="1">
      <alignment horizontal="right" vertical="center"/>
    </xf>
    <xf numFmtId="41" fontId="3" fillId="0" borderId="5" xfId="16" applyNumberFormat="1" applyFont="1" applyBorder="1" applyAlignment="1">
      <alignment horizontal="right" vertical="center"/>
    </xf>
    <xf numFmtId="41" fontId="3" fillId="0" borderId="6" xfId="16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1" fontId="3" fillId="0" borderId="7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8" xfId="16" applyNumberFormat="1" applyFont="1" applyBorder="1" applyAlignment="1">
      <alignment horizontal="right" vertical="center"/>
    </xf>
    <xf numFmtId="41" fontId="3" fillId="0" borderId="9" xfId="16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GridLines="0" view="pageBreakPreview" zoomScale="80" zoomScaleNormal="80" zoomScaleSheetLayoutView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24" t="s">
        <v>427</v>
      </c>
    </row>
    <row r="2" spans="5:13" ht="14.25" customHeight="1">
      <c r="E2" s="29"/>
      <c r="F2" s="29"/>
      <c r="G2" s="29"/>
      <c r="M2" s="25" t="s">
        <v>428</v>
      </c>
    </row>
    <row r="3" spans="1:13" ht="14.25" customHeight="1">
      <c r="A3" s="30" t="s">
        <v>252</v>
      </c>
      <c r="B3" s="32" t="s">
        <v>253</v>
      </c>
      <c r="C3" s="27"/>
      <c r="D3" s="27"/>
      <c r="E3" s="27" t="s">
        <v>254</v>
      </c>
      <c r="F3" s="27"/>
      <c r="G3" s="27"/>
      <c r="H3" s="27" t="s">
        <v>255</v>
      </c>
      <c r="I3" s="27"/>
      <c r="J3" s="27"/>
      <c r="K3" s="27" t="s">
        <v>256</v>
      </c>
      <c r="L3" s="27"/>
      <c r="M3" s="28"/>
    </row>
    <row r="4" spans="1:13" ht="14.25" customHeight="1">
      <c r="A4" s="31"/>
      <c r="B4" s="20" t="s">
        <v>257</v>
      </c>
      <c r="C4" s="21" t="s">
        <v>258</v>
      </c>
      <c r="D4" s="21" t="s">
        <v>259</v>
      </c>
      <c r="E4" s="21" t="s">
        <v>257</v>
      </c>
      <c r="F4" s="21" t="s">
        <v>258</v>
      </c>
      <c r="G4" s="21" t="s">
        <v>259</v>
      </c>
      <c r="H4" s="21" t="s">
        <v>257</v>
      </c>
      <c r="I4" s="21" t="s">
        <v>258</v>
      </c>
      <c r="J4" s="21" t="s">
        <v>259</v>
      </c>
      <c r="K4" s="21" t="s">
        <v>257</v>
      </c>
      <c r="L4" s="21" t="s">
        <v>258</v>
      </c>
      <c r="M4" s="22" t="s">
        <v>259</v>
      </c>
    </row>
    <row r="5" spans="1:17" ht="14.25" customHeight="1">
      <c r="A5" s="6" t="s">
        <v>260</v>
      </c>
      <c r="B5" s="10">
        <f>SUM(E5,H5,K5,B42,E42,H42,K42,'2頁'!B5,'2頁'!E5,'2頁'!H5)</f>
        <v>28914</v>
      </c>
      <c r="C5" s="14">
        <f>SUM(F5,I5,L5,C42,F42,I42,L42,'2頁'!C5,'2頁'!F5,'2頁'!I5)</f>
        <v>15850</v>
      </c>
      <c r="D5" s="18">
        <f>SUM(G5,J5,M5,D42,G42,J42,M42,'2頁'!D5,'2頁'!G5,'2頁'!J5)</f>
        <v>13064</v>
      </c>
      <c r="E5" s="14">
        <f>'2頁'!K5</f>
        <v>936</v>
      </c>
      <c r="F5" s="14">
        <f>'2頁'!L5</f>
        <v>490</v>
      </c>
      <c r="G5" s="18">
        <f>'2頁'!M5</f>
        <v>446</v>
      </c>
      <c r="H5" s="14">
        <f>'3頁'!K5</f>
        <v>1362</v>
      </c>
      <c r="I5" s="14">
        <f>'3頁'!L5</f>
        <v>757</v>
      </c>
      <c r="J5" s="18">
        <f>'3頁'!M5</f>
        <v>605</v>
      </c>
      <c r="K5" s="14">
        <f>'3頁'!H42+'5頁'!E42</f>
        <v>5088</v>
      </c>
      <c r="L5" s="14">
        <f>'3頁'!I42+'5頁'!F42</f>
        <v>2872</v>
      </c>
      <c r="M5" s="12">
        <f>'3頁'!J42+'5頁'!G42</f>
        <v>2216</v>
      </c>
      <c r="O5" s="5"/>
      <c r="P5" s="5"/>
      <c r="Q5" s="5"/>
    </row>
    <row r="6" spans="1:17" ht="14.25" customHeight="1">
      <c r="A6" s="6"/>
      <c r="B6" s="10"/>
      <c r="C6" s="14"/>
      <c r="D6" s="18"/>
      <c r="E6" s="14"/>
      <c r="F6" s="14"/>
      <c r="G6" s="18"/>
      <c r="H6" s="14"/>
      <c r="I6" s="14"/>
      <c r="J6" s="18"/>
      <c r="K6" s="14"/>
      <c r="L6" s="14"/>
      <c r="M6" s="12"/>
      <c r="O6" s="5"/>
      <c r="P6" s="5"/>
      <c r="Q6" s="5"/>
    </row>
    <row r="7" spans="1:17" ht="14.25" customHeight="1">
      <c r="A7" s="6" t="s">
        <v>261</v>
      </c>
      <c r="B7" s="10">
        <f>SUM(E7,H7,K7,B44,E44,H44,K44,'2頁'!B7,'2頁'!E7,'2頁'!H7)</f>
        <v>86</v>
      </c>
      <c r="C7" s="14">
        <f>SUM(F7,I7,L7,C44,F44,I44,L44,'2頁'!C7,'2頁'!F7,'2頁'!I7)</f>
        <v>45</v>
      </c>
      <c r="D7" s="18">
        <f>SUM(G7,J7,M7,D44,G44,J44,M44,'2頁'!D7,'2頁'!G7,'2頁'!J7)</f>
        <v>41</v>
      </c>
      <c r="E7" s="14">
        <f>'2頁'!K7</f>
        <v>2</v>
      </c>
      <c r="F7" s="14">
        <f>'2頁'!L7</f>
        <v>1</v>
      </c>
      <c r="G7" s="18">
        <f>'2頁'!M7</f>
        <v>1</v>
      </c>
      <c r="H7" s="14">
        <f>'3頁'!K7</f>
        <v>2</v>
      </c>
      <c r="I7" s="14">
        <f>'3頁'!L7</f>
        <v>2</v>
      </c>
      <c r="J7" s="18">
        <f>'3頁'!M7</f>
        <v>0</v>
      </c>
      <c r="K7" s="14">
        <f>'3頁'!H44+'5頁'!E44</f>
        <v>13</v>
      </c>
      <c r="L7" s="14">
        <f>'3頁'!I44+'5頁'!F44</f>
        <v>7</v>
      </c>
      <c r="M7" s="12">
        <f>'3頁'!J44+'5頁'!G44</f>
        <v>6</v>
      </c>
      <c r="O7" s="5"/>
      <c r="P7" s="5"/>
      <c r="Q7" s="5"/>
    </row>
    <row r="8" spans="1:17" ht="14.25" customHeight="1">
      <c r="A8" s="6">
        <v>1</v>
      </c>
      <c r="B8" s="10">
        <f>SUM(E8,H8,K8,B45,E45,H45,K45,'2頁'!B8,'2頁'!E8,'2頁'!H8)</f>
        <v>17</v>
      </c>
      <c r="C8" s="14">
        <f>SUM(F8,I8,L8,C45,F45,I45,L45,'2頁'!C8,'2頁'!F8,'2頁'!I8)</f>
        <v>10</v>
      </c>
      <c r="D8" s="18">
        <f>SUM(G8,J8,M8,D45,G45,J45,M45,'2頁'!D8,'2頁'!G8,'2頁'!J8)</f>
        <v>7</v>
      </c>
      <c r="E8" s="14">
        <f>'2頁'!K8</f>
        <v>0</v>
      </c>
      <c r="F8" s="14">
        <f>'2頁'!L8</f>
        <v>0</v>
      </c>
      <c r="G8" s="18">
        <f>'2頁'!M8</f>
        <v>0</v>
      </c>
      <c r="H8" s="14">
        <f>'3頁'!K8</f>
        <v>1</v>
      </c>
      <c r="I8" s="14">
        <f>'3頁'!L8</f>
        <v>1</v>
      </c>
      <c r="J8" s="18">
        <f>'3頁'!M8</f>
        <v>0</v>
      </c>
      <c r="K8" s="14">
        <f>'3頁'!H45+'5頁'!E45</f>
        <v>2</v>
      </c>
      <c r="L8" s="14">
        <f>'3頁'!I45+'5頁'!F45</f>
        <v>0</v>
      </c>
      <c r="M8" s="12">
        <f>'3頁'!J45+'5頁'!G45</f>
        <v>2</v>
      </c>
      <c r="O8" s="5"/>
      <c r="P8" s="5"/>
      <c r="Q8" s="5"/>
    </row>
    <row r="9" spans="1:17" ht="14.25" customHeight="1">
      <c r="A9" s="7">
        <v>2</v>
      </c>
      <c r="B9" s="10">
        <f>SUM(E9,H9,K9,B46,E46,H46,K46,'2頁'!B9,'2頁'!E9,'2頁'!H9)</f>
        <v>15</v>
      </c>
      <c r="C9" s="14">
        <f>SUM(F9,I9,L9,C46,F46,I46,L46,'2頁'!C9,'2頁'!F9,'2頁'!I9)</f>
        <v>9</v>
      </c>
      <c r="D9" s="18">
        <f>SUM(G9,J9,M9,D46,G46,J46,M46,'2頁'!D9,'2頁'!G9,'2頁'!J9)</f>
        <v>6</v>
      </c>
      <c r="E9" s="14">
        <f>'2頁'!K9</f>
        <v>2</v>
      </c>
      <c r="F9" s="14">
        <f>'2頁'!L9</f>
        <v>1</v>
      </c>
      <c r="G9" s="18">
        <f>'2頁'!M9</f>
        <v>1</v>
      </c>
      <c r="H9" s="14">
        <f>'3頁'!K9</f>
        <v>1</v>
      </c>
      <c r="I9" s="14">
        <f>'3頁'!L9</f>
        <v>1</v>
      </c>
      <c r="J9" s="18">
        <f>'3頁'!M9</f>
        <v>0</v>
      </c>
      <c r="K9" s="14">
        <f>'3頁'!H46+'5頁'!E46</f>
        <v>1</v>
      </c>
      <c r="L9" s="14">
        <f>'3頁'!I46+'5頁'!F46</f>
        <v>1</v>
      </c>
      <c r="M9" s="12">
        <f>'3頁'!J46+'5頁'!G46</f>
        <v>0</v>
      </c>
      <c r="O9" s="5"/>
      <c r="P9" s="5"/>
      <c r="Q9" s="5"/>
    </row>
    <row r="10" spans="1:17" ht="14.25" customHeight="1">
      <c r="A10" s="6">
        <v>3</v>
      </c>
      <c r="B10" s="10">
        <f>SUM(E10,H10,K10,B47,E47,H47,K47,'2頁'!B10,'2頁'!E10,'2頁'!H10)</f>
        <v>4</v>
      </c>
      <c r="C10" s="14">
        <f>SUM(F10,I10,L10,C47,F47,I47,L47,'2頁'!C10,'2頁'!F10,'2頁'!I10)</f>
        <v>0</v>
      </c>
      <c r="D10" s="18">
        <f>SUM(G10,J10,M10,D47,G47,J47,M47,'2頁'!D10,'2頁'!G10,'2頁'!J10)</f>
        <v>4</v>
      </c>
      <c r="E10" s="14">
        <f>'2頁'!K10</f>
        <v>1</v>
      </c>
      <c r="F10" s="14">
        <f>'2頁'!L10</f>
        <v>0</v>
      </c>
      <c r="G10" s="18">
        <f>'2頁'!M10</f>
        <v>1</v>
      </c>
      <c r="H10" s="14">
        <f>'3頁'!K10</f>
        <v>0</v>
      </c>
      <c r="I10" s="14">
        <f>'3頁'!L10</f>
        <v>0</v>
      </c>
      <c r="J10" s="18">
        <f>'3頁'!M10</f>
        <v>0</v>
      </c>
      <c r="K10" s="14">
        <f>'3頁'!H47+'5頁'!E47</f>
        <v>1</v>
      </c>
      <c r="L10" s="14">
        <f>'3頁'!I47+'5頁'!F47</f>
        <v>0</v>
      </c>
      <c r="M10" s="12">
        <f>'3頁'!J47+'5頁'!G47</f>
        <v>1</v>
      </c>
      <c r="O10" s="5"/>
      <c r="P10" s="5"/>
      <c r="Q10" s="5"/>
    </row>
    <row r="11" spans="1:17" ht="14.25" customHeight="1">
      <c r="A11" s="6">
        <v>4</v>
      </c>
      <c r="B11" s="10">
        <f>SUM(E11,H11,K11,B48,E48,H48,K48,'2頁'!B11,'2頁'!E11,'2頁'!H11)</f>
        <v>2</v>
      </c>
      <c r="C11" s="14">
        <f>SUM(F11,I11,L11,C48,F48,I48,L48,'2頁'!C11,'2頁'!F11,'2頁'!I11)</f>
        <v>1</v>
      </c>
      <c r="D11" s="18">
        <f>SUM(G11,J11,M11,D48,G48,J48,M48,'2頁'!D11,'2頁'!G11,'2頁'!J11)</f>
        <v>1</v>
      </c>
      <c r="E11" s="14">
        <f>'2頁'!K11</f>
        <v>0</v>
      </c>
      <c r="F11" s="14">
        <f>'2頁'!L11</f>
        <v>0</v>
      </c>
      <c r="G11" s="18">
        <f>'2頁'!M11</f>
        <v>0</v>
      </c>
      <c r="H11" s="14">
        <f>'3頁'!K11</f>
        <v>0</v>
      </c>
      <c r="I11" s="14">
        <f>'3頁'!L11</f>
        <v>0</v>
      </c>
      <c r="J11" s="18">
        <f>'3頁'!M11</f>
        <v>0</v>
      </c>
      <c r="K11" s="14">
        <f>'3頁'!H48+'5頁'!E48</f>
        <v>0</v>
      </c>
      <c r="L11" s="14">
        <f>'3頁'!I48+'5頁'!F48</f>
        <v>0</v>
      </c>
      <c r="M11" s="12">
        <f>'3頁'!J48+'5頁'!G48</f>
        <v>0</v>
      </c>
      <c r="O11" s="5"/>
      <c r="P11" s="5"/>
      <c r="Q11" s="5"/>
    </row>
    <row r="12" spans="1:17" ht="14.25" customHeight="1">
      <c r="A12" s="6"/>
      <c r="B12" s="10"/>
      <c r="C12" s="14"/>
      <c r="D12" s="18"/>
      <c r="E12" s="14"/>
      <c r="F12" s="14"/>
      <c r="G12" s="18"/>
      <c r="H12" s="14"/>
      <c r="I12" s="14"/>
      <c r="J12" s="18"/>
      <c r="K12" s="14"/>
      <c r="L12" s="14"/>
      <c r="M12" s="12"/>
      <c r="O12" s="5"/>
      <c r="P12" s="5"/>
      <c r="Q12" s="5"/>
    </row>
    <row r="13" spans="1:17" ht="14.25" customHeight="1">
      <c r="A13" s="6" t="s">
        <v>262</v>
      </c>
      <c r="B13" s="10">
        <f>SUM(E13,H13,K13,B50,E50,H50,K50,'2頁'!B13,'2頁'!E13,'2頁'!H13)</f>
        <v>124</v>
      </c>
      <c r="C13" s="14">
        <f>SUM(F13,I13,L13,C50,F50,I50,L50,'2頁'!C13,'2頁'!F13,'2頁'!I13)</f>
        <v>65</v>
      </c>
      <c r="D13" s="18">
        <f>SUM(G13,J13,M13,D50,G50,J50,M50,'2頁'!D13,'2頁'!G13,'2頁'!J13)</f>
        <v>59</v>
      </c>
      <c r="E13" s="14">
        <f>'2頁'!K13</f>
        <v>5</v>
      </c>
      <c r="F13" s="14">
        <f>'2頁'!L13</f>
        <v>2</v>
      </c>
      <c r="G13" s="18">
        <f>'2頁'!M13</f>
        <v>3</v>
      </c>
      <c r="H13" s="14">
        <f>'3頁'!K13</f>
        <v>4</v>
      </c>
      <c r="I13" s="14">
        <f>'3頁'!L13</f>
        <v>4</v>
      </c>
      <c r="J13" s="18">
        <f>'3頁'!M13</f>
        <v>0</v>
      </c>
      <c r="K13" s="14">
        <f>'3頁'!H50+'5頁'!E50</f>
        <v>17</v>
      </c>
      <c r="L13" s="14">
        <f>'3頁'!I50+'5頁'!F50</f>
        <v>8</v>
      </c>
      <c r="M13" s="12">
        <f>'3頁'!J50+'5頁'!G50</f>
        <v>9</v>
      </c>
      <c r="O13" s="5"/>
      <c r="P13" s="5"/>
      <c r="Q13" s="5"/>
    </row>
    <row r="14" spans="1:17" ht="14.25" customHeight="1">
      <c r="A14" s="6" t="s">
        <v>263</v>
      </c>
      <c r="B14" s="10">
        <f>SUM(E14,H14,K14,B51,E51,H51,K51,'2頁'!B14,'2頁'!E14,'2頁'!H14)</f>
        <v>24</v>
      </c>
      <c r="C14" s="14">
        <f>SUM(F14,I14,L14,C51,F51,I51,L51,'2頁'!C14,'2頁'!F14,'2頁'!I14)</f>
        <v>13</v>
      </c>
      <c r="D14" s="18">
        <f>SUM(G14,J14,M14,D51,G51,J51,M51,'2頁'!D14,'2頁'!G14,'2頁'!J14)</f>
        <v>11</v>
      </c>
      <c r="E14" s="14">
        <f>'2頁'!K14</f>
        <v>0</v>
      </c>
      <c r="F14" s="14">
        <f>'2頁'!L14</f>
        <v>0</v>
      </c>
      <c r="G14" s="18">
        <f>'2頁'!M14</f>
        <v>0</v>
      </c>
      <c r="H14" s="14">
        <f>'3頁'!K14</f>
        <v>0</v>
      </c>
      <c r="I14" s="14">
        <f>'3頁'!L14</f>
        <v>0</v>
      </c>
      <c r="J14" s="18">
        <f>'3頁'!M14</f>
        <v>0</v>
      </c>
      <c r="K14" s="14">
        <f>'3頁'!H51+'5頁'!E51</f>
        <v>5</v>
      </c>
      <c r="L14" s="14">
        <f>'3頁'!I51+'5頁'!F51</f>
        <v>3</v>
      </c>
      <c r="M14" s="12">
        <f>'3頁'!J51+'5頁'!G51</f>
        <v>2</v>
      </c>
      <c r="O14" s="5"/>
      <c r="P14" s="5"/>
      <c r="Q14" s="5"/>
    </row>
    <row r="15" spans="1:17" ht="14.25" customHeight="1">
      <c r="A15" s="6" t="s">
        <v>264</v>
      </c>
      <c r="B15" s="10">
        <f>SUM(E15,H15,K15,B52,E52,H52,K52,'2頁'!B15,'2頁'!E15,'2頁'!H15)</f>
        <v>18</v>
      </c>
      <c r="C15" s="14">
        <f>SUM(F15,I15,L15,C52,F52,I52,L52,'2頁'!C15,'2頁'!F15,'2頁'!I15)</f>
        <v>11</v>
      </c>
      <c r="D15" s="18">
        <f>SUM(G15,J15,M15,D52,G52,J52,M52,'2頁'!D15,'2頁'!G15,'2頁'!J15)</f>
        <v>7</v>
      </c>
      <c r="E15" s="14">
        <f>'2頁'!K15</f>
        <v>0</v>
      </c>
      <c r="F15" s="14">
        <f>'2頁'!L15</f>
        <v>0</v>
      </c>
      <c r="G15" s="18">
        <f>'2頁'!M15</f>
        <v>0</v>
      </c>
      <c r="H15" s="14">
        <f>'3頁'!K15</f>
        <v>0</v>
      </c>
      <c r="I15" s="14">
        <f>'3頁'!L15</f>
        <v>0</v>
      </c>
      <c r="J15" s="18">
        <f>'3頁'!M15</f>
        <v>0</v>
      </c>
      <c r="K15" s="14">
        <f>'3頁'!H52+'5頁'!E52</f>
        <v>5</v>
      </c>
      <c r="L15" s="14">
        <f>'3頁'!I52+'5頁'!F52</f>
        <v>3</v>
      </c>
      <c r="M15" s="12">
        <f>'3頁'!J52+'5頁'!G52</f>
        <v>2</v>
      </c>
      <c r="O15" s="5"/>
      <c r="P15" s="5"/>
      <c r="Q15" s="5"/>
    </row>
    <row r="16" spans="1:17" ht="14.25" customHeight="1">
      <c r="A16" s="6" t="s">
        <v>265</v>
      </c>
      <c r="B16" s="10">
        <f>SUM(E16,H16,K16,B53,E53,H53,K53,'2頁'!B16,'2頁'!E16,'2頁'!H16)</f>
        <v>75</v>
      </c>
      <c r="C16" s="14">
        <f>SUM(F16,I16,L16,C53,F53,I53,L53,'2頁'!C16,'2頁'!F16,'2頁'!I16)</f>
        <v>49</v>
      </c>
      <c r="D16" s="18">
        <f>SUM(G16,J16,M16,D53,G53,J53,M53,'2頁'!D16,'2頁'!G16,'2頁'!J16)</f>
        <v>26</v>
      </c>
      <c r="E16" s="14">
        <f>'2頁'!K16</f>
        <v>2</v>
      </c>
      <c r="F16" s="14">
        <f>'2頁'!L16</f>
        <v>2</v>
      </c>
      <c r="G16" s="18">
        <f>'2頁'!M16</f>
        <v>0</v>
      </c>
      <c r="H16" s="14">
        <f>'3頁'!K16</f>
        <v>1</v>
      </c>
      <c r="I16" s="14">
        <f>'3頁'!L16</f>
        <v>1</v>
      </c>
      <c r="J16" s="18">
        <f>'3頁'!M16</f>
        <v>0</v>
      </c>
      <c r="K16" s="14">
        <f>'3頁'!H53+'5頁'!E53</f>
        <v>13</v>
      </c>
      <c r="L16" s="14">
        <f>'3頁'!I53+'5頁'!F53</f>
        <v>8</v>
      </c>
      <c r="M16" s="12">
        <f>'3頁'!J53+'5頁'!G53</f>
        <v>5</v>
      </c>
      <c r="O16" s="5"/>
      <c r="P16" s="5"/>
      <c r="Q16" s="5"/>
    </row>
    <row r="17" spans="1:17" ht="14.25" customHeight="1">
      <c r="A17" s="6" t="s">
        <v>266</v>
      </c>
      <c r="B17" s="10">
        <f>SUM(E17,H17,K17,B54,E54,H54,K54,'2頁'!B17,'2頁'!E17,'2頁'!H17)</f>
        <v>83</v>
      </c>
      <c r="C17" s="14">
        <f>SUM(F17,I17,L17,C54,F54,I54,L54,'2頁'!C17,'2頁'!F17,'2頁'!I17)</f>
        <v>61</v>
      </c>
      <c r="D17" s="18">
        <f>SUM(G17,J17,M17,D54,G54,J54,M54,'2頁'!D17,'2頁'!G17,'2頁'!J17)</f>
        <v>22</v>
      </c>
      <c r="E17" s="14">
        <f>'2頁'!K17</f>
        <v>1</v>
      </c>
      <c r="F17" s="14">
        <f>'2頁'!L17</f>
        <v>1</v>
      </c>
      <c r="G17" s="18">
        <f>'2頁'!M17</f>
        <v>0</v>
      </c>
      <c r="H17" s="14">
        <f>'3頁'!K17</f>
        <v>1</v>
      </c>
      <c r="I17" s="14">
        <f>'3頁'!L17</f>
        <v>0</v>
      </c>
      <c r="J17" s="18">
        <f>'3頁'!M17</f>
        <v>1</v>
      </c>
      <c r="K17" s="14">
        <f>'3頁'!H54+'5頁'!E54</f>
        <v>14</v>
      </c>
      <c r="L17" s="14">
        <f>'3頁'!I54+'5頁'!F54</f>
        <v>8</v>
      </c>
      <c r="M17" s="12">
        <f>'3頁'!J54+'5頁'!G54</f>
        <v>6</v>
      </c>
      <c r="O17" s="5"/>
      <c r="P17" s="5"/>
      <c r="Q17" s="5"/>
    </row>
    <row r="18" spans="1:17" ht="14.25" customHeight="1">
      <c r="A18" s="6"/>
      <c r="B18" s="10"/>
      <c r="C18" s="14"/>
      <c r="D18" s="18"/>
      <c r="E18" s="14"/>
      <c r="F18" s="14"/>
      <c r="G18" s="18"/>
      <c r="H18" s="14"/>
      <c r="I18" s="14"/>
      <c r="J18" s="18"/>
      <c r="K18" s="14"/>
      <c r="L18" s="14"/>
      <c r="M18" s="12"/>
      <c r="O18" s="5"/>
      <c r="P18" s="5"/>
      <c r="Q18" s="5"/>
    </row>
    <row r="19" spans="1:17" ht="14.25" customHeight="1">
      <c r="A19" s="6" t="s">
        <v>267</v>
      </c>
      <c r="B19" s="10">
        <f>SUM(E19,H19,K19,B56,E56,H56,K56,'2頁'!B19,'2頁'!E19,'2頁'!H19)</f>
        <v>122</v>
      </c>
      <c r="C19" s="14">
        <f>SUM(F19,I19,L19,C56,F56,I56,L56,'2頁'!C19,'2頁'!F19,'2頁'!I19)</f>
        <v>85</v>
      </c>
      <c r="D19" s="18">
        <f>SUM(G19,J19,M19,D56,G56,J56,M56,'2頁'!D19,'2頁'!G19,'2頁'!J19)</f>
        <v>37</v>
      </c>
      <c r="E19" s="14">
        <f>'2頁'!K19</f>
        <v>1</v>
      </c>
      <c r="F19" s="14">
        <f>'2頁'!L19</f>
        <v>1</v>
      </c>
      <c r="G19" s="18">
        <f>'2頁'!M19</f>
        <v>0</v>
      </c>
      <c r="H19" s="14">
        <f>'3頁'!K19</f>
        <v>3</v>
      </c>
      <c r="I19" s="14">
        <f>'3頁'!L19</f>
        <v>2</v>
      </c>
      <c r="J19" s="18">
        <f>'3頁'!M19</f>
        <v>1</v>
      </c>
      <c r="K19" s="14">
        <f>'3頁'!H56+'5頁'!E56</f>
        <v>22</v>
      </c>
      <c r="L19" s="14">
        <f>'3頁'!I56+'5頁'!F56</f>
        <v>15</v>
      </c>
      <c r="M19" s="12">
        <f>'3頁'!J56+'5頁'!G56</f>
        <v>7</v>
      </c>
      <c r="O19" s="5"/>
      <c r="P19" s="5"/>
      <c r="Q19" s="5"/>
    </row>
    <row r="20" spans="1:17" ht="14.25" customHeight="1">
      <c r="A20" s="6" t="s">
        <v>268</v>
      </c>
      <c r="B20" s="10">
        <f>SUM(E20,H20,K20,B57,E57,H57,K57,'2頁'!B20,'2頁'!E20,'2頁'!H20)</f>
        <v>139</v>
      </c>
      <c r="C20" s="14">
        <f>SUM(F20,I20,L20,C57,F57,I57,L57,'2頁'!C20,'2頁'!F20,'2頁'!I20)</f>
        <v>94</v>
      </c>
      <c r="D20" s="18">
        <f>SUM(G20,J20,M20,D57,G57,J57,M57,'2頁'!D20,'2頁'!G20,'2頁'!J20)</f>
        <v>45</v>
      </c>
      <c r="E20" s="14">
        <f>'2頁'!K20</f>
        <v>2</v>
      </c>
      <c r="F20" s="14">
        <f>'2頁'!L20</f>
        <v>2</v>
      </c>
      <c r="G20" s="18">
        <f>'2頁'!M20</f>
        <v>0</v>
      </c>
      <c r="H20" s="14">
        <f>'3頁'!K20</f>
        <v>5</v>
      </c>
      <c r="I20" s="14">
        <f>'3頁'!L20</f>
        <v>3</v>
      </c>
      <c r="J20" s="18">
        <f>'3頁'!M20</f>
        <v>2</v>
      </c>
      <c r="K20" s="14">
        <f>'3頁'!H57+'5頁'!E57</f>
        <v>25</v>
      </c>
      <c r="L20" s="14">
        <f>'3頁'!I57+'5頁'!F57</f>
        <v>19</v>
      </c>
      <c r="M20" s="12">
        <f>'3頁'!J57+'5頁'!G57</f>
        <v>6</v>
      </c>
      <c r="O20" s="5"/>
      <c r="P20" s="5"/>
      <c r="Q20" s="5"/>
    </row>
    <row r="21" spans="1:17" ht="14.25" customHeight="1">
      <c r="A21" s="6" t="s">
        <v>269</v>
      </c>
      <c r="B21" s="10">
        <f>SUM(E21,H21,K21,B58,E58,H58,K58,'2頁'!B21,'2頁'!E21,'2頁'!H21)</f>
        <v>178</v>
      </c>
      <c r="C21" s="14">
        <f>SUM(F21,I21,L21,C58,F58,I58,L58,'2頁'!C21,'2頁'!F21,'2頁'!I21)</f>
        <v>118</v>
      </c>
      <c r="D21" s="18">
        <f>SUM(G21,J21,M21,D58,G58,J58,M58,'2頁'!D21,'2頁'!G21,'2頁'!J21)</f>
        <v>60</v>
      </c>
      <c r="E21" s="14">
        <f>'2頁'!K21</f>
        <v>2</v>
      </c>
      <c r="F21" s="14">
        <f>'2頁'!L21</f>
        <v>0</v>
      </c>
      <c r="G21" s="18">
        <f>'2頁'!M21</f>
        <v>2</v>
      </c>
      <c r="H21" s="14">
        <f>'3頁'!K21</f>
        <v>2</v>
      </c>
      <c r="I21" s="14">
        <f>'3頁'!L21</f>
        <v>1</v>
      </c>
      <c r="J21" s="18">
        <f>'3頁'!M21</f>
        <v>1</v>
      </c>
      <c r="K21" s="14">
        <f>'3頁'!H58+'5頁'!E58</f>
        <v>24</v>
      </c>
      <c r="L21" s="14">
        <f>'3頁'!I58+'5頁'!F58</f>
        <v>11</v>
      </c>
      <c r="M21" s="12">
        <f>'3頁'!J58+'5頁'!G58</f>
        <v>13</v>
      </c>
      <c r="O21" s="5"/>
      <c r="P21" s="5"/>
      <c r="Q21" s="5"/>
    </row>
    <row r="22" spans="1:17" ht="14.25" customHeight="1">
      <c r="A22" s="6" t="s">
        <v>270</v>
      </c>
      <c r="B22" s="10">
        <f>SUM(E22,H22,K22,B59,E59,H59,K59,'2頁'!B22,'2頁'!E22,'2頁'!H22)</f>
        <v>309</v>
      </c>
      <c r="C22" s="14">
        <f>SUM(F22,I22,L22,C59,F59,I59,L59,'2頁'!C22,'2頁'!F22,'2頁'!I22)</f>
        <v>201</v>
      </c>
      <c r="D22" s="18">
        <f>SUM(G22,J22,M22,D59,G59,J59,M59,'2頁'!D22,'2頁'!G22,'2頁'!J22)</f>
        <v>108</v>
      </c>
      <c r="E22" s="14">
        <f>'2頁'!K22</f>
        <v>4</v>
      </c>
      <c r="F22" s="14">
        <f>'2頁'!L22</f>
        <v>3</v>
      </c>
      <c r="G22" s="18">
        <f>'2頁'!M22</f>
        <v>1</v>
      </c>
      <c r="H22" s="14">
        <f>'3頁'!K22</f>
        <v>12</v>
      </c>
      <c r="I22" s="14">
        <f>'3頁'!L22</f>
        <v>9</v>
      </c>
      <c r="J22" s="18">
        <f>'3頁'!M22</f>
        <v>3</v>
      </c>
      <c r="K22" s="14">
        <f>'3頁'!H59+'5頁'!E59</f>
        <v>69</v>
      </c>
      <c r="L22" s="14">
        <f>'3頁'!I59+'5頁'!F59</f>
        <v>48</v>
      </c>
      <c r="M22" s="12">
        <f>'3頁'!J59+'5頁'!G59</f>
        <v>21</v>
      </c>
      <c r="O22" s="5"/>
      <c r="P22" s="5"/>
      <c r="Q22" s="5"/>
    </row>
    <row r="23" spans="1:17" ht="14.25" customHeight="1">
      <c r="A23" s="6" t="s">
        <v>271</v>
      </c>
      <c r="B23" s="10">
        <f>SUM(E23,H23,K23,B60,E60,H60,K60,'2頁'!B23,'2頁'!E23,'2頁'!H23)</f>
        <v>467</v>
      </c>
      <c r="C23" s="14">
        <f>SUM(F23,I23,L23,C60,F60,I60,L60,'2頁'!C23,'2頁'!F23,'2頁'!I23)</f>
        <v>288</v>
      </c>
      <c r="D23" s="18">
        <f>SUM(G23,J23,M23,D60,G60,J60,M60,'2頁'!D23,'2頁'!G23,'2頁'!J23)</f>
        <v>179</v>
      </c>
      <c r="E23" s="14">
        <f>'2頁'!K23</f>
        <v>7</v>
      </c>
      <c r="F23" s="14">
        <f>'2頁'!L23</f>
        <v>4</v>
      </c>
      <c r="G23" s="18">
        <f>'2頁'!M23</f>
        <v>3</v>
      </c>
      <c r="H23" s="14">
        <f>'3頁'!K23</f>
        <v>24</v>
      </c>
      <c r="I23" s="14">
        <f>'3頁'!L23</f>
        <v>14</v>
      </c>
      <c r="J23" s="18">
        <f>'3頁'!M23</f>
        <v>10</v>
      </c>
      <c r="K23" s="14">
        <f>'3頁'!H60+'5頁'!E60</f>
        <v>92</v>
      </c>
      <c r="L23" s="14">
        <f>'3頁'!I60+'5頁'!F60</f>
        <v>60</v>
      </c>
      <c r="M23" s="12">
        <f>'3頁'!J60+'5頁'!G60</f>
        <v>32</v>
      </c>
      <c r="O23" s="5"/>
      <c r="P23" s="5"/>
      <c r="Q23" s="5"/>
    </row>
    <row r="24" spans="1:17" ht="14.25" customHeight="1">
      <c r="A24" s="6"/>
      <c r="B24" s="10"/>
      <c r="C24" s="14"/>
      <c r="D24" s="18"/>
      <c r="E24" s="14"/>
      <c r="F24" s="14"/>
      <c r="G24" s="18"/>
      <c r="H24" s="14"/>
      <c r="I24" s="14"/>
      <c r="J24" s="18"/>
      <c r="K24" s="14"/>
      <c r="L24" s="14"/>
      <c r="M24" s="12"/>
      <c r="O24" s="5"/>
      <c r="P24" s="5"/>
      <c r="Q24" s="5"/>
    </row>
    <row r="25" spans="1:17" ht="14.25" customHeight="1">
      <c r="A25" s="6" t="s">
        <v>272</v>
      </c>
      <c r="B25" s="10">
        <f>SUM(E25,H25,K25,B62,E62,H62,K62,'2頁'!B25,'2頁'!E25,'2頁'!H25)</f>
        <v>1063</v>
      </c>
      <c r="C25" s="14">
        <f>SUM(F25,I25,L25,C62,F62,I62,L62,'2頁'!C25,'2頁'!F25,'2頁'!I25)</f>
        <v>710</v>
      </c>
      <c r="D25" s="18">
        <f>SUM(G25,J25,M25,D62,G62,J62,M62,'2頁'!D25,'2頁'!G25,'2頁'!J25)</f>
        <v>353</v>
      </c>
      <c r="E25" s="14">
        <f>'2頁'!K25</f>
        <v>30</v>
      </c>
      <c r="F25" s="14">
        <f>'2頁'!L25</f>
        <v>21</v>
      </c>
      <c r="G25" s="18">
        <f>'2頁'!M25</f>
        <v>9</v>
      </c>
      <c r="H25" s="14">
        <f>'3頁'!K25</f>
        <v>45</v>
      </c>
      <c r="I25" s="14">
        <f>'3頁'!L25</f>
        <v>34</v>
      </c>
      <c r="J25" s="18">
        <f>'3頁'!M25</f>
        <v>11</v>
      </c>
      <c r="K25" s="14">
        <f>'3頁'!H62+'5頁'!E62</f>
        <v>198</v>
      </c>
      <c r="L25" s="14">
        <f>'3頁'!I62+'5頁'!F62</f>
        <v>116</v>
      </c>
      <c r="M25" s="12">
        <f>'3頁'!J62+'5頁'!G62</f>
        <v>82</v>
      </c>
      <c r="O25" s="5"/>
      <c r="P25" s="5"/>
      <c r="Q25" s="5"/>
    </row>
    <row r="26" spans="1:17" ht="14.25" customHeight="1">
      <c r="A26" s="6" t="s">
        <v>273</v>
      </c>
      <c r="B26" s="10">
        <f>SUM(E26,H26,K26,B63,E63,H63,K63,'2頁'!B26,'2頁'!E26,'2頁'!H26)</f>
        <v>1208</v>
      </c>
      <c r="C26" s="14">
        <f>SUM(F26,I26,L26,C63,F63,I63,L63,'2頁'!C26,'2頁'!F26,'2頁'!I26)</f>
        <v>844</v>
      </c>
      <c r="D26" s="18">
        <f>SUM(G26,J26,M26,D63,G63,J63,M63,'2頁'!D26,'2頁'!G26,'2頁'!J26)</f>
        <v>364</v>
      </c>
      <c r="E26" s="14">
        <f>'2頁'!K26</f>
        <v>35</v>
      </c>
      <c r="F26" s="14">
        <f>'2頁'!L26</f>
        <v>26</v>
      </c>
      <c r="G26" s="18">
        <f>'2頁'!M26</f>
        <v>9</v>
      </c>
      <c r="H26" s="14">
        <f>'3頁'!K26</f>
        <v>74</v>
      </c>
      <c r="I26" s="14">
        <f>'3頁'!L26</f>
        <v>54</v>
      </c>
      <c r="J26" s="18">
        <f>'3頁'!M26</f>
        <v>20</v>
      </c>
      <c r="K26" s="14">
        <f>'3頁'!H63+'5頁'!E63</f>
        <v>243</v>
      </c>
      <c r="L26" s="14">
        <f>'3頁'!I63+'5頁'!F63</f>
        <v>167</v>
      </c>
      <c r="M26" s="12">
        <f>'3頁'!J63+'5頁'!G63</f>
        <v>76</v>
      </c>
      <c r="O26" s="5"/>
      <c r="P26" s="5"/>
      <c r="Q26" s="5"/>
    </row>
    <row r="27" spans="1:17" ht="14.25" customHeight="1">
      <c r="A27" s="6" t="s">
        <v>274</v>
      </c>
      <c r="B27" s="10">
        <f>SUM(E27,H27,K27,B64,E64,H64,K64,'2頁'!B27,'2頁'!E27,'2頁'!H27)</f>
        <v>1712</v>
      </c>
      <c r="C27" s="14">
        <f>SUM(F27,I27,L27,C64,F64,I64,L64,'2頁'!C27,'2頁'!F27,'2頁'!I27)</f>
        <v>1203</v>
      </c>
      <c r="D27" s="18">
        <f>SUM(G27,J27,M27,D64,G64,J64,M64,'2頁'!D27,'2頁'!G27,'2頁'!J27)</f>
        <v>509</v>
      </c>
      <c r="E27" s="14">
        <f>'2頁'!K27</f>
        <v>50</v>
      </c>
      <c r="F27" s="14">
        <f>'2頁'!L27</f>
        <v>37</v>
      </c>
      <c r="G27" s="18">
        <f>'2頁'!M27</f>
        <v>13</v>
      </c>
      <c r="H27" s="14">
        <f>'3頁'!K27</f>
        <v>90</v>
      </c>
      <c r="I27" s="14">
        <f>'3頁'!L27</f>
        <v>60</v>
      </c>
      <c r="J27" s="18">
        <f>'3頁'!M27</f>
        <v>30</v>
      </c>
      <c r="K27" s="14">
        <f>'3頁'!H64+'5頁'!E64</f>
        <v>318</v>
      </c>
      <c r="L27" s="14">
        <f>'3頁'!I64+'5頁'!F64</f>
        <v>239</v>
      </c>
      <c r="M27" s="12">
        <f>'3頁'!J64+'5頁'!G64</f>
        <v>79</v>
      </c>
      <c r="O27" s="5"/>
      <c r="P27" s="5"/>
      <c r="Q27" s="5"/>
    </row>
    <row r="28" spans="1:17" ht="14.25" customHeight="1">
      <c r="A28" s="6" t="s">
        <v>275</v>
      </c>
      <c r="B28" s="10">
        <f>SUM(E28,H28,K28,B65,E65,H65,K65,'2頁'!B28,'2頁'!E28,'2頁'!H28)</f>
        <v>2566</v>
      </c>
      <c r="C28" s="14">
        <f>SUM(F28,I28,L28,C65,F65,I65,L65,'2頁'!C28,'2頁'!F28,'2頁'!I28)</f>
        <v>1736</v>
      </c>
      <c r="D28" s="18">
        <f>SUM(G28,J28,M28,D65,G65,J65,M65,'2頁'!D28,'2頁'!G28,'2頁'!J28)</f>
        <v>830</v>
      </c>
      <c r="E28" s="14">
        <f>'2頁'!K28</f>
        <v>98</v>
      </c>
      <c r="F28" s="14">
        <f>'2頁'!L28</f>
        <v>66</v>
      </c>
      <c r="G28" s="18">
        <f>'2頁'!M28</f>
        <v>32</v>
      </c>
      <c r="H28" s="14">
        <f>'3頁'!K28</f>
        <v>133</v>
      </c>
      <c r="I28" s="14">
        <f>'3頁'!L28</f>
        <v>92</v>
      </c>
      <c r="J28" s="18">
        <f>'3頁'!M28</f>
        <v>41</v>
      </c>
      <c r="K28" s="14">
        <f>'3頁'!H65+'5頁'!E65</f>
        <v>487</v>
      </c>
      <c r="L28" s="14">
        <f>'3頁'!I65+'5頁'!F65</f>
        <v>327</v>
      </c>
      <c r="M28" s="12">
        <f>'3頁'!J65+'5頁'!G65</f>
        <v>160</v>
      </c>
      <c r="O28" s="5"/>
      <c r="P28" s="5"/>
      <c r="Q28" s="5"/>
    </row>
    <row r="29" spans="1:17" ht="14.25" customHeight="1">
      <c r="A29" s="6" t="s">
        <v>276</v>
      </c>
      <c r="B29" s="10">
        <f>SUM(E29,H29,K29,B66,E66,H66,K66,'2頁'!B29,'2頁'!E29,'2頁'!H29)</f>
        <v>3581</v>
      </c>
      <c r="C29" s="14">
        <f>SUM(F29,I29,L29,C66,F66,I66,L66,'2頁'!C29,'2頁'!F29,'2頁'!I29)</f>
        <v>2422</v>
      </c>
      <c r="D29" s="18">
        <f>SUM(G29,J29,M29,D66,G66,J66,M66,'2頁'!D29,'2頁'!G29,'2頁'!J29)</f>
        <v>1159</v>
      </c>
      <c r="E29" s="14">
        <f>'2頁'!K29</f>
        <v>95</v>
      </c>
      <c r="F29" s="14">
        <f>'2頁'!L29</f>
        <v>61</v>
      </c>
      <c r="G29" s="18">
        <f>'2頁'!M29</f>
        <v>34</v>
      </c>
      <c r="H29" s="14">
        <f>'3頁'!K29</f>
        <v>204</v>
      </c>
      <c r="I29" s="14">
        <f>'3頁'!L29</f>
        <v>122</v>
      </c>
      <c r="J29" s="18">
        <f>'3頁'!M29</f>
        <v>82</v>
      </c>
      <c r="K29" s="14">
        <f>'3頁'!H66+'5頁'!E66</f>
        <v>680</v>
      </c>
      <c r="L29" s="14">
        <f>'3頁'!I66+'5頁'!F66</f>
        <v>470</v>
      </c>
      <c r="M29" s="12">
        <f>'3頁'!J66+'5頁'!G66</f>
        <v>210</v>
      </c>
      <c r="O29" s="5"/>
      <c r="P29" s="5"/>
      <c r="Q29" s="5"/>
    </row>
    <row r="30" spans="1:17" ht="14.25" customHeight="1">
      <c r="A30" s="6"/>
      <c r="B30" s="10"/>
      <c r="C30" s="14"/>
      <c r="D30" s="18"/>
      <c r="E30" s="14"/>
      <c r="F30" s="14"/>
      <c r="G30" s="18"/>
      <c r="H30" s="14"/>
      <c r="I30" s="14"/>
      <c r="J30" s="18"/>
      <c r="K30" s="14"/>
      <c r="L30" s="14"/>
      <c r="M30" s="12"/>
      <c r="O30" s="5"/>
      <c r="P30" s="5"/>
      <c r="Q30" s="5"/>
    </row>
    <row r="31" spans="1:17" ht="14.25" customHeight="1">
      <c r="A31" s="6" t="s">
        <v>277</v>
      </c>
      <c r="B31" s="10">
        <f>SUM(E31,H31,K31,B68,E68,H68,K68,'2頁'!B31,'2頁'!E31,'2頁'!H31)</f>
        <v>4002</v>
      </c>
      <c r="C31" s="14">
        <f>SUM(F31,I31,L31,C68,F68,I68,L68,'2頁'!C31,'2頁'!F31,'2頁'!I31)</f>
        <v>2367</v>
      </c>
      <c r="D31" s="18">
        <f>SUM(G31,J31,M31,D68,G68,J68,M68,'2頁'!D31,'2頁'!G31,'2頁'!J31)</f>
        <v>1635</v>
      </c>
      <c r="E31" s="14">
        <f>'2頁'!K31</f>
        <v>150</v>
      </c>
      <c r="F31" s="14">
        <f>'2頁'!L31</f>
        <v>88</v>
      </c>
      <c r="G31" s="18">
        <f>'2頁'!M31</f>
        <v>62</v>
      </c>
      <c r="H31" s="14">
        <f>'3頁'!K31</f>
        <v>198</v>
      </c>
      <c r="I31" s="14">
        <f>'3頁'!L31</f>
        <v>113</v>
      </c>
      <c r="J31" s="18">
        <f>'3頁'!M31</f>
        <v>85</v>
      </c>
      <c r="K31" s="14">
        <f>'3頁'!H68+'5頁'!E68</f>
        <v>735</v>
      </c>
      <c r="L31" s="14">
        <f>'3頁'!I68+'5頁'!F68</f>
        <v>443</v>
      </c>
      <c r="M31" s="12">
        <f>'3頁'!J68+'5頁'!G68</f>
        <v>292</v>
      </c>
      <c r="O31" s="5"/>
      <c r="P31" s="5"/>
      <c r="Q31" s="5"/>
    </row>
    <row r="32" spans="1:17" ht="14.25" customHeight="1">
      <c r="A32" s="6" t="s">
        <v>278</v>
      </c>
      <c r="B32" s="10">
        <f>SUM(E32,H32,K32,B69,E69,H69,K69,'2頁'!B32,'2頁'!E32,'2頁'!H32)</f>
        <v>4359</v>
      </c>
      <c r="C32" s="14">
        <f>SUM(F32,I32,L32,C69,F69,I69,L69,'2頁'!C32,'2頁'!F32,'2頁'!I32)</f>
        <v>2165</v>
      </c>
      <c r="D32" s="18">
        <f>SUM(G32,J32,M32,D69,G69,J69,M69,'2頁'!D32,'2頁'!G32,'2頁'!J32)</f>
        <v>2194</v>
      </c>
      <c r="E32" s="14">
        <f>'2頁'!K32</f>
        <v>141</v>
      </c>
      <c r="F32" s="14">
        <f>'2頁'!L32</f>
        <v>67</v>
      </c>
      <c r="G32" s="18">
        <f>'2頁'!M32</f>
        <v>74</v>
      </c>
      <c r="H32" s="14">
        <f>'3頁'!K32</f>
        <v>204</v>
      </c>
      <c r="I32" s="14">
        <f>'3頁'!L32</f>
        <v>87</v>
      </c>
      <c r="J32" s="18">
        <f>'3頁'!M32</f>
        <v>117</v>
      </c>
      <c r="K32" s="14">
        <f>'3頁'!H69+'5頁'!E69</f>
        <v>738</v>
      </c>
      <c r="L32" s="14">
        <f>'3頁'!I69+'5頁'!F69</f>
        <v>378</v>
      </c>
      <c r="M32" s="12">
        <f>'3頁'!J69+'5頁'!G69</f>
        <v>360</v>
      </c>
      <c r="O32" s="5"/>
      <c r="P32" s="5"/>
      <c r="Q32" s="5"/>
    </row>
    <row r="33" spans="1:17" ht="14.25" customHeight="1">
      <c r="A33" s="6" t="s">
        <v>279</v>
      </c>
      <c r="B33" s="10">
        <f>SUM(E33,H33,K33,B70,E70,H70,K70,'2頁'!B33,'2頁'!E33,'2頁'!H33)</f>
        <v>4742</v>
      </c>
      <c r="C33" s="14">
        <f>SUM(F33,I33,L33,C70,F70,I70,L70,'2頁'!C33,'2頁'!F33,'2頁'!I33)</f>
        <v>2071</v>
      </c>
      <c r="D33" s="18">
        <f>SUM(G33,J33,M33,D70,G70,J70,M70,'2頁'!D33,'2頁'!G33,'2頁'!J33)</f>
        <v>2671</v>
      </c>
      <c r="E33" s="14">
        <f>'2頁'!K33</f>
        <v>171</v>
      </c>
      <c r="F33" s="14">
        <f>'2頁'!L33</f>
        <v>64</v>
      </c>
      <c r="G33" s="18">
        <f>'2頁'!M33</f>
        <v>107</v>
      </c>
      <c r="H33" s="14">
        <f>'3頁'!K33</f>
        <v>215</v>
      </c>
      <c r="I33" s="14">
        <f>'3頁'!L33</f>
        <v>101</v>
      </c>
      <c r="J33" s="18">
        <f>'3頁'!M33</f>
        <v>114</v>
      </c>
      <c r="K33" s="14">
        <f>'3頁'!H70+'5頁'!E70</f>
        <v>769</v>
      </c>
      <c r="L33" s="14">
        <f>'3頁'!I70+'5頁'!F70</f>
        <v>351</v>
      </c>
      <c r="M33" s="12">
        <f>'3頁'!J70+'5頁'!G70</f>
        <v>418</v>
      </c>
      <c r="O33" s="5"/>
      <c r="P33" s="5"/>
      <c r="Q33" s="5"/>
    </row>
    <row r="34" spans="1:17" ht="14.25" customHeight="1">
      <c r="A34" s="6" t="s">
        <v>280</v>
      </c>
      <c r="B34" s="10">
        <f>SUM(E34,H34,K34,B71,E71,H71,K71,'2頁'!B34,'2頁'!E34,'2頁'!H34)</f>
        <v>3027</v>
      </c>
      <c r="C34" s="14">
        <f>SUM(F34,I34,L34,C71,F71,I71,L71,'2頁'!C34,'2頁'!F34,'2頁'!I34)</f>
        <v>1060</v>
      </c>
      <c r="D34" s="18">
        <f>SUM(G34,J34,M34,D71,G71,J71,M71,'2頁'!D34,'2頁'!G34,'2頁'!J34)</f>
        <v>1967</v>
      </c>
      <c r="E34" s="14">
        <f>'2頁'!K34</f>
        <v>100</v>
      </c>
      <c r="F34" s="14">
        <f>'2頁'!L34</f>
        <v>37</v>
      </c>
      <c r="G34" s="18">
        <f>'2頁'!M34</f>
        <v>63</v>
      </c>
      <c r="H34" s="14">
        <f>'3頁'!K34</f>
        <v>105</v>
      </c>
      <c r="I34" s="14">
        <f>'3頁'!L34</f>
        <v>45</v>
      </c>
      <c r="J34" s="18">
        <f>'3頁'!M34</f>
        <v>60</v>
      </c>
      <c r="K34" s="14">
        <f>'3頁'!H71+'5頁'!E71</f>
        <v>458</v>
      </c>
      <c r="L34" s="14">
        <f>'3頁'!I71+'5頁'!F71</f>
        <v>151</v>
      </c>
      <c r="M34" s="12">
        <f>'3頁'!J71+'5頁'!G71</f>
        <v>307</v>
      </c>
      <c r="O34" s="5"/>
      <c r="P34" s="5"/>
      <c r="Q34" s="5"/>
    </row>
    <row r="35" spans="1:17" ht="14.25" customHeight="1">
      <c r="A35" s="6" t="s">
        <v>281</v>
      </c>
      <c r="B35" s="10">
        <f>SUM(E35,H35,K35,B72,E72,H72,K72,'2頁'!B35,'2頁'!E35,'2頁'!H35)</f>
        <v>941</v>
      </c>
      <c r="C35" s="14">
        <f>SUM(F35,I35,L35,C72,F72,I72,L72,'2頁'!C35,'2頁'!F35,'2頁'!I35)</f>
        <v>249</v>
      </c>
      <c r="D35" s="18">
        <f>SUM(G35,J35,M35,D72,G72,J72,M72,'2頁'!D35,'2頁'!G35,'2頁'!J35)</f>
        <v>692</v>
      </c>
      <c r="E35" s="14">
        <f>'2頁'!K35</f>
        <v>37</v>
      </c>
      <c r="F35" s="14">
        <f>'2頁'!L35</f>
        <v>6</v>
      </c>
      <c r="G35" s="18">
        <f>'2頁'!M35</f>
        <v>31</v>
      </c>
      <c r="H35" s="14">
        <f>'3頁'!K35</f>
        <v>36</v>
      </c>
      <c r="I35" s="14">
        <f>'3頁'!L35</f>
        <v>13</v>
      </c>
      <c r="J35" s="18">
        <f>'3頁'!M35</f>
        <v>23</v>
      </c>
      <c r="K35" s="14">
        <f>'3頁'!H72+'5頁'!E72</f>
        <v>152</v>
      </c>
      <c r="L35" s="14">
        <f>'3頁'!I72+'5頁'!F72</f>
        <v>45</v>
      </c>
      <c r="M35" s="12">
        <f>'3頁'!J72+'5頁'!G72</f>
        <v>107</v>
      </c>
      <c r="O35" s="5"/>
      <c r="P35" s="5"/>
      <c r="Q35" s="5"/>
    </row>
    <row r="36" spans="1:17" ht="14.25" customHeight="1">
      <c r="A36" s="6"/>
      <c r="B36" s="10"/>
      <c r="C36" s="14"/>
      <c r="D36" s="18"/>
      <c r="E36" s="14"/>
      <c r="F36" s="14"/>
      <c r="G36" s="18"/>
      <c r="H36" s="14"/>
      <c r="I36" s="14"/>
      <c r="J36" s="18"/>
      <c r="K36" s="14"/>
      <c r="L36" s="14"/>
      <c r="M36" s="12"/>
      <c r="O36" s="5"/>
      <c r="P36" s="5"/>
      <c r="Q36" s="5"/>
    </row>
    <row r="37" spans="1:17" ht="14.25" customHeight="1">
      <c r="A37" s="6" t="s">
        <v>282</v>
      </c>
      <c r="B37" s="10">
        <f>SUM(E37,H37,K37,B74,E74,H74,K74,'2頁'!B37,'2頁'!E37,'2頁'!H37)</f>
        <v>173</v>
      </c>
      <c r="C37" s="14">
        <f>SUM(F37,I37,L37,C74,F74,I74,L74,'2頁'!C37,'2頁'!F37,'2頁'!I37)</f>
        <v>38</v>
      </c>
      <c r="D37" s="18">
        <f>SUM(G37,J37,M37,D74,G74,J74,M74,'2頁'!D37,'2頁'!G37,'2頁'!J37)</f>
        <v>135</v>
      </c>
      <c r="E37" s="14">
        <f>'2頁'!K37</f>
        <v>4</v>
      </c>
      <c r="F37" s="14">
        <f>'2頁'!L37</f>
        <v>2</v>
      </c>
      <c r="G37" s="18">
        <f>'2頁'!M37</f>
        <v>2</v>
      </c>
      <c r="H37" s="14">
        <f>'3頁'!K37</f>
        <v>6</v>
      </c>
      <c r="I37" s="14">
        <f>'3頁'!L37</f>
        <v>2</v>
      </c>
      <c r="J37" s="18">
        <f>'3頁'!M37</f>
        <v>4</v>
      </c>
      <c r="K37" s="14">
        <f>'3頁'!H74+'5頁'!E74</f>
        <v>24</v>
      </c>
      <c r="L37" s="14">
        <f>'3頁'!I74+'5頁'!F74</f>
        <v>2</v>
      </c>
      <c r="M37" s="12">
        <f>'3頁'!J74+'5頁'!G74</f>
        <v>22</v>
      </c>
      <c r="O37" s="5"/>
      <c r="P37" s="5"/>
      <c r="Q37" s="5"/>
    </row>
    <row r="38" spans="1:17" ht="14.25" customHeight="1">
      <c r="A38" s="4" t="s">
        <v>283</v>
      </c>
      <c r="B38" s="11">
        <f>SUM(E38,H38,K38,B75,E75,H75,K75,'2頁'!B38,'2頁'!E38,'2頁'!H38)</f>
        <v>1</v>
      </c>
      <c r="C38" s="15">
        <f>SUM(F38,I38,L38,C75,F75,I75,L75,'2頁'!C38,'2頁'!F38,'2頁'!I38)</f>
        <v>0</v>
      </c>
      <c r="D38" s="19">
        <f>SUM(G38,J38,M38,D75,G75,J75,M75,'2頁'!D38,'2頁'!G38,'2頁'!J38)</f>
        <v>1</v>
      </c>
      <c r="E38" s="15">
        <f>'2頁'!K38</f>
        <v>1</v>
      </c>
      <c r="F38" s="15">
        <f>'2頁'!L38</f>
        <v>0</v>
      </c>
      <c r="G38" s="19">
        <f>'2頁'!M38</f>
        <v>1</v>
      </c>
      <c r="H38" s="15">
        <f>'3頁'!K38</f>
        <v>0</v>
      </c>
      <c r="I38" s="15">
        <f>'3頁'!L38</f>
        <v>0</v>
      </c>
      <c r="J38" s="19">
        <f>'3頁'!M38</f>
        <v>0</v>
      </c>
      <c r="K38" s="15">
        <f>'3頁'!H75+'5頁'!E75</f>
        <v>0</v>
      </c>
      <c r="L38" s="15">
        <f>'3頁'!I75+'5頁'!F75</f>
        <v>0</v>
      </c>
      <c r="M38" s="13">
        <f>'3頁'!J75+'5頁'!G75</f>
        <v>0</v>
      </c>
      <c r="O38" s="5"/>
      <c r="P38" s="5"/>
      <c r="Q38" s="5"/>
    </row>
    <row r="39" ht="14.25" customHeight="1"/>
    <row r="40" spans="1:13" ht="14.25" customHeight="1">
      <c r="A40" s="30" t="s">
        <v>252</v>
      </c>
      <c r="B40" s="32" t="s">
        <v>284</v>
      </c>
      <c r="C40" s="27"/>
      <c r="D40" s="27"/>
      <c r="E40" s="27" t="s">
        <v>285</v>
      </c>
      <c r="F40" s="27"/>
      <c r="G40" s="27"/>
      <c r="H40" s="27" t="s">
        <v>286</v>
      </c>
      <c r="I40" s="27"/>
      <c r="J40" s="27"/>
      <c r="K40" s="27" t="s">
        <v>287</v>
      </c>
      <c r="L40" s="27"/>
      <c r="M40" s="28"/>
    </row>
    <row r="41" spans="1:13" ht="14.25" customHeight="1">
      <c r="A41" s="31"/>
      <c r="B41" s="20" t="s">
        <v>257</v>
      </c>
      <c r="C41" s="21" t="s">
        <v>258</v>
      </c>
      <c r="D41" s="21" t="s">
        <v>259</v>
      </c>
      <c r="E41" s="21" t="s">
        <v>257</v>
      </c>
      <c r="F41" s="21" t="s">
        <v>258</v>
      </c>
      <c r="G41" s="21" t="s">
        <v>259</v>
      </c>
      <c r="H41" s="21" t="s">
        <v>257</v>
      </c>
      <c r="I41" s="21" t="s">
        <v>258</v>
      </c>
      <c r="J41" s="21" t="s">
        <v>259</v>
      </c>
      <c r="K41" s="21" t="s">
        <v>257</v>
      </c>
      <c r="L41" s="21" t="s">
        <v>258</v>
      </c>
      <c r="M41" s="22" t="s">
        <v>259</v>
      </c>
    </row>
    <row r="42" spans="1:13" ht="14.25" customHeight="1">
      <c r="A42" s="6" t="s">
        <v>260</v>
      </c>
      <c r="B42" s="10">
        <f>'6頁'!B5</f>
        <v>2600</v>
      </c>
      <c r="C42" s="14">
        <f>'6頁'!C5</f>
        <v>1475</v>
      </c>
      <c r="D42" s="18">
        <f>'6頁'!D5</f>
        <v>1125</v>
      </c>
      <c r="E42" s="14">
        <f>'6頁'!B42</f>
        <v>2295</v>
      </c>
      <c r="F42" s="14">
        <f>'6頁'!C42</f>
        <v>1253</v>
      </c>
      <c r="G42" s="18">
        <f>'6頁'!D42</f>
        <v>1042</v>
      </c>
      <c r="H42" s="14">
        <f>'7頁'!E5</f>
        <v>3551</v>
      </c>
      <c r="I42" s="14">
        <f>'7頁'!F5</f>
        <v>1931</v>
      </c>
      <c r="J42" s="18">
        <f>'7頁'!G5</f>
        <v>1620</v>
      </c>
      <c r="K42" s="14">
        <f>'7頁'!K5</f>
        <v>3804</v>
      </c>
      <c r="L42" s="14">
        <f>'7頁'!L5</f>
        <v>2062</v>
      </c>
      <c r="M42" s="12">
        <f>'7頁'!M5</f>
        <v>1742</v>
      </c>
    </row>
    <row r="43" spans="1:13" ht="14.25" customHeight="1">
      <c r="A43" s="6"/>
      <c r="B43" s="10"/>
      <c r="C43" s="14"/>
      <c r="D43" s="18"/>
      <c r="E43" s="14"/>
      <c r="F43" s="14"/>
      <c r="G43" s="18"/>
      <c r="H43" s="14"/>
      <c r="I43" s="14"/>
      <c r="J43" s="18"/>
      <c r="K43" s="14"/>
      <c r="L43" s="14"/>
      <c r="M43" s="12"/>
    </row>
    <row r="44" spans="1:13" ht="14.25" customHeight="1">
      <c r="A44" s="6" t="s">
        <v>261</v>
      </c>
      <c r="B44" s="10">
        <f>'6頁'!B7</f>
        <v>11</v>
      </c>
      <c r="C44" s="14">
        <f>'6頁'!C7</f>
        <v>8</v>
      </c>
      <c r="D44" s="18">
        <f>'6頁'!D7</f>
        <v>3</v>
      </c>
      <c r="E44" s="14">
        <f>'6頁'!B44</f>
        <v>6</v>
      </c>
      <c r="F44" s="14">
        <f>'6頁'!C44</f>
        <v>3</v>
      </c>
      <c r="G44" s="18">
        <f>'6頁'!D44</f>
        <v>3</v>
      </c>
      <c r="H44" s="14">
        <f>'7頁'!E7</f>
        <v>7</v>
      </c>
      <c r="I44" s="14">
        <f>'7頁'!F7</f>
        <v>4</v>
      </c>
      <c r="J44" s="18">
        <f>'7頁'!G7</f>
        <v>3</v>
      </c>
      <c r="K44" s="14">
        <f>'7頁'!K7</f>
        <v>12</v>
      </c>
      <c r="L44" s="14">
        <f>'7頁'!L7</f>
        <v>6</v>
      </c>
      <c r="M44" s="12">
        <f>'7頁'!M7</f>
        <v>6</v>
      </c>
    </row>
    <row r="45" spans="1:13" ht="14.25" customHeight="1">
      <c r="A45" s="6">
        <v>1</v>
      </c>
      <c r="B45" s="10">
        <f>'6頁'!B8</f>
        <v>4</v>
      </c>
      <c r="C45" s="14">
        <f>'6頁'!C8</f>
        <v>2</v>
      </c>
      <c r="D45" s="18">
        <f>'6頁'!D8</f>
        <v>2</v>
      </c>
      <c r="E45" s="14">
        <f>'6頁'!B45</f>
        <v>2</v>
      </c>
      <c r="F45" s="14">
        <f>'6頁'!C45</f>
        <v>2</v>
      </c>
      <c r="G45" s="18">
        <f>'6頁'!D45</f>
        <v>0</v>
      </c>
      <c r="H45" s="14">
        <f>'7頁'!E8</f>
        <v>3</v>
      </c>
      <c r="I45" s="14">
        <f>'7頁'!F8</f>
        <v>3</v>
      </c>
      <c r="J45" s="18">
        <f>'7頁'!G8</f>
        <v>0</v>
      </c>
      <c r="K45" s="14">
        <f>'7頁'!K8</f>
        <v>1</v>
      </c>
      <c r="L45" s="14">
        <f>'7頁'!L8</f>
        <v>1</v>
      </c>
      <c r="M45" s="12">
        <f>'7頁'!M8</f>
        <v>0</v>
      </c>
    </row>
    <row r="46" spans="1:13" ht="14.25" customHeight="1">
      <c r="A46" s="7">
        <v>2</v>
      </c>
      <c r="B46" s="10">
        <f>'6頁'!B9</f>
        <v>1</v>
      </c>
      <c r="C46" s="14">
        <f>'6頁'!C9</f>
        <v>1</v>
      </c>
      <c r="D46" s="18">
        <f>'6頁'!D9</f>
        <v>0</v>
      </c>
      <c r="E46" s="14">
        <f>'6頁'!B46</f>
        <v>0</v>
      </c>
      <c r="F46" s="14">
        <f>'6頁'!C46</f>
        <v>0</v>
      </c>
      <c r="G46" s="18">
        <f>'6頁'!D46</f>
        <v>0</v>
      </c>
      <c r="H46" s="14">
        <f>'7頁'!E9</f>
        <v>2</v>
      </c>
      <c r="I46" s="14">
        <f>'7頁'!F9</f>
        <v>1</v>
      </c>
      <c r="J46" s="18">
        <f>'7頁'!G9</f>
        <v>1</v>
      </c>
      <c r="K46" s="14">
        <f>'7頁'!K9</f>
        <v>2</v>
      </c>
      <c r="L46" s="14">
        <f>'7頁'!L9</f>
        <v>2</v>
      </c>
      <c r="M46" s="12">
        <f>'7頁'!M9</f>
        <v>0</v>
      </c>
    </row>
    <row r="47" spans="1:13" ht="14.25" customHeight="1">
      <c r="A47" s="6">
        <v>3</v>
      </c>
      <c r="B47" s="10">
        <f>'6頁'!B10</f>
        <v>1</v>
      </c>
      <c r="C47" s="14">
        <f>'6頁'!C10</f>
        <v>0</v>
      </c>
      <c r="D47" s="18">
        <f>'6頁'!D10</f>
        <v>1</v>
      </c>
      <c r="E47" s="14">
        <f>'6頁'!B47</f>
        <v>0</v>
      </c>
      <c r="F47" s="14">
        <f>'6頁'!C47</f>
        <v>0</v>
      </c>
      <c r="G47" s="18">
        <f>'6頁'!D47</f>
        <v>0</v>
      </c>
      <c r="H47" s="14">
        <f>'7頁'!E10</f>
        <v>1</v>
      </c>
      <c r="I47" s="14">
        <f>'7頁'!F10</f>
        <v>0</v>
      </c>
      <c r="J47" s="18">
        <f>'7頁'!G10</f>
        <v>1</v>
      </c>
      <c r="K47" s="14">
        <f>'7頁'!K10</f>
        <v>0</v>
      </c>
      <c r="L47" s="14">
        <f>'7頁'!L10</f>
        <v>0</v>
      </c>
      <c r="M47" s="12">
        <f>'7頁'!M10</f>
        <v>0</v>
      </c>
    </row>
    <row r="48" spans="1:13" ht="14.25" customHeight="1">
      <c r="A48" s="6">
        <v>4</v>
      </c>
      <c r="B48" s="10">
        <f>'6頁'!B11</f>
        <v>0</v>
      </c>
      <c r="C48" s="14">
        <f>'6頁'!C11</f>
        <v>0</v>
      </c>
      <c r="D48" s="18">
        <f>'6頁'!D11</f>
        <v>0</v>
      </c>
      <c r="E48" s="14">
        <f>'6頁'!B48</f>
        <v>0</v>
      </c>
      <c r="F48" s="14">
        <f>'6頁'!C48</f>
        <v>0</v>
      </c>
      <c r="G48" s="18">
        <f>'6頁'!D48</f>
        <v>0</v>
      </c>
      <c r="H48" s="14">
        <f>'7頁'!E11</f>
        <v>1</v>
      </c>
      <c r="I48" s="14">
        <f>'7頁'!F11</f>
        <v>1</v>
      </c>
      <c r="J48" s="18">
        <f>'7頁'!G11</f>
        <v>0</v>
      </c>
      <c r="K48" s="14">
        <f>'7頁'!K11</f>
        <v>0</v>
      </c>
      <c r="L48" s="14">
        <f>'7頁'!L11</f>
        <v>0</v>
      </c>
      <c r="M48" s="12">
        <f>'7頁'!M11</f>
        <v>0</v>
      </c>
    </row>
    <row r="49" spans="1:13" ht="14.25" customHeight="1">
      <c r="A49" s="6"/>
      <c r="B49" s="10"/>
      <c r="C49" s="14"/>
      <c r="D49" s="18"/>
      <c r="E49" s="14"/>
      <c r="F49" s="14"/>
      <c r="G49" s="18"/>
      <c r="H49" s="14"/>
      <c r="I49" s="14"/>
      <c r="J49" s="18"/>
      <c r="K49" s="14"/>
      <c r="L49" s="14"/>
      <c r="M49" s="12"/>
    </row>
    <row r="50" spans="1:13" ht="14.25" customHeight="1">
      <c r="A50" s="6" t="s">
        <v>262</v>
      </c>
      <c r="B50" s="10">
        <f>'6頁'!B13</f>
        <v>17</v>
      </c>
      <c r="C50" s="14">
        <f>'6頁'!C13</f>
        <v>11</v>
      </c>
      <c r="D50" s="18">
        <f>'6頁'!D13</f>
        <v>6</v>
      </c>
      <c r="E50" s="14">
        <f>'6頁'!B50</f>
        <v>8</v>
      </c>
      <c r="F50" s="14">
        <f>'6頁'!C50</f>
        <v>5</v>
      </c>
      <c r="G50" s="18">
        <f>'6頁'!D50</f>
        <v>3</v>
      </c>
      <c r="H50" s="14">
        <f>'7頁'!E13</f>
        <v>14</v>
      </c>
      <c r="I50" s="14">
        <f>'7頁'!F13</f>
        <v>9</v>
      </c>
      <c r="J50" s="18">
        <f>'7頁'!G13</f>
        <v>5</v>
      </c>
      <c r="K50" s="14">
        <f>'7頁'!K13</f>
        <v>15</v>
      </c>
      <c r="L50" s="14">
        <f>'7頁'!L13</f>
        <v>9</v>
      </c>
      <c r="M50" s="12">
        <f>'7頁'!M13</f>
        <v>6</v>
      </c>
    </row>
    <row r="51" spans="1:13" ht="14.25" customHeight="1">
      <c r="A51" s="6" t="s">
        <v>263</v>
      </c>
      <c r="B51" s="10">
        <f>'6頁'!B14</f>
        <v>3</v>
      </c>
      <c r="C51" s="14">
        <f>'6頁'!C14</f>
        <v>3</v>
      </c>
      <c r="D51" s="18">
        <f>'6頁'!D14</f>
        <v>0</v>
      </c>
      <c r="E51" s="14">
        <f>'6頁'!B51</f>
        <v>0</v>
      </c>
      <c r="F51" s="14">
        <f>'6頁'!C51</f>
        <v>0</v>
      </c>
      <c r="G51" s="18">
        <f>'6頁'!D51</f>
        <v>0</v>
      </c>
      <c r="H51" s="14">
        <f>'7頁'!E14</f>
        <v>3</v>
      </c>
      <c r="I51" s="14">
        <f>'7頁'!F14</f>
        <v>2</v>
      </c>
      <c r="J51" s="18">
        <f>'7頁'!G14</f>
        <v>1</v>
      </c>
      <c r="K51" s="14">
        <f>'7頁'!K14</f>
        <v>4</v>
      </c>
      <c r="L51" s="14">
        <f>'7頁'!L14</f>
        <v>1</v>
      </c>
      <c r="M51" s="12">
        <f>'7頁'!M14</f>
        <v>3</v>
      </c>
    </row>
    <row r="52" spans="1:13" ht="14.25" customHeight="1">
      <c r="A52" s="6" t="s">
        <v>264</v>
      </c>
      <c r="B52" s="10">
        <f>'6頁'!B15</f>
        <v>0</v>
      </c>
      <c r="C52" s="14">
        <f>'6頁'!C15</f>
        <v>0</v>
      </c>
      <c r="D52" s="18">
        <f>'6頁'!D15</f>
        <v>0</v>
      </c>
      <c r="E52" s="14">
        <f>'6頁'!B52</f>
        <v>5</v>
      </c>
      <c r="F52" s="14">
        <f>'6頁'!C52</f>
        <v>3</v>
      </c>
      <c r="G52" s="18">
        <f>'6頁'!D52</f>
        <v>2</v>
      </c>
      <c r="H52" s="14">
        <f>'7頁'!E15</f>
        <v>0</v>
      </c>
      <c r="I52" s="14">
        <f>'7頁'!F15</f>
        <v>0</v>
      </c>
      <c r="J52" s="18">
        <f>'7頁'!G15</f>
        <v>0</v>
      </c>
      <c r="K52" s="14">
        <f>'7頁'!K15</f>
        <v>3</v>
      </c>
      <c r="L52" s="14">
        <f>'7頁'!L15</f>
        <v>2</v>
      </c>
      <c r="M52" s="12">
        <f>'7頁'!M15</f>
        <v>1</v>
      </c>
    </row>
    <row r="53" spans="1:13" ht="14.25" customHeight="1">
      <c r="A53" s="6" t="s">
        <v>265</v>
      </c>
      <c r="B53" s="10">
        <f>'6頁'!B16</f>
        <v>6</v>
      </c>
      <c r="C53" s="14">
        <f>'6頁'!C16</f>
        <v>5</v>
      </c>
      <c r="D53" s="18">
        <f>'6頁'!D16</f>
        <v>1</v>
      </c>
      <c r="E53" s="14">
        <f>'6頁'!B53</f>
        <v>10</v>
      </c>
      <c r="F53" s="14">
        <f>'6頁'!C53</f>
        <v>6</v>
      </c>
      <c r="G53" s="18">
        <f>'6頁'!D53</f>
        <v>4</v>
      </c>
      <c r="H53" s="14">
        <f>'7頁'!E16</f>
        <v>10</v>
      </c>
      <c r="I53" s="14">
        <f>'7頁'!F16</f>
        <v>9</v>
      </c>
      <c r="J53" s="18">
        <f>'7頁'!G16</f>
        <v>1</v>
      </c>
      <c r="K53" s="14">
        <f>'7頁'!K16</f>
        <v>8</v>
      </c>
      <c r="L53" s="14">
        <f>'7頁'!L16</f>
        <v>6</v>
      </c>
      <c r="M53" s="12">
        <f>'7頁'!M16</f>
        <v>2</v>
      </c>
    </row>
    <row r="54" spans="1:13" ht="14.25" customHeight="1">
      <c r="A54" s="6" t="s">
        <v>266</v>
      </c>
      <c r="B54" s="10">
        <f>'6頁'!B17</f>
        <v>10</v>
      </c>
      <c r="C54" s="14">
        <f>'6頁'!C17</f>
        <v>7</v>
      </c>
      <c r="D54" s="18">
        <f>'6頁'!D17</f>
        <v>3</v>
      </c>
      <c r="E54" s="14">
        <f>'6頁'!B54</f>
        <v>9</v>
      </c>
      <c r="F54" s="14">
        <f>'6頁'!C54</f>
        <v>6</v>
      </c>
      <c r="G54" s="18">
        <f>'6頁'!D54</f>
        <v>3</v>
      </c>
      <c r="H54" s="14">
        <f>'7頁'!E17</f>
        <v>6</v>
      </c>
      <c r="I54" s="14">
        <f>'7頁'!F17</f>
        <v>5</v>
      </c>
      <c r="J54" s="18">
        <f>'7頁'!G17</f>
        <v>1</v>
      </c>
      <c r="K54" s="14">
        <f>'7頁'!K17</f>
        <v>10</v>
      </c>
      <c r="L54" s="14">
        <f>'7頁'!L17</f>
        <v>9</v>
      </c>
      <c r="M54" s="12">
        <f>'7頁'!M17</f>
        <v>1</v>
      </c>
    </row>
    <row r="55" spans="1:13" ht="14.25" customHeight="1">
      <c r="A55" s="6"/>
      <c r="B55" s="10"/>
      <c r="C55" s="14"/>
      <c r="D55" s="18"/>
      <c r="E55" s="14"/>
      <c r="F55" s="14"/>
      <c r="G55" s="18"/>
      <c r="H55" s="14"/>
      <c r="I55" s="14"/>
      <c r="J55" s="18"/>
      <c r="K55" s="14"/>
      <c r="L55" s="14"/>
      <c r="M55" s="12"/>
    </row>
    <row r="56" spans="1:13" ht="14.25" customHeight="1">
      <c r="A56" s="6" t="s">
        <v>267</v>
      </c>
      <c r="B56" s="10">
        <f>'6頁'!B19</f>
        <v>12</v>
      </c>
      <c r="C56" s="14">
        <f>'6頁'!C19</f>
        <v>10</v>
      </c>
      <c r="D56" s="18">
        <f>'6頁'!D19</f>
        <v>2</v>
      </c>
      <c r="E56" s="14">
        <f>'6頁'!B56</f>
        <v>8</v>
      </c>
      <c r="F56" s="14">
        <f>'6頁'!C56</f>
        <v>5</v>
      </c>
      <c r="G56" s="18">
        <f>'6頁'!D56</f>
        <v>3</v>
      </c>
      <c r="H56" s="14">
        <f>'7頁'!E19</f>
        <v>12</v>
      </c>
      <c r="I56" s="14">
        <f>'7頁'!F19</f>
        <v>9</v>
      </c>
      <c r="J56" s="18">
        <f>'7頁'!G19</f>
        <v>3</v>
      </c>
      <c r="K56" s="14">
        <f>'7頁'!K19</f>
        <v>14</v>
      </c>
      <c r="L56" s="14">
        <f>'7頁'!L19</f>
        <v>8</v>
      </c>
      <c r="M56" s="12">
        <f>'7頁'!M19</f>
        <v>6</v>
      </c>
    </row>
    <row r="57" spans="1:13" ht="14.25" customHeight="1">
      <c r="A57" s="6" t="s">
        <v>268</v>
      </c>
      <c r="B57" s="10">
        <f>'6頁'!B20</f>
        <v>23</v>
      </c>
      <c r="C57" s="14">
        <f>'6頁'!C20</f>
        <v>21</v>
      </c>
      <c r="D57" s="18">
        <f>'6頁'!D20</f>
        <v>2</v>
      </c>
      <c r="E57" s="14">
        <f>'6頁'!B57</f>
        <v>5</v>
      </c>
      <c r="F57" s="14">
        <f>'6頁'!C57</f>
        <v>2</v>
      </c>
      <c r="G57" s="18">
        <f>'6頁'!D57</f>
        <v>3</v>
      </c>
      <c r="H57" s="14">
        <f>'7頁'!E20</f>
        <v>22</v>
      </c>
      <c r="I57" s="14">
        <f>'7頁'!F20</f>
        <v>15</v>
      </c>
      <c r="J57" s="18">
        <f>'7頁'!G20</f>
        <v>7</v>
      </c>
      <c r="K57" s="14">
        <f>'7頁'!K20</f>
        <v>16</v>
      </c>
      <c r="L57" s="14">
        <f>'7頁'!L20</f>
        <v>9</v>
      </c>
      <c r="M57" s="12">
        <f>'7頁'!M20</f>
        <v>7</v>
      </c>
    </row>
    <row r="58" spans="1:13" ht="14.25" customHeight="1">
      <c r="A58" s="6" t="s">
        <v>269</v>
      </c>
      <c r="B58" s="10">
        <f>'6頁'!B21</f>
        <v>18</v>
      </c>
      <c r="C58" s="14">
        <f>'6頁'!C21</f>
        <v>13</v>
      </c>
      <c r="D58" s="18">
        <f>'6頁'!D21</f>
        <v>5</v>
      </c>
      <c r="E58" s="14">
        <f>'6頁'!B58</f>
        <v>18</v>
      </c>
      <c r="F58" s="14">
        <f>'6頁'!C58</f>
        <v>15</v>
      </c>
      <c r="G58" s="18">
        <f>'6頁'!D58</f>
        <v>3</v>
      </c>
      <c r="H58" s="14">
        <f>'7頁'!E21</f>
        <v>24</v>
      </c>
      <c r="I58" s="14">
        <f>'7頁'!F21</f>
        <v>12</v>
      </c>
      <c r="J58" s="18">
        <f>'7頁'!G21</f>
        <v>12</v>
      </c>
      <c r="K58" s="14">
        <f>'7頁'!K21</f>
        <v>25</v>
      </c>
      <c r="L58" s="14">
        <f>'7頁'!L21</f>
        <v>24</v>
      </c>
      <c r="M58" s="12">
        <f>'7頁'!M21</f>
        <v>1</v>
      </c>
    </row>
    <row r="59" spans="1:13" ht="14.25" customHeight="1">
      <c r="A59" s="6" t="s">
        <v>270</v>
      </c>
      <c r="B59" s="10">
        <f>'6頁'!B22</f>
        <v>35</v>
      </c>
      <c r="C59" s="14">
        <f>'6頁'!C22</f>
        <v>26</v>
      </c>
      <c r="D59" s="18">
        <f>'6頁'!D22</f>
        <v>9</v>
      </c>
      <c r="E59" s="14">
        <f>'6頁'!B59</f>
        <v>21</v>
      </c>
      <c r="F59" s="14">
        <f>'6頁'!C59</f>
        <v>11</v>
      </c>
      <c r="G59" s="18">
        <f>'6頁'!D59</f>
        <v>10</v>
      </c>
      <c r="H59" s="14">
        <f>'7頁'!E22</f>
        <v>34</v>
      </c>
      <c r="I59" s="14">
        <f>'7頁'!F22</f>
        <v>16</v>
      </c>
      <c r="J59" s="18">
        <f>'7頁'!G22</f>
        <v>18</v>
      </c>
      <c r="K59" s="14">
        <f>'7頁'!K22</f>
        <v>43</v>
      </c>
      <c r="L59" s="14">
        <f>'7頁'!L22</f>
        <v>24</v>
      </c>
      <c r="M59" s="12">
        <f>'7頁'!M22</f>
        <v>19</v>
      </c>
    </row>
    <row r="60" spans="1:13" ht="14.25" customHeight="1">
      <c r="A60" s="6" t="s">
        <v>271</v>
      </c>
      <c r="B60" s="10">
        <f>'6頁'!B23</f>
        <v>62</v>
      </c>
      <c r="C60" s="14">
        <f>'6頁'!C23</f>
        <v>41</v>
      </c>
      <c r="D60" s="18">
        <f>'6頁'!D23</f>
        <v>21</v>
      </c>
      <c r="E60" s="14">
        <f>'6頁'!B60</f>
        <v>34</v>
      </c>
      <c r="F60" s="14">
        <f>'6頁'!C60</f>
        <v>20</v>
      </c>
      <c r="G60" s="18">
        <f>'6頁'!D60</f>
        <v>14</v>
      </c>
      <c r="H60" s="14">
        <f>'7頁'!E23</f>
        <v>56</v>
      </c>
      <c r="I60" s="14">
        <f>'7頁'!F23</f>
        <v>30</v>
      </c>
      <c r="J60" s="18">
        <f>'7頁'!G23</f>
        <v>26</v>
      </c>
      <c r="K60" s="14">
        <f>'7頁'!K23</f>
        <v>60</v>
      </c>
      <c r="L60" s="14">
        <f>'7頁'!L23</f>
        <v>31</v>
      </c>
      <c r="M60" s="12">
        <f>'7頁'!M23</f>
        <v>29</v>
      </c>
    </row>
    <row r="61" spans="1:13" ht="14.25" customHeight="1">
      <c r="A61" s="6"/>
      <c r="B61" s="10"/>
      <c r="C61" s="14"/>
      <c r="D61" s="18"/>
      <c r="E61" s="14"/>
      <c r="F61" s="14"/>
      <c r="G61" s="18"/>
      <c r="H61" s="14"/>
      <c r="I61" s="14"/>
      <c r="J61" s="18"/>
      <c r="K61" s="14"/>
      <c r="L61" s="14"/>
      <c r="M61" s="12"/>
    </row>
    <row r="62" spans="1:13" ht="14.25" customHeight="1">
      <c r="A62" s="6" t="s">
        <v>272</v>
      </c>
      <c r="B62" s="10">
        <f>'6頁'!B25</f>
        <v>123</v>
      </c>
      <c r="C62" s="14">
        <f>'6頁'!C25</f>
        <v>85</v>
      </c>
      <c r="D62" s="18">
        <f>'6頁'!D25</f>
        <v>38</v>
      </c>
      <c r="E62" s="14">
        <f>'6頁'!B62</f>
        <v>87</v>
      </c>
      <c r="F62" s="14">
        <f>'6頁'!C62</f>
        <v>53</v>
      </c>
      <c r="G62" s="18">
        <f>'6頁'!D62</f>
        <v>34</v>
      </c>
      <c r="H62" s="14">
        <f>'7頁'!E25</f>
        <v>142</v>
      </c>
      <c r="I62" s="14">
        <f>'7頁'!F25</f>
        <v>95</v>
      </c>
      <c r="J62" s="18">
        <f>'7頁'!G25</f>
        <v>47</v>
      </c>
      <c r="K62" s="14">
        <f>'7頁'!K25</f>
        <v>112</v>
      </c>
      <c r="L62" s="14">
        <f>'7頁'!L25</f>
        <v>70</v>
      </c>
      <c r="M62" s="12">
        <f>'7頁'!M25</f>
        <v>42</v>
      </c>
    </row>
    <row r="63" spans="1:13" ht="14.25" customHeight="1">
      <c r="A63" s="6" t="s">
        <v>273</v>
      </c>
      <c r="B63" s="10">
        <f>'6頁'!B26</f>
        <v>141</v>
      </c>
      <c r="C63" s="14">
        <f>'6頁'!C26</f>
        <v>101</v>
      </c>
      <c r="D63" s="18">
        <f>'6頁'!D26</f>
        <v>40</v>
      </c>
      <c r="E63" s="14">
        <f>'6頁'!B63</f>
        <v>101</v>
      </c>
      <c r="F63" s="14">
        <f>'6頁'!C63</f>
        <v>72</v>
      </c>
      <c r="G63" s="18">
        <f>'6頁'!D63</f>
        <v>29</v>
      </c>
      <c r="H63" s="14">
        <f>'7頁'!E26</f>
        <v>147</v>
      </c>
      <c r="I63" s="14">
        <f>'7頁'!F26</f>
        <v>99</v>
      </c>
      <c r="J63" s="18">
        <f>'7頁'!G26</f>
        <v>48</v>
      </c>
      <c r="K63" s="14">
        <f>'7頁'!K26</f>
        <v>122</v>
      </c>
      <c r="L63" s="14">
        <f>'7頁'!L26</f>
        <v>81</v>
      </c>
      <c r="M63" s="12">
        <f>'7頁'!M26</f>
        <v>41</v>
      </c>
    </row>
    <row r="64" spans="1:13" ht="14.25" customHeight="1">
      <c r="A64" s="6" t="s">
        <v>274</v>
      </c>
      <c r="B64" s="10">
        <f>'6頁'!B27</f>
        <v>178</v>
      </c>
      <c r="C64" s="14">
        <f>'6頁'!C27</f>
        <v>125</v>
      </c>
      <c r="D64" s="18">
        <f>'6頁'!D27</f>
        <v>53</v>
      </c>
      <c r="E64" s="14">
        <f>'6頁'!B64</f>
        <v>161</v>
      </c>
      <c r="F64" s="14">
        <f>'6頁'!C64</f>
        <v>112</v>
      </c>
      <c r="G64" s="18">
        <f>'6頁'!D64</f>
        <v>49</v>
      </c>
      <c r="H64" s="14">
        <f>'7頁'!E27</f>
        <v>214</v>
      </c>
      <c r="I64" s="14">
        <f>'7頁'!F27</f>
        <v>144</v>
      </c>
      <c r="J64" s="18">
        <f>'7頁'!G27</f>
        <v>70</v>
      </c>
      <c r="K64" s="14">
        <f>'7頁'!K27</f>
        <v>220</v>
      </c>
      <c r="L64" s="14">
        <f>'7頁'!L27</f>
        <v>156</v>
      </c>
      <c r="M64" s="12">
        <f>'7頁'!M27</f>
        <v>64</v>
      </c>
    </row>
    <row r="65" spans="1:13" ht="14.25" customHeight="1">
      <c r="A65" s="6" t="s">
        <v>275</v>
      </c>
      <c r="B65" s="10">
        <f>'6頁'!B28</f>
        <v>288</v>
      </c>
      <c r="C65" s="14">
        <f>'6頁'!C28</f>
        <v>201</v>
      </c>
      <c r="D65" s="18">
        <f>'6頁'!D28</f>
        <v>87</v>
      </c>
      <c r="E65" s="14">
        <f>'6頁'!B65</f>
        <v>233</v>
      </c>
      <c r="F65" s="14">
        <f>'6頁'!C65</f>
        <v>163</v>
      </c>
      <c r="G65" s="18">
        <f>'6頁'!D65</f>
        <v>70</v>
      </c>
      <c r="H65" s="14">
        <f>'7頁'!E28</f>
        <v>306</v>
      </c>
      <c r="I65" s="14">
        <f>'7頁'!F28</f>
        <v>214</v>
      </c>
      <c r="J65" s="18">
        <f>'7頁'!G28</f>
        <v>92</v>
      </c>
      <c r="K65" s="14">
        <f>'7頁'!K28</f>
        <v>311</v>
      </c>
      <c r="L65" s="14">
        <f>'7頁'!L28</f>
        <v>209</v>
      </c>
      <c r="M65" s="12">
        <f>'7頁'!M28</f>
        <v>102</v>
      </c>
    </row>
    <row r="66" spans="1:13" ht="14.25" customHeight="1">
      <c r="A66" s="6" t="s">
        <v>276</v>
      </c>
      <c r="B66" s="10">
        <f>'6頁'!B29</f>
        <v>348</v>
      </c>
      <c r="C66" s="14">
        <f>'6頁'!C29</f>
        <v>232</v>
      </c>
      <c r="D66" s="18">
        <f>'6頁'!D29</f>
        <v>116</v>
      </c>
      <c r="E66" s="14">
        <f>'6頁'!B66</f>
        <v>297</v>
      </c>
      <c r="F66" s="14">
        <f>'6頁'!C66</f>
        <v>216</v>
      </c>
      <c r="G66" s="18">
        <f>'6頁'!D66</f>
        <v>81</v>
      </c>
      <c r="H66" s="14">
        <f>'7頁'!E29</f>
        <v>438</v>
      </c>
      <c r="I66" s="14">
        <f>'7頁'!F29</f>
        <v>314</v>
      </c>
      <c r="J66" s="18">
        <f>'7頁'!G29</f>
        <v>124</v>
      </c>
      <c r="K66" s="14">
        <f>'7頁'!K29</f>
        <v>467</v>
      </c>
      <c r="L66" s="14">
        <f>'7頁'!L29</f>
        <v>325</v>
      </c>
      <c r="M66" s="12">
        <f>'7頁'!M29</f>
        <v>142</v>
      </c>
    </row>
    <row r="67" spans="1:13" ht="14.25" customHeight="1">
      <c r="A67" s="6"/>
      <c r="B67" s="10"/>
      <c r="C67" s="14"/>
      <c r="D67" s="18"/>
      <c r="E67" s="14"/>
      <c r="F67" s="14"/>
      <c r="G67" s="18"/>
      <c r="H67" s="14"/>
      <c r="I67" s="14"/>
      <c r="J67" s="18"/>
      <c r="K67" s="14"/>
      <c r="L67" s="14"/>
      <c r="M67" s="12"/>
    </row>
    <row r="68" spans="1:13" ht="14.25" customHeight="1">
      <c r="A68" s="6" t="s">
        <v>277</v>
      </c>
      <c r="B68" s="10">
        <f>'6頁'!B31</f>
        <v>339</v>
      </c>
      <c r="C68" s="14">
        <f>'6頁'!C31</f>
        <v>192</v>
      </c>
      <c r="D68" s="18">
        <f>'6頁'!D31</f>
        <v>147</v>
      </c>
      <c r="E68" s="14">
        <f>'6頁'!B68</f>
        <v>314</v>
      </c>
      <c r="F68" s="14">
        <f>'6頁'!C68</f>
        <v>190</v>
      </c>
      <c r="G68" s="18">
        <f>'6頁'!D68</f>
        <v>124</v>
      </c>
      <c r="H68" s="14">
        <f>'7頁'!E31</f>
        <v>460</v>
      </c>
      <c r="I68" s="14">
        <f>'7頁'!F31</f>
        <v>273</v>
      </c>
      <c r="J68" s="18">
        <f>'7頁'!G31</f>
        <v>187</v>
      </c>
      <c r="K68" s="14">
        <f>'7頁'!K31</f>
        <v>550</v>
      </c>
      <c r="L68" s="14">
        <f>'7頁'!L31</f>
        <v>326</v>
      </c>
      <c r="M68" s="12">
        <f>'7頁'!M31</f>
        <v>224</v>
      </c>
    </row>
    <row r="69" spans="1:13" ht="14.25" customHeight="1">
      <c r="A69" s="6" t="s">
        <v>278</v>
      </c>
      <c r="B69" s="10">
        <f>'6頁'!B32</f>
        <v>347</v>
      </c>
      <c r="C69" s="14">
        <f>'6頁'!C32</f>
        <v>171</v>
      </c>
      <c r="D69" s="18">
        <f>'6頁'!D32</f>
        <v>176</v>
      </c>
      <c r="E69" s="14">
        <f>'6頁'!B69</f>
        <v>324</v>
      </c>
      <c r="F69" s="14">
        <f>'6頁'!C69</f>
        <v>144</v>
      </c>
      <c r="G69" s="18">
        <f>'6頁'!D69</f>
        <v>180</v>
      </c>
      <c r="H69" s="14">
        <f>'7頁'!E32</f>
        <v>549</v>
      </c>
      <c r="I69" s="14">
        <f>'7頁'!F32</f>
        <v>261</v>
      </c>
      <c r="J69" s="18">
        <f>'7頁'!G32</f>
        <v>288</v>
      </c>
      <c r="K69" s="14">
        <f>'7頁'!K32</f>
        <v>627</v>
      </c>
      <c r="L69" s="14">
        <f>'7頁'!L32</f>
        <v>324</v>
      </c>
      <c r="M69" s="12">
        <f>'7頁'!M32</f>
        <v>303</v>
      </c>
    </row>
    <row r="70" spans="1:13" ht="14.25" customHeight="1">
      <c r="A70" s="6" t="s">
        <v>279</v>
      </c>
      <c r="B70" s="10">
        <f>'6頁'!B33</f>
        <v>362</v>
      </c>
      <c r="C70" s="14">
        <f>'6頁'!C33</f>
        <v>144</v>
      </c>
      <c r="D70" s="18">
        <f>'6頁'!D33</f>
        <v>218</v>
      </c>
      <c r="E70" s="14">
        <f>'6頁'!B70</f>
        <v>346</v>
      </c>
      <c r="F70" s="14">
        <f>'6頁'!C70</f>
        <v>146</v>
      </c>
      <c r="G70" s="18">
        <f>'6頁'!D70</f>
        <v>200</v>
      </c>
      <c r="H70" s="14">
        <f>'7頁'!E33</f>
        <v>598</v>
      </c>
      <c r="I70" s="14">
        <f>'7頁'!F33</f>
        <v>245</v>
      </c>
      <c r="J70" s="18">
        <f>'7頁'!G33</f>
        <v>353</v>
      </c>
      <c r="K70" s="14">
        <f>'7頁'!K33</f>
        <v>628</v>
      </c>
      <c r="L70" s="14">
        <f>'7頁'!L33</f>
        <v>274</v>
      </c>
      <c r="M70" s="12">
        <f>'7頁'!M33</f>
        <v>354</v>
      </c>
    </row>
    <row r="71" spans="1:13" ht="14.25" customHeight="1">
      <c r="A71" s="6" t="s">
        <v>280</v>
      </c>
      <c r="B71" s="10">
        <f>'6頁'!B34</f>
        <v>213</v>
      </c>
      <c r="C71" s="14">
        <f>'6頁'!C34</f>
        <v>69</v>
      </c>
      <c r="D71" s="18">
        <f>'6頁'!D34</f>
        <v>144</v>
      </c>
      <c r="E71" s="14">
        <f>'6頁'!B71</f>
        <v>232</v>
      </c>
      <c r="F71" s="14">
        <f>'6頁'!C71</f>
        <v>71</v>
      </c>
      <c r="G71" s="18">
        <f>'6頁'!D71</f>
        <v>161</v>
      </c>
      <c r="H71" s="14">
        <f>'7頁'!E34</f>
        <v>388</v>
      </c>
      <c r="I71" s="14">
        <f>'7頁'!F34</f>
        <v>140</v>
      </c>
      <c r="J71" s="18">
        <f>'7頁'!G34</f>
        <v>248</v>
      </c>
      <c r="K71" s="14">
        <f>'7頁'!K34</f>
        <v>410</v>
      </c>
      <c r="L71" s="14">
        <f>'7頁'!L34</f>
        <v>134</v>
      </c>
      <c r="M71" s="12">
        <f>'7頁'!M34</f>
        <v>276</v>
      </c>
    </row>
    <row r="72" spans="1:13" ht="14.25" customHeight="1">
      <c r="A72" s="6" t="s">
        <v>281</v>
      </c>
      <c r="B72" s="10">
        <f>'6頁'!B35</f>
        <v>68</v>
      </c>
      <c r="C72" s="14">
        <f>'6頁'!C35</f>
        <v>17</v>
      </c>
      <c r="D72" s="18">
        <f>'6頁'!D35</f>
        <v>51</v>
      </c>
      <c r="E72" s="14">
        <f>'6頁'!B72</f>
        <v>66</v>
      </c>
      <c r="F72" s="14">
        <f>'6頁'!C72</f>
        <v>12</v>
      </c>
      <c r="G72" s="18">
        <f>'6頁'!D72</f>
        <v>54</v>
      </c>
      <c r="H72" s="14">
        <f>'7頁'!E35</f>
        <v>105</v>
      </c>
      <c r="I72" s="14">
        <f>'7頁'!F35</f>
        <v>30</v>
      </c>
      <c r="J72" s="18">
        <f>'7頁'!G35</f>
        <v>75</v>
      </c>
      <c r="K72" s="14">
        <f>'7頁'!K35</f>
        <v>140</v>
      </c>
      <c r="L72" s="14">
        <f>'7頁'!L35</f>
        <v>34</v>
      </c>
      <c r="M72" s="12">
        <f>'7頁'!M35</f>
        <v>106</v>
      </c>
    </row>
    <row r="73" spans="1:13" ht="14.25" customHeight="1">
      <c r="A73" s="6"/>
      <c r="B73" s="10"/>
      <c r="C73" s="14"/>
      <c r="D73" s="18"/>
      <c r="E73" s="14"/>
      <c r="F73" s="14"/>
      <c r="G73" s="18"/>
      <c r="H73" s="14"/>
      <c r="I73" s="14"/>
      <c r="J73" s="18"/>
      <c r="K73" s="14"/>
      <c r="L73" s="14"/>
      <c r="M73" s="12"/>
    </row>
    <row r="74" spans="1:13" ht="14.25" customHeight="1">
      <c r="A74" s="6" t="s">
        <v>282</v>
      </c>
      <c r="B74" s="10">
        <f>'6頁'!B37</f>
        <v>7</v>
      </c>
      <c r="C74" s="14">
        <f>'6頁'!C37</f>
        <v>1</v>
      </c>
      <c r="D74" s="18">
        <f>'6頁'!D37</f>
        <v>6</v>
      </c>
      <c r="E74" s="14">
        <f>'6頁'!B74</f>
        <v>16</v>
      </c>
      <c r="F74" s="14">
        <f>'6頁'!C74</f>
        <v>1</v>
      </c>
      <c r="G74" s="18">
        <f>'6頁'!D74</f>
        <v>15</v>
      </c>
      <c r="H74" s="14">
        <f>'7頁'!E37</f>
        <v>23</v>
      </c>
      <c r="I74" s="14">
        <f>'7頁'!F37</f>
        <v>9</v>
      </c>
      <c r="J74" s="18">
        <f>'7頁'!G37</f>
        <v>14</v>
      </c>
      <c r="K74" s="14">
        <f>'7頁'!K37</f>
        <v>19</v>
      </c>
      <c r="L74" s="14">
        <f>'7頁'!L37</f>
        <v>6</v>
      </c>
      <c r="M74" s="12">
        <f>'7頁'!M37</f>
        <v>13</v>
      </c>
    </row>
    <row r="75" spans="1:13" ht="14.25" customHeight="1">
      <c r="A75" s="4" t="s">
        <v>283</v>
      </c>
      <c r="B75" s="11">
        <f>'6頁'!B38</f>
        <v>0</v>
      </c>
      <c r="C75" s="15">
        <f>'6頁'!C38</f>
        <v>0</v>
      </c>
      <c r="D75" s="19">
        <f>'6頁'!D38</f>
        <v>0</v>
      </c>
      <c r="E75" s="15">
        <f>'6頁'!B75</f>
        <v>0</v>
      </c>
      <c r="F75" s="15">
        <f>'6頁'!C75</f>
        <v>0</v>
      </c>
      <c r="G75" s="19">
        <f>'6頁'!D75</f>
        <v>0</v>
      </c>
      <c r="H75" s="15">
        <f>'7頁'!E38</f>
        <v>0</v>
      </c>
      <c r="I75" s="15">
        <f>'7頁'!F38</f>
        <v>0</v>
      </c>
      <c r="J75" s="19">
        <f>'7頁'!G38</f>
        <v>0</v>
      </c>
      <c r="K75" s="15">
        <f>'7頁'!K38</f>
        <v>0</v>
      </c>
      <c r="L75" s="15">
        <f>'7頁'!L38</f>
        <v>0</v>
      </c>
      <c r="M75" s="13">
        <f>'7頁'!M38</f>
        <v>0</v>
      </c>
    </row>
    <row r="76" ht="14.25" customHeight="1">
      <c r="A76" s="1" t="s">
        <v>426</v>
      </c>
    </row>
  </sheetData>
  <mergeCells count="11">
    <mergeCell ref="A40:A41"/>
    <mergeCell ref="A3:A4"/>
    <mergeCell ref="B40:D40"/>
    <mergeCell ref="E40:G40"/>
    <mergeCell ref="B3:D3"/>
    <mergeCell ref="E3:G3"/>
    <mergeCell ref="K3:M3"/>
    <mergeCell ref="E2:G2"/>
    <mergeCell ref="H40:J40"/>
    <mergeCell ref="K40:M40"/>
    <mergeCell ref="H3:J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5"/>
  <sheetViews>
    <sheetView showGridLines="0" view="pageBreakPreview" zoomScale="80" zoomScaleNormal="80" zoomScaleSheetLayoutView="80" workbookViewId="0" topLeftCell="A49">
      <selection activeCell="A73" sqref="A73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23"/>
    </row>
    <row r="2" spans="1:13" ht="14.25" customHeight="1">
      <c r="A2" s="1" t="s">
        <v>288</v>
      </c>
      <c r="E2" s="29"/>
      <c r="F2" s="29"/>
      <c r="G2" s="29"/>
      <c r="M2" s="3" t="str">
        <f>'1頁'!M2</f>
        <v>（平成13年）</v>
      </c>
    </row>
    <row r="3" spans="1:13" ht="14.25" customHeight="1">
      <c r="A3" s="30" t="s">
        <v>252</v>
      </c>
      <c r="B3" s="32" t="s">
        <v>399</v>
      </c>
      <c r="C3" s="27"/>
      <c r="D3" s="27"/>
      <c r="E3" s="27" t="s">
        <v>400</v>
      </c>
      <c r="F3" s="27"/>
      <c r="G3" s="27"/>
      <c r="H3" s="27" t="s">
        <v>401</v>
      </c>
      <c r="I3" s="27"/>
      <c r="J3" s="27"/>
      <c r="K3" s="27" t="s">
        <v>402</v>
      </c>
      <c r="L3" s="27"/>
      <c r="M3" s="28"/>
    </row>
    <row r="4" spans="1:13" ht="14.25" customHeight="1">
      <c r="A4" s="34"/>
      <c r="B4" s="20" t="s">
        <v>143</v>
      </c>
      <c r="C4" s="21" t="s">
        <v>144</v>
      </c>
      <c r="D4" s="21" t="s">
        <v>145</v>
      </c>
      <c r="E4" s="21" t="s">
        <v>143</v>
      </c>
      <c r="F4" s="21" t="s">
        <v>144</v>
      </c>
      <c r="G4" s="21" t="s">
        <v>145</v>
      </c>
      <c r="H4" s="21" t="s">
        <v>143</v>
      </c>
      <c r="I4" s="21" t="s">
        <v>144</v>
      </c>
      <c r="J4" s="21" t="s">
        <v>145</v>
      </c>
      <c r="K4" s="21" t="s">
        <v>143</v>
      </c>
      <c r="L4" s="21" t="s">
        <v>144</v>
      </c>
      <c r="M4" s="22" t="s">
        <v>145</v>
      </c>
    </row>
    <row r="5" spans="1:14" ht="14.25" customHeight="1">
      <c r="A5" s="6" t="s">
        <v>146</v>
      </c>
      <c r="B5" s="10">
        <f aca="true" t="shared" si="0" ref="B5:B38">SUM(C5:D5)</f>
        <v>227</v>
      </c>
      <c r="C5" s="14">
        <f>SUM(C13:C38)</f>
        <v>122</v>
      </c>
      <c r="D5" s="18">
        <f>SUM(D13:D38)</f>
        <v>105</v>
      </c>
      <c r="E5" s="14">
        <f aca="true" t="shared" si="1" ref="E5:E38">SUM(F5:G5)</f>
        <v>169</v>
      </c>
      <c r="F5" s="14">
        <f>SUM(F13:F38)</f>
        <v>94</v>
      </c>
      <c r="G5" s="18">
        <f>SUM(G13:G38)</f>
        <v>75</v>
      </c>
      <c r="H5" s="14">
        <f aca="true" t="shared" si="2" ref="H5:H38">SUM(I5:J5)</f>
        <v>191</v>
      </c>
      <c r="I5" s="14">
        <f>SUM(I13:I38)</f>
        <v>112</v>
      </c>
      <c r="J5" s="18">
        <f>SUM(J13:J38)</f>
        <v>79</v>
      </c>
      <c r="K5" s="14">
        <f aca="true" t="shared" si="3" ref="K5:K38">SUM(L5:M5)</f>
        <v>117</v>
      </c>
      <c r="L5" s="14">
        <f>SUM(L13:L38)</f>
        <v>63</v>
      </c>
      <c r="M5" s="12">
        <f>SUM(M13:M38)</f>
        <v>54</v>
      </c>
      <c r="N5" s="5"/>
    </row>
    <row r="6" spans="1:14" ht="14.25" customHeight="1">
      <c r="A6" s="6"/>
      <c r="B6" s="10"/>
      <c r="C6" s="14"/>
      <c r="D6" s="18"/>
      <c r="E6" s="14"/>
      <c r="F6" s="14"/>
      <c r="G6" s="18"/>
      <c r="H6" s="14"/>
      <c r="I6" s="14"/>
      <c r="J6" s="18"/>
      <c r="K6" s="14"/>
      <c r="L6" s="14"/>
      <c r="M6" s="12"/>
      <c r="N6" s="5"/>
    </row>
    <row r="7" spans="1:14" ht="14.25" customHeight="1">
      <c r="A7" s="6" t="s">
        <v>403</v>
      </c>
      <c r="B7" s="10">
        <f t="shared" si="0"/>
        <v>2</v>
      </c>
      <c r="C7" s="14">
        <v>0</v>
      </c>
      <c r="D7" s="18">
        <v>2</v>
      </c>
      <c r="E7" s="14">
        <f t="shared" si="1"/>
        <v>0</v>
      </c>
      <c r="F7" s="14">
        <v>0</v>
      </c>
      <c r="G7" s="18">
        <v>0</v>
      </c>
      <c r="H7" s="14">
        <f t="shared" si="2"/>
        <v>0</v>
      </c>
      <c r="I7" s="14">
        <v>0</v>
      </c>
      <c r="J7" s="18">
        <v>0</v>
      </c>
      <c r="K7" s="14">
        <f t="shared" si="3"/>
        <v>0</v>
      </c>
      <c r="L7" s="14">
        <v>0</v>
      </c>
      <c r="M7" s="12">
        <v>0</v>
      </c>
      <c r="N7" s="5"/>
    </row>
    <row r="8" spans="1:14" ht="14.25" customHeight="1">
      <c r="A8" s="6">
        <v>1</v>
      </c>
      <c r="B8" s="10">
        <f t="shared" si="0"/>
        <v>0</v>
      </c>
      <c r="C8" s="14">
        <v>0</v>
      </c>
      <c r="D8" s="18">
        <v>0</v>
      </c>
      <c r="E8" s="14">
        <f t="shared" si="1"/>
        <v>0</v>
      </c>
      <c r="F8" s="14">
        <v>0</v>
      </c>
      <c r="G8" s="18">
        <v>0</v>
      </c>
      <c r="H8" s="14">
        <f t="shared" si="2"/>
        <v>0</v>
      </c>
      <c r="I8" s="14">
        <v>0</v>
      </c>
      <c r="J8" s="18">
        <v>0</v>
      </c>
      <c r="K8" s="14">
        <f t="shared" si="3"/>
        <v>0</v>
      </c>
      <c r="L8" s="14">
        <v>0</v>
      </c>
      <c r="M8" s="12">
        <v>0</v>
      </c>
      <c r="N8" s="5"/>
    </row>
    <row r="9" spans="1:14" ht="14.25" customHeight="1">
      <c r="A9" s="7">
        <v>2</v>
      </c>
      <c r="B9" s="10">
        <f t="shared" si="0"/>
        <v>0</v>
      </c>
      <c r="C9" s="14">
        <v>0</v>
      </c>
      <c r="D9" s="18">
        <v>0</v>
      </c>
      <c r="E9" s="14">
        <f t="shared" si="1"/>
        <v>0</v>
      </c>
      <c r="F9" s="14">
        <v>0</v>
      </c>
      <c r="G9" s="18">
        <v>0</v>
      </c>
      <c r="H9" s="14">
        <f t="shared" si="2"/>
        <v>0</v>
      </c>
      <c r="I9" s="14">
        <v>0</v>
      </c>
      <c r="J9" s="18">
        <v>0</v>
      </c>
      <c r="K9" s="14">
        <f t="shared" si="3"/>
        <v>0</v>
      </c>
      <c r="L9" s="14">
        <v>0</v>
      </c>
      <c r="M9" s="12">
        <v>0</v>
      </c>
      <c r="N9" s="5"/>
    </row>
    <row r="10" spans="1:14" ht="14.25" customHeight="1">
      <c r="A10" s="6">
        <v>3</v>
      </c>
      <c r="B10" s="10">
        <f t="shared" si="0"/>
        <v>0</v>
      </c>
      <c r="C10" s="14">
        <v>0</v>
      </c>
      <c r="D10" s="18">
        <v>0</v>
      </c>
      <c r="E10" s="14">
        <f t="shared" si="1"/>
        <v>0</v>
      </c>
      <c r="F10" s="14">
        <v>0</v>
      </c>
      <c r="G10" s="18">
        <v>0</v>
      </c>
      <c r="H10" s="14">
        <f t="shared" si="2"/>
        <v>0</v>
      </c>
      <c r="I10" s="14">
        <v>0</v>
      </c>
      <c r="J10" s="18">
        <v>0</v>
      </c>
      <c r="K10" s="14">
        <f t="shared" si="3"/>
        <v>0</v>
      </c>
      <c r="L10" s="14">
        <v>0</v>
      </c>
      <c r="M10" s="12">
        <v>0</v>
      </c>
      <c r="N10" s="5"/>
    </row>
    <row r="11" spans="1:14" ht="14.25" customHeight="1">
      <c r="A11" s="6">
        <v>4</v>
      </c>
      <c r="B11" s="10">
        <f t="shared" si="0"/>
        <v>0</v>
      </c>
      <c r="C11" s="14">
        <v>0</v>
      </c>
      <c r="D11" s="18">
        <v>0</v>
      </c>
      <c r="E11" s="14">
        <f t="shared" si="1"/>
        <v>0</v>
      </c>
      <c r="F11" s="14">
        <v>0</v>
      </c>
      <c r="G11" s="18">
        <v>0</v>
      </c>
      <c r="H11" s="14">
        <f t="shared" si="2"/>
        <v>0</v>
      </c>
      <c r="I11" s="14">
        <v>0</v>
      </c>
      <c r="J11" s="18">
        <v>0</v>
      </c>
      <c r="K11" s="14">
        <f t="shared" si="3"/>
        <v>0</v>
      </c>
      <c r="L11" s="14">
        <v>0</v>
      </c>
      <c r="M11" s="12">
        <v>0</v>
      </c>
      <c r="N11" s="5"/>
    </row>
    <row r="12" spans="1:14" ht="14.25" customHeight="1">
      <c r="A12" s="6"/>
      <c r="B12" s="10"/>
      <c r="C12" s="14"/>
      <c r="D12" s="18"/>
      <c r="E12" s="14"/>
      <c r="F12" s="14"/>
      <c r="G12" s="18"/>
      <c r="H12" s="14"/>
      <c r="I12" s="14"/>
      <c r="J12" s="18"/>
      <c r="K12" s="14"/>
      <c r="L12" s="14"/>
      <c r="M12" s="12"/>
      <c r="N12" s="5"/>
    </row>
    <row r="13" spans="1:14" ht="14.25" customHeight="1">
      <c r="A13" s="6" t="s">
        <v>147</v>
      </c>
      <c r="B13" s="10">
        <f t="shared" si="0"/>
        <v>2</v>
      </c>
      <c r="C13" s="14">
        <v>0</v>
      </c>
      <c r="D13" s="18">
        <v>2</v>
      </c>
      <c r="E13" s="14">
        <f t="shared" si="1"/>
        <v>0</v>
      </c>
      <c r="F13" s="14">
        <v>0</v>
      </c>
      <c r="G13" s="18">
        <v>0</v>
      </c>
      <c r="H13" s="14">
        <f t="shared" si="2"/>
        <v>0</v>
      </c>
      <c r="I13" s="14">
        <v>0</v>
      </c>
      <c r="J13" s="18">
        <v>0</v>
      </c>
      <c r="K13" s="14">
        <f t="shared" si="3"/>
        <v>0</v>
      </c>
      <c r="L13" s="14">
        <v>0</v>
      </c>
      <c r="M13" s="12">
        <v>0</v>
      </c>
      <c r="N13" s="5"/>
    </row>
    <row r="14" spans="1:14" ht="14.25" customHeight="1">
      <c r="A14" s="6" t="s">
        <v>148</v>
      </c>
      <c r="B14" s="10">
        <f t="shared" si="0"/>
        <v>0</v>
      </c>
      <c r="C14" s="14">
        <v>0</v>
      </c>
      <c r="D14" s="18">
        <v>0</v>
      </c>
      <c r="E14" s="14">
        <f t="shared" si="1"/>
        <v>0</v>
      </c>
      <c r="F14" s="14">
        <v>0</v>
      </c>
      <c r="G14" s="18">
        <v>0</v>
      </c>
      <c r="H14" s="14">
        <f t="shared" si="2"/>
        <v>0</v>
      </c>
      <c r="I14" s="14">
        <v>0</v>
      </c>
      <c r="J14" s="18">
        <v>0</v>
      </c>
      <c r="K14" s="14">
        <f t="shared" si="3"/>
        <v>0</v>
      </c>
      <c r="L14" s="14">
        <v>0</v>
      </c>
      <c r="M14" s="12">
        <v>0</v>
      </c>
      <c r="N14" s="5"/>
    </row>
    <row r="15" spans="1:14" ht="14.25" customHeight="1">
      <c r="A15" s="6" t="s">
        <v>149</v>
      </c>
      <c r="B15" s="10">
        <f t="shared" si="0"/>
        <v>0</v>
      </c>
      <c r="C15" s="14">
        <v>0</v>
      </c>
      <c r="D15" s="18">
        <v>0</v>
      </c>
      <c r="E15" s="14">
        <f t="shared" si="1"/>
        <v>1</v>
      </c>
      <c r="F15" s="14">
        <v>1</v>
      </c>
      <c r="G15" s="18">
        <v>0</v>
      </c>
      <c r="H15" s="14">
        <f t="shared" si="2"/>
        <v>0</v>
      </c>
      <c r="I15" s="14">
        <v>0</v>
      </c>
      <c r="J15" s="18">
        <v>0</v>
      </c>
      <c r="K15" s="14">
        <f t="shared" si="3"/>
        <v>0</v>
      </c>
      <c r="L15" s="14">
        <v>0</v>
      </c>
      <c r="M15" s="12">
        <v>0</v>
      </c>
      <c r="N15" s="5"/>
    </row>
    <row r="16" spans="1:14" ht="14.25" customHeight="1">
      <c r="A16" s="6" t="s">
        <v>150</v>
      </c>
      <c r="B16" s="10">
        <f t="shared" si="0"/>
        <v>0</v>
      </c>
      <c r="C16" s="14">
        <v>0</v>
      </c>
      <c r="D16" s="18">
        <v>0</v>
      </c>
      <c r="E16" s="14">
        <f t="shared" si="1"/>
        <v>0</v>
      </c>
      <c r="F16" s="14">
        <v>0</v>
      </c>
      <c r="G16" s="18">
        <v>0</v>
      </c>
      <c r="H16" s="14">
        <f t="shared" si="2"/>
        <v>0</v>
      </c>
      <c r="I16" s="14">
        <v>0</v>
      </c>
      <c r="J16" s="18">
        <v>0</v>
      </c>
      <c r="K16" s="14">
        <f t="shared" si="3"/>
        <v>1</v>
      </c>
      <c r="L16" s="14">
        <v>1</v>
      </c>
      <c r="M16" s="12">
        <v>0</v>
      </c>
      <c r="N16" s="5"/>
    </row>
    <row r="17" spans="1:14" ht="14.25" customHeight="1">
      <c r="A17" s="6" t="s">
        <v>151</v>
      </c>
      <c r="B17" s="10">
        <f t="shared" si="0"/>
        <v>2</v>
      </c>
      <c r="C17" s="14">
        <v>2</v>
      </c>
      <c r="D17" s="18">
        <v>0</v>
      </c>
      <c r="E17" s="14">
        <f t="shared" si="1"/>
        <v>0</v>
      </c>
      <c r="F17" s="14">
        <v>0</v>
      </c>
      <c r="G17" s="18">
        <v>0</v>
      </c>
      <c r="H17" s="14">
        <f t="shared" si="2"/>
        <v>2</v>
      </c>
      <c r="I17" s="14">
        <v>1</v>
      </c>
      <c r="J17" s="18">
        <v>1</v>
      </c>
      <c r="K17" s="14">
        <f t="shared" si="3"/>
        <v>2</v>
      </c>
      <c r="L17" s="14">
        <v>2</v>
      </c>
      <c r="M17" s="12">
        <v>0</v>
      </c>
      <c r="N17" s="5"/>
    </row>
    <row r="18" spans="1:14" ht="14.25" customHeight="1">
      <c r="A18" s="6"/>
      <c r="B18" s="10"/>
      <c r="C18" s="14"/>
      <c r="D18" s="18"/>
      <c r="E18" s="14"/>
      <c r="F18" s="14"/>
      <c r="G18" s="18"/>
      <c r="H18" s="14"/>
      <c r="I18" s="14"/>
      <c r="J18" s="18"/>
      <c r="K18" s="14"/>
      <c r="L18" s="14"/>
      <c r="M18" s="12"/>
      <c r="N18" s="5"/>
    </row>
    <row r="19" spans="1:14" ht="14.25" customHeight="1">
      <c r="A19" s="6" t="s">
        <v>152</v>
      </c>
      <c r="B19" s="10">
        <f t="shared" si="0"/>
        <v>1</v>
      </c>
      <c r="C19" s="14">
        <v>1</v>
      </c>
      <c r="D19" s="18">
        <v>0</v>
      </c>
      <c r="E19" s="14">
        <f t="shared" si="1"/>
        <v>0</v>
      </c>
      <c r="F19" s="14">
        <v>0</v>
      </c>
      <c r="G19" s="18">
        <v>0</v>
      </c>
      <c r="H19" s="14">
        <f t="shared" si="2"/>
        <v>1</v>
      </c>
      <c r="I19" s="14">
        <v>0</v>
      </c>
      <c r="J19" s="18">
        <v>1</v>
      </c>
      <c r="K19" s="14">
        <f t="shared" si="3"/>
        <v>0</v>
      </c>
      <c r="L19" s="14">
        <v>0</v>
      </c>
      <c r="M19" s="12">
        <v>0</v>
      </c>
      <c r="N19" s="5"/>
    </row>
    <row r="20" spans="1:14" ht="14.25" customHeight="1">
      <c r="A20" s="6" t="s">
        <v>153</v>
      </c>
      <c r="B20" s="10">
        <f t="shared" si="0"/>
        <v>0</v>
      </c>
      <c r="C20" s="14">
        <v>0</v>
      </c>
      <c r="D20" s="18">
        <v>0</v>
      </c>
      <c r="E20" s="14">
        <f t="shared" si="1"/>
        <v>1</v>
      </c>
      <c r="F20" s="14">
        <v>1</v>
      </c>
      <c r="G20" s="18">
        <v>0</v>
      </c>
      <c r="H20" s="14">
        <f t="shared" si="2"/>
        <v>0</v>
      </c>
      <c r="I20" s="14">
        <v>0</v>
      </c>
      <c r="J20" s="18">
        <v>0</v>
      </c>
      <c r="K20" s="14">
        <f t="shared" si="3"/>
        <v>0</v>
      </c>
      <c r="L20" s="14">
        <v>0</v>
      </c>
      <c r="M20" s="12">
        <v>0</v>
      </c>
      <c r="N20" s="5"/>
    </row>
    <row r="21" spans="1:14" ht="14.25" customHeight="1">
      <c r="A21" s="6" t="s">
        <v>154</v>
      </c>
      <c r="B21" s="10">
        <f t="shared" si="0"/>
        <v>0</v>
      </c>
      <c r="C21" s="14">
        <v>0</v>
      </c>
      <c r="D21" s="18">
        <v>0</v>
      </c>
      <c r="E21" s="14">
        <f t="shared" si="1"/>
        <v>0</v>
      </c>
      <c r="F21" s="14">
        <v>0</v>
      </c>
      <c r="G21" s="18">
        <v>0</v>
      </c>
      <c r="H21" s="14">
        <f t="shared" si="2"/>
        <v>0</v>
      </c>
      <c r="I21" s="14">
        <v>0</v>
      </c>
      <c r="J21" s="18">
        <v>0</v>
      </c>
      <c r="K21" s="14">
        <f t="shared" si="3"/>
        <v>1</v>
      </c>
      <c r="L21" s="14">
        <v>1</v>
      </c>
      <c r="M21" s="12">
        <v>0</v>
      </c>
      <c r="N21" s="5"/>
    </row>
    <row r="22" spans="1:14" ht="14.25" customHeight="1">
      <c r="A22" s="6" t="s">
        <v>155</v>
      </c>
      <c r="B22" s="10">
        <f t="shared" si="0"/>
        <v>1</v>
      </c>
      <c r="C22" s="14">
        <v>1</v>
      </c>
      <c r="D22" s="18">
        <v>0</v>
      </c>
      <c r="E22" s="14">
        <f t="shared" si="1"/>
        <v>1</v>
      </c>
      <c r="F22" s="14">
        <v>1</v>
      </c>
      <c r="G22" s="18">
        <v>0</v>
      </c>
      <c r="H22" s="14">
        <f t="shared" si="2"/>
        <v>1</v>
      </c>
      <c r="I22" s="14">
        <v>1</v>
      </c>
      <c r="J22" s="18">
        <v>0</v>
      </c>
      <c r="K22" s="14">
        <f t="shared" si="3"/>
        <v>0</v>
      </c>
      <c r="L22" s="14">
        <v>0</v>
      </c>
      <c r="M22" s="12">
        <v>0</v>
      </c>
      <c r="N22" s="5"/>
    </row>
    <row r="23" spans="1:14" ht="14.25" customHeight="1">
      <c r="A23" s="6" t="s">
        <v>156</v>
      </c>
      <c r="B23" s="10">
        <f t="shared" si="0"/>
        <v>3</v>
      </c>
      <c r="C23" s="14">
        <v>2</v>
      </c>
      <c r="D23" s="18">
        <v>1</v>
      </c>
      <c r="E23" s="14">
        <f t="shared" si="1"/>
        <v>0</v>
      </c>
      <c r="F23" s="14">
        <v>0</v>
      </c>
      <c r="G23" s="18">
        <v>0</v>
      </c>
      <c r="H23" s="14">
        <f t="shared" si="2"/>
        <v>3</v>
      </c>
      <c r="I23" s="14">
        <v>3</v>
      </c>
      <c r="J23" s="18">
        <v>0</v>
      </c>
      <c r="K23" s="14">
        <f t="shared" si="3"/>
        <v>2</v>
      </c>
      <c r="L23" s="14">
        <v>1</v>
      </c>
      <c r="M23" s="12">
        <v>1</v>
      </c>
      <c r="N23" s="5"/>
    </row>
    <row r="24" spans="1:14" ht="14.25" customHeight="1">
      <c r="A24" s="6"/>
      <c r="B24" s="10"/>
      <c r="C24" s="14"/>
      <c r="D24" s="18"/>
      <c r="E24" s="14"/>
      <c r="F24" s="14"/>
      <c r="G24" s="18"/>
      <c r="H24" s="14"/>
      <c r="I24" s="14"/>
      <c r="J24" s="18"/>
      <c r="K24" s="14"/>
      <c r="L24" s="14"/>
      <c r="M24" s="12"/>
      <c r="N24" s="5"/>
    </row>
    <row r="25" spans="1:14" ht="14.25" customHeight="1">
      <c r="A25" s="6" t="s">
        <v>157</v>
      </c>
      <c r="B25" s="10">
        <f t="shared" si="0"/>
        <v>9</v>
      </c>
      <c r="C25" s="14">
        <v>6</v>
      </c>
      <c r="D25" s="18">
        <v>3</v>
      </c>
      <c r="E25" s="14">
        <f t="shared" si="1"/>
        <v>9</v>
      </c>
      <c r="F25" s="14">
        <v>9</v>
      </c>
      <c r="G25" s="18">
        <v>0</v>
      </c>
      <c r="H25" s="14">
        <f t="shared" si="2"/>
        <v>8</v>
      </c>
      <c r="I25" s="14">
        <v>7</v>
      </c>
      <c r="J25" s="18">
        <v>1</v>
      </c>
      <c r="K25" s="14">
        <f t="shared" si="3"/>
        <v>7</v>
      </c>
      <c r="L25" s="14">
        <v>3</v>
      </c>
      <c r="M25" s="12">
        <v>4</v>
      </c>
      <c r="N25" s="5"/>
    </row>
    <row r="26" spans="1:14" ht="14.25" customHeight="1">
      <c r="A26" s="6" t="s">
        <v>158</v>
      </c>
      <c r="B26" s="10">
        <f t="shared" si="0"/>
        <v>6</v>
      </c>
      <c r="C26" s="14">
        <v>5</v>
      </c>
      <c r="D26" s="18">
        <v>1</v>
      </c>
      <c r="E26" s="14">
        <f t="shared" si="1"/>
        <v>5</v>
      </c>
      <c r="F26" s="14">
        <v>4</v>
      </c>
      <c r="G26" s="18">
        <v>1</v>
      </c>
      <c r="H26" s="14">
        <f t="shared" si="2"/>
        <v>3</v>
      </c>
      <c r="I26" s="14">
        <v>3</v>
      </c>
      <c r="J26" s="18">
        <v>0</v>
      </c>
      <c r="K26" s="14">
        <f t="shared" si="3"/>
        <v>3</v>
      </c>
      <c r="L26" s="14">
        <v>3</v>
      </c>
      <c r="M26" s="12">
        <v>0</v>
      </c>
      <c r="N26" s="5"/>
    </row>
    <row r="27" spans="1:14" ht="14.25" customHeight="1">
      <c r="A27" s="6" t="s">
        <v>159</v>
      </c>
      <c r="B27" s="10">
        <f t="shared" si="0"/>
        <v>6</v>
      </c>
      <c r="C27" s="14">
        <v>5</v>
      </c>
      <c r="D27" s="18">
        <v>1</v>
      </c>
      <c r="E27" s="14">
        <f t="shared" si="1"/>
        <v>8</v>
      </c>
      <c r="F27" s="14">
        <v>6</v>
      </c>
      <c r="G27" s="18">
        <v>2</v>
      </c>
      <c r="H27" s="14">
        <f t="shared" si="2"/>
        <v>10</v>
      </c>
      <c r="I27" s="14">
        <v>5</v>
      </c>
      <c r="J27" s="18">
        <v>5</v>
      </c>
      <c r="K27" s="14">
        <f t="shared" si="3"/>
        <v>3</v>
      </c>
      <c r="L27" s="14">
        <v>3</v>
      </c>
      <c r="M27" s="12">
        <v>0</v>
      </c>
      <c r="N27" s="5"/>
    </row>
    <row r="28" spans="1:14" ht="14.25" customHeight="1">
      <c r="A28" s="6" t="s">
        <v>160</v>
      </c>
      <c r="B28" s="10">
        <f t="shared" si="0"/>
        <v>13</v>
      </c>
      <c r="C28" s="14">
        <v>9</v>
      </c>
      <c r="D28" s="18">
        <v>4</v>
      </c>
      <c r="E28" s="14">
        <f t="shared" si="1"/>
        <v>5</v>
      </c>
      <c r="F28" s="14">
        <v>4</v>
      </c>
      <c r="G28" s="18">
        <v>1</v>
      </c>
      <c r="H28" s="14">
        <f t="shared" si="2"/>
        <v>12</v>
      </c>
      <c r="I28" s="14">
        <v>10</v>
      </c>
      <c r="J28" s="18">
        <v>2</v>
      </c>
      <c r="K28" s="14">
        <f t="shared" si="3"/>
        <v>5</v>
      </c>
      <c r="L28" s="14">
        <v>2</v>
      </c>
      <c r="M28" s="12">
        <v>3</v>
      </c>
      <c r="N28" s="5"/>
    </row>
    <row r="29" spans="1:14" ht="14.25" customHeight="1">
      <c r="A29" s="6" t="s">
        <v>161</v>
      </c>
      <c r="B29" s="10">
        <f t="shared" si="0"/>
        <v>28</v>
      </c>
      <c r="C29" s="14">
        <v>21</v>
      </c>
      <c r="D29" s="18">
        <v>7</v>
      </c>
      <c r="E29" s="14">
        <f t="shared" si="1"/>
        <v>16</v>
      </c>
      <c r="F29" s="14">
        <v>9</v>
      </c>
      <c r="G29" s="18">
        <v>7</v>
      </c>
      <c r="H29" s="14">
        <f t="shared" si="2"/>
        <v>22</v>
      </c>
      <c r="I29" s="14">
        <v>16</v>
      </c>
      <c r="J29" s="18">
        <v>6</v>
      </c>
      <c r="K29" s="14">
        <f t="shared" si="3"/>
        <v>11</v>
      </c>
      <c r="L29" s="14">
        <v>10</v>
      </c>
      <c r="M29" s="12">
        <v>1</v>
      </c>
      <c r="N29" s="5"/>
    </row>
    <row r="30" spans="1:14" ht="14.25" customHeight="1">
      <c r="A30" s="6"/>
      <c r="B30" s="10"/>
      <c r="C30" s="14"/>
      <c r="D30" s="18"/>
      <c r="E30" s="14"/>
      <c r="F30" s="14"/>
      <c r="G30" s="18"/>
      <c r="H30" s="14"/>
      <c r="I30" s="14"/>
      <c r="J30" s="18"/>
      <c r="K30" s="14"/>
      <c r="L30" s="14"/>
      <c r="M30" s="12"/>
      <c r="N30" s="5"/>
    </row>
    <row r="31" spans="1:14" ht="14.25" customHeight="1">
      <c r="A31" s="6" t="s">
        <v>162</v>
      </c>
      <c r="B31" s="10">
        <f t="shared" si="0"/>
        <v>39</v>
      </c>
      <c r="C31" s="14">
        <v>23</v>
      </c>
      <c r="D31" s="18">
        <v>16</v>
      </c>
      <c r="E31" s="14">
        <f t="shared" si="1"/>
        <v>21</v>
      </c>
      <c r="F31" s="14">
        <v>12</v>
      </c>
      <c r="G31" s="18">
        <v>9</v>
      </c>
      <c r="H31" s="14">
        <f t="shared" si="2"/>
        <v>25</v>
      </c>
      <c r="I31" s="14">
        <v>14</v>
      </c>
      <c r="J31" s="18">
        <v>11</v>
      </c>
      <c r="K31" s="14">
        <f t="shared" si="3"/>
        <v>11</v>
      </c>
      <c r="L31" s="14">
        <v>8</v>
      </c>
      <c r="M31" s="12">
        <v>3</v>
      </c>
      <c r="N31" s="5"/>
    </row>
    <row r="32" spans="1:14" ht="14.25" customHeight="1">
      <c r="A32" s="6" t="s">
        <v>163</v>
      </c>
      <c r="B32" s="10">
        <f t="shared" si="0"/>
        <v>38</v>
      </c>
      <c r="C32" s="14">
        <v>19</v>
      </c>
      <c r="D32" s="18">
        <v>19</v>
      </c>
      <c r="E32" s="14">
        <f t="shared" si="1"/>
        <v>23</v>
      </c>
      <c r="F32" s="14">
        <v>12</v>
      </c>
      <c r="G32" s="18">
        <v>11</v>
      </c>
      <c r="H32" s="14">
        <f t="shared" si="2"/>
        <v>32</v>
      </c>
      <c r="I32" s="14">
        <v>19</v>
      </c>
      <c r="J32" s="18">
        <v>13</v>
      </c>
      <c r="K32" s="14">
        <f t="shared" si="3"/>
        <v>21</v>
      </c>
      <c r="L32" s="14">
        <v>10</v>
      </c>
      <c r="M32" s="12">
        <v>11</v>
      </c>
      <c r="N32" s="5"/>
    </row>
    <row r="33" spans="1:14" ht="14.25" customHeight="1">
      <c r="A33" s="6" t="s">
        <v>164</v>
      </c>
      <c r="B33" s="10">
        <f t="shared" si="0"/>
        <v>39</v>
      </c>
      <c r="C33" s="14">
        <v>17</v>
      </c>
      <c r="D33" s="18">
        <v>22</v>
      </c>
      <c r="E33" s="14">
        <f t="shared" si="1"/>
        <v>34</v>
      </c>
      <c r="F33" s="14">
        <v>16</v>
      </c>
      <c r="G33" s="18">
        <v>18</v>
      </c>
      <c r="H33" s="14">
        <f t="shared" si="2"/>
        <v>36</v>
      </c>
      <c r="I33" s="14">
        <v>18</v>
      </c>
      <c r="J33" s="18">
        <v>18</v>
      </c>
      <c r="K33" s="14">
        <f t="shared" si="3"/>
        <v>29</v>
      </c>
      <c r="L33" s="14">
        <v>10</v>
      </c>
      <c r="M33" s="12">
        <v>19</v>
      </c>
      <c r="N33" s="5"/>
    </row>
    <row r="34" spans="1:14" ht="14.25" customHeight="1">
      <c r="A34" s="6" t="s">
        <v>165</v>
      </c>
      <c r="B34" s="10">
        <f t="shared" si="0"/>
        <v>35</v>
      </c>
      <c r="C34" s="14">
        <v>10</v>
      </c>
      <c r="D34" s="18">
        <v>25</v>
      </c>
      <c r="E34" s="14">
        <f t="shared" si="1"/>
        <v>34</v>
      </c>
      <c r="F34" s="14">
        <v>17</v>
      </c>
      <c r="G34" s="18">
        <v>17</v>
      </c>
      <c r="H34" s="14">
        <f t="shared" si="2"/>
        <v>24</v>
      </c>
      <c r="I34" s="14">
        <v>11</v>
      </c>
      <c r="J34" s="18">
        <v>13</v>
      </c>
      <c r="K34" s="14">
        <f t="shared" si="3"/>
        <v>15</v>
      </c>
      <c r="L34" s="14">
        <v>6</v>
      </c>
      <c r="M34" s="12">
        <v>9</v>
      </c>
      <c r="N34" s="5"/>
    </row>
    <row r="35" spans="1:14" ht="14.25" customHeight="1">
      <c r="A35" s="6" t="s">
        <v>166</v>
      </c>
      <c r="B35" s="10">
        <f t="shared" si="0"/>
        <v>3</v>
      </c>
      <c r="C35" s="14">
        <v>1</v>
      </c>
      <c r="D35" s="18">
        <v>2</v>
      </c>
      <c r="E35" s="14">
        <f t="shared" si="1"/>
        <v>8</v>
      </c>
      <c r="F35" s="14">
        <v>0</v>
      </c>
      <c r="G35" s="18">
        <v>8</v>
      </c>
      <c r="H35" s="14">
        <f t="shared" si="2"/>
        <v>11</v>
      </c>
      <c r="I35" s="14">
        <v>4</v>
      </c>
      <c r="J35" s="18">
        <v>7</v>
      </c>
      <c r="K35" s="14">
        <f t="shared" si="3"/>
        <v>6</v>
      </c>
      <c r="L35" s="14">
        <v>3</v>
      </c>
      <c r="M35" s="12">
        <v>3</v>
      </c>
      <c r="N35" s="5"/>
    </row>
    <row r="36" spans="1:14" ht="14.25" customHeight="1">
      <c r="A36" s="6"/>
      <c r="B36" s="10"/>
      <c r="C36" s="14"/>
      <c r="D36" s="18"/>
      <c r="E36" s="14"/>
      <c r="F36" s="14"/>
      <c r="G36" s="18"/>
      <c r="H36" s="14"/>
      <c r="I36" s="14"/>
      <c r="J36" s="18"/>
      <c r="K36" s="14"/>
      <c r="L36" s="14"/>
      <c r="M36" s="12"/>
      <c r="N36" s="5"/>
    </row>
    <row r="37" spans="1:14" ht="14.25" customHeight="1">
      <c r="A37" s="6" t="s">
        <v>167</v>
      </c>
      <c r="B37" s="10">
        <f t="shared" si="0"/>
        <v>2</v>
      </c>
      <c r="C37" s="14">
        <v>0</v>
      </c>
      <c r="D37" s="18">
        <v>2</v>
      </c>
      <c r="E37" s="14">
        <f t="shared" si="1"/>
        <v>3</v>
      </c>
      <c r="F37" s="14">
        <v>2</v>
      </c>
      <c r="G37" s="18">
        <v>1</v>
      </c>
      <c r="H37" s="14">
        <f t="shared" si="2"/>
        <v>1</v>
      </c>
      <c r="I37" s="14">
        <v>0</v>
      </c>
      <c r="J37" s="18">
        <v>1</v>
      </c>
      <c r="K37" s="14">
        <f t="shared" si="3"/>
        <v>0</v>
      </c>
      <c r="L37" s="14">
        <v>0</v>
      </c>
      <c r="M37" s="12">
        <v>0</v>
      </c>
      <c r="N37" s="5"/>
    </row>
    <row r="38" spans="1:14" ht="14.25" customHeight="1">
      <c r="A38" s="4" t="s">
        <v>168</v>
      </c>
      <c r="B38" s="11">
        <f t="shared" si="0"/>
        <v>0</v>
      </c>
      <c r="C38" s="15">
        <v>0</v>
      </c>
      <c r="D38" s="19">
        <v>0</v>
      </c>
      <c r="E38" s="15">
        <f t="shared" si="1"/>
        <v>0</v>
      </c>
      <c r="F38" s="15">
        <v>0</v>
      </c>
      <c r="G38" s="19">
        <v>0</v>
      </c>
      <c r="H38" s="15">
        <f t="shared" si="2"/>
        <v>0</v>
      </c>
      <c r="I38" s="15">
        <v>0</v>
      </c>
      <c r="J38" s="19">
        <v>0</v>
      </c>
      <c r="K38" s="15">
        <f t="shared" si="3"/>
        <v>0</v>
      </c>
      <c r="L38" s="15">
        <v>0</v>
      </c>
      <c r="M38" s="13">
        <v>0</v>
      </c>
      <c r="N38" s="5"/>
    </row>
    <row r="39" ht="14.25" customHeight="1"/>
    <row r="40" spans="1:13" ht="14.25" customHeight="1">
      <c r="A40" s="30" t="s">
        <v>309</v>
      </c>
      <c r="B40" s="32" t="s">
        <v>404</v>
      </c>
      <c r="C40" s="27"/>
      <c r="D40" s="27"/>
      <c r="E40" s="27" t="s">
        <v>87</v>
      </c>
      <c r="F40" s="27"/>
      <c r="G40" s="27"/>
      <c r="H40" s="27" t="s">
        <v>405</v>
      </c>
      <c r="I40" s="27"/>
      <c r="J40" s="27"/>
      <c r="K40" s="27" t="s">
        <v>406</v>
      </c>
      <c r="L40" s="27"/>
      <c r="M40" s="28"/>
    </row>
    <row r="41" spans="1:13" ht="14.25" customHeight="1">
      <c r="A41" s="34"/>
      <c r="B41" s="20" t="s">
        <v>60</v>
      </c>
      <c r="C41" s="21" t="s">
        <v>61</v>
      </c>
      <c r="D41" s="21" t="s">
        <v>62</v>
      </c>
      <c r="E41" s="21" t="s">
        <v>60</v>
      </c>
      <c r="F41" s="21" t="s">
        <v>61</v>
      </c>
      <c r="G41" s="21" t="s">
        <v>62</v>
      </c>
      <c r="H41" s="21" t="s">
        <v>60</v>
      </c>
      <c r="I41" s="21" t="s">
        <v>61</v>
      </c>
      <c r="J41" s="21" t="s">
        <v>62</v>
      </c>
      <c r="K41" s="21" t="s">
        <v>60</v>
      </c>
      <c r="L41" s="21" t="s">
        <v>61</v>
      </c>
      <c r="M41" s="22" t="s">
        <v>62</v>
      </c>
    </row>
    <row r="42" spans="1:13" ht="14.25" customHeight="1">
      <c r="A42" s="6" t="s">
        <v>63</v>
      </c>
      <c r="B42" s="10">
        <f aca="true" t="shared" si="4" ref="B42:B75">SUM(C42:D42)</f>
        <v>150</v>
      </c>
      <c r="C42" s="14">
        <f>SUM(C50:C75)</f>
        <v>85</v>
      </c>
      <c r="D42" s="18">
        <f>SUM(D50:D75)</f>
        <v>65</v>
      </c>
      <c r="E42" s="14">
        <f aca="true" t="shared" si="5" ref="E42:E75">SUM(F42:G42)</f>
        <v>160</v>
      </c>
      <c r="F42" s="14">
        <f>SUM(F50:F75)</f>
        <v>90</v>
      </c>
      <c r="G42" s="18">
        <f>SUM(G50:G75)</f>
        <v>70</v>
      </c>
      <c r="H42" s="14">
        <f aca="true" t="shared" si="6" ref="H42:H75">SUM(I42:J42)</f>
        <v>162</v>
      </c>
      <c r="I42" s="14">
        <f>SUM(I50:I75)</f>
        <v>90</v>
      </c>
      <c r="J42" s="18">
        <f>SUM(J50:J75)</f>
        <v>72</v>
      </c>
      <c r="K42" s="14">
        <f>SUM('11頁'!B5,'11頁'!E5,'11頁'!H5,'11頁'!K5,'11頁'!B42,'11頁'!E42)</f>
        <v>532</v>
      </c>
      <c r="L42" s="14">
        <f>SUM('11頁'!C5,'11頁'!F5,'11頁'!I5,'11頁'!L5,'11頁'!C42,'11頁'!F42)</f>
        <v>313</v>
      </c>
      <c r="M42" s="12">
        <f>SUM('11頁'!D5,'11頁'!G5,'11頁'!J5,'11頁'!M5,'11頁'!D42,'11頁'!G42)</f>
        <v>219</v>
      </c>
    </row>
    <row r="43" spans="1:13" ht="14.25" customHeight="1">
      <c r="A43" s="6"/>
      <c r="B43" s="10"/>
      <c r="C43" s="14"/>
      <c r="D43" s="18"/>
      <c r="E43" s="14"/>
      <c r="F43" s="14"/>
      <c r="G43" s="18"/>
      <c r="H43" s="14"/>
      <c r="I43" s="14"/>
      <c r="J43" s="18"/>
      <c r="K43" s="14"/>
      <c r="L43" s="14"/>
      <c r="M43" s="12"/>
    </row>
    <row r="44" spans="1:13" ht="14.25" customHeight="1">
      <c r="A44" s="6" t="s">
        <v>407</v>
      </c>
      <c r="B44" s="10">
        <f t="shared" si="4"/>
        <v>0</v>
      </c>
      <c r="C44" s="14">
        <v>0</v>
      </c>
      <c r="D44" s="18">
        <v>0</v>
      </c>
      <c r="E44" s="14">
        <f t="shared" si="5"/>
        <v>1</v>
      </c>
      <c r="F44" s="14">
        <v>1</v>
      </c>
      <c r="G44" s="18">
        <v>0</v>
      </c>
      <c r="H44" s="14">
        <f t="shared" si="6"/>
        <v>0</v>
      </c>
      <c r="I44" s="14">
        <v>0</v>
      </c>
      <c r="J44" s="18">
        <v>0</v>
      </c>
      <c r="K44" s="14">
        <f>SUM('11頁'!B7,'11頁'!E7,'11頁'!H7,'11頁'!K7,'11頁'!B44,'11頁'!E44)</f>
        <v>0</v>
      </c>
      <c r="L44" s="14">
        <f>SUM('11頁'!C7,'11頁'!F7,'11頁'!I7,'11頁'!L7,'11頁'!C44,'11頁'!F44)</f>
        <v>0</v>
      </c>
      <c r="M44" s="12">
        <f>SUM('11頁'!D7,'11頁'!G7,'11頁'!J7,'11頁'!M7,'11頁'!D44,'11頁'!G44)</f>
        <v>0</v>
      </c>
    </row>
    <row r="45" spans="1:13" ht="14.25" customHeight="1">
      <c r="A45" s="6">
        <v>1</v>
      </c>
      <c r="B45" s="10">
        <f t="shared" si="4"/>
        <v>0</v>
      </c>
      <c r="C45" s="14">
        <v>0</v>
      </c>
      <c r="D45" s="18">
        <v>0</v>
      </c>
      <c r="E45" s="14">
        <f t="shared" si="5"/>
        <v>0</v>
      </c>
      <c r="F45" s="14">
        <v>0</v>
      </c>
      <c r="G45" s="18">
        <v>0</v>
      </c>
      <c r="H45" s="14">
        <f t="shared" si="6"/>
        <v>0</v>
      </c>
      <c r="I45" s="14">
        <v>0</v>
      </c>
      <c r="J45" s="18">
        <v>0</v>
      </c>
      <c r="K45" s="14">
        <f>SUM('11頁'!B8,'11頁'!E8,'11頁'!H8,'11頁'!K8,'11頁'!B45,'11頁'!E45)</f>
        <v>0</v>
      </c>
      <c r="L45" s="14">
        <f>SUM('11頁'!C8,'11頁'!F8,'11頁'!I8,'11頁'!L8,'11頁'!C45,'11頁'!F45)</f>
        <v>0</v>
      </c>
      <c r="M45" s="12">
        <f>SUM('11頁'!D8,'11頁'!G8,'11頁'!J8,'11頁'!M8,'11頁'!D45,'11頁'!G45)</f>
        <v>0</v>
      </c>
    </row>
    <row r="46" spans="1:13" ht="14.25" customHeight="1">
      <c r="A46" s="7">
        <v>2</v>
      </c>
      <c r="B46" s="10">
        <f t="shared" si="4"/>
        <v>0</v>
      </c>
      <c r="C46" s="14">
        <v>0</v>
      </c>
      <c r="D46" s="18">
        <v>0</v>
      </c>
      <c r="E46" s="14">
        <f t="shared" si="5"/>
        <v>0</v>
      </c>
      <c r="F46" s="14">
        <v>0</v>
      </c>
      <c r="G46" s="18">
        <v>0</v>
      </c>
      <c r="H46" s="14">
        <f t="shared" si="6"/>
        <v>0</v>
      </c>
      <c r="I46" s="14">
        <v>0</v>
      </c>
      <c r="J46" s="18">
        <v>0</v>
      </c>
      <c r="K46" s="14">
        <f>SUM('11頁'!B9,'11頁'!E9,'11頁'!H9,'11頁'!K9,'11頁'!B46,'11頁'!E46)</f>
        <v>0</v>
      </c>
      <c r="L46" s="14">
        <f>SUM('11頁'!C9,'11頁'!F9,'11頁'!I9,'11頁'!L9,'11頁'!C46,'11頁'!F46)</f>
        <v>0</v>
      </c>
      <c r="M46" s="12">
        <f>SUM('11頁'!D9,'11頁'!G9,'11頁'!J9,'11頁'!M9,'11頁'!D46,'11頁'!G46)</f>
        <v>0</v>
      </c>
    </row>
    <row r="47" spans="1:13" ht="14.25" customHeight="1">
      <c r="A47" s="6">
        <v>3</v>
      </c>
      <c r="B47" s="10">
        <f t="shared" si="4"/>
        <v>0</v>
      </c>
      <c r="C47" s="14">
        <v>0</v>
      </c>
      <c r="D47" s="18">
        <v>0</v>
      </c>
      <c r="E47" s="14">
        <f t="shared" si="5"/>
        <v>0</v>
      </c>
      <c r="F47" s="14">
        <v>0</v>
      </c>
      <c r="G47" s="18">
        <v>0</v>
      </c>
      <c r="H47" s="14">
        <f t="shared" si="6"/>
        <v>0</v>
      </c>
      <c r="I47" s="14">
        <v>0</v>
      </c>
      <c r="J47" s="18">
        <v>0</v>
      </c>
      <c r="K47" s="14">
        <f>SUM('11頁'!B10,'11頁'!E10,'11頁'!H10,'11頁'!K10,'11頁'!B47,'11頁'!E47)</f>
        <v>0</v>
      </c>
      <c r="L47" s="14">
        <f>SUM('11頁'!C10,'11頁'!F10,'11頁'!I10,'11頁'!L10,'11頁'!C47,'11頁'!F47)</f>
        <v>0</v>
      </c>
      <c r="M47" s="12">
        <f>SUM('11頁'!D10,'11頁'!G10,'11頁'!J10,'11頁'!M10,'11頁'!D47,'11頁'!G47)</f>
        <v>0</v>
      </c>
    </row>
    <row r="48" spans="1:13" ht="14.25" customHeight="1">
      <c r="A48" s="6">
        <v>4</v>
      </c>
      <c r="B48" s="10">
        <f t="shared" si="4"/>
        <v>0</v>
      </c>
      <c r="C48" s="14">
        <v>0</v>
      </c>
      <c r="D48" s="18">
        <v>0</v>
      </c>
      <c r="E48" s="14">
        <f t="shared" si="5"/>
        <v>0</v>
      </c>
      <c r="F48" s="14">
        <v>0</v>
      </c>
      <c r="G48" s="18">
        <v>0</v>
      </c>
      <c r="H48" s="14">
        <f t="shared" si="6"/>
        <v>0</v>
      </c>
      <c r="I48" s="14">
        <v>0</v>
      </c>
      <c r="J48" s="18">
        <v>0</v>
      </c>
      <c r="K48" s="14">
        <f>SUM('11頁'!B11,'11頁'!E11,'11頁'!H11,'11頁'!K11,'11頁'!B48,'11頁'!E48)</f>
        <v>0</v>
      </c>
      <c r="L48" s="14">
        <f>SUM('11頁'!C11,'11頁'!F11,'11頁'!I11,'11頁'!L11,'11頁'!C48,'11頁'!F48)</f>
        <v>0</v>
      </c>
      <c r="M48" s="12">
        <f>SUM('11頁'!D11,'11頁'!G11,'11頁'!J11,'11頁'!M11,'11頁'!D48,'11頁'!G48)</f>
        <v>0</v>
      </c>
    </row>
    <row r="49" spans="1:13" ht="14.25" customHeight="1">
      <c r="A49" s="6"/>
      <c r="B49" s="10"/>
      <c r="C49" s="14"/>
      <c r="D49" s="18"/>
      <c r="E49" s="14"/>
      <c r="F49" s="14"/>
      <c r="G49" s="18"/>
      <c r="H49" s="14"/>
      <c r="I49" s="14"/>
      <c r="J49" s="18"/>
      <c r="K49" s="14"/>
      <c r="L49" s="14"/>
      <c r="M49" s="12"/>
    </row>
    <row r="50" spans="1:13" ht="14.25" customHeight="1">
      <c r="A50" s="6" t="s">
        <v>64</v>
      </c>
      <c r="B50" s="10">
        <f t="shared" si="4"/>
        <v>0</v>
      </c>
      <c r="C50" s="14">
        <v>0</v>
      </c>
      <c r="D50" s="18">
        <v>0</v>
      </c>
      <c r="E50" s="14">
        <f t="shared" si="5"/>
        <v>1</v>
      </c>
      <c r="F50" s="14">
        <v>1</v>
      </c>
      <c r="G50" s="18">
        <v>0</v>
      </c>
      <c r="H50" s="14">
        <f t="shared" si="6"/>
        <v>0</v>
      </c>
      <c r="I50" s="14">
        <v>0</v>
      </c>
      <c r="J50" s="18">
        <v>0</v>
      </c>
      <c r="K50" s="14">
        <f>SUM('11頁'!B13,'11頁'!E13,'11頁'!H13,'11頁'!K13,'11頁'!B50,'11頁'!E50)</f>
        <v>0</v>
      </c>
      <c r="L50" s="14">
        <f>SUM('11頁'!C13,'11頁'!F13,'11頁'!I13,'11頁'!L13,'11頁'!C50,'11頁'!F50)</f>
        <v>0</v>
      </c>
      <c r="M50" s="12">
        <f>SUM('11頁'!D13,'11頁'!G13,'11頁'!J13,'11頁'!M13,'11頁'!D50,'11頁'!G50)</f>
        <v>0</v>
      </c>
    </row>
    <row r="51" spans="1:13" ht="14.25" customHeight="1">
      <c r="A51" s="6" t="s">
        <v>65</v>
      </c>
      <c r="B51" s="10">
        <f t="shared" si="4"/>
        <v>1</v>
      </c>
      <c r="C51" s="14">
        <v>1</v>
      </c>
      <c r="D51" s="18">
        <v>0</v>
      </c>
      <c r="E51" s="14">
        <f t="shared" si="5"/>
        <v>0</v>
      </c>
      <c r="F51" s="14">
        <v>0</v>
      </c>
      <c r="G51" s="18">
        <v>0</v>
      </c>
      <c r="H51" s="14">
        <f t="shared" si="6"/>
        <v>0</v>
      </c>
      <c r="I51" s="14">
        <v>0</v>
      </c>
      <c r="J51" s="18">
        <v>0</v>
      </c>
      <c r="K51" s="14">
        <f>SUM('11頁'!B14,'11頁'!E14,'11頁'!H14,'11頁'!K14,'11頁'!B51,'11頁'!E51)</f>
        <v>0</v>
      </c>
      <c r="L51" s="14">
        <f>SUM('11頁'!C14,'11頁'!F14,'11頁'!I14,'11頁'!L14,'11頁'!C51,'11頁'!F51)</f>
        <v>0</v>
      </c>
      <c r="M51" s="12">
        <f>SUM('11頁'!D14,'11頁'!G14,'11頁'!J14,'11頁'!M14,'11頁'!D51,'11頁'!G51)</f>
        <v>0</v>
      </c>
    </row>
    <row r="52" spans="1:13" ht="14.25" customHeight="1">
      <c r="A52" s="6" t="s">
        <v>66</v>
      </c>
      <c r="B52" s="10">
        <f t="shared" si="4"/>
        <v>0</v>
      </c>
      <c r="C52" s="14">
        <v>0</v>
      </c>
      <c r="D52" s="18">
        <v>0</v>
      </c>
      <c r="E52" s="14">
        <f t="shared" si="5"/>
        <v>1</v>
      </c>
      <c r="F52" s="14">
        <v>0</v>
      </c>
      <c r="G52" s="18">
        <v>1</v>
      </c>
      <c r="H52" s="14">
        <f t="shared" si="6"/>
        <v>0</v>
      </c>
      <c r="I52" s="14">
        <v>0</v>
      </c>
      <c r="J52" s="18">
        <v>0</v>
      </c>
      <c r="K52" s="14">
        <f>SUM('11頁'!B15,'11頁'!E15,'11頁'!H15,'11頁'!K15,'11頁'!B52,'11頁'!E52)</f>
        <v>1</v>
      </c>
      <c r="L52" s="14">
        <f>SUM('11頁'!C15,'11頁'!F15,'11頁'!I15,'11頁'!L15,'11頁'!C52,'11頁'!F52)</f>
        <v>0</v>
      </c>
      <c r="M52" s="12">
        <f>SUM('11頁'!D15,'11頁'!G15,'11頁'!J15,'11頁'!M15,'11頁'!D52,'11頁'!G52)</f>
        <v>1</v>
      </c>
    </row>
    <row r="53" spans="1:13" ht="14.25" customHeight="1">
      <c r="A53" s="6" t="s">
        <v>67</v>
      </c>
      <c r="B53" s="10">
        <f t="shared" si="4"/>
        <v>0</v>
      </c>
      <c r="C53" s="14">
        <v>0</v>
      </c>
      <c r="D53" s="18">
        <v>0</v>
      </c>
      <c r="E53" s="14">
        <f t="shared" si="5"/>
        <v>0</v>
      </c>
      <c r="F53" s="14">
        <v>0</v>
      </c>
      <c r="G53" s="18">
        <v>0</v>
      </c>
      <c r="H53" s="14">
        <f t="shared" si="6"/>
        <v>0</v>
      </c>
      <c r="I53" s="14">
        <v>0</v>
      </c>
      <c r="J53" s="18">
        <v>0</v>
      </c>
      <c r="K53" s="14">
        <f>SUM('11頁'!B16,'11頁'!E16,'11頁'!H16,'11頁'!K16,'11頁'!B53,'11頁'!E53)</f>
        <v>2</v>
      </c>
      <c r="L53" s="14">
        <f>SUM('11頁'!C16,'11頁'!F16,'11頁'!I16,'11頁'!L16,'11頁'!C53,'11頁'!F53)</f>
        <v>0</v>
      </c>
      <c r="M53" s="12">
        <f>SUM('11頁'!D16,'11頁'!G16,'11頁'!J16,'11頁'!M16,'11頁'!D53,'11頁'!G53)</f>
        <v>2</v>
      </c>
    </row>
    <row r="54" spans="1:13" ht="14.25" customHeight="1">
      <c r="A54" s="6" t="s">
        <v>68</v>
      </c>
      <c r="B54" s="10">
        <f t="shared" si="4"/>
        <v>0</v>
      </c>
      <c r="C54" s="14">
        <v>0</v>
      </c>
      <c r="D54" s="18">
        <v>0</v>
      </c>
      <c r="E54" s="14">
        <f t="shared" si="5"/>
        <v>0</v>
      </c>
      <c r="F54" s="14">
        <v>0</v>
      </c>
      <c r="G54" s="18">
        <v>0</v>
      </c>
      <c r="H54" s="14">
        <f t="shared" si="6"/>
        <v>0</v>
      </c>
      <c r="I54" s="14">
        <v>0</v>
      </c>
      <c r="J54" s="18">
        <v>0</v>
      </c>
      <c r="K54" s="14">
        <f>SUM('11頁'!B17,'11頁'!E17,'11頁'!H17,'11頁'!K17,'11頁'!B54,'11頁'!E54)</f>
        <v>1</v>
      </c>
      <c r="L54" s="14">
        <f>SUM('11頁'!C17,'11頁'!F17,'11頁'!I17,'11頁'!L17,'11頁'!C54,'11頁'!F54)</f>
        <v>0</v>
      </c>
      <c r="M54" s="12">
        <f>SUM('11頁'!D17,'11頁'!G17,'11頁'!J17,'11頁'!M17,'11頁'!D54,'11頁'!G54)</f>
        <v>1</v>
      </c>
    </row>
    <row r="55" spans="1:13" ht="14.25" customHeight="1">
      <c r="A55" s="6"/>
      <c r="B55" s="10"/>
      <c r="C55" s="14"/>
      <c r="D55" s="18"/>
      <c r="E55" s="14"/>
      <c r="F55" s="14"/>
      <c r="G55" s="18"/>
      <c r="H55" s="14"/>
      <c r="I55" s="14"/>
      <c r="J55" s="18"/>
      <c r="K55" s="14"/>
      <c r="L55" s="14"/>
      <c r="M55" s="12"/>
    </row>
    <row r="56" spans="1:13" ht="14.25" customHeight="1">
      <c r="A56" s="6" t="s">
        <v>69</v>
      </c>
      <c r="B56" s="10">
        <f t="shared" si="4"/>
        <v>0</v>
      </c>
      <c r="C56" s="14">
        <v>0</v>
      </c>
      <c r="D56" s="18">
        <v>0</v>
      </c>
      <c r="E56" s="14">
        <f t="shared" si="5"/>
        <v>1</v>
      </c>
      <c r="F56" s="14">
        <v>0</v>
      </c>
      <c r="G56" s="18">
        <v>1</v>
      </c>
      <c r="H56" s="14">
        <f t="shared" si="6"/>
        <v>0</v>
      </c>
      <c r="I56" s="14">
        <v>0</v>
      </c>
      <c r="J56" s="18">
        <v>0</v>
      </c>
      <c r="K56" s="14">
        <f>SUM('11頁'!B19,'11頁'!E19,'11頁'!H19,'11頁'!K19,'11頁'!B56,'11頁'!E56)</f>
        <v>2</v>
      </c>
      <c r="L56" s="14">
        <f>SUM('11頁'!C19,'11頁'!F19,'11頁'!I19,'11頁'!L19,'11頁'!C56,'11頁'!F56)</f>
        <v>2</v>
      </c>
      <c r="M56" s="12">
        <f>SUM('11頁'!D19,'11頁'!G19,'11頁'!J19,'11頁'!M19,'11頁'!D56,'11頁'!G56)</f>
        <v>0</v>
      </c>
    </row>
    <row r="57" spans="1:13" ht="14.25" customHeight="1">
      <c r="A57" s="6" t="s">
        <v>70</v>
      </c>
      <c r="B57" s="10">
        <f t="shared" si="4"/>
        <v>0</v>
      </c>
      <c r="C57" s="14">
        <v>0</v>
      </c>
      <c r="D57" s="18">
        <v>0</v>
      </c>
      <c r="E57" s="14">
        <f t="shared" si="5"/>
        <v>0</v>
      </c>
      <c r="F57" s="14">
        <v>0</v>
      </c>
      <c r="G57" s="18">
        <v>0</v>
      </c>
      <c r="H57" s="14">
        <f t="shared" si="6"/>
        <v>0</v>
      </c>
      <c r="I57" s="14">
        <v>0</v>
      </c>
      <c r="J57" s="18">
        <v>0</v>
      </c>
      <c r="K57" s="14">
        <f>SUM('11頁'!B20,'11頁'!E20,'11頁'!H20,'11頁'!K20,'11頁'!B57,'11頁'!E57)</f>
        <v>1</v>
      </c>
      <c r="L57" s="14">
        <f>SUM('11頁'!C20,'11頁'!F20,'11頁'!I20,'11頁'!L20,'11頁'!C57,'11頁'!F57)</f>
        <v>0</v>
      </c>
      <c r="M57" s="12">
        <f>SUM('11頁'!D20,'11頁'!G20,'11頁'!J20,'11頁'!M20,'11頁'!D57,'11頁'!G57)</f>
        <v>1</v>
      </c>
    </row>
    <row r="58" spans="1:13" ht="14.25" customHeight="1">
      <c r="A58" s="6" t="s">
        <v>71</v>
      </c>
      <c r="B58" s="10">
        <f t="shared" si="4"/>
        <v>0</v>
      </c>
      <c r="C58" s="14">
        <v>0</v>
      </c>
      <c r="D58" s="18">
        <v>0</v>
      </c>
      <c r="E58" s="14">
        <f t="shared" si="5"/>
        <v>0</v>
      </c>
      <c r="F58" s="14">
        <v>0</v>
      </c>
      <c r="G58" s="18">
        <v>0</v>
      </c>
      <c r="H58" s="14">
        <f t="shared" si="6"/>
        <v>2</v>
      </c>
      <c r="I58" s="14">
        <v>1</v>
      </c>
      <c r="J58" s="18">
        <v>1</v>
      </c>
      <c r="K58" s="14">
        <f>SUM('11頁'!B21,'11頁'!E21,'11頁'!H21,'11頁'!K21,'11頁'!B58,'11頁'!E58)</f>
        <v>3</v>
      </c>
      <c r="L58" s="14">
        <f>SUM('11頁'!C21,'11頁'!F21,'11頁'!I21,'11頁'!L21,'11頁'!C58,'11頁'!F58)</f>
        <v>1</v>
      </c>
      <c r="M58" s="12">
        <f>SUM('11頁'!D21,'11頁'!G21,'11頁'!J21,'11頁'!M21,'11頁'!D58,'11頁'!G58)</f>
        <v>2</v>
      </c>
    </row>
    <row r="59" spans="1:13" ht="14.25" customHeight="1">
      <c r="A59" s="6" t="s">
        <v>72</v>
      </c>
      <c r="B59" s="10">
        <f t="shared" si="4"/>
        <v>2</v>
      </c>
      <c r="C59" s="14">
        <v>2</v>
      </c>
      <c r="D59" s="18">
        <v>0</v>
      </c>
      <c r="E59" s="14">
        <f t="shared" si="5"/>
        <v>1</v>
      </c>
      <c r="F59" s="14">
        <v>1</v>
      </c>
      <c r="G59" s="18">
        <v>0</v>
      </c>
      <c r="H59" s="14">
        <f t="shared" si="6"/>
        <v>2</v>
      </c>
      <c r="I59" s="14">
        <v>0</v>
      </c>
      <c r="J59" s="18">
        <v>2</v>
      </c>
      <c r="K59" s="14">
        <f>SUM('11頁'!B22,'11頁'!E22,'11頁'!H22,'11頁'!K22,'11頁'!B59,'11頁'!E59)</f>
        <v>3</v>
      </c>
      <c r="L59" s="14">
        <f>SUM('11頁'!C22,'11頁'!F22,'11頁'!I22,'11頁'!L22,'11頁'!C59,'11頁'!F59)</f>
        <v>2</v>
      </c>
      <c r="M59" s="12">
        <f>SUM('11頁'!D22,'11頁'!G22,'11頁'!J22,'11頁'!M22,'11頁'!D59,'11頁'!G59)</f>
        <v>1</v>
      </c>
    </row>
    <row r="60" spans="1:13" ht="14.25" customHeight="1">
      <c r="A60" s="6" t="s">
        <v>73</v>
      </c>
      <c r="B60" s="10">
        <f t="shared" si="4"/>
        <v>0</v>
      </c>
      <c r="C60" s="14">
        <v>0</v>
      </c>
      <c r="D60" s="18">
        <v>0</v>
      </c>
      <c r="E60" s="14">
        <f t="shared" si="5"/>
        <v>0</v>
      </c>
      <c r="F60" s="14">
        <v>0</v>
      </c>
      <c r="G60" s="18">
        <v>0</v>
      </c>
      <c r="H60" s="14">
        <f t="shared" si="6"/>
        <v>3</v>
      </c>
      <c r="I60" s="14">
        <v>1</v>
      </c>
      <c r="J60" s="18">
        <v>2</v>
      </c>
      <c r="K60" s="14">
        <f>SUM('11頁'!B23,'11頁'!E23,'11頁'!H23,'11頁'!K23,'11頁'!B60,'11頁'!E60)</f>
        <v>3</v>
      </c>
      <c r="L60" s="14">
        <f>SUM('11頁'!C23,'11頁'!F23,'11頁'!I23,'11頁'!L23,'11頁'!C60,'11頁'!F60)</f>
        <v>3</v>
      </c>
      <c r="M60" s="12">
        <f>SUM('11頁'!D23,'11頁'!G23,'11頁'!J23,'11頁'!M23,'11頁'!D60,'11頁'!G60)</f>
        <v>0</v>
      </c>
    </row>
    <row r="61" spans="1:13" ht="14.25" customHeight="1">
      <c r="A61" s="6"/>
      <c r="B61" s="10"/>
      <c r="C61" s="14"/>
      <c r="D61" s="18"/>
      <c r="E61" s="14"/>
      <c r="F61" s="14"/>
      <c r="G61" s="18"/>
      <c r="H61" s="14"/>
      <c r="I61" s="14"/>
      <c r="J61" s="18"/>
      <c r="K61" s="14"/>
      <c r="L61" s="14"/>
      <c r="M61" s="12"/>
    </row>
    <row r="62" spans="1:13" ht="14.25" customHeight="1">
      <c r="A62" s="6" t="s">
        <v>74</v>
      </c>
      <c r="B62" s="10">
        <f t="shared" si="4"/>
        <v>2</v>
      </c>
      <c r="C62" s="14">
        <v>2</v>
      </c>
      <c r="D62" s="18">
        <v>0</v>
      </c>
      <c r="E62" s="14">
        <f t="shared" si="5"/>
        <v>4</v>
      </c>
      <c r="F62" s="14">
        <v>3</v>
      </c>
      <c r="G62" s="18">
        <v>1</v>
      </c>
      <c r="H62" s="14">
        <f t="shared" si="6"/>
        <v>11</v>
      </c>
      <c r="I62" s="14">
        <v>5</v>
      </c>
      <c r="J62" s="18">
        <v>6</v>
      </c>
      <c r="K62" s="14">
        <f>SUM('11頁'!B25,'11頁'!E25,'11頁'!H25,'11頁'!K25,'11頁'!B62,'11頁'!E62)</f>
        <v>15</v>
      </c>
      <c r="L62" s="14">
        <f>SUM('11頁'!C25,'11頁'!F25,'11頁'!I25,'11頁'!L25,'11頁'!C62,'11頁'!F62)</f>
        <v>13</v>
      </c>
      <c r="M62" s="12">
        <f>SUM('11頁'!D25,'11頁'!G25,'11頁'!J25,'11頁'!M25,'11頁'!D62,'11頁'!G62)</f>
        <v>2</v>
      </c>
    </row>
    <row r="63" spans="1:13" ht="14.25" customHeight="1">
      <c r="A63" s="6" t="s">
        <v>75</v>
      </c>
      <c r="B63" s="10">
        <f t="shared" si="4"/>
        <v>6</v>
      </c>
      <c r="C63" s="14">
        <v>6</v>
      </c>
      <c r="D63" s="18">
        <v>0</v>
      </c>
      <c r="E63" s="14">
        <f t="shared" si="5"/>
        <v>8</v>
      </c>
      <c r="F63" s="14">
        <v>7</v>
      </c>
      <c r="G63" s="18">
        <v>1</v>
      </c>
      <c r="H63" s="14">
        <f t="shared" si="6"/>
        <v>6</v>
      </c>
      <c r="I63" s="14">
        <v>3</v>
      </c>
      <c r="J63" s="18">
        <v>3</v>
      </c>
      <c r="K63" s="14">
        <f>SUM('11頁'!B26,'11頁'!E26,'11頁'!H26,'11頁'!K26,'11頁'!B63,'11頁'!E63)</f>
        <v>19</v>
      </c>
      <c r="L63" s="14">
        <f>SUM('11頁'!C26,'11頁'!F26,'11頁'!I26,'11頁'!L26,'11頁'!C63,'11頁'!F63)</f>
        <v>12</v>
      </c>
      <c r="M63" s="12">
        <f>SUM('11頁'!D26,'11頁'!G26,'11頁'!J26,'11頁'!M26,'11頁'!D63,'11頁'!G63)</f>
        <v>7</v>
      </c>
    </row>
    <row r="64" spans="1:13" ht="14.25" customHeight="1">
      <c r="A64" s="6" t="s">
        <v>76</v>
      </c>
      <c r="B64" s="10">
        <f t="shared" si="4"/>
        <v>9</v>
      </c>
      <c r="C64" s="14">
        <v>6</v>
      </c>
      <c r="D64" s="18">
        <v>3</v>
      </c>
      <c r="E64" s="14">
        <f t="shared" si="5"/>
        <v>15</v>
      </c>
      <c r="F64" s="14">
        <v>13</v>
      </c>
      <c r="G64" s="18">
        <v>2</v>
      </c>
      <c r="H64" s="14">
        <f t="shared" si="6"/>
        <v>14</v>
      </c>
      <c r="I64" s="14">
        <v>9</v>
      </c>
      <c r="J64" s="18">
        <v>5</v>
      </c>
      <c r="K64" s="14">
        <f>SUM('11頁'!B27,'11頁'!E27,'11頁'!H27,'11頁'!K27,'11頁'!B64,'11頁'!E64)</f>
        <v>15</v>
      </c>
      <c r="L64" s="14">
        <f>SUM('11頁'!C27,'11頁'!F27,'11頁'!I27,'11頁'!L27,'11頁'!C64,'11頁'!F64)</f>
        <v>14</v>
      </c>
      <c r="M64" s="12">
        <f>SUM('11頁'!D27,'11頁'!G27,'11頁'!J27,'11頁'!M27,'11頁'!D64,'11頁'!G64)</f>
        <v>1</v>
      </c>
    </row>
    <row r="65" spans="1:13" ht="14.25" customHeight="1">
      <c r="A65" s="6" t="s">
        <v>77</v>
      </c>
      <c r="B65" s="10">
        <f t="shared" si="4"/>
        <v>16</v>
      </c>
      <c r="C65" s="14">
        <v>13</v>
      </c>
      <c r="D65" s="18">
        <v>3</v>
      </c>
      <c r="E65" s="14">
        <f t="shared" si="5"/>
        <v>12</v>
      </c>
      <c r="F65" s="14">
        <v>9</v>
      </c>
      <c r="G65" s="18">
        <v>3</v>
      </c>
      <c r="H65" s="14">
        <f t="shared" si="6"/>
        <v>15</v>
      </c>
      <c r="I65" s="14">
        <v>9</v>
      </c>
      <c r="J65" s="18">
        <v>6</v>
      </c>
      <c r="K65" s="14">
        <f>SUM('11頁'!B28,'11頁'!E28,'11頁'!H28,'11頁'!K28,'11頁'!B65,'11頁'!E65)</f>
        <v>40</v>
      </c>
      <c r="L65" s="14">
        <f>SUM('11頁'!C28,'11頁'!F28,'11頁'!I28,'11頁'!L28,'11頁'!C65,'11頁'!F65)</f>
        <v>29</v>
      </c>
      <c r="M65" s="12">
        <f>SUM('11頁'!D28,'11頁'!G28,'11頁'!J28,'11頁'!M28,'11頁'!D65,'11頁'!G65)</f>
        <v>11</v>
      </c>
    </row>
    <row r="66" spans="1:13" ht="14.25" customHeight="1">
      <c r="A66" s="6" t="s">
        <v>78</v>
      </c>
      <c r="B66" s="10">
        <f t="shared" si="4"/>
        <v>18</v>
      </c>
      <c r="C66" s="14">
        <v>13</v>
      </c>
      <c r="D66" s="18">
        <v>5</v>
      </c>
      <c r="E66" s="14">
        <f t="shared" si="5"/>
        <v>17</v>
      </c>
      <c r="F66" s="14">
        <v>9</v>
      </c>
      <c r="G66" s="18">
        <v>8</v>
      </c>
      <c r="H66" s="14">
        <f t="shared" si="6"/>
        <v>19</v>
      </c>
      <c r="I66" s="14">
        <v>13</v>
      </c>
      <c r="J66" s="18">
        <v>6</v>
      </c>
      <c r="K66" s="14">
        <f>SUM('11頁'!B29,'11頁'!E29,'11頁'!H29,'11頁'!K29,'11頁'!B66,'11頁'!E66)</f>
        <v>54</v>
      </c>
      <c r="L66" s="14">
        <f>SUM('11頁'!C29,'11頁'!F29,'11頁'!I29,'11頁'!L29,'11頁'!C66,'11頁'!F66)</f>
        <v>39</v>
      </c>
      <c r="M66" s="12">
        <f>SUM('11頁'!D29,'11頁'!G29,'11頁'!J29,'11頁'!M29,'11頁'!D66,'11頁'!G66)</f>
        <v>15</v>
      </c>
    </row>
    <row r="67" spans="1:13" ht="14.25" customHeight="1">
      <c r="A67" s="6"/>
      <c r="B67" s="10"/>
      <c r="C67" s="14"/>
      <c r="D67" s="18"/>
      <c r="E67" s="14"/>
      <c r="F67" s="14"/>
      <c r="G67" s="18"/>
      <c r="H67" s="14"/>
      <c r="I67" s="14"/>
      <c r="J67" s="18"/>
      <c r="K67" s="14"/>
      <c r="L67" s="14"/>
      <c r="M67" s="12"/>
    </row>
    <row r="68" spans="1:13" ht="14.25" customHeight="1">
      <c r="A68" s="6" t="s">
        <v>79</v>
      </c>
      <c r="B68" s="10">
        <f t="shared" si="4"/>
        <v>16</v>
      </c>
      <c r="C68" s="14">
        <v>8</v>
      </c>
      <c r="D68" s="18">
        <v>8</v>
      </c>
      <c r="E68" s="14">
        <f t="shared" si="5"/>
        <v>22</v>
      </c>
      <c r="F68" s="14">
        <v>14</v>
      </c>
      <c r="G68" s="18">
        <v>8</v>
      </c>
      <c r="H68" s="14">
        <f t="shared" si="6"/>
        <v>21</v>
      </c>
      <c r="I68" s="14">
        <v>14</v>
      </c>
      <c r="J68" s="18">
        <v>7</v>
      </c>
      <c r="K68" s="14">
        <f>SUM('11頁'!B31,'11頁'!E31,'11頁'!H31,'11頁'!K31,'11頁'!B68,'11頁'!E68)</f>
        <v>77</v>
      </c>
      <c r="L68" s="14">
        <f>SUM('11頁'!C31,'11頁'!F31,'11頁'!I31,'11頁'!L31,'11頁'!C68,'11頁'!F68)</f>
        <v>50</v>
      </c>
      <c r="M68" s="12">
        <f>SUM('11頁'!D31,'11頁'!G31,'11頁'!J31,'11頁'!M31,'11頁'!D68,'11頁'!G68)</f>
        <v>27</v>
      </c>
    </row>
    <row r="69" spans="1:13" ht="14.25" customHeight="1">
      <c r="A69" s="6" t="s">
        <v>80</v>
      </c>
      <c r="B69" s="10">
        <f t="shared" si="4"/>
        <v>24</v>
      </c>
      <c r="C69" s="14">
        <v>10</v>
      </c>
      <c r="D69" s="18">
        <v>14</v>
      </c>
      <c r="E69" s="14">
        <f t="shared" si="5"/>
        <v>27</v>
      </c>
      <c r="F69" s="14">
        <v>15</v>
      </c>
      <c r="G69" s="18">
        <v>12</v>
      </c>
      <c r="H69" s="14">
        <f t="shared" si="6"/>
        <v>20</v>
      </c>
      <c r="I69" s="14">
        <v>14</v>
      </c>
      <c r="J69" s="18">
        <v>6</v>
      </c>
      <c r="K69" s="14">
        <f>SUM('11頁'!B32,'11頁'!E32,'11頁'!H32,'11頁'!K32,'11頁'!B69,'11頁'!E69)</f>
        <v>102</v>
      </c>
      <c r="L69" s="14">
        <f>SUM('11頁'!C32,'11頁'!F32,'11頁'!I32,'11頁'!L32,'11頁'!C69,'11頁'!F69)</f>
        <v>62</v>
      </c>
      <c r="M69" s="12">
        <f>SUM('11頁'!D32,'11頁'!G32,'11頁'!J32,'11頁'!M32,'11頁'!D69,'11頁'!G69)</f>
        <v>40</v>
      </c>
    </row>
    <row r="70" spans="1:13" ht="14.25" customHeight="1">
      <c r="A70" s="6" t="s">
        <v>81</v>
      </c>
      <c r="B70" s="10">
        <f t="shared" si="4"/>
        <v>33</v>
      </c>
      <c r="C70" s="14">
        <v>16</v>
      </c>
      <c r="D70" s="18">
        <v>17</v>
      </c>
      <c r="E70" s="14">
        <f t="shared" si="5"/>
        <v>30</v>
      </c>
      <c r="F70" s="14">
        <v>11</v>
      </c>
      <c r="G70" s="18">
        <v>19</v>
      </c>
      <c r="H70" s="14">
        <f t="shared" si="6"/>
        <v>29</v>
      </c>
      <c r="I70" s="14">
        <v>10</v>
      </c>
      <c r="J70" s="18">
        <v>19</v>
      </c>
      <c r="K70" s="14">
        <f>SUM('11頁'!B33,'11頁'!E33,'11頁'!H33,'11頁'!K33,'11頁'!B70,'11頁'!E70)</f>
        <v>103</v>
      </c>
      <c r="L70" s="14">
        <f>SUM('11頁'!C33,'11頁'!F33,'11頁'!I33,'11頁'!L33,'11頁'!C70,'11頁'!F70)</f>
        <v>55</v>
      </c>
      <c r="M70" s="12">
        <f>SUM('11頁'!D33,'11頁'!G33,'11頁'!J33,'11頁'!M33,'11頁'!D70,'11頁'!G70)</f>
        <v>48</v>
      </c>
    </row>
    <row r="71" spans="1:13" ht="14.25" customHeight="1">
      <c r="A71" s="6" t="s">
        <v>82</v>
      </c>
      <c r="B71" s="10">
        <f t="shared" si="4"/>
        <v>21</v>
      </c>
      <c r="C71" s="14">
        <v>8</v>
      </c>
      <c r="D71" s="18">
        <v>13</v>
      </c>
      <c r="E71" s="14">
        <f t="shared" si="5"/>
        <v>21</v>
      </c>
      <c r="F71" s="14">
        <v>7</v>
      </c>
      <c r="G71" s="18">
        <v>14</v>
      </c>
      <c r="H71" s="14">
        <f t="shared" si="6"/>
        <v>18</v>
      </c>
      <c r="I71" s="14">
        <v>10</v>
      </c>
      <c r="J71" s="18">
        <v>8</v>
      </c>
      <c r="K71" s="14">
        <f>SUM('11頁'!B34,'11頁'!E34,'11頁'!H34,'11頁'!K34,'11頁'!B71,'11頁'!E71)</f>
        <v>61</v>
      </c>
      <c r="L71" s="14">
        <f>SUM('11頁'!C34,'11頁'!F34,'11頁'!I34,'11頁'!L34,'11頁'!C71,'11頁'!F71)</f>
        <v>21</v>
      </c>
      <c r="M71" s="12">
        <f>SUM('11頁'!D34,'11頁'!G34,'11頁'!J34,'11頁'!M34,'11頁'!D71,'11頁'!G71)</f>
        <v>40</v>
      </c>
    </row>
    <row r="72" spans="1:13" ht="14.25" customHeight="1">
      <c r="A72" s="6" t="s">
        <v>83</v>
      </c>
      <c r="B72" s="10">
        <f t="shared" si="4"/>
        <v>1</v>
      </c>
      <c r="C72" s="14">
        <v>0</v>
      </c>
      <c r="D72" s="18">
        <v>1</v>
      </c>
      <c r="E72" s="14">
        <f t="shared" si="5"/>
        <v>0</v>
      </c>
      <c r="F72" s="14">
        <v>0</v>
      </c>
      <c r="G72" s="18">
        <v>0</v>
      </c>
      <c r="H72" s="14">
        <f t="shared" si="6"/>
        <v>1</v>
      </c>
      <c r="I72" s="14">
        <v>0</v>
      </c>
      <c r="J72" s="18">
        <v>1</v>
      </c>
      <c r="K72" s="14">
        <f>SUM('11頁'!B35,'11頁'!E35,'11頁'!H35,'11頁'!K35,'11頁'!B72,'11頁'!E72)</f>
        <v>25</v>
      </c>
      <c r="L72" s="14">
        <f>SUM('11頁'!C35,'11頁'!F35,'11頁'!I35,'11頁'!L35,'11頁'!C72,'11頁'!F72)</f>
        <v>9</v>
      </c>
      <c r="M72" s="12">
        <f>SUM('11頁'!D35,'11頁'!G35,'11頁'!J35,'11頁'!M35,'11頁'!D72,'11頁'!G72)</f>
        <v>16</v>
      </c>
    </row>
    <row r="73" spans="1:13" ht="14.25" customHeight="1">
      <c r="A73" s="6"/>
      <c r="B73" s="10"/>
      <c r="C73" s="14"/>
      <c r="D73" s="18"/>
      <c r="E73" s="14"/>
      <c r="F73" s="14"/>
      <c r="G73" s="18"/>
      <c r="H73" s="14"/>
      <c r="I73" s="14"/>
      <c r="J73" s="18"/>
      <c r="K73" s="14"/>
      <c r="L73" s="14"/>
      <c r="M73" s="12"/>
    </row>
    <row r="74" spans="1:13" ht="14.25" customHeight="1">
      <c r="A74" s="6" t="s">
        <v>84</v>
      </c>
      <c r="B74" s="10">
        <f t="shared" si="4"/>
        <v>1</v>
      </c>
      <c r="C74" s="14">
        <v>0</v>
      </c>
      <c r="D74" s="18">
        <v>1</v>
      </c>
      <c r="E74" s="14">
        <f t="shared" si="5"/>
        <v>0</v>
      </c>
      <c r="F74" s="14">
        <v>0</v>
      </c>
      <c r="G74" s="18">
        <v>0</v>
      </c>
      <c r="H74" s="14">
        <f t="shared" si="6"/>
        <v>1</v>
      </c>
      <c r="I74" s="14">
        <v>1</v>
      </c>
      <c r="J74" s="18">
        <v>0</v>
      </c>
      <c r="K74" s="14">
        <f>SUM('11頁'!B37,'11頁'!E37,'11頁'!H37,'11頁'!K37,'11頁'!B74,'11頁'!E74)</f>
        <v>5</v>
      </c>
      <c r="L74" s="14">
        <f>SUM('11頁'!C37,'11頁'!F37,'11頁'!I37,'11頁'!L37,'11頁'!C74,'11頁'!F74)</f>
        <v>1</v>
      </c>
      <c r="M74" s="12">
        <f>SUM('11頁'!D37,'11頁'!G37,'11頁'!J37,'11頁'!M37,'11頁'!D74,'11頁'!G74)</f>
        <v>4</v>
      </c>
    </row>
    <row r="75" spans="1:13" ht="14.25" customHeight="1">
      <c r="A75" s="4" t="s">
        <v>85</v>
      </c>
      <c r="B75" s="11">
        <f t="shared" si="4"/>
        <v>0</v>
      </c>
      <c r="C75" s="15">
        <v>0</v>
      </c>
      <c r="D75" s="19">
        <v>0</v>
      </c>
      <c r="E75" s="15">
        <f t="shared" si="5"/>
        <v>0</v>
      </c>
      <c r="F75" s="15">
        <v>0</v>
      </c>
      <c r="G75" s="19">
        <v>0</v>
      </c>
      <c r="H75" s="15">
        <f t="shared" si="6"/>
        <v>0</v>
      </c>
      <c r="I75" s="15">
        <v>0</v>
      </c>
      <c r="J75" s="19">
        <v>0</v>
      </c>
      <c r="K75" s="15">
        <f>SUM('11頁'!B38,'11頁'!E38,'11頁'!H38,'11頁'!K38,'11頁'!B75,'11頁'!E75)</f>
        <v>0</v>
      </c>
      <c r="L75" s="15">
        <f>SUM('11頁'!C38,'11頁'!F38,'11頁'!I38,'11頁'!L38,'11頁'!C75,'11頁'!F75)</f>
        <v>0</v>
      </c>
      <c r="M75" s="13">
        <f>SUM('11頁'!D38,'11頁'!G38,'11頁'!J38,'11頁'!M38,'11頁'!D75,'11頁'!G75)</f>
        <v>0</v>
      </c>
    </row>
    <row r="76" ht="14.25" customHeight="1"/>
  </sheetData>
  <mergeCells count="11">
    <mergeCell ref="K40:M40"/>
    <mergeCell ref="E2:G2"/>
    <mergeCell ref="H40:J40"/>
    <mergeCell ref="E3:G3"/>
    <mergeCell ref="H3:J3"/>
    <mergeCell ref="K3:M3"/>
    <mergeCell ref="A3:A4"/>
    <mergeCell ref="A40:A41"/>
    <mergeCell ref="B40:D40"/>
    <mergeCell ref="E40:G40"/>
    <mergeCell ref="B3:D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5"/>
  <sheetViews>
    <sheetView showGridLines="0" view="pageBreakPreview" zoomScale="80" zoomScaleNormal="80" zoomScaleSheetLayoutView="80" workbookViewId="0" topLeftCell="A49">
      <selection activeCell="A73" sqref="A73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23"/>
    </row>
    <row r="2" spans="1:13" ht="14.25" customHeight="1">
      <c r="A2" s="1" t="s">
        <v>288</v>
      </c>
      <c r="E2" s="29"/>
      <c r="F2" s="29"/>
      <c r="G2" s="29"/>
      <c r="M2" s="3" t="str">
        <f>'1頁'!M2</f>
        <v>（平成13年）</v>
      </c>
    </row>
    <row r="3" spans="1:13" ht="14.25" customHeight="1">
      <c r="A3" s="30" t="s">
        <v>252</v>
      </c>
      <c r="B3" s="32" t="s">
        <v>411</v>
      </c>
      <c r="C3" s="27"/>
      <c r="D3" s="27"/>
      <c r="E3" s="27" t="s">
        <v>412</v>
      </c>
      <c r="F3" s="27"/>
      <c r="G3" s="27"/>
      <c r="H3" s="27" t="s">
        <v>413</v>
      </c>
      <c r="I3" s="27"/>
      <c r="J3" s="27"/>
      <c r="K3" s="27" t="s">
        <v>414</v>
      </c>
      <c r="L3" s="27"/>
      <c r="M3" s="28"/>
    </row>
    <row r="4" spans="1:14" ht="14.25" customHeight="1">
      <c r="A4" s="31"/>
      <c r="B4" s="20" t="s">
        <v>257</v>
      </c>
      <c r="C4" s="21" t="s">
        <v>258</v>
      </c>
      <c r="D4" s="21" t="s">
        <v>259</v>
      </c>
      <c r="E4" s="21" t="s">
        <v>257</v>
      </c>
      <c r="F4" s="21" t="s">
        <v>258</v>
      </c>
      <c r="G4" s="21" t="s">
        <v>259</v>
      </c>
      <c r="H4" s="21" t="s">
        <v>257</v>
      </c>
      <c r="I4" s="21" t="s">
        <v>258</v>
      </c>
      <c r="J4" s="21" t="s">
        <v>259</v>
      </c>
      <c r="K4" s="21" t="s">
        <v>257</v>
      </c>
      <c r="L4" s="21" t="s">
        <v>258</v>
      </c>
      <c r="M4" s="22" t="s">
        <v>259</v>
      </c>
      <c r="N4" s="5"/>
    </row>
    <row r="5" spans="1:14" ht="14.25" customHeight="1">
      <c r="A5" s="6" t="s">
        <v>260</v>
      </c>
      <c r="B5" s="10">
        <f aca="true" t="shared" si="0" ref="B5:B38">SUM(C5:D5)</f>
        <v>215</v>
      </c>
      <c r="C5" s="14">
        <f>SUM(C13:C38)</f>
        <v>119</v>
      </c>
      <c r="D5" s="18">
        <f>SUM(D13:D38)</f>
        <v>96</v>
      </c>
      <c r="E5" s="14">
        <f aca="true" t="shared" si="1" ref="E5:E38">SUM(F5:G5)</f>
        <v>76</v>
      </c>
      <c r="F5" s="14">
        <f>SUM(F13:F38)</f>
        <v>47</v>
      </c>
      <c r="G5" s="18">
        <f>SUM(G13:G38)</f>
        <v>29</v>
      </c>
      <c r="H5" s="14">
        <f aca="true" t="shared" si="2" ref="H5:H38">SUM(I5:J5)</f>
        <v>92</v>
      </c>
      <c r="I5" s="14">
        <f>SUM(I13:I38)</f>
        <v>57</v>
      </c>
      <c r="J5" s="18">
        <f>SUM(J13:J38)</f>
        <v>35</v>
      </c>
      <c r="K5" s="14">
        <f aca="true" t="shared" si="3" ref="K5:K38">SUM(L5:M5)</f>
        <v>22</v>
      </c>
      <c r="L5" s="14">
        <f>SUM(L13:L38)</f>
        <v>15</v>
      </c>
      <c r="M5" s="12">
        <f>SUM(M13:M38)</f>
        <v>7</v>
      </c>
      <c r="N5" s="5"/>
    </row>
    <row r="6" spans="1:14" ht="14.25" customHeight="1">
      <c r="A6" s="6"/>
      <c r="B6" s="10"/>
      <c r="C6" s="14"/>
      <c r="D6" s="18"/>
      <c r="E6" s="14"/>
      <c r="F6" s="14"/>
      <c r="G6" s="18"/>
      <c r="H6" s="14"/>
      <c r="I6" s="14"/>
      <c r="J6" s="18"/>
      <c r="K6" s="14"/>
      <c r="L6" s="14"/>
      <c r="M6" s="12"/>
      <c r="N6" s="5"/>
    </row>
    <row r="7" spans="1:14" ht="14.25" customHeight="1">
      <c r="A7" s="6" t="s">
        <v>261</v>
      </c>
      <c r="B7" s="10">
        <f t="shared" si="0"/>
        <v>0</v>
      </c>
      <c r="C7" s="14">
        <v>0</v>
      </c>
      <c r="D7" s="18">
        <v>0</v>
      </c>
      <c r="E7" s="14">
        <f t="shared" si="1"/>
        <v>0</v>
      </c>
      <c r="F7" s="14">
        <v>0</v>
      </c>
      <c r="G7" s="18">
        <v>0</v>
      </c>
      <c r="H7" s="14">
        <f t="shared" si="2"/>
        <v>0</v>
      </c>
      <c r="I7" s="14">
        <v>0</v>
      </c>
      <c r="J7" s="18">
        <v>0</v>
      </c>
      <c r="K7" s="14">
        <f t="shared" si="3"/>
        <v>0</v>
      </c>
      <c r="L7" s="14">
        <v>0</v>
      </c>
      <c r="M7" s="12">
        <v>0</v>
      </c>
      <c r="N7" s="5"/>
    </row>
    <row r="8" spans="1:14" ht="14.25" customHeight="1">
      <c r="A8" s="6">
        <v>1</v>
      </c>
      <c r="B8" s="10">
        <f t="shared" si="0"/>
        <v>0</v>
      </c>
      <c r="C8" s="14">
        <v>0</v>
      </c>
      <c r="D8" s="18">
        <v>0</v>
      </c>
      <c r="E8" s="14">
        <f t="shared" si="1"/>
        <v>0</v>
      </c>
      <c r="F8" s="14">
        <v>0</v>
      </c>
      <c r="G8" s="18">
        <v>0</v>
      </c>
      <c r="H8" s="14">
        <f t="shared" si="2"/>
        <v>0</v>
      </c>
      <c r="I8" s="14">
        <v>0</v>
      </c>
      <c r="J8" s="18">
        <v>0</v>
      </c>
      <c r="K8" s="14">
        <f t="shared" si="3"/>
        <v>0</v>
      </c>
      <c r="L8" s="14">
        <v>0</v>
      </c>
      <c r="M8" s="12">
        <v>0</v>
      </c>
      <c r="N8" s="5"/>
    </row>
    <row r="9" spans="1:14" ht="14.25" customHeight="1">
      <c r="A9" s="7">
        <v>2</v>
      </c>
      <c r="B9" s="10">
        <f t="shared" si="0"/>
        <v>0</v>
      </c>
      <c r="C9" s="14">
        <v>0</v>
      </c>
      <c r="D9" s="18">
        <v>0</v>
      </c>
      <c r="E9" s="14">
        <f t="shared" si="1"/>
        <v>0</v>
      </c>
      <c r="F9" s="14">
        <v>0</v>
      </c>
      <c r="G9" s="18">
        <v>0</v>
      </c>
      <c r="H9" s="14">
        <f t="shared" si="2"/>
        <v>0</v>
      </c>
      <c r="I9" s="14">
        <v>0</v>
      </c>
      <c r="J9" s="18">
        <v>0</v>
      </c>
      <c r="K9" s="14">
        <f t="shared" si="3"/>
        <v>0</v>
      </c>
      <c r="L9" s="14">
        <v>0</v>
      </c>
      <c r="M9" s="12">
        <v>0</v>
      </c>
      <c r="N9" s="5"/>
    </row>
    <row r="10" spans="1:14" ht="14.25" customHeight="1">
      <c r="A10" s="6">
        <v>3</v>
      </c>
      <c r="B10" s="10">
        <f t="shared" si="0"/>
        <v>0</v>
      </c>
      <c r="C10" s="14">
        <v>0</v>
      </c>
      <c r="D10" s="18">
        <v>0</v>
      </c>
      <c r="E10" s="14">
        <f t="shared" si="1"/>
        <v>0</v>
      </c>
      <c r="F10" s="14">
        <v>0</v>
      </c>
      <c r="G10" s="18">
        <v>0</v>
      </c>
      <c r="H10" s="14">
        <f t="shared" si="2"/>
        <v>0</v>
      </c>
      <c r="I10" s="14">
        <v>0</v>
      </c>
      <c r="J10" s="18">
        <v>0</v>
      </c>
      <c r="K10" s="14">
        <f t="shared" si="3"/>
        <v>0</v>
      </c>
      <c r="L10" s="14">
        <v>0</v>
      </c>
      <c r="M10" s="12">
        <v>0</v>
      </c>
      <c r="N10" s="5"/>
    </row>
    <row r="11" spans="1:14" ht="14.25" customHeight="1">
      <c r="A11" s="6">
        <v>4</v>
      </c>
      <c r="B11" s="10">
        <f t="shared" si="0"/>
        <v>0</v>
      </c>
      <c r="C11" s="14">
        <v>0</v>
      </c>
      <c r="D11" s="18">
        <v>0</v>
      </c>
      <c r="E11" s="14">
        <f t="shared" si="1"/>
        <v>0</v>
      </c>
      <c r="F11" s="14">
        <v>0</v>
      </c>
      <c r="G11" s="18">
        <v>0</v>
      </c>
      <c r="H11" s="14">
        <f t="shared" si="2"/>
        <v>0</v>
      </c>
      <c r="I11" s="14">
        <v>0</v>
      </c>
      <c r="J11" s="18">
        <v>0</v>
      </c>
      <c r="K11" s="14">
        <f t="shared" si="3"/>
        <v>0</v>
      </c>
      <c r="L11" s="14">
        <v>0</v>
      </c>
      <c r="M11" s="12">
        <v>0</v>
      </c>
      <c r="N11" s="5"/>
    </row>
    <row r="12" spans="1:14" ht="14.25" customHeight="1">
      <c r="A12" s="6"/>
      <c r="B12" s="10"/>
      <c r="C12" s="14"/>
      <c r="D12" s="18"/>
      <c r="E12" s="14"/>
      <c r="F12" s="14"/>
      <c r="G12" s="18"/>
      <c r="H12" s="14"/>
      <c r="I12" s="14"/>
      <c r="J12" s="18"/>
      <c r="K12" s="14"/>
      <c r="L12" s="14"/>
      <c r="M12" s="12"/>
      <c r="N12" s="5"/>
    </row>
    <row r="13" spans="1:14" ht="14.25" customHeight="1">
      <c r="A13" s="6" t="s">
        <v>262</v>
      </c>
      <c r="B13" s="10">
        <f t="shared" si="0"/>
        <v>0</v>
      </c>
      <c r="C13" s="14">
        <v>0</v>
      </c>
      <c r="D13" s="18">
        <v>0</v>
      </c>
      <c r="E13" s="14">
        <f t="shared" si="1"/>
        <v>0</v>
      </c>
      <c r="F13" s="14">
        <v>0</v>
      </c>
      <c r="G13" s="18">
        <v>0</v>
      </c>
      <c r="H13" s="14">
        <f t="shared" si="2"/>
        <v>0</v>
      </c>
      <c r="I13" s="14">
        <v>0</v>
      </c>
      <c r="J13" s="18">
        <v>0</v>
      </c>
      <c r="K13" s="14">
        <f t="shared" si="3"/>
        <v>0</v>
      </c>
      <c r="L13" s="14">
        <v>0</v>
      </c>
      <c r="M13" s="12">
        <v>0</v>
      </c>
      <c r="N13" s="5"/>
    </row>
    <row r="14" spans="1:14" ht="14.25" customHeight="1">
      <c r="A14" s="6" t="s">
        <v>263</v>
      </c>
      <c r="B14" s="10">
        <f t="shared" si="0"/>
        <v>0</v>
      </c>
      <c r="C14" s="14">
        <v>0</v>
      </c>
      <c r="D14" s="18">
        <v>0</v>
      </c>
      <c r="E14" s="14">
        <f t="shared" si="1"/>
        <v>0</v>
      </c>
      <c r="F14" s="14">
        <v>0</v>
      </c>
      <c r="G14" s="18">
        <v>0</v>
      </c>
      <c r="H14" s="14">
        <f t="shared" si="2"/>
        <v>0</v>
      </c>
      <c r="I14" s="14">
        <v>0</v>
      </c>
      <c r="J14" s="18">
        <v>0</v>
      </c>
      <c r="K14" s="14">
        <f t="shared" si="3"/>
        <v>0</v>
      </c>
      <c r="L14" s="14">
        <v>0</v>
      </c>
      <c r="M14" s="12">
        <v>0</v>
      </c>
      <c r="N14" s="5"/>
    </row>
    <row r="15" spans="1:14" ht="14.25" customHeight="1">
      <c r="A15" s="6" t="s">
        <v>264</v>
      </c>
      <c r="B15" s="10">
        <f t="shared" si="0"/>
        <v>0</v>
      </c>
      <c r="C15" s="14">
        <v>0</v>
      </c>
      <c r="D15" s="18">
        <v>0</v>
      </c>
      <c r="E15" s="14">
        <f t="shared" si="1"/>
        <v>0</v>
      </c>
      <c r="F15" s="14">
        <v>0</v>
      </c>
      <c r="G15" s="18">
        <v>0</v>
      </c>
      <c r="H15" s="14">
        <f t="shared" si="2"/>
        <v>1</v>
      </c>
      <c r="I15" s="14">
        <v>0</v>
      </c>
      <c r="J15" s="18">
        <v>1</v>
      </c>
      <c r="K15" s="14">
        <f t="shared" si="3"/>
        <v>0</v>
      </c>
      <c r="L15" s="14">
        <v>0</v>
      </c>
      <c r="M15" s="12">
        <v>0</v>
      </c>
      <c r="N15" s="5"/>
    </row>
    <row r="16" spans="1:14" ht="14.25" customHeight="1">
      <c r="A16" s="6" t="s">
        <v>265</v>
      </c>
      <c r="B16" s="10">
        <f t="shared" si="0"/>
        <v>1</v>
      </c>
      <c r="C16" s="14">
        <v>0</v>
      </c>
      <c r="D16" s="18">
        <v>1</v>
      </c>
      <c r="E16" s="14">
        <f t="shared" si="1"/>
        <v>0</v>
      </c>
      <c r="F16" s="14">
        <v>0</v>
      </c>
      <c r="G16" s="18">
        <v>0</v>
      </c>
      <c r="H16" s="14">
        <f t="shared" si="2"/>
        <v>1</v>
      </c>
      <c r="I16" s="14">
        <v>0</v>
      </c>
      <c r="J16" s="18">
        <v>1</v>
      </c>
      <c r="K16" s="14">
        <f t="shared" si="3"/>
        <v>0</v>
      </c>
      <c r="L16" s="14">
        <v>0</v>
      </c>
      <c r="M16" s="12">
        <v>0</v>
      </c>
      <c r="N16" s="5"/>
    </row>
    <row r="17" spans="1:14" ht="14.25" customHeight="1">
      <c r="A17" s="6" t="s">
        <v>266</v>
      </c>
      <c r="B17" s="10">
        <f t="shared" si="0"/>
        <v>0</v>
      </c>
      <c r="C17" s="14">
        <v>0</v>
      </c>
      <c r="D17" s="18">
        <v>0</v>
      </c>
      <c r="E17" s="14">
        <f t="shared" si="1"/>
        <v>1</v>
      </c>
      <c r="F17" s="14">
        <v>0</v>
      </c>
      <c r="G17" s="18">
        <v>1</v>
      </c>
      <c r="H17" s="14">
        <f t="shared" si="2"/>
        <v>0</v>
      </c>
      <c r="I17" s="14">
        <v>0</v>
      </c>
      <c r="J17" s="18">
        <v>0</v>
      </c>
      <c r="K17" s="14">
        <f t="shared" si="3"/>
        <v>0</v>
      </c>
      <c r="L17" s="14">
        <v>0</v>
      </c>
      <c r="M17" s="12">
        <v>0</v>
      </c>
      <c r="N17" s="5"/>
    </row>
    <row r="18" spans="1:14" ht="14.25" customHeight="1">
      <c r="A18" s="6"/>
      <c r="B18" s="10"/>
      <c r="C18" s="14"/>
      <c r="D18" s="18"/>
      <c r="E18" s="14"/>
      <c r="F18" s="14"/>
      <c r="G18" s="18"/>
      <c r="H18" s="14"/>
      <c r="I18" s="14"/>
      <c r="J18" s="18"/>
      <c r="K18" s="14"/>
      <c r="L18" s="14"/>
      <c r="M18" s="12"/>
      <c r="N18" s="5"/>
    </row>
    <row r="19" spans="1:14" ht="14.25" customHeight="1">
      <c r="A19" s="6" t="s">
        <v>267</v>
      </c>
      <c r="B19" s="10">
        <f t="shared" si="0"/>
        <v>2</v>
      </c>
      <c r="C19" s="14">
        <v>2</v>
      </c>
      <c r="D19" s="18">
        <v>0</v>
      </c>
      <c r="E19" s="14">
        <f t="shared" si="1"/>
        <v>0</v>
      </c>
      <c r="F19" s="14">
        <v>0</v>
      </c>
      <c r="G19" s="18">
        <v>0</v>
      </c>
      <c r="H19" s="14">
        <f t="shared" si="2"/>
        <v>0</v>
      </c>
      <c r="I19" s="14">
        <v>0</v>
      </c>
      <c r="J19" s="18">
        <v>0</v>
      </c>
      <c r="K19" s="14">
        <f t="shared" si="3"/>
        <v>0</v>
      </c>
      <c r="L19" s="14">
        <v>0</v>
      </c>
      <c r="M19" s="12">
        <v>0</v>
      </c>
      <c r="N19" s="5"/>
    </row>
    <row r="20" spans="1:14" ht="14.25" customHeight="1">
      <c r="A20" s="6" t="s">
        <v>268</v>
      </c>
      <c r="B20" s="10">
        <f t="shared" si="0"/>
        <v>0</v>
      </c>
      <c r="C20" s="14">
        <v>0</v>
      </c>
      <c r="D20" s="18">
        <v>0</v>
      </c>
      <c r="E20" s="14">
        <f t="shared" si="1"/>
        <v>0</v>
      </c>
      <c r="F20" s="14">
        <v>0</v>
      </c>
      <c r="G20" s="18">
        <v>0</v>
      </c>
      <c r="H20" s="14">
        <f t="shared" si="2"/>
        <v>1</v>
      </c>
      <c r="I20" s="14">
        <v>0</v>
      </c>
      <c r="J20" s="18">
        <v>1</v>
      </c>
      <c r="K20" s="14">
        <f t="shared" si="3"/>
        <v>0</v>
      </c>
      <c r="L20" s="14">
        <v>0</v>
      </c>
      <c r="M20" s="12">
        <v>0</v>
      </c>
      <c r="N20" s="5"/>
    </row>
    <row r="21" spans="1:14" ht="14.25" customHeight="1">
      <c r="A21" s="6" t="s">
        <v>269</v>
      </c>
      <c r="B21" s="10">
        <f t="shared" si="0"/>
        <v>1</v>
      </c>
      <c r="C21" s="14">
        <v>1</v>
      </c>
      <c r="D21" s="18">
        <v>0</v>
      </c>
      <c r="E21" s="14">
        <f t="shared" si="1"/>
        <v>0</v>
      </c>
      <c r="F21" s="14">
        <v>0</v>
      </c>
      <c r="G21" s="18">
        <v>0</v>
      </c>
      <c r="H21" s="14">
        <f t="shared" si="2"/>
        <v>1</v>
      </c>
      <c r="I21" s="14">
        <v>0</v>
      </c>
      <c r="J21" s="18">
        <v>1</v>
      </c>
      <c r="K21" s="14">
        <f t="shared" si="3"/>
        <v>0</v>
      </c>
      <c r="L21" s="14">
        <v>0</v>
      </c>
      <c r="M21" s="12">
        <v>0</v>
      </c>
      <c r="N21" s="5"/>
    </row>
    <row r="22" spans="1:14" ht="14.25" customHeight="1">
      <c r="A22" s="6" t="s">
        <v>270</v>
      </c>
      <c r="B22" s="10">
        <f t="shared" si="0"/>
        <v>1</v>
      </c>
      <c r="C22" s="14">
        <v>0</v>
      </c>
      <c r="D22" s="18">
        <v>1</v>
      </c>
      <c r="E22" s="14">
        <f t="shared" si="1"/>
        <v>1</v>
      </c>
      <c r="F22" s="14">
        <v>1</v>
      </c>
      <c r="G22" s="18">
        <v>0</v>
      </c>
      <c r="H22" s="14">
        <f t="shared" si="2"/>
        <v>0</v>
      </c>
      <c r="I22" s="14">
        <v>0</v>
      </c>
      <c r="J22" s="18">
        <v>0</v>
      </c>
      <c r="K22" s="14">
        <f t="shared" si="3"/>
        <v>0</v>
      </c>
      <c r="L22" s="14">
        <v>0</v>
      </c>
      <c r="M22" s="12">
        <v>0</v>
      </c>
      <c r="N22" s="5"/>
    </row>
    <row r="23" spans="1:14" ht="14.25" customHeight="1">
      <c r="A23" s="6" t="s">
        <v>271</v>
      </c>
      <c r="B23" s="10">
        <f t="shared" si="0"/>
        <v>2</v>
      </c>
      <c r="C23" s="14">
        <v>2</v>
      </c>
      <c r="D23" s="18">
        <v>0</v>
      </c>
      <c r="E23" s="14">
        <f t="shared" si="1"/>
        <v>1</v>
      </c>
      <c r="F23" s="14">
        <v>1</v>
      </c>
      <c r="G23" s="18">
        <v>0</v>
      </c>
      <c r="H23" s="14">
        <f t="shared" si="2"/>
        <v>0</v>
      </c>
      <c r="I23" s="14">
        <v>0</v>
      </c>
      <c r="J23" s="18">
        <v>0</v>
      </c>
      <c r="K23" s="14">
        <f t="shared" si="3"/>
        <v>0</v>
      </c>
      <c r="L23" s="14">
        <v>0</v>
      </c>
      <c r="M23" s="12">
        <v>0</v>
      </c>
      <c r="N23" s="5"/>
    </row>
    <row r="24" spans="1:14" ht="14.25" customHeight="1">
      <c r="A24" s="6"/>
      <c r="B24" s="10"/>
      <c r="C24" s="14"/>
      <c r="D24" s="18"/>
      <c r="E24" s="14"/>
      <c r="F24" s="14"/>
      <c r="G24" s="18"/>
      <c r="H24" s="14"/>
      <c r="I24" s="14"/>
      <c r="J24" s="18"/>
      <c r="K24" s="14"/>
      <c r="L24" s="14"/>
      <c r="M24" s="12"/>
      <c r="N24" s="5"/>
    </row>
    <row r="25" spans="1:14" ht="14.25" customHeight="1">
      <c r="A25" s="6" t="s">
        <v>272</v>
      </c>
      <c r="B25" s="10">
        <f t="shared" si="0"/>
        <v>4</v>
      </c>
      <c r="C25" s="14">
        <v>4</v>
      </c>
      <c r="D25" s="18">
        <v>0</v>
      </c>
      <c r="E25" s="14">
        <f t="shared" si="1"/>
        <v>4</v>
      </c>
      <c r="F25" s="14">
        <v>4</v>
      </c>
      <c r="G25" s="18">
        <v>0</v>
      </c>
      <c r="H25" s="14">
        <f t="shared" si="2"/>
        <v>1</v>
      </c>
      <c r="I25" s="14">
        <v>1</v>
      </c>
      <c r="J25" s="18">
        <v>0</v>
      </c>
      <c r="K25" s="14">
        <f t="shared" si="3"/>
        <v>0</v>
      </c>
      <c r="L25" s="14">
        <v>0</v>
      </c>
      <c r="M25" s="12">
        <v>0</v>
      </c>
      <c r="N25" s="5"/>
    </row>
    <row r="26" spans="1:14" ht="14.25" customHeight="1">
      <c r="A26" s="6" t="s">
        <v>273</v>
      </c>
      <c r="B26" s="10">
        <f t="shared" si="0"/>
        <v>11</v>
      </c>
      <c r="C26" s="14">
        <v>6</v>
      </c>
      <c r="D26" s="18">
        <v>5</v>
      </c>
      <c r="E26" s="14">
        <f t="shared" si="1"/>
        <v>1</v>
      </c>
      <c r="F26" s="14">
        <v>1</v>
      </c>
      <c r="G26" s="18">
        <v>0</v>
      </c>
      <c r="H26" s="14">
        <f t="shared" si="2"/>
        <v>4</v>
      </c>
      <c r="I26" s="14">
        <v>2</v>
      </c>
      <c r="J26" s="18">
        <v>2</v>
      </c>
      <c r="K26" s="14">
        <f t="shared" si="3"/>
        <v>1</v>
      </c>
      <c r="L26" s="14">
        <v>1</v>
      </c>
      <c r="M26" s="12">
        <v>0</v>
      </c>
      <c r="N26" s="5"/>
    </row>
    <row r="27" spans="1:14" ht="14.25" customHeight="1">
      <c r="A27" s="6" t="s">
        <v>274</v>
      </c>
      <c r="B27" s="10">
        <f t="shared" si="0"/>
        <v>5</v>
      </c>
      <c r="C27" s="14">
        <v>5</v>
      </c>
      <c r="D27" s="18">
        <v>0</v>
      </c>
      <c r="E27" s="14">
        <f t="shared" si="1"/>
        <v>4</v>
      </c>
      <c r="F27" s="14">
        <v>4</v>
      </c>
      <c r="G27" s="18">
        <v>0</v>
      </c>
      <c r="H27" s="14">
        <f t="shared" si="2"/>
        <v>2</v>
      </c>
      <c r="I27" s="14">
        <v>2</v>
      </c>
      <c r="J27" s="18">
        <v>0</v>
      </c>
      <c r="K27" s="14">
        <f t="shared" si="3"/>
        <v>0</v>
      </c>
      <c r="L27" s="14">
        <v>0</v>
      </c>
      <c r="M27" s="12">
        <v>0</v>
      </c>
      <c r="N27" s="5"/>
    </row>
    <row r="28" spans="1:14" ht="14.25" customHeight="1">
      <c r="A28" s="6" t="s">
        <v>275</v>
      </c>
      <c r="B28" s="10">
        <f t="shared" si="0"/>
        <v>21</v>
      </c>
      <c r="C28" s="14">
        <v>15</v>
      </c>
      <c r="D28" s="18">
        <v>6</v>
      </c>
      <c r="E28" s="14">
        <f t="shared" si="1"/>
        <v>2</v>
      </c>
      <c r="F28" s="14">
        <v>2</v>
      </c>
      <c r="G28" s="18">
        <v>0</v>
      </c>
      <c r="H28" s="14">
        <f t="shared" si="2"/>
        <v>4</v>
      </c>
      <c r="I28" s="14">
        <v>3</v>
      </c>
      <c r="J28" s="18">
        <v>1</v>
      </c>
      <c r="K28" s="14">
        <f t="shared" si="3"/>
        <v>1</v>
      </c>
      <c r="L28" s="14">
        <v>0</v>
      </c>
      <c r="M28" s="12">
        <v>1</v>
      </c>
      <c r="N28" s="5"/>
    </row>
    <row r="29" spans="1:14" ht="14.25" customHeight="1">
      <c r="A29" s="6" t="s">
        <v>276</v>
      </c>
      <c r="B29" s="10">
        <f t="shared" si="0"/>
        <v>23</v>
      </c>
      <c r="C29" s="14">
        <v>16</v>
      </c>
      <c r="D29" s="18">
        <v>7</v>
      </c>
      <c r="E29" s="14">
        <f t="shared" si="1"/>
        <v>10</v>
      </c>
      <c r="F29" s="14">
        <v>8</v>
      </c>
      <c r="G29" s="18">
        <v>2</v>
      </c>
      <c r="H29" s="14">
        <f t="shared" si="2"/>
        <v>10</v>
      </c>
      <c r="I29" s="14">
        <v>8</v>
      </c>
      <c r="J29" s="18">
        <v>2</v>
      </c>
      <c r="K29" s="14">
        <f t="shared" si="3"/>
        <v>2</v>
      </c>
      <c r="L29" s="14">
        <v>2</v>
      </c>
      <c r="M29" s="12">
        <v>0</v>
      </c>
      <c r="N29" s="5"/>
    </row>
    <row r="30" spans="1:14" ht="14.25" customHeight="1">
      <c r="A30" s="6"/>
      <c r="B30" s="10"/>
      <c r="C30" s="14"/>
      <c r="D30" s="18"/>
      <c r="E30" s="14"/>
      <c r="F30" s="14"/>
      <c r="G30" s="18"/>
      <c r="H30" s="14"/>
      <c r="I30" s="14"/>
      <c r="J30" s="18"/>
      <c r="K30" s="14"/>
      <c r="L30" s="14"/>
      <c r="M30" s="12"/>
      <c r="N30" s="5"/>
    </row>
    <row r="31" spans="1:14" ht="14.25" customHeight="1">
      <c r="A31" s="6" t="s">
        <v>277</v>
      </c>
      <c r="B31" s="10">
        <f t="shared" si="0"/>
        <v>30</v>
      </c>
      <c r="C31" s="14">
        <v>16</v>
      </c>
      <c r="D31" s="18">
        <v>14</v>
      </c>
      <c r="E31" s="14">
        <f t="shared" si="1"/>
        <v>9</v>
      </c>
      <c r="F31" s="14">
        <v>7</v>
      </c>
      <c r="G31" s="18">
        <v>2</v>
      </c>
      <c r="H31" s="14">
        <f t="shared" si="2"/>
        <v>13</v>
      </c>
      <c r="I31" s="14">
        <v>9</v>
      </c>
      <c r="J31" s="18">
        <v>4</v>
      </c>
      <c r="K31" s="14">
        <f t="shared" si="3"/>
        <v>2</v>
      </c>
      <c r="L31" s="14">
        <v>2</v>
      </c>
      <c r="M31" s="12">
        <v>0</v>
      </c>
      <c r="N31" s="5"/>
    </row>
    <row r="32" spans="1:14" ht="14.25" customHeight="1">
      <c r="A32" s="6" t="s">
        <v>278</v>
      </c>
      <c r="B32" s="10">
        <f t="shared" si="0"/>
        <v>43</v>
      </c>
      <c r="C32" s="14">
        <v>22</v>
      </c>
      <c r="D32" s="18">
        <v>21</v>
      </c>
      <c r="E32" s="14">
        <f t="shared" si="1"/>
        <v>11</v>
      </c>
      <c r="F32" s="14">
        <v>7</v>
      </c>
      <c r="G32" s="18">
        <v>4</v>
      </c>
      <c r="H32" s="14">
        <f t="shared" si="2"/>
        <v>15</v>
      </c>
      <c r="I32" s="14">
        <v>10</v>
      </c>
      <c r="J32" s="18">
        <v>5</v>
      </c>
      <c r="K32" s="14">
        <f t="shared" si="3"/>
        <v>4</v>
      </c>
      <c r="L32" s="14">
        <v>3</v>
      </c>
      <c r="M32" s="12">
        <v>1</v>
      </c>
      <c r="N32" s="5"/>
    </row>
    <row r="33" spans="1:14" ht="14.25" customHeight="1">
      <c r="A33" s="6" t="s">
        <v>279</v>
      </c>
      <c r="B33" s="10">
        <f t="shared" si="0"/>
        <v>36</v>
      </c>
      <c r="C33" s="14">
        <v>20</v>
      </c>
      <c r="D33" s="18">
        <v>16</v>
      </c>
      <c r="E33" s="14">
        <f t="shared" si="1"/>
        <v>15</v>
      </c>
      <c r="F33" s="14">
        <v>8</v>
      </c>
      <c r="G33" s="18">
        <v>7</v>
      </c>
      <c r="H33" s="14">
        <f t="shared" si="2"/>
        <v>26</v>
      </c>
      <c r="I33" s="14">
        <v>15</v>
      </c>
      <c r="J33" s="18">
        <v>11</v>
      </c>
      <c r="K33" s="14">
        <f t="shared" si="3"/>
        <v>8</v>
      </c>
      <c r="L33" s="14">
        <v>5</v>
      </c>
      <c r="M33" s="12">
        <v>3</v>
      </c>
      <c r="N33" s="5"/>
    </row>
    <row r="34" spans="1:14" ht="14.25" customHeight="1">
      <c r="A34" s="6" t="s">
        <v>280</v>
      </c>
      <c r="B34" s="10">
        <f t="shared" si="0"/>
        <v>26</v>
      </c>
      <c r="C34" s="14">
        <v>9</v>
      </c>
      <c r="D34" s="18">
        <v>17</v>
      </c>
      <c r="E34" s="14">
        <f t="shared" si="1"/>
        <v>13</v>
      </c>
      <c r="F34" s="14">
        <v>3</v>
      </c>
      <c r="G34" s="18">
        <v>10</v>
      </c>
      <c r="H34" s="14">
        <f t="shared" si="2"/>
        <v>9</v>
      </c>
      <c r="I34" s="14">
        <v>5</v>
      </c>
      <c r="J34" s="18">
        <v>4</v>
      </c>
      <c r="K34" s="14">
        <f t="shared" si="3"/>
        <v>2</v>
      </c>
      <c r="L34" s="14">
        <v>1</v>
      </c>
      <c r="M34" s="12">
        <v>1</v>
      </c>
      <c r="N34" s="5"/>
    </row>
    <row r="35" spans="1:14" ht="14.25" customHeight="1">
      <c r="A35" s="6" t="s">
        <v>281</v>
      </c>
      <c r="B35" s="10">
        <f t="shared" si="0"/>
        <v>7</v>
      </c>
      <c r="C35" s="14">
        <v>1</v>
      </c>
      <c r="D35" s="18">
        <v>6</v>
      </c>
      <c r="E35" s="14">
        <f t="shared" si="1"/>
        <v>4</v>
      </c>
      <c r="F35" s="14">
        <v>1</v>
      </c>
      <c r="G35" s="18">
        <v>3</v>
      </c>
      <c r="H35" s="14">
        <f t="shared" si="2"/>
        <v>4</v>
      </c>
      <c r="I35" s="14">
        <v>2</v>
      </c>
      <c r="J35" s="18">
        <v>2</v>
      </c>
      <c r="K35" s="14">
        <f t="shared" si="3"/>
        <v>2</v>
      </c>
      <c r="L35" s="14">
        <v>1</v>
      </c>
      <c r="M35" s="12">
        <v>1</v>
      </c>
      <c r="N35" s="5"/>
    </row>
    <row r="36" spans="1:14" ht="14.25" customHeight="1">
      <c r="A36" s="6"/>
      <c r="B36" s="10"/>
      <c r="C36" s="14"/>
      <c r="D36" s="18"/>
      <c r="E36" s="14"/>
      <c r="F36" s="14"/>
      <c r="G36" s="18"/>
      <c r="H36" s="14"/>
      <c r="I36" s="14"/>
      <c r="J36" s="18"/>
      <c r="K36" s="14"/>
      <c r="L36" s="14"/>
      <c r="M36" s="12"/>
      <c r="N36" s="5"/>
    </row>
    <row r="37" spans="1:14" ht="14.25" customHeight="1">
      <c r="A37" s="6" t="s">
        <v>282</v>
      </c>
      <c r="B37" s="10">
        <f t="shared" si="0"/>
        <v>2</v>
      </c>
      <c r="C37" s="14">
        <v>0</v>
      </c>
      <c r="D37" s="18">
        <v>2</v>
      </c>
      <c r="E37" s="14">
        <f t="shared" si="1"/>
        <v>0</v>
      </c>
      <c r="F37" s="14">
        <v>0</v>
      </c>
      <c r="G37" s="18">
        <v>0</v>
      </c>
      <c r="H37" s="14">
        <f t="shared" si="2"/>
        <v>0</v>
      </c>
      <c r="I37" s="14">
        <v>0</v>
      </c>
      <c r="J37" s="18">
        <v>0</v>
      </c>
      <c r="K37" s="14">
        <f t="shared" si="3"/>
        <v>0</v>
      </c>
      <c r="L37" s="14">
        <v>0</v>
      </c>
      <c r="M37" s="12">
        <v>0</v>
      </c>
      <c r="N37" s="5"/>
    </row>
    <row r="38" spans="1:13" ht="14.25" customHeight="1">
      <c r="A38" s="4" t="s">
        <v>283</v>
      </c>
      <c r="B38" s="11">
        <f t="shared" si="0"/>
        <v>0</v>
      </c>
      <c r="C38" s="15">
        <v>0</v>
      </c>
      <c r="D38" s="19">
        <v>0</v>
      </c>
      <c r="E38" s="15">
        <f t="shared" si="1"/>
        <v>0</v>
      </c>
      <c r="F38" s="15">
        <v>0</v>
      </c>
      <c r="G38" s="19">
        <v>0</v>
      </c>
      <c r="H38" s="15">
        <f t="shared" si="2"/>
        <v>0</v>
      </c>
      <c r="I38" s="15">
        <v>0</v>
      </c>
      <c r="J38" s="19">
        <v>0</v>
      </c>
      <c r="K38" s="15">
        <f t="shared" si="3"/>
        <v>0</v>
      </c>
      <c r="L38" s="15">
        <v>0</v>
      </c>
      <c r="M38" s="13">
        <v>0</v>
      </c>
    </row>
    <row r="39" ht="14.25" customHeight="1"/>
    <row r="40" spans="1:13" ht="14.25" customHeight="1">
      <c r="A40" s="30" t="s">
        <v>252</v>
      </c>
      <c r="B40" s="32" t="s">
        <v>415</v>
      </c>
      <c r="C40" s="27"/>
      <c r="D40" s="27"/>
      <c r="E40" s="27" t="s">
        <v>416</v>
      </c>
      <c r="F40" s="27"/>
      <c r="G40" s="27"/>
      <c r="H40" s="27" t="s">
        <v>417</v>
      </c>
      <c r="I40" s="27"/>
      <c r="J40" s="27"/>
      <c r="K40" s="27" t="s">
        <v>418</v>
      </c>
      <c r="L40" s="27"/>
      <c r="M40" s="28"/>
    </row>
    <row r="41" spans="1:13" ht="14.25" customHeight="1">
      <c r="A41" s="31"/>
      <c r="B41" s="20" t="s">
        <v>257</v>
      </c>
      <c r="C41" s="21" t="s">
        <v>258</v>
      </c>
      <c r="D41" s="21" t="s">
        <v>259</v>
      </c>
      <c r="E41" s="21" t="s">
        <v>257</v>
      </c>
      <c r="F41" s="21" t="s">
        <v>258</v>
      </c>
      <c r="G41" s="21" t="s">
        <v>259</v>
      </c>
      <c r="H41" s="21" t="s">
        <v>257</v>
      </c>
      <c r="I41" s="21" t="s">
        <v>258</v>
      </c>
      <c r="J41" s="21" t="s">
        <v>259</v>
      </c>
      <c r="K41" s="21" t="s">
        <v>257</v>
      </c>
      <c r="L41" s="21" t="s">
        <v>258</v>
      </c>
      <c r="M41" s="22" t="s">
        <v>259</v>
      </c>
    </row>
    <row r="42" spans="1:14" ht="14.25" customHeight="1">
      <c r="A42" s="6" t="s">
        <v>260</v>
      </c>
      <c r="B42" s="10">
        <f aca="true" t="shared" si="4" ref="B42:B75">SUM(C42:D42)</f>
        <v>82</v>
      </c>
      <c r="C42" s="14">
        <f>SUM(C50:C75)</f>
        <v>47</v>
      </c>
      <c r="D42" s="18">
        <f>SUM(D50:D75)</f>
        <v>35</v>
      </c>
      <c r="E42" s="14">
        <f aca="true" t="shared" si="5" ref="E42:E75">SUM(F42:G42)</f>
        <v>45</v>
      </c>
      <c r="F42" s="14">
        <f>SUM(F50:F75)</f>
        <v>28</v>
      </c>
      <c r="G42" s="18">
        <f>SUM(G50:G75)</f>
        <v>17</v>
      </c>
      <c r="H42" s="14">
        <f>K42</f>
        <v>3924</v>
      </c>
      <c r="I42" s="14">
        <f aca="true" t="shared" si="6" ref="I42:I75">L42</f>
        <v>2079</v>
      </c>
      <c r="J42" s="18">
        <f aca="true" t="shared" si="7" ref="J42:J75">M42</f>
        <v>1845</v>
      </c>
      <c r="K42" s="14">
        <f aca="true" t="shared" si="8" ref="K42:K75">SUM(L42:M42)</f>
        <v>3924</v>
      </c>
      <c r="L42" s="14">
        <f>SUM(L50:L75)</f>
        <v>2079</v>
      </c>
      <c r="M42" s="12">
        <f>SUM(M50:M75)</f>
        <v>1845</v>
      </c>
      <c r="N42" s="5"/>
    </row>
    <row r="43" spans="1:14" ht="14.25" customHeight="1">
      <c r="A43" s="6"/>
      <c r="B43" s="10"/>
      <c r="C43" s="14"/>
      <c r="D43" s="18"/>
      <c r="E43" s="14"/>
      <c r="F43" s="14"/>
      <c r="G43" s="18"/>
      <c r="H43" s="14"/>
      <c r="I43" s="14"/>
      <c r="J43" s="18"/>
      <c r="K43" s="14"/>
      <c r="L43" s="14"/>
      <c r="M43" s="12"/>
      <c r="N43" s="5"/>
    </row>
    <row r="44" spans="1:14" ht="14.25" customHeight="1">
      <c r="A44" s="6" t="s">
        <v>261</v>
      </c>
      <c r="B44" s="10">
        <f t="shared" si="4"/>
        <v>0</v>
      </c>
      <c r="C44" s="14">
        <v>0</v>
      </c>
      <c r="D44" s="18">
        <v>0</v>
      </c>
      <c r="E44" s="14">
        <f t="shared" si="5"/>
        <v>0</v>
      </c>
      <c r="F44" s="14">
        <v>0</v>
      </c>
      <c r="G44" s="18">
        <v>0</v>
      </c>
      <c r="H44" s="14">
        <f aca="true" t="shared" si="9" ref="H44:H75">K44</f>
        <v>19</v>
      </c>
      <c r="I44" s="14">
        <f t="shared" si="6"/>
        <v>8</v>
      </c>
      <c r="J44" s="18">
        <f t="shared" si="7"/>
        <v>11</v>
      </c>
      <c r="K44" s="14">
        <f t="shared" si="8"/>
        <v>19</v>
      </c>
      <c r="L44" s="14">
        <v>8</v>
      </c>
      <c r="M44" s="12">
        <v>11</v>
      </c>
      <c r="N44" s="5"/>
    </row>
    <row r="45" spans="1:14" ht="14.25" customHeight="1">
      <c r="A45" s="6">
        <v>1</v>
      </c>
      <c r="B45" s="10">
        <f t="shared" si="4"/>
        <v>0</v>
      </c>
      <c r="C45" s="14">
        <v>0</v>
      </c>
      <c r="D45" s="18">
        <v>0</v>
      </c>
      <c r="E45" s="14">
        <f t="shared" si="5"/>
        <v>0</v>
      </c>
      <c r="F45" s="14">
        <v>0</v>
      </c>
      <c r="G45" s="18">
        <v>0</v>
      </c>
      <c r="H45" s="14">
        <f t="shared" si="9"/>
        <v>2</v>
      </c>
      <c r="I45" s="14">
        <f t="shared" si="6"/>
        <v>1</v>
      </c>
      <c r="J45" s="18">
        <f t="shared" si="7"/>
        <v>1</v>
      </c>
      <c r="K45" s="14">
        <f t="shared" si="8"/>
        <v>2</v>
      </c>
      <c r="L45" s="14">
        <v>1</v>
      </c>
      <c r="M45" s="12">
        <v>1</v>
      </c>
      <c r="N45" s="5"/>
    </row>
    <row r="46" spans="1:14" ht="14.25" customHeight="1">
      <c r="A46" s="7">
        <v>2</v>
      </c>
      <c r="B46" s="10">
        <f t="shared" si="4"/>
        <v>0</v>
      </c>
      <c r="C46" s="14">
        <v>0</v>
      </c>
      <c r="D46" s="18">
        <v>0</v>
      </c>
      <c r="E46" s="14">
        <f t="shared" si="5"/>
        <v>0</v>
      </c>
      <c r="F46" s="14">
        <v>0</v>
      </c>
      <c r="G46" s="18">
        <v>0</v>
      </c>
      <c r="H46" s="14">
        <f t="shared" si="9"/>
        <v>4</v>
      </c>
      <c r="I46" s="14">
        <f t="shared" si="6"/>
        <v>1</v>
      </c>
      <c r="J46" s="18">
        <f t="shared" si="7"/>
        <v>3</v>
      </c>
      <c r="K46" s="14">
        <f t="shared" si="8"/>
        <v>4</v>
      </c>
      <c r="L46" s="14">
        <v>1</v>
      </c>
      <c r="M46" s="12">
        <v>3</v>
      </c>
      <c r="N46" s="5"/>
    </row>
    <row r="47" spans="1:14" ht="14.25" customHeight="1">
      <c r="A47" s="6">
        <v>3</v>
      </c>
      <c r="B47" s="10">
        <f t="shared" si="4"/>
        <v>0</v>
      </c>
      <c r="C47" s="14">
        <v>0</v>
      </c>
      <c r="D47" s="18">
        <v>0</v>
      </c>
      <c r="E47" s="14">
        <f t="shared" si="5"/>
        <v>0</v>
      </c>
      <c r="F47" s="14">
        <v>0</v>
      </c>
      <c r="G47" s="18">
        <v>0</v>
      </c>
      <c r="H47" s="14">
        <f t="shared" si="9"/>
        <v>0</v>
      </c>
      <c r="I47" s="14">
        <f t="shared" si="6"/>
        <v>0</v>
      </c>
      <c r="J47" s="18">
        <f t="shared" si="7"/>
        <v>0</v>
      </c>
      <c r="K47" s="14">
        <f t="shared" si="8"/>
        <v>0</v>
      </c>
      <c r="L47" s="14">
        <v>0</v>
      </c>
      <c r="M47" s="12">
        <v>0</v>
      </c>
      <c r="N47" s="5"/>
    </row>
    <row r="48" spans="1:14" ht="14.25" customHeight="1">
      <c r="A48" s="6">
        <v>4</v>
      </c>
      <c r="B48" s="10">
        <f t="shared" si="4"/>
        <v>0</v>
      </c>
      <c r="C48" s="14">
        <v>0</v>
      </c>
      <c r="D48" s="18">
        <v>0</v>
      </c>
      <c r="E48" s="14">
        <f t="shared" si="5"/>
        <v>0</v>
      </c>
      <c r="F48" s="14">
        <v>0</v>
      </c>
      <c r="G48" s="18">
        <v>0</v>
      </c>
      <c r="H48" s="14">
        <f t="shared" si="9"/>
        <v>0</v>
      </c>
      <c r="I48" s="14">
        <f t="shared" si="6"/>
        <v>0</v>
      </c>
      <c r="J48" s="18">
        <f t="shared" si="7"/>
        <v>0</v>
      </c>
      <c r="K48" s="14">
        <f t="shared" si="8"/>
        <v>0</v>
      </c>
      <c r="L48" s="14">
        <v>0</v>
      </c>
      <c r="M48" s="12">
        <v>0</v>
      </c>
      <c r="N48" s="5"/>
    </row>
    <row r="49" spans="1:14" ht="14.25" customHeight="1">
      <c r="A49" s="6"/>
      <c r="B49" s="10"/>
      <c r="C49" s="14"/>
      <c r="D49" s="18"/>
      <c r="E49" s="14"/>
      <c r="F49" s="14"/>
      <c r="G49" s="18"/>
      <c r="H49" s="14"/>
      <c r="I49" s="14"/>
      <c r="J49" s="18"/>
      <c r="K49" s="14"/>
      <c r="L49" s="14"/>
      <c r="M49" s="12"/>
      <c r="N49" s="5"/>
    </row>
    <row r="50" spans="1:14" ht="14.25" customHeight="1">
      <c r="A50" s="6" t="s">
        <v>262</v>
      </c>
      <c r="B50" s="10">
        <f t="shared" si="4"/>
        <v>0</v>
      </c>
      <c r="C50" s="14">
        <v>0</v>
      </c>
      <c r="D50" s="18">
        <v>0</v>
      </c>
      <c r="E50" s="14">
        <f t="shared" si="5"/>
        <v>0</v>
      </c>
      <c r="F50" s="14">
        <v>0</v>
      </c>
      <c r="G50" s="18">
        <v>0</v>
      </c>
      <c r="H50" s="14">
        <f t="shared" si="9"/>
        <v>25</v>
      </c>
      <c r="I50" s="14">
        <f t="shared" si="6"/>
        <v>10</v>
      </c>
      <c r="J50" s="18">
        <f t="shared" si="7"/>
        <v>15</v>
      </c>
      <c r="K50" s="14">
        <f t="shared" si="8"/>
        <v>25</v>
      </c>
      <c r="L50" s="14">
        <v>10</v>
      </c>
      <c r="M50" s="12">
        <v>15</v>
      </c>
      <c r="N50" s="5"/>
    </row>
    <row r="51" spans="1:14" ht="14.25" customHeight="1">
      <c r="A51" s="6" t="s">
        <v>263</v>
      </c>
      <c r="B51" s="10">
        <f t="shared" si="4"/>
        <v>0</v>
      </c>
      <c r="C51" s="14">
        <v>0</v>
      </c>
      <c r="D51" s="18">
        <v>0</v>
      </c>
      <c r="E51" s="14">
        <f t="shared" si="5"/>
        <v>0</v>
      </c>
      <c r="F51" s="14">
        <v>0</v>
      </c>
      <c r="G51" s="18">
        <v>0</v>
      </c>
      <c r="H51" s="14">
        <f t="shared" si="9"/>
        <v>4</v>
      </c>
      <c r="I51" s="14">
        <f t="shared" si="6"/>
        <v>1</v>
      </c>
      <c r="J51" s="18">
        <f t="shared" si="7"/>
        <v>3</v>
      </c>
      <c r="K51" s="14">
        <f t="shared" si="8"/>
        <v>4</v>
      </c>
      <c r="L51" s="14">
        <v>1</v>
      </c>
      <c r="M51" s="12">
        <v>3</v>
      </c>
      <c r="N51" s="5"/>
    </row>
    <row r="52" spans="1:14" ht="14.25" customHeight="1">
      <c r="A52" s="6" t="s">
        <v>264</v>
      </c>
      <c r="B52" s="10">
        <f t="shared" si="4"/>
        <v>0</v>
      </c>
      <c r="C52" s="14">
        <v>0</v>
      </c>
      <c r="D52" s="18">
        <v>0</v>
      </c>
      <c r="E52" s="14">
        <f t="shared" si="5"/>
        <v>0</v>
      </c>
      <c r="F52" s="14">
        <v>0</v>
      </c>
      <c r="G52" s="18">
        <v>0</v>
      </c>
      <c r="H52" s="14">
        <f t="shared" si="9"/>
        <v>1</v>
      </c>
      <c r="I52" s="14">
        <f t="shared" si="6"/>
        <v>1</v>
      </c>
      <c r="J52" s="18">
        <f t="shared" si="7"/>
        <v>0</v>
      </c>
      <c r="K52" s="14">
        <f t="shared" si="8"/>
        <v>1</v>
      </c>
      <c r="L52" s="14">
        <v>1</v>
      </c>
      <c r="M52" s="12">
        <v>0</v>
      </c>
      <c r="N52" s="5"/>
    </row>
    <row r="53" spans="1:14" ht="14.25" customHeight="1">
      <c r="A53" s="6" t="s">
        <v>265</v>
      </c>
      <c r="B53" s="10">
        <f t="shared" si="4"/>
        <v>0</v>
      </c>
      <c r="C53" s="14">
        <v>0</v>
      </c>
      <c r="D53" s="18">
        <v>0</v>
      </c>
      <c r="E53" s="14">
        <f t="shared" si="5"/>
        <v>0</v>
      </c>
      <c r="F53" s="14">
        <v>0</v>
      </c>
      <c r="G53" s="18">
        <v>0</v>
      </c>
      <c r="H53" s="14">
        <f t="shared" si="9"/>
        <v>14</v>
      </c>
      <c r="I53" s="14">
        <f t="shared" si="6"/>
        <v>10</v>
      </c>
      <c r="J53" s="18">
        <f t="shared" si="7"/>
        <v>4</v>
      </c>
      <c r="K53" s="14">
        <f t="shared" si="8"/>
        <v>14</v>
      </c>
      <c r="L53" s="14">
        <v>10</v>
      </c>
      <c r="M53" s="12">
        <v>4</v>
      </c>
      <c r="N53" s="5"/>
    </row>
    <row r="54" spans="1:14" ht="14.25" customHeight="1">
      <c r="A54" s="6" t="s">
        <v>266</v>
      </c>
      <c r="B54" s="10">
        <f t="shared" si="4"/>
        <v>0</v>
      </c>
      <c r="C54" s="14">
        <v>0</v>
      </c>
      <c r="D54" s="18">
        <v>0</v>
      </c>
      <c r="E54" s="14">
        <f t="shared" si="5"/>
        <v>0</v>
      </c>
      <c r="F54" s="14">
        <v>0</v>
      </c>
      <c r="G54" s="18">
        <v>0</v>
      </c>
      <c r="H54" s="14">
        <f t="shared" si="9"/>
        <v>12</v>
      </c>
      <c r="I54" s="14">
        <f t="shared" si="6"/>
        <v>9</v>
      </c>
      <c r="J54" s="18">
        <f t="shared" si="7"/>
        <v>3</v>
      </c>
      <c r="K54" s="14">
        <f t="shared" si="8"/>
        <v>12</v>
      </c>
      <c r="L54" s="14">
        <v>9</v>
      </c>
      <c r="M54" s="12">
        <v>3</v>
      </c>
      <c r="N54" s="5"/>
    </row>
    <row r="55" spans="1:14" ht="14.25" customHeight="1">
      <c r="A55" s="6"/>
      <c r="B55" s="10"/>
      <c r="C55" s="14"/>
      <c r="D55" s="18"/>
      <c r="E55" s="14"/>
      <c r="F55" s="14"/>
      <c r="G55" s="18"/>
      <c r="H55" s="14"/>
      <c r="I55" s="14"/>
      <c r="J55" s="18"/>
      <c r="K55" s="14"/>
      <c r="L55" s="14"/>
      <c r="M55" s="12"/>
      <c r="N55" s="5"/>
    </row>
    <row r="56" spans="1:14" ht="14.25" customHeight="1">
      <c r="A56" s="6" t="s">
        <v>267</v>
      </c>
      <c r="B56" s="10">
        <f t="shared" si="4"/>
        <v>0</v>
      </c>
      <c r="C56" s="14">
        <v>0</v>
      </c>
      <c r="D56" s="18">
        <v>0</v>
      </c>
      <c r="E56" s="14">
        <f t="shared" si="5"/>
        <v>0</v>
      </c>
      <c r="F56" s="14">
        <v>0</v>
      </c>
      <c r="G56" s="18">
        <v>0</v>
      </c>
      <c r="H56" s="14">
        <f t="shared" si="9"/>
        <v>28</v>
      </c>
      <c r="I56" s="14">
        <f t="shared" si="6"/>
        <v>18</v>
      </c>
      <c r="J56" s="18">
        <f t="shared" si="7"/>
        <v>10</v>
      </c>
      <c r="K56" s="14">
        <f t="shared" si="8"/>
        <v>28</v>
      </c>
      <c r="L56" s="14">
        <v>18</v>
      </c>
      <c r="M56" s="12">
        <v>10</v>
      </c>
      <c r="N56" s="5"/>
    </row>
    <row r="57" spans="1:14" ht="14.25" customHeight="1">
      <c r="A57" s="6" t="s">
        <v>268</v>
      </c>
      <c r="B57" s="10">
        <f t="shared" si="4"/>
        <v>0</v>
      </c>
      <c r="C57" s="14">
        <v>0</v>
      </c>
      <c r="D57" s="18">
        <v>0</v>
      </c>
      <c r="E57" s="14">
        <f t="shared" si="5"/>
        <v>0</v>
      </c>
      <c r="F57" s="14">
        <v>0</v>
      </c>
      <c r="G57" s="18">
        <v>0</v>
      </c>
      <c r="H57" s="14">
        <f t="shared" si="9"/>
        <v>24</v>
      </c>
      <c r="I57" s="14">
        <f t="shared" si="6"/>
        <v>14</v>
      </c>
      <c r="J57" s="18">
        <f t="shared" si="7"/>
        <v>10</v>
      </c>
      <c r="K57" s="14">
        <f t="shared" si="8"/>
        <v>24</v>
      </c>
      <c r="L57" s="14">
        <v>14</v>
      </c>
      <c r="M57" s="12">
        <v>10</v>
      </c>
      <c r="N57" s="5"/>
    </row>
    <row r="58" spans="1:14" ht="14.25" customHeight="1">
      <c r="A58" s="6" t="s">
        <v>269</v>
      </c>
      <c r="B58" s="10">
        <f t="shared" si="4"/>
        <v>1</v>
      </c>
      <c r="C58" s="14">
        <v>0</v>
      </c>
      <c r="D58" s="18">
        <v>1</v>
      </c>
      <c r="E58" s="14">
        <f t="shared" si="5"/>
        <v>0</v>
      </c>
      <c r="F58" s="14">
        <v>0</v>
      </c>
      <c r="G58" s="18">
        <v>0</v>
      </c>
      <c r="H58" s="14">
        <f t="shared" si="9"/>
        <v>24</v>
      </c>
      <c r="I58" s="14">
        <f t="shared" si="6"/>
        <v>17</v>
      </c>
      <c r="J58" s="18">
        <f t="shared" si="7"/>
        <v>7</v>
      </c>
      <c r="K58" s="14">
        <f t="shared" si="8"/>
        <v>24</v>
      </c>
      <c r="L58" s="14">
        <v>17</v>
      </c>
      <c r="M58" s="12">
        <v>7</v>
      </c>
      <c r="N58" s="5"/>
    </row>
    <row r="59" spans="1:14" ht="14.25" customHeight="1">
      <c r="A59" s="6" t="s">
        <v>270</v>
      </c>
      <c r="B59" s="10">
        <f t="shared" si="4"/>
        <v>1</v>
      </c>
      <c r="C59" s="14">
        <v>1</v>
      </c>
      <c r="D59" s="18">
        <v>0</v>
      </c>
      <c r="E59" s="14">
        <f t="shared" si="5"/>
        <v>0</v>
      </c>
      <c r="F59" s="14">
        <v>0</v>
      </c>
      <c r="G59" s="18">
        <v>0</v>
      </c>
      <c r="H59" s="14">
        <f t="shared" si="9"/>
        <v>45</v>
      </c>
      <c r="I59" s="14">
        <f t="shared" si="6"/>
        <v>31</v>
      </c>
      <c r="J59" s="18">
        <f t="shared" si="7"/>
        <v>14</v>
      </c>
      <c r="K59" s="14">
        <f t="shared" si="8"/>
        <v>45</v>
      </c>
      <c r="L59" s="14">
        <v>31</v>
      </c>
      <c r="M59" s="12">
        <v>14</v>
      </c>
      <c r="N59" s="5"/>
    </row>
    <row r="60" spans="1:14" ht="14.25" customHeight="1">
      <c r="A60" s="6" t="s">
        <v>271</v>
      </c>
      <c r="B60" s="10">
        <f t="shared" si="4"/>
        <v>0</v>
      </c>
      <c r="C60" s="14">
        <v>0</v>
      </c>
      <c r="D60" s="18">
        <v>0</v>
      </c>
      <c r="E60" s="14">
        <f t="shared" si="5"/>
        <v>0</v>
      </c>
      <c r="F60" s="14">
        <v>0</v>
      </c>
      <c r="G60" s="18">
        <v>0</v>
      </c>
      <c r="H60" s="14">
        <f t="shared" si="9"/>
        <v>65</v>
      </c>
      <c r="I60" s="14">
        <f t="shared" si="6"/>
        <v>44</v>
      </c>
      <c r="J60" s="18">
        <f t="shared" si="7"/>
        <v>21</v>
      </c>
      <c r="K60" s="14">
        <f t="shared" si="8"/>
        <v>65</v>
      </c>
      <c r="L60" s="14">
        <v>44</v>
      </c>
      <c r="M60" s="12">
        <v>21</v>
      </c>
      <c r="N60" s="5"/>
    </row>
    <row r="61" spans="1:14" ht="14.25" customHeight="1">
      <c r="A61" s="6"/>
      <c r="B61" s="10"/>
      <c r="C61" s="14"/>
      <c r="D61" s="18"/>
      <c r="E61" s="14"/>
      <c r="F61" s="14"/>
      <c r="G61" s="18"/>
      <c r="H61" s="14"/>
      <c r="I61" s="14"/>
      <c r="J61" s="18"/>
      <c r="K61" s="14"/>
      <c r="L61" s="14"/>
      <c r="M61" s="12"/>
      <c r="N61" s="5"/>
    </row>
    <row r="62" spans="1:14" ht="14.25" customHeight="1">
      <c r="A62" s="6" t="s">
        <v>272</v>
      </c>
      <c r="B62" s="10">
        <f t="shared" si="4"/>
        <v>4</v>
      </c>
      <c r="C62" s="14">
        <v>2</v>
      </c>
      <c r="D62" s="18">
        <v>2</v>
      </c>
      <c r="E62" s="14">
        <f t="shared" si="5"/>
        <v>2</v>
      </c>
      <c r="F62" s="14">
        <v>2</v>
      </c>
      <c r="G62" s="18">
        <v>0</v>
      </c>
      <c r="H62" s="14">
        <f t="shared" si="9"/>
        <v>130</v>
      </c>
      <c r="I62" s="14">
        <f t="shared" si="6"/>
        <v>92</v>
      </c>
      <c r="J62" s="18">
        <f t="shared" si="7"/>
        <v>38</v>
      </c>
      <c r="K62" s="14">
        <f t="shared" si="8"/>
        <v>130</v>
      </c>
      <c r="L62" s="14">
        <v>92</v>
      </c>
      <c r="M62" s="12">
        <v>38</v>
      </c>
      <c r="N62" s="5"/>
    </row>
    <row r="63" spans="1:14" ht="14.25" customHeight="1">
      <c r="A63" s="6" t="s">
        <v>273</v>
      </c>
      <c r="B63" s="10">
        <f t="shared" si="4"/>
        <v>1</v>
      </c>
      <c r="C63" s="14">
        <v>1</v>
      </c>
      <c r="D63" s="18">
        <v>0</v>
      </c>
      <c r="E63" s="14">
        <f t="shared" si="5"/>
        <v>1</v>
      </c>
      <c r="F63" s="14">
        <v>1</v>
      </c>
      <c r="G63" s="18">
        <v>0</v>
      </c>
      <c r="H63" s="14">
        <f t="shared" si="9"/>
        <v>164</v>
      </c>
      <c r="I63" s="14">
        <f t="shared" si="6"/>
        <v>111</v>
      </c>
      <c r="J63" s="18">
        <f t="shared" si="7"/>
        <v>53</v>
      </c>
      <c r="K63" s="14">
        <f t="shared" si="8"/>
        <v>164</v>
      </c>
      <c r="L63" s="14">
        <v>111</v>
      </c>
      <c r="M63" s="12">
        <v>53</v>
      </c>
      <c r="N63" s="5"/>
    </row>
    <row r="64" spans="1:14" ht="14.25" customHeight="1">
      <c r="A64" s="6" t="s">
        <v>274</v>
      </c>
      <c r="B64" s="10">
        <f t="shared" si="4"/>
        <v>2</v>
      </c>
      <c r="C64" s="14">
        <v>1</v>
      </c>
      <c r="D64" s="18">
        <v>1</v>
      </c>
      <c r="E64" s="14">
        <f t="shared" si="5"/>
        <v>2</v>
      </c>
      <c r="F64" s="14">
        <v>2</v>
      </c>
      <c r="G64" s="18">
        <v>0</v>
      </c>
      <c r="H64" s="14">
        <f t="shared" si="9"/>
        <v>210</v>
      </c>
      <c r="I64" s="14">
        <f t="shared" si="6"/>
        <v>144</v>
      </c>
      <c r="J64" s="18">
        <f t="shared" si="7"/>
        <v>66</v>
      </c>
      <c r="K64" s="14">
        <f t="shared" si="8"/>
        <v>210</v>
      </c>
      <c r="L64" s="14">
        <v>144</v>
      </c>
      <c r="M64" s="12">
        <v>66</v>
      </c>
      <c r="N64" s="5"/>
    </row>
    <row r="65" spans="1:14" ht="14.25" customHeight="1">
      <c r="A65" s="6" t="s">
        <v>275</v>
      </c>
      <c r="B65" s="10">
        <f t="shared" si="4"/>
        <v>7</v>
      </c>
      <c r="C65" s="14">
        <v>5</v>
      </c>
      <c r="D65" s="18">
        <v>2</v>
      </c>
      <c r="E65" s="14">
        <f t="shared" si="5"/>
        <v>5</v>
      </c>
      <c r="F65" s="14">
        <v>4</v>
      </c>
      <c r="G65" s="18">
        <v>1</v>
      </c>
      <c r="H65" s="14">
        <f t="shared" si="9"/>
        <v>320</v>
      </c>
      <c r="I65" s="14">
        <f t="shared" si="6"/>
        <v>207</v>
      </c>
      <c r="J65" s="18">
        <f t="shared" si="7"/>
        <v>113</v>
      </c>
      <c r="K65" s="14">
        <f t="shared" si="8"/>
        <v>320</v>
      </c>
      <c r="L65" s="14">
        <v>207</v>
      </c>
      <c r="M65" s="12">
        <v>113</v>
      </c>
      <c r="N65" s="5"/>
    </row>
    <row r="66" spans="1:14" ht="14.25" customHeight="1">
      <c r="A66" s="6" t="s">
        <v>276</v>
      </c>
      <c r="B66" s="10">
        <f t="shared" si="4"/>
        <v>5</v>
      </c>
      <c r="C66" s="14">
        <v>4</v>
      </c>
      <c r="D66" s="18">
        <v>1</v>
      </c>
      <c r="E66" s="14">
        <f t="shared" si="5"/>
        <v>4</v>
      </c>
      <c r="F66" s="14">
        <v>1</v>
      </c>
      <c r="G66" s="18">
        <v>3</v>
      </c>
      <c r="H66" s="14">
        <f t="shared" si="9"/>
        <v>490</v>
      </c>
      <c r="I66" s="14">
        <f t="shared" si="6"/>
        <v>308</v>
      </c>
      <c r="J66" s="18">
        <f t="shared" si="7"/>
        <v>182</v>
      </c>
      <c r="K66" s="14">
        <f t="shared" si="8"/>
        <v>490</v>
      </c>
      <c r="L66" s="14">
        <v>308</v>
      </c>
      <c r="M66" s="12">
        <v>182</v>
      </c>
      <c r="N66" s="5"/>
    </row>
    <row r="67" spans="1:14" ht="14.25" customHeight="1">
      <c r="A67" s="6"/>
      <c r="B67" s="10"/>
      <c r="C67" s="14"/>
      <c r="D67" s="18"/>
      <c r="E67" s="14"/>
      <c r="F67" s="14"/>
      <c r="G67" s="18"/>
      <c r="H67" s="14"/>
      <c r="I67" s="14"/>
      <c r="J67" s="18"/>
      <c r="K67" s="14"/>
      <c r="L67" s="14"/>
      <c r="M67" s="12"/>
      <c r="N67" s="5"/>
    </row>
    <row r="68" spans="1:14" ht="14.25" customHeight="1">
      <c r="A68" s="6" t="s">
        <v>277</v>
      </c>
      <c r="B68" s="10">
        <f t="shared" si="4"/>
        <v>14</v>
      </c>
      <c r="C68" s="14">
        <v>9</v>
      </c>
      <c r="D68" s="18">
        <v>5</v>
      </c>
      <c r="E68" s="14">
        <f t="shared" si="5"/>
        <v>9</v>
      </c>
      <c r="F68" s="14">
        <v>7</v>
      </c>
      <c r="G68" s="18">
        <v>2</v>
      </c>
      <c r="H68" s="14">
        <f t="shared" si="9"/>
        <v>526</v>
      </c>
      <c r="I68" s="14">
        <f t="shared" si="6"/>
        <v>302</v>
      </c>
      <c r="J68" s="18">
        <f t="shared" si="7"/>
        <v>224</v>
      </c>
      <c r="K68" s="14">
        <f t="shared" si="8"/>
        <v>526</v>
      </c>
      <c r="L68" s="14">
        <v>302</v>
      </c>
      <c r="M68" s="12">
        <v>224</v>
      </c>
      <c r="N68" s="5"/>
    </row>
    <row r="69" spans="1:14" ht="14.25" customHeight="1">
      <c r="A69" s="6" t="s">
        <v>278</v>
      </c>
      <c r="B69" s="10">
        <f t="shared" si="4"/>
        <v>19</v>
      </c>
      <c r="C69" s="14">
        <v>14</v>
      </c>
      <c r="D69" s="18">
        <v>5</v>
      </c>
      <c r="E69" s="14">
        <f t="shared" si="5"/>
        <v>10</v>
      </c>
      <c r="F69" s="14">
        <v>6</v>
      </c>
      <c r="G69" s="18">
        <v>4</v>
      </c>
      <c r="H69" s="14">
        <f t="shared" si="9"/>
        <v>563</v>
      </c>
      <c r="I69" s="14">
        <f t="shared" si="6"/>
        <v>260</v>
      </c>
      <c r="J69" s="18">
        <f t="shared" si="7"/>
        <v>303</v>
      </c>
      <c r="K69" s="14">
        <f t="shared" si="8"/>
        <v>563</v>
      </c>
      <c r="L69" s="14">
        <v>260</v>
      </c>
      <c r="M69" s="12">
        <v>303</v>
      </c>
      <c r="N69" s="5"/>
    </row>
    <row r="70" spans="1:14" ht="14.25" customHeight="1">
      <c r="A70" s="6" t="s">
        <v>279</v>
      </c>
      <c r="B70" s="10">
        <f t="shared" si="4"/>
        <v>12</v>
      </c>
      <c r="C70" s="14">
        <v>5</v>
      </c>
      <c r="D70" s="18">
        <v>7</v>
      </c>
      <c r="E70" s="14">
        <f t="shared" si="5"/>
        <v>6</v>
      </c>
      <c r="F70" s="14">
        <v>2</v>
      </c>
      <c r="G70" s="18">
        <v>4</v>
      </c>
      <c r="H70" s="14">
        <f t="shared" si="9"/>
        <v>661</v>
      </c>
      <c r="I70" s="14">
        <f t="shared" si="6"/>
        <v>297</v>
      </c>
      <c r="J70" s="18">
        <f t="shared" si="7"/>
        <v>364</v>
      </c>
      <c r="K70" s="14">
        <f t="shared" si="8"/>
        <v>661</v>
      </c>
      <c r="L70" s="14">
        <v>297</v>
      </c>
      <c r="M70" s="12">
        <v>364</v>
      </c>
      <c r="N70" s="5"/>
    </row>
    <row r="71" spans="1:14" ht="14.25" customHeight="1">
      <c r="A71" s="6" t="s">
        <v>280</v>
      </c>
      <c r="B71" s="10">
        <f t="shared" si="4"/>
        <v>8</v>
      </c>
      <c r="C71" s="14">
        <v>2</v>
      </c>
      <c r="D71" s="18">
        <v>6</v>
      </c>
      <c r="E71" s="14">
        <f t="shared" si="5"/>
        <v>3</v>
      </c>
      <c r="F71" s="14">
        <v>1</v>
      </c>
      <c r="G71" s="18">
        <v>2</v>
      </c>
      <c r="H71" s="14">
        <f t="shared" si="9"/>
        <v>450</v>
      </c>
      <c r="I71" s="14">
        <f t="shared" si="6"/>
        <v>162</v>
      </c>
      <c r="J71" s="18">
        <f t="shared" si="7"/>
        <v>288</v>
      </c>
      <c r="K71" s="14">
        <f t="shared" si="8"/>
        <v>450</v>
      </c>
      <c r="L71" s="14">
        <v>162</v>
      </c>
      <c r="M71" s="12">
        <v>288</v>
      </c>
      <c r="N71" s="5"/>
    </row>
    <row r="72" spans="1:14" ht="14.25" customHeight="1">
      <c r="A72" s="6" t="s">
        <v>281</v>
      </c>
      <c r="B72" s="10">
        <f t="shared" si="4"/>
        <v>6</v>
      </c>
      <c r="C72" s="14">
        <v>3</v>
      </c>
      <c r="D72" s="18">
        <v>3</v>
      </c>
      <c r="E72" s="14">
        <f t="shared" si="5"/>
        <v>2</v>
      </c>
      <c r="F72" s="14">
        <v>1</v>
      </c>
      <c r="G72" s="18">
        <v>1</v>
      </c>
      <c r="H72" s="14">
        <f t="shared" si="9"/>
        <v>135</v>
      </c>
      <c r="I72" s="14">
        <f t="shared" si="6"/>
        <v>35</v>
      </c>
      <c r="J72" s="18">
        <f t="shared" si="7"/>
        <v>100</v>
      </c>
      <c r="K72" s="14">
        <f t="shared" si="8"/>
        <v>135</v>
      </c>
      <c r="L72" s="14">
        <v>35</v>
      </c>
      <c r="M72" s="12">
        <v>100</v>
      </c>
      <c r="N72" s="5"/>
    </row>
    <row r="73" spans="1:14" ht="14.25" customHeight="1">
      <c r="A73" s="6"/>
      <c r="B73" s="10"/>
      <c r="C73" s="14"/>
      <c r="D73" s="18"/>
      <c r="E73" s="14"/>
      <c r="F73" s="14"/>
      <c r="G73" s="18"/>
      <c r="H73" s="14"/>
      <c r="I73" s="14"/>
      <c r="J73" s="18"/>
      <c r="K73" s="14"/>
      <c r="L73" s="14"/>
      <c r="M73" s="12"/>
      <c r="N73" s="5"/>
    </row>
    <row r="74" spans="1:14" ht="14.25" customHeight="1">
      <c r="A74" s="6" t="s">
        <v>282</v>
      </c>
      <c r="B74" s="10">
        <f t="shared" si="4"/>
        <v>2</v>
      </c>
      <c r="C74" s="14">
        <v>0</v>
      </c>
      <c r="D74" s="18">
        <v>2</v>
      </c>
      <c r="E74" s="14">
        <f t="shared" si="5"/>
        <v>1</v>
      </c>
      <c r="F74" s="14">
        <v>1</v>
      </c>
      <c r="G74" s="18">
        <v>0</v>
      </c>
      <c r="H74" s="14">
        <f t="shared" si="9"/>
        <v>33</v>
      </c>
      <c r="I74" s="14">
        <f t="shared" si="6"/>
        <v>6</v>
      </c>
      <c r="J74" s="18">
        <f t="shared" si="7"/>
        <v>27</v>
      </c>
      <c r="K74" s="14">
        <f t="shared" si="8"/>
        <v>33</v>
      </c>
      <c r="L74" s="14">
        <v>6</v>
      </c>
      <c r="M74" s="12">
        <v>27</v>
      </c>
      <c r="N74" s="5"/>
    </row>
    <row r="75" spans="1:14" ht="14.25" customHeight="1">
      <c r="A75" s="4" t="s">
        <v>283</v>
      </c>
      <c r="B75" s="11">
        <f t="shared" si="4"/>
        <v>0</v>
      </c>
      <c r="C75" s="15">
        <v>0</v>
      </c>
      <c r="D75" s="19">
        <v>0</v>
      </c>
      <c r="E75" s="15">
        <f t="shared" si="5"/>
        <v>0</v>
      </c>
      <c r="F75" s="15">
        <v>0</v>
      </c>
      <c r="G75" s="19">
        <v>0</v>
      </c>
      <c r="H75" s="15">
        <f t="shared" si="9"/>
        <v>0</v>
      </c>
      <c r="I75" s="15">
        <f t="shared" si="6"/>
        <v>0</v>
      </c>
      <c r="J75" s="19">
        <f t="shared" si="7"/>
        <v>0</v>
      </c>
      <c r="K75" s="15">
        <f t="shared" si="8"/>
        <v>0</v>
      </c>
      <c r="L75" s="15">
        <v>0</v>
      </c>
      <c r="M75" s="13">
        <v>0</v>
      </c>
      <c r="N75" s="5"/>
    </row>
    <row r="76" ht="14.25" customHeight="1"/>
  </sheetData>
  <mergeCells count="11">
    <mergeCell ref="H3:J3"/>
    <mergeCell ref="A3:A4"/>
    <mergeCell ref="A40:A41"/>
    <mergeCell ref="E2:G2"/>
    <mergeCell ref="K3:M3"/>
    <mergeCell ref="B40:D40"/>
    <mergeCell ref="E40:G40"/>
    <mergeCell ref="H40:J40"/>
    <mergeCell ref="K40:M40"/>
    <mergeCell ref="B3:D3"/>
    <mergeCell ref="E3:G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5"/>
  <sheetViews>
    <sheetView showGridLines="0" view="pageBreakPreview" zoomScale="80" zoomScaleNormal="80" zoomScaleSheetLayoutView="80" workbookViewId="0" topLeftCell="A49">
      <selection activeCell="A73" sqref="A73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23"/>
    </row>
    <row r="2" spans="1:13" ht="14.25" customHeight="1">
      <c r="A2" s="1" t="s">
        <v>288</v>
      </c>
      <c r="E2" s="29"/>
      <c r="F2" s="29"/>
      <c r="G2" s="29"/>
      <c r="M2" s="3" t="str">
        <f>'1頁'!M2</f>
        <v>（平成13年）</v>
      </c>
    </row>
    <row r="3" spans="1:13" ht="14.25" customHeight="1">
      <c r="A3" s="30" t="s">
        <v>252</v>
      </c>
      <c r="B3" s="32" t="s">
        <v>419</v>
      </c>
      <c r="C3" s="27"/>
      <c r="D3" s="27"/>
      <c r="E3" s="27" t="s">
        <v>30</v>
      </c>
      <c r="F3" s="27"/>
      <c r="G3" s="27"/>
      <c r="H3" s="27" t="s">
        <v>31</v>
      </c>
      <c r="I3" s="27"/>
      <c r="J3" s="27"/>
      <c r="K3" s="27" t="s">
        <v>32</v>
      </c>
      <c r="L3" s="27"/>
      <c r="M3" s="28"/>
    </row>
    <row r="4" spans="1:13" ht="14.25" customHeight="1">
      <c r="A4" s="31"/>
      <c r="B4" s="20" t="s">
        <v>33</v>
      </c>
      <c r="C4" s="21" t="s">
        <v>34</v>
      </c>
      <c r="D4" s="21" t="s">
        <v>35</v>
      </c>
      <c r="E4" s="21" t="s">
        <v>33</v>
      </c>
      <c r="F4" s="21" t="s">
        <v>34</v>
      </c>
      <c r="G4" s="21" t="s">
        <v>35</v>
      </c>
      <c r="H4" s="21" t="s">
        <v>33</v>
      </c>
      <c r="I4" s="21" t="s">
        <v>34</v>
      </c>
      <c r="J4" s="21" t="s">
        <v>35</v>
      </c>
      <c r="K4" s="21" t="s">
        <v>33</v>
      </c>
      <c r="L4" s="21" t="s">
        <v>34</v>
      </c>
      <c r="M4" s="22" t="s">
        <v>35</v>
      </c>
    </row>
    <row r="5" spans="1:13" ht="14.25" customHeight="1">
      <c r="A5" s="6" t="s">
        <v>36</v>
      </c>
      <c r="B5" s="10">
        <f>SUM(E5,H5,K5,B42,E42,H42,K42,'13頁'!B5)</f>
        <v>1635</v>
      </c>
      <c r="C5" s="14">
        <f>SUM(F5,I5,L5,C42,F42,I42,L42,'13頁'!C5)</f>
        <v>890</v>
      </c>
      <c r="D5" s="18">
        <f>SUM(G5,J5,M5,D42,G42,J42,M42,'13頁'!D5)</f>
        <v>745</v>
      </c>
      <c r="E5" s="14">
        <f aca="true" t="shared" si="0" ref="E5:E38">SUM(F5:G5)</f>
        <v>549</v>
      </c>
      <c r="F5" s="14">
        <f>SUM(F13:F38)</f>
        <v>313</v>
      </c>
      <c r="G5" s="18">
        <f>SUM(G13:G38)</f>
        <v>236</v>
      </c>
      <c r="H5" s="14">
        <f aca="true" t="shared" si="1" ref="H5:H38">SUM(I5:J5)</f>
        <v>291</v>
      </c>
      <c r="I5" s="14">
        <f>SUM(I13:I38)</f>
        <v>162</v>
      </c>
      <c r="J5" s="18">
        <f>SUM(J13:J38)</f>
        <v>129</v>
      </c>
      <c r="K5" s="14">
        <f aca="true" t="shared" si="2" ref="K5:K38">SUM(L5:M5)</f>
        <v>82</v>
      </c>
      <c r="L5" s="14">
        <f>SUM(L13:L38)</f>
        <v>41</v>
      </c>
      <c r="M5" s="12">
        <f>SUM(M13:M38)</f>
        <v>41</v>
      </c>
    </row>
    <row r="6" spans="1:13" ht="14.25" customHeight="1">
      <c r="A6" s="6"/>
      <c r="B6" s="10"/>
      <c r="C6" s="14"/>
      <c r="D6" s="18"/>
      <c r="E6" s="14"/>
      <c r="F6" s="14"/>
      <c r="G6" s="18"/>
      <c r="H6" s="14"/>
      <c r="I6" s="14"/>
      <c r="J6" s="18"/>
      <c r="K6" s="14"/>
      <c r="L6" s="14"/>
      <c r="M6" s="12"/>
    </row>
    <row r="7" spans="1:13" ht="14.25" customHeight="1">
      <c r="A7" s="6" t="s">
        <v>420</v>
      </c>
      <c r="B7" s="10">
        <f>SUM(E7,H7,K7,B44,E44,H44,K44,'13頁'!B7)</f>
        <v>6</v>
      </c>
      <c r="C7" s="14">
        <f>SUM(F7,I7,L7,C44,F44,I44,L44,'13頁'!C7)</f>
        <v>3</v>
      </c>
      <c r="D7" s="18">
        <f>SUM(G7,J7,M7,D44,G44,J44,M44,'13頁'!D7)</f>
        <v>3</v>
      </c>
      <c r="E7" s="14">
        <f t="shared" si="0"/>
        <v>2</v>
      </c>
      <c r="F7" s="14">
        <v>1</v>
      </c>
      <c r="G7" s="18">
        <v>1</v>
      </c>
      <c r="H7" s="14">
        <f t="shared" si="1"/>
        <v>0</v>
      </c>
      <c r="I7" s="14">
        <v>0</v>
      </c>
      <c r="J7" s="18">
        <v>0</v>
      </c>
      <c r="K7" s="14">
        <f t="shared" si="2"/>
        <v>1</v>
      </c>
      <c r="L7" s="14">
        <v>0</v>
      </c>
      <c r="M7" s="12">
        <v>1</v>
      </c>
    </row>
    <row r="8" spans="1:13" ht="14.25" customHeight="1">
      <c r="A8" s="6">
        <v>1</v>
      </c>
      <c r="B8" s="10">
        <f>SUM(E8,H8,K8,B45,E45,H45,K45,'13頁'!B8)</f>
        <v>0</v>
      </c>
      <c r="C8" s="14">
        <f>SUM(F8,I8,L8,C45,F45,I45,L45,'13頁'!C8)</f>
        <v>0</v>
      </c>
      <c r="D8" s="18">
        <f>SUM(G8,J8,M8,D45,G45,J45,M45,'13頁'!D8)</f>
        <v>0</v>
      </c>
      <c r="E8" s="14">
        <f t="shared" si="0"/>
        <v>0</v>
      </c>
      <c r="F8" s="14">
        <v>0</v>
      </c>
      <c r="G8" s="18">
        <v>0</v>
      </c>
      <c r="H8" s="14">
        <f t="shared" si="1"/>
        <v>0</v>
      </c>
      <c r="I8" s="14">
        <v>0</v>
      </c>
      <c r="J8" s="18">
        <v>0</v>
      </c>
      <c r="K8" s="14">
        <f t="shared" si="2"/>
        <v>0</v>
      </c>
      <c r="L8" s="14">
        <v>0</v>
      </c>
      <c r="M8" s="12">
        <v>0</v>
      </c>
    </row>
    <row r="9" spans="1:13" ht="14.25" customHeight="1">
      <c r="A9" s="7">
        <v>2</v>
      </c>
      <c r="B9" s="10">
        <f>SUM(E9,H9,K9,B46,E46,H46,K46,'13頁'!B9)</f>
        <v>2</v>
      </c>
      <c r="C9" s="14">
        <f>SUM(F9,I9,L9,C46,F46,I46,L46,'13頁'!C9)</f>
        <v>1</v>
      </c>
      <c r="D9" s="18">
        <f>SUM(G9,J9,M9,D46,G46,J46,M46,'13頁'!D9)</f>
        <v>1</v>
      </c>
      <c r="E9" s="14">
        <f t="shared" si="0"/>
        <v>1</v>
      </c>
      <c r="F9" s="14">
        <v>1</v>
      </c>
      <c r="G9" s="18">
        <v>0</v>
      </c>
      <c r="H9" s="14">
        <f t="shared" si="1"/>
        <v>0</v>
      </c>
      <c r="I9" s="14">
        <v>0</v>
      </c>
      <c r="J9" s="18">
        <v>0</v>
      </c>
      <c r="K9" s="14">
        <f t="shared" si="2"/>
        <v>0</v>
      </c>
      <c r="L9" s="14">
        <v>0</v>
      </c>
      <c r="M9" s="12">
        <v>0</v>
      </c>
    </row>
    <row r="10" spans="1:13" ht="14.25" customHeight="1">
      <c r="A10" s="6">
        <v>3</v>
      </c>
      <c r="B10" s="10">
        <f>SUM(E10,H10,K10,B47,E47,H47,K47,'13頁'!B10)</f>
        <v>0</v>
      </c>
      <c r="C10" s="14">
        <f>SUM(F10,I10,L10,C47,F47,I47,L47,'13頁'!C10)</f>
        <v>0</v>
      </c>
      <c r="D10" s="18">
        <f>SUM(G10,J10,M10,D47,G47,J47,M47,'13頁'!D10)</f>
        <v>0</v>
      </c>
      <c r="E10" s="14">
        <f t="shared" si="0"/>
        <v>0</v>
      </c>
      <c r="F10" s="14">
        <v>0</v>
      </c>
      <c r="G10" s="18">
        <v>0</v>
      </c>
      <c r="H10" s="14">
        <f t="shared" si="1"/>
        <v>0</v>
      </c>
      <c r="I10" s="14">
        <v>0</v>
      </c>
      <c r="J10" s="18">
        <v>0</v>
      </c>
      <c r="K10" s="14">
        <f t="shared" si="2"/>
        <v>0</v>
      </c>
      <c r="L10" s="14">
        <v>0</v>
      </c>
      <c r="M10" s="12">
        <v>0</v>
      </c>
    </row>
    <row r="11" spans="1:13" ht="14.25" customHeight="1">
      <c r="A11" s="6">
        <v>4</v>
      </c>
      <c r="B11" s="10">
        <f>SUM(E11,H11,K11,B48,E48,H48,K48,'13頁'!B11)</f>
        <v>1</v>
      </c>
      <c r="C11" s="14">
        <f>SUM(F11,I11,L11,C48,F48,I48,L48,'13頁'!C11)</f>
        <v>0</v>
      </c>
      <c r="D11" s="18">
        <f>SUM(G11,J11,M11,D48,G48,J48,M48,'13頁'!D11)</f>
        <v>1</v>
      </c>
      <c r="E11" s="14">
        <f t="shared" si="0"/>
        <v>1</v>
      </c>
      <c r="F11" s="14">
        <v>0</v>
      </c>
      <c r="G11" s="18">
        <v>1</v>
      </c>
      <c r="H11" s="14">
        <f t="shared" si="1"/>
        <v>0</v>
      </c>
      <c r="I11" s="14">
        <v>0</v>
      </c>
      <c r="J11" s="18">
        <v>0</v>
      </c>
      <c r="K11" s="14">
        <f t="shared" si="2"/>
        <v>0</v>
      </c>
      <c r="L11" s="14">
        <v>0</v>
      </c>
      <c r="M11" s="12">
        <v>0</v>
      </c>
    </row>
    <row r="12" spans="1:13" ht="14.25" customHeight="1">
      <c r="A12" s="6"/>
      <c r="B12" s="10"/>
      <c r="C12" s="14"/>
      <c r="D12" s="18"/>
      <c r="E12" s="14"/>
      <c r="F12" s="14"/>
      <c r="G12" s="18"/>
      <c r="H12" s="14"/>
      <c r="I12" s="14"/>
      <c r="J12" s="18"/>
      <c r="K12" s="14"/>
      <c r="L12" s="14"/>
      <c r="M12" s="12"/>
    </row>
    <row r="13" spans="1:13" ht="14.25" customHeight="1">
      <c r="A13" s="6" t="s">
        <v>37</v>
      </c>
      <c r="B13" s="10">
        <f>SUM(E13,H13,K13,B50,E50,H50,K50,'13頁'!B13)</f>
        <v>9</v>
      </c>
      <c r="C13" s="14">
        <f>SUM(F13,I13,L13,C50,F50,I50,L50,'13頁'!C13)</f>
        <v>4</v>
      </c>
      <c r="D13" s="18">
        <f>SUM(G13,J13,M13,D50,G50,J50,M50,'13頁'!D13)</f>
        <v>5</v>
      </c>
      <c r="E13" s="14">
        <f t="shared" si="0"/>
        <v>4</v>
      </c>
      <c r="F13" s="14">
        <v>2</v>
      </c>
      <c r="G13" s="18">
        <v>2</v>
      </c>
      <c r="H13" s="14">
        <f t="shared" si="1"/>
        <v>0</v>
      </c>
      <c r="I13" s="14">
        <v>0</v>
      </c>
      <c r="J13" s="18">
        <v>0</v>
      </c>
      <c r="K13" s="14">
        <f t="shared" si="2"/>
        <v>1</v>
      </c>
      <c r="L13" s="14">
        <v>0</v>
      </c>
      <c r="M13" s="12">
        <v>1</v>
      </c>
    </row>
    <row r="14" spans="1:13" ht="14.25" customHeight="1">
      <c r="A14" s="6" t="s">
        <v>38</v>
      </c>
      <c r="B14" s="10">
        <f>SUM(E14,H14,K14,B51,E51,H51,K51,'13頁'!B14)</f>
        <v>1</v>
      </c>
      <c r="C14" s="14">
        <f>SUM(F14,I14,L14,C51,F51,I51,L51,'13頁'!C14)</f>
        <v>0</v>
      </c>
      <c r="D14" s="18">
        <f>SUM(G14,J14,M14,D51,G51,J51,M51,'13頁'!D14)</f>
        <v>1</v>
      </c>
      <c r="E14" s="14">
        <f t="shared" si="0"/>
        <v>0</v>
      </c>
      <c r="F14" s="14">
        <v>0</v>
      </c>
      <c r="G14" s="18">
        <v>0</v>
      </c>
      <c r="H14" s="14">
        <f t="shared" si="1"/>
        <v>1</v>
      </c>
      <c r="I14" s="14">
        <v>0</v>
      </c>
      <c r="J14" s="18">
        <v>1</v>
      </c>
      <c r="K14" s="14">
        <f t="shared" si="2"/>
        <v>0</v>
      </c>
      <c r="L14" s="14">
        <v>0</v>
      </c>
      <c r="M14" s="12">
        <v>0</v>
      </c>
    </row>
    <row r="15" spans="1:13" ht="14.25" customHeight="1">
      <c r="A15" s="6" t="s">
        <v>39</v>
      </c>
      <c r="B15" s="10">
        <f>SUM(E15,H15,K15,B52,E52,H52,K52,'13頁'!B15)</f>
        <v>1</v>
      </c>
      <c r="C15" s="14">
        <f>SUM(F15,I15,L15,C52,F52,I52,L52,'13頁'!C15)</f>
        <v>1</v>
      </c>
      <c r="D15" s="18">
        <f>SUM(G15,J15,M15,D52,G52,J52,M52,'13頁'!D15)</f>
        <v>0</v>
      </c>
      <c r="E15" s="14">
        <f t="shared" si="0"/>
        <v>0</v>
      </c>
      <c r="F15" s="14">
        <v>0</v>
      </c>
      <c r="G15" s="18">
        <v>0</v>
      </c>
      <c r="H15" s="14">
        <f t="shared" si="1"/>
        <v>1</v>
      </c>
      <c r="I15" s="14">
        <v>1</v>
      </c>
      <c r="J15" s="18">
        <v>0</v>
      </c>
      <c r="K15" s="14">
        <f t="shared" si="2"/>
        <v>0</v>
      </c>
      <c r="L15" s="14">
        <v>0</v>
      </c>
      <c r="M15" s="12">
        <v>0</v>
      </c>
    </row>
    <row r="16" spans="1:13" ht="14.25" customHeight="1">
      <c r="A16" s="6" t="s">
        <v>40</v>
      </c>
      <c r="B16" s="10">
        <f>SUM(E16,H16,K16,B53,E53,H53,K53,'13頁'!B16)</f>
        <v>2</v>
      </c>
      <c r="C16" s="14">
        <f>SUM(F16,I16,L16,C53,F53,I53,L53,'13頁'!C16)</f>
        <v>0</v>
      </c>
      <c r="D16" s="18">
        <f>SUM(G16,J16,M16,D53,G53,J53,M53,'13頁'!D16)</f>
        <v>2</v>
      </c>
      <c r="E16" s="14">
        <f t="shared" si="0"/>
        <v>0</v>
      </c>
      <c r="F16" s="14">
        <v>0</v>
      </c>
      <c r="G16" s="18">
        <v>0</v>
      </c>
      <c r="H16" s="14">
        <f t="shared" si="1"/>
        <v>1</v>
      </c>
      <c r="I16" s="14">
        <v>0</v>
      </c>
      <c r="J16" s="18">
        <v>1</v>
      </c>
      <c r="K16" s="14">
        <f t="shared" si="2"/>
        <v>0</v>
      </c>
      <c r="L16" s="14">
        <v>0</v>
      </c>
      <c r="M16" s="12">
        <v>0</v>
      </c>
    </row>
    <row r="17" spans="1:13" ht="14.25" customHeight="1">
      <c r="A17" s="6" t="s">
        <v>41</v>
      </c>
      <c r="B17" s="10">
        <f>SUM(E17,H17,K17,B54,E54,H54,K54,'13頁'!B17)</f>
        <v>10</v>
      </c>
      <c r="C17" s="14">
        <f>SUM(F17,I17,L17,C54,F54,I54,L54,'13頁'!C17)</f>
        <v>8</v>
      </c>
      <c r="D17" s="18">
        <f>SUM(G17,J17,M17,D54,G54,J54,M54,'13頁'!D17)</f>
        <v>2</v>
      </c>
      <c r="E17" s="14">
        <f t="shared" si="0"/>
        <v>2</v>
      </c>
      <c r="F17" s="14">
        <v>1</v>
      </c>
      <c r="G17" s="18">
        <v>1</v>
      </c>
      <c r="H17" s="14">
        <f t="shared" si="1"/>
        <v>3</v>
      </c>
      <c r="I17" s="14">
        <v>2</v>
      </c>
      <c r="J17" s="18">
        <v>1</v>
      </c>
      <c r="K17" s="14">
        <f t="shared" si="2"/>
        <v>0</v>
      </c>
      <c r="L17" s="14">
        <v>0</v>
      </c>
      <c r="M17" s="12">
        <v>0</v>
      </c>
    </row>
    <row r="18" spans="1:13" ht="14.25" customHeight="1">
      <c r="A18" s="6"/>
      <c r="B18" s="10"/>
      <c r="C18" s="14"/>
      <c r="D18" s="18"/>
      <c r="E18" s="14"/>
      <c r="F18" s="14"/>
      <c r="G18" s="18"/>
      <c r="H18" s="14"/>
      <c r="I18" s="14"/>
      <c r="J18" s="18"/>
      <c r="K18" s="14"/>
      <c r="L18" s="14"/>
      <c r="M18" s="12"/>
    </row>
    <row r="19" spans="1:13" ht="14.25" customHeight="1">
      <c r="A19" s="6" t="s">
        <v>42</v>
      </c>
      <c r="B19" s="10">
        <f>SUM(E19,H19,K19,B56,E56,H56,K56,'13頁'!B19)</f>
        <v>8</v>
      </c>
      <c r="C19" s="14">
        <f>SUM(F19,I19,L19,C56,F56,I56,L56,'13頁'!C19)</f>
        <v>8</v>
      </c>
      <c r="D19" s="18">
        <f>SUM(G19,J19,M19,D56,G56,J56,M56,'13頁'!D19)</f>
        <v>0</v>
      </c>
      <c r="E19" s="14">
        <f t="shared" si="0"/>
        <v>3</v>
      </c>
      <c r="F19" s="14">
        <v>3</v>
      </c>
      <c r="G19" s="18">
        <v>0</v>
      </c>
      <c r="H19" s="14">
        <f t="shared" si="1"/>
        <v>0</v>
      </c>
      <c r="I19" s="14">
        <v>0</v>
      </c>
      <c r="J19" s="18">
        <v>0</v>
      </c>
      <c r="K19" s="14">
        <f t="shared" si="2"/>
        <v>0</v>
      </c>
      <c r="L19" s="14">
        <v>0</v>
      </c>
      <c r="M19" s="12">
        <v>0</v>
      </c>
    </row>
    <row r="20" spans="1:13" ht="14.25" customHeight="1">
      <c r="A20" s="6" t="s">
        <v>43</v>
      </c>
      <c r="B20" s="10">
        <f>SUM(E20,H20,K20,B57,E57,H57,K57,'13頁'!B20)</f>
        <v>4</v>
      </c>
      <c r="C20" s="14">
        <f>SUM(F20,I20,L20,C57,F57,I57,L57,'13頁'!C20)</f>
        <v>3</v>
      </c>
      <c r="D20" s="18">
        <f>SUM(G20,J20,M20,D57,G57,J57,M57,'13頁'!D20)</f>
        <v>1</v>
      </c>
      <c r="E20" s="14">
        <f t="shared" si="0"/>
        <v>3</v>
      </c>
      <c r="F20" s="14">
        <v>2</v>
      </c>
      <c r="G20" s="18">
        <v>1</v>
      </c>
      <c r="H20" s="14">
        <f t="shared" si="1"/>
        <v>0</v>
      </c>
      <c r="I20" s="14">
        <v>0</v>
      </c>
      <c r="J20" s="18">
        <v>0</v>
      </c>
      <c r="K20" s="14">
        <f t="shared" si="2"/>
        <v>0</v>
      </c>
      <c r="L20" s="14">
        <v>0</v>
      </c>
      <c r="M20" s="12">
        <v>0</v>
      </c>
    </row>
    <row r="21" spans="1:13" ht="14.25" customHeight="1">
      <c r="A21" s="6" t="s">
        <v>44</v>
      </c>
      <c r="B21" s="10">
        <f>SUM(E21,H21,K21,B58,E58,H58,K58,'13頁'!B21)</f>
        <v>13</v>
      </c>
      <c r="C21" s="14">
        <f>SUM(F21,I21,L21,C58,F58,I58,L58,'13頁'!C21)</f>
        <v>8</v>
      </c>
      <c r="D21" s="18">
        <f>SUM(G21,J21,M21,D58,G58,J58,M58,'13頁'!D21)</f>
        <v>5</v>
      </c>
      <c r="E21" s="14">
        <f t="shared" si="0"/>
        <v>4</v>
      </c>
      <c r="F21" s="14">
        <v>3</v>
      </c>
      <c r="G21" s="18">
        <v>1</v>
      </c>
      <c r="H21" s="14">
        <f t="shared" si="1"/>
        <v>6</v>
      </c>
      <c r="I21" s="14">
        <v>4</v>
      </c>
      <c r="J21" s="18">
        <v>2</v>
      </c>
      <c r="K21" s="14">
        <f t="shared" si="2"/>
        <v>1</v>
      </c>
      <c r="L21" s="14">
        <v>0</v>
      </c>
      <c r="M21" s="12">
        <v>1</v>
      </c>
    </row>
    <row r="22" spans="1:13" ht="14.25" customHeight="1">
      <c r="A22" s="6" t="s">
        <v>45</v>
      </c>
      <c r="B22" s="10">
        <f>SUM(E22,H22,K22,B59,E59,H59,K59,'13頁'!B22)</f>
        <v>12</v>
      </c>
      <c r="C22" s="14">
        <f>SUM(F22,I22,L22,C59,F59,I59,L59,'13頁'!C22)</f>
        <v>7</v>
      </c>
      <c r="D22" s="18">
        <f>SUM(G22,J22,M22,D59,G59,J59,M59,'13頁'!D22)</f>
        <v>5</v>
      </c>
      <c r="E22" s="14">
        <f t="shared" si="0"/>
        <v>3</v>
      </c>
      <c r="F22" s="14">
        <v>2</v>
      </c>
      <c r="G22" s="18">
        <v>1</v>
      </c>
      <c r="H22" s="14">
        <f t="shared" si="1"/>
        <v>1</v>
      </c>
      <c r="I22" s="14">
        <v>1</v>
      </c>
      <c r="J22" s="18">
        <v>0</v>
      </c>
      <c r="K22" s="14">
        <f t="shared" si="2"/>
        <v>0</v>
      </c>
      <c r="L22" s="14">
        <v>0</v>
      </c>
      <c r="M22" s="12">
        <v>0</v>
      </c>
    </row>
    <row r="23" spans="1:13" ht="14.25" customHeight="1">
      <c r="A23" s="6" t="s">
        <v>46</v>
      </c>
      <c r="B23" s="10">
        <f>SUM(E23,H23,K23,B60,E60,H60,K60,'13頁'!B23)</f>
        <v>28</v>
      </c>
      <c r="C23" s="14">
        <f>SUM(F23,I23,L23,C60,F60,I60,L60,'13頁'!C23)</f>
        <v>18</v>
      </c>
      <c r="D23" s="18">
        <f>SUM(G23,J23,M23,D60,G60,J60,M60,'13頁'!D23)</f>
        <v>10</v>
      </c>
      <c r="E23" s="14">
        <f t="shared" si="0"/>
        <v>9</v>
      </c>
      <c r="F23" s="14">
        <v>8</v>
      </c>
      <c r="G23" s="18">
        <v>1</v>
      </c>
      <c r="H23" s="14">
        <f t="shared" si="1"/>
        <v>6</v>
      </c>
      <c r="I23" s="14">
        <v>3</v>
      </c>
      <c r="J23" s="18">
        <v>3</v>
      </c>
      <c r="K23" s="14">
        <f t="shared" si="2"/>
        <v>1</v>
      </c>
      <c r="L23" s="14">
        <v>1</v>
      </c>
      <c r="M23" s="12">
        <v>0</v>
      </c>
    </row>
    <row r="24" spans="1:13" ht="14.25" customHeight="1">
      <c r="A24" s="6"/>
      <c r="B24" s="10"/>
      <c r="C24" s="14"/>
      <c r="D24" s="18"/>
      <c r="E24" s="14"/>
      <c r="F24" s="14"/>
      <c r="G24" s="18"/>
      <c r="H24" s="14"/>
      <c r="I24" s="14"/>
      <c r="J24" s="18"/>
      <c r="K24" s="14"/>
      <c r="L24" s="14"/>
      <c r="M24" s="12"/>
    </row>
    <row r="25" spans="1:13" ht="14.25" customHeight="1">
      <c r="A25" s="6" t="s">
        <v>47</v>
      </c>
      <c r="B25" s="10">
        <f>SUM(E25,H25,K25,B62,E62,H62,K62,'13頁'!B25)</f>
        <v>54</v>
      </c>
      <c r="C25" s="14">
        <f>SUM(F25,I25,L25,C62,F62,I62,L62,'13頁'!C25)</f>
        <v>43</v>
      </c>
      <c r="D25" s="18">
        <f>SUM(G25,J25,M25,D62,G62,J62,M62,'13頁'!D25)</f>
        <v>11</v>
      </c>
      <c r="E25" s="14">
        <f t="shared" si="0"/>
        <v>14</v>
      </c>
      <c r="F25" s="14">
        <v>12</v>
      </c>
      <c r="G25" s="18">
        <v>2</v>
      </c>
      <c r="H25" s="14">
        <f t="shared" si="1"/>
        <v>12</v>
      </c>
      <c r="I25" s="14">
        <v>8</v>
      </c>
      <c r="J25" s="18">
        <v>4</v>
      </c>
      <c r="K25" s="14">
        <f t="shared" si="2"/>
        <v>5</v>
      </c>
      <c r="L25" s="14">
        <v>3</v>
      </c>
      <c r="M25" s="12">
        <v>2</v>
      </c>
    </row>
    <row r="26" spans="1:13" ht="14.25" customHeight="1">
      <c r="A26" s="6" t="s">
        <v>48</v>
      </c>
      <c r="B26" s="10">
        <f>SUM(E26,H26,K26,B63,E63,H63,K63,'13頁'!B26)</f>
        <v>59</v>
      </c>
      <c r="C26" s="14">
        <f>SUM(F26,I26,L26,C63,F63,I63,L63,'13頁'!C26)</f>
        <v>39</v>
      </c>
      <c r="D26" s="18">
        <f>SUM(G26,J26,M26,D63,G63,J63,M63,'13頁'!D26)</f>
        <v>20</v>
      </c>
      <c r="E26" s="14">
        <f t="shared" si="0"/>
        <v>21</v>
      </c>
      <c r="F26" s="14">
        <v>16</v>
      </c>
      <c r="G26" s="18">
        <v>5</v>
      </c>
      <c r="H26" s="14">
        <f t="shared" si="1"/>
        <v>16</v>
      </c>
      <c r="I26" s="14">
        <v>9</v>
      </c>
      <c r="J26" s="18">
        <v>7</v>
      </c>
      <c r="K26" s="14">
        <f t="shared" si="2"/>
        <v>6</v>
      </c>
      <c r="L26" s="14">
        <v>3</v>
      </c>
      <c r="M26" s="12">
        <v>3</v>
      </c>
    </row>
    <row r="27" spans="1:13" ht="14.25" customHeight="1">
      <c r="A27" s="6" t="s">
        <v>49</v>
      </c>
      <c r="B27" s="10">
        <f>SUM(E27,H27,K27,B64,E64,H64,K64,'13頁'!B27)</f>
        <v>89</v>
      </c>
      <c r="C27" s="14">
        <f>SUM(F27,I27,L27,C64,F64,I64,L64,'13頁'!C27)</f>
        <v>56</v>
      </c>
      <c r="D27" s="18">
        <f>SUM(G27,J27,M27,D64,G64,J64,M64,'13頁'!D27)</f>
        <v>33</v>
      </c>
      <c r="E27" s="14">
        <f t="shared" si="0"/>
        <v>34</v>
      </c>
      <c r="F27" s="14">
        <v>23</v>
      </c>
      <c r="G27" s="18">
        <v>11</v>
      </c>
      <c r="H27" s="14">
        <f t="shared" si="1"/>
        <v>14</v>
      </c>
      <c r="I27" s="14">
        <v>12</v>
      </c>
      <c r="J27" s="18">
        <v>2</v>
      </c>
      <c r="K27" s="14">
        <f t="shared" si="2"/>
        <v>8</v>
      </c>
      <c r="L27" s="14">
        <v>4</v>
      </c>
      <c r="M27" s="12">
        <v>4</v>
      </c>
    </row>
    <row r="28" spans="1:13" ht="14.25" customHeight="1">
      <c r="A28" s="6" t="s">
        <v>50</v>
      </c>
      <c r="B28" s="10">
        <f>SUM(E28,H28,K28,B65,E65,H65,K65,'13頁'!B28)</f>
        <v>118</v>
      </c>
      <c r="C28" s="14">
        <f>SUM(F28,I28,L28,C65,F65,I65,L65,'13頁'!C28)</f>
        <v>75</v>
      </c>
      <c r="D28" s="18">
        <f>SUM(G28,J28,M28,D65,G65,J65,M65,'13頁'!D28)</f>
        <v>43</v>
      </c>
      <c r="E28" s="14">
        <f t="shared" si="0"/>
        <v>46</v>
      </c>
      <c r="F28" s="14">
        <v>30</v>
      </c>
      <c r="G28" s="18">
        <v>16</v>
      </c>
      <c r="H28" s="14">
        <f t="shared" si="1"/>
        <v>19</v>
      </c>
      <c r="I28" s="14">
        <v>10</v>
      </c>
      <c r="J28" s="18">
        <v>9</v>
      </c>
      <c r="K28" s="14">
        <f t="shared" si="2"/>
        <v>7</v>
      </c>
      <c r="L28" s="14">
        <v>4</v>
      </c>
      <c r="M28" s="12">
        <v>3</v>
      </c>
    </row>
    <row r="29" spans="1:13" ht="14.25" customHeight="1">
      <c r="A29" s="6" t="s">
        <v>51</v>
      </c>
      <c r="B29" s="10">
        <f>SUM(E29,H29,K29,B66,E66,H66,K66,'13頁'!B29)</f>
        <v>167</v>
      </c>
      <c r="C29" s="14">
        <f>SUM(F29,I29,L29,C66,F66,I66,L66,'13頁'!C29)</f>
        <v>109</v>
      </c>
      <c r="D29" s="18">
        <f>SUM(G29,J29,M29,D66,G66,J66,M66,'13頁'!D29)</f>
        <v>58</v>
      </c>
      <c r="E29" s="14">
        <f t="shared" si="0"/>
        <v>54</v>
      </c>
      <c r="F29" s="14">
        <v>34</v>
      </c>
      <c r="G29" s="18">
        <v>20</v>
      </c>
      <c r="H29" s="14">
        <f t="shared" si="1"/>
        <v>32</v>
      </c>
      <c r="I29" s="14">
        <v>20</v>
      </c>
      <c r="J29" s="18">
        <v>12</v>
      </c>
      <c r="K29" s="14">
        <f t="shared" si="2"/>
        <v>8</v>
      </c>
      <c r="L29" s="14">
        <v>5</v>
      </c>
      <c r="M29" s="12">
        <v>3</v>
      </c>
    </row>
    <row r="30" spans="1:13" ht="14.25" customHeight="1">
      <c r="A30" s="6"/>
      <c r="B30" s="10"/>
      <c r="C30" s="14"/>
      <c r="D30" s="18"/>
      <c r="E30" s="14"/>
      <c r="F30" s="14"/>
      <c r="G30" s="18"/>
      <c r="H30" s="14"/>
      <c r="I30" s="14"/>
      <c r="J30" s="18"/>
      <c r="K30" s="14"/>
      <c r="L30" s="14"/>
      <c r="M30" s="12"/>
    </row>
    <row r="31" spans="1:13" ht="14.25" customHeight="1">
      <c r="A31" s="6" t="s">
        <v>52</v>
      </c>
      <c r="B31" s="10">
        <f>SUM(E31,H31,K31,B68,E68,H68,K68,'13頁'!B31)</f>
        <v>207</v>
      </c>
      <c r="C31" s="14">
        <f>SUM(F31,I31,L31,C68,F68,I68,L68,'13頁'!C31)</f>
        <v>127</v>
      </c>
      <c r="D31" s="18">
        <f>SUM(G31,J31,M31,D68,G68,J68,M68,'13頁'!D31)</f>
        <v>80</v>
      </c>
      <c r="E31" s="14">
        <f t="shared" si="0"/>
        <v>71</v>
      </c>
      <c r="F31" s="14">
        <v>45</v>
      </c>
      <c r="G31" s="18">
        <v>26</v>
      </c>
      <c r="H31" s="14">
        <f t="shared" si="1"/>
        <v>39</v>
      </c>
      <c r="I31" s="14">
        <v>25</v>
      </c>
      <c r="J31" s="18">
        <v>14</v>
      </c>
      <c r="K31" s="14">
        <f t="shared" si="2"/>
        <v>11</v>
      </c>
      <c r="L31" s="14">
        <v>4</v>
      </c>
      <c r="M31" s="12">
        <v>7</v>
      </c>
    </row>
    <row r="32" spans="1:13" ht="14.25" customHeight="1">
      <c r="A32" s="6" t="s">
        <v>53</v>
      </c>
      <c r="B32" s="10">
        <f>SUM(E32,H32,K32,B69,E69,H69,K69,'13頁'!B32)</f>
        <v>268</v>
      </c>
      <c r="C32" s="14">
        <f>SUM(F32,I32,L32,C69,F69,I69,L69,'13頁'!C32)</f>
        <v>147</v>
      </c>
      <c r="D32" s="18">
        <f>SUM(G32,J32,M32,D69,G69,J69,M69,'13頁'!D32)</f>
        <v>121</v>
      </c>
      <c r="E32" s="14">
        <f t="shared" si="0"/>
        <v>90</v>
      </c>
      <c r="F32" s="14">
        <v>54</v>
      </c>
      <c r="G32" s="18">
        <v>36</v>
      </c>
      <c r="H32" s="14">
        <f t="shared" si="1"/>
        <v>45</v>
      </c>
      <c r="I32" s="14">
        <v>25</v>
      </c>
      <c r="J32" s="18">
        <v>20</v>
      </c>
      <c r="K32" s="14">
        <f t="shared" si="2"/>
        <v>12</v>
      </c>
      <c r="L32" s="14">
        <v>6</v>
      </c>
      <c r="M32" s="12">
        <v>6</v>
      </c>
    </row>
    <row r="33" spans="1:13" ht="14.25" customHeight="1">
      <c r="A33" s="6" t="s">
        <v>54</v>
      </c>
      <c r="B33" s="10">
        <f>SUM(E33,H33,K33,B70,E70,H70,K70,'13頁'!B33)</f>
        <v>296</v>
      </c>
      <c r="C33" s="14">
        <f>SUM(F33,I33,L33,C70,F70,I70,L70,'13頁'!C33)</f>
        <v>135</v>
      </c>
      <c r="D33" s="18">
        <f>SUM(G33,J33,M33,D70,G70,J70,M70,'13頁'!D33)</f>
        <v>161</v>
      </c>
      <c r="E33" s="14">
        <f t="shared" si="0"/>
        <v>90</v>
      </c>
      <c r="F33" s="14">
        <v>41</v>
      </c>
      <c r="G33" s="18">
        <v>49</v>
      </c>
      <c r="H33" s="14">
        <f t="shared" si="1"/>
        <v>53</v>
      </c>
      <c r="I33" s="14">
        <v>21</v>
      </c>
      <c r="J33" s="18">
        <v>32</v>
      </c>
      <c r="K33" s="14">
        <f t="shared" si="2"/>
        <v>13</v>
      </c>
      <c r="L33" s="14">
        <v>8</v>
      </c>
      <c r="M33" s="12">
        <v>5</v>
      </c>
    </row>
    <row r="34" spans="1:13" ht="14.25" customHeight="1">
      <c r="A34" s="6" t="s">
        <v>55</v>
      </c>
      <c r="B34" s="10">
        <f>SUM(E34,H34,K34,B71,E71,H71,K71,'13頁'!B34)</f>
        <v>194</v>
      </c>
      <c r="C34" s="14">
        <f>SUM(F34,I34,L34,C71,F71,I71,L71,'13頁'!C34)</f>
        <v>74</v>
      </c>
      <c r="D34" s="18">
        <f>SUM(G34,J34,M34,D71,G71,J71,M71,'13頁'!D34)</f>
        <v>120</v>
      </c>
      <c r="E34" s="14">
        <f t="shared" si="0"/>
        <v>68</v>
      </c>
      <c r="F34" s="14">
        <v>25</v>
      </c>
      <c r="G34" s="18">
        <v>43</v>
      </c>
      <c r="H34" s="14">
        <f t="shared" si="1"/>
        <v>31</v>
      </c>
      <c r="I34" s="14">
        <v>16</v>
      </c>
      <c r="J34" s="18">
        <v>15</v>
      </c>
      <c r="K34" s="14">
        <f t="shared" si="2"/>
        <v>7</v>
      </c>
      <c r="L34" s="14">
        <v>2</v>
      </c>
      <c r="M34" s="12">
        <v>5</v>
      </c>
    </row>
    <row r="35" spans="1:13" ht="14.25" customHeight="1">
      <c r="A35" s="6" t="s">
        <v>56</v>
      </c>
      <c r="B35" s="10">
        <f>SUM(E35,H35,K35,B72,E72,H72,K72,'13頁'!B35)</f>
        <v>77</v>
      </c>
      <c r="C35" s="14">
        <f>SUM(F35,I35,L35,C72,F72,I72,L72,'13頁'!C35)</f>
        <v>24</v>
      </c>
      <c r="D35" s="18">
        <f>SUM(G35,J35,M35,D72,G72,J72,M72,'13頁'!D35)</f>
        <v>53</v>
      </c>
      <c r="E35" s="14">
        <f t="shared" si="0"/>
        <v>27</v>
      </c>
      <c r="F35" s="14">
        <v>10</v>
      </c>
      <c r="G35" s="18">
        <v>17</v>
      </c>
      <c r="H35" s="14">
        <f t="shared" si="1"/>
        <v>11</v>
      </c>
      <c r="I35" s="14">
        <v>5</v>
      </c>
      <c r="J35" s="18">
        <v>6</v>
      </c>
      <c r="K35" s="14">
        <f t="shared" si="2"/>
        <v>2</v>
      </c>
      <c r="L35" s="14">
        <v>1</v>
      </c>
      <c r="M35" s="12">
        <v>1</v>
      </c>
    </row>
    <row r="36" spans="1:13" ht="14.25" customHeight="1">
      <c r="A36" s="6"/>
      <c r="B36" s="10"/>
      <c r="C36" s="14"/>
      <c r="D36" s="18"/>
      <c r="E36" s="14"/>
      <c r="F36" s="14"/>
      <c r="G36" s="18"/>
      <c r="H36" s="14"/>
      <c r="I36" s="14"/>
      <c r="J36" s="18"/>
      <c r="K36" s="14"/>
      <c r="L36" s="14"/>
      <c r="M36" s="12"/>
    </row>
    <row r="37" spans="1:13" ht="14.25" customHeight="1">
      <c r="A37" s="6" t="s">
        <v>57</v>
      </c>
      <c r="B37" s="10">
        <f>SUM(E37,H37,K37,B74,E74,H74,K74,'13頁'!B37)</f>
        <v>18</v>
      </c>
      <c r="C37" s="14">
        <f>SUM(F37,I37,L37,C74,F74,I74,L74,'13頁'!C37)</f>
        <v>4</v>
      </c>
      <c r="D37" s="18">
        <f>SUM(G37,J37,M37,D74,G74,J74,M74,'13頁'!D37)</f>
        <v>14</v>
      </c>
      <c r="E37" s="14">
        <f t="shared" si="0"/>
        <v>6</v>
      </c>
      <c r="F37" s="14">
        <v>2</v>
      </c>
      <c r="G37" s="18">
        <v>4</v>
      </c>
      <c r="H37" s="14">
        <f t="shared" si="1"/>
        <v>0</v>
      </c>
      <c r="I37" s="14">
        <v>0</v>
      </c>
      <c r="J37" s="18">
        <v>0</v>
      </c>
      <c r="K37" s="14">
        <f t="shared" si="2"/>
        <v>0</v>
      </c>
      <c r="L37" s="14">
        <v>0</v>
      </c>
      <c r="M37" s="12">
        <v>0</v>
      </c>
    </row>
    <row r="38" spans="1:13" ht="14.25" customHeight="1">
      <c r="A38" s="4" t="s">
        <v>58</v>
      </c>
      <c r="B38" s="11">
        <f>SUM(E38,H38,K38,B75,E75,H75,K75,'13頁'!B38)</f>
        <v>0</v>
      </c>
      <c r="C38" s="15">
        <f>SUM(F38,I38,L38,C75,F75,I75,L75,'13頁'!C38)</f>
        <v>0</v>
      </c>
      <c r="D38" s="19">
        <f>SUM(G38,J38,M38,D75,G75,J75,M75,'13頁'!D38)</f>
        <v>0</v>
      </c>
      <c r="E38" s="15">
        <f t="shared" si="0"/>
        <v>0</v>
      </c>
      <c r="F38" s="15">
        <v>0</v>
      </c>
      <c r="G38" s="19">
        <v>0</v>
      </c>
      <c r="H38" s="15">
        <f t="shared" si="1"/>
        <v>0</v>
      </c>
      <c r="I38" s="15">
        <v>0</v>
      </c>
      <c r="J38" s="19">
        <v>0</v>
      </c>
      <c r="K38" s="15">
        <f t="shared" si="2"/>
        <v>0</v>
      </c>
      <c r="L38" s="15">
        <v>0</v>
      </c>
      <c r="M38" s="13">
        <v>0</v>
      </c>
    </row>
    <row r="39" ht="14.25" customHeight="1"/>
    <row r="40" spans="1:13" ht="14.25" customHeight="1">
      <c r="A40" s="30" t="s">
        <v>252</v>
      </c>
      <c r="B40" s="32" t="s">
        <v>421</v>
      </c>
      <c r="C40" s="27"/>
      <c r="D40" s="27"/>
      <c r="E40" s="35" t="s">
        <v>422</v>
      </c>
      <c r="F40" s="27"/>
      <c r="G40" s="27"/>
      <c r="H40" s="35" t="s">
        <v>423</v>
      </c>
      <c r="I40" s="27"/>
      <c r="J40" s="27"/>
      <c r="K40" s="35" t="s">
        <v>424</v>
      </c>
      <c r="L40" s="27"/>
      <c r="M40" s="28"/>
    </row>
    <row r="41" spans="1:13" ht="14.25" customHeight="1">
      <c r="A41" s="31"/>
      <c r="B41" s="20" t="s">
        <v>257</v>
      </c>
      <c r="C41" s="21" t="s">
        <v>258</v>
      </c>
      <c r="D41" s="21" t="s">
        <v>259</v>
      </c>
      <c r="E41" s="26" t="s">
        <v>257</v>
      </c>
      <c r="F41" s="21" t="s">
        <v>258</v>
      </c>
      <c r="G41" s="21" t="s">
        <v>259</v>
      </c>
      <c r="H41" s="26" t="s">
        <v>257</v>
      </c>
      <c r="I41" s="21" t="s">
        <v>258</v>
      </c>
      <c r="J41" s="21" t="s">
        <v>259</v>
      </c>
      <c r="K41" s="26" t="s">
        <v>257</v>
      </c>
      <c r="L41" s="21" t="s">
        <v>258</v>
      </c>
      <c r="M41" s="22" t="s">
        <v>259</v>
      </c>
    </row>
    <row r="42" spans="1:14" ht="14.25" customHeight="1">
      <c r="A42" s="6" t="s">
        <v>260</v>
      </c>
      <c r="B42" s="10">
        <f aca="true" t="shared" si="3" ref="B42:B75">SUM(C42:D42)</f>
        <v>141</v>
      </c>
      <c r="C42" s="14">
        <f>SUM(C50:C75)</f>
        <v>79</v>
      </c>
      <c r="D42" s="18">
        <f>SUM(D50:D75)</f>
        <v>62</v>
      </c>
      <c r="E42" s="14">
        <f aca="true" t="shared" si="4" ref="E42:E75">SUM(F42:G42)</f>
        <v>107</v>
      </c>
      <c r="F42" s="14">
        <f>SUM(F50:F75)</f>
        <v>61</v>
      </c>
      <c r="G42" s="18">
        <f>SUM(G50:G75)</f>
        <v>46</v>
      </c>
      <c r="H42" s="14">
        <f aca="true" t="shared" si="5" ref="H42:H75">SUM(I42:J42)</f>
        <v>195</v>
      </c>
      <c r="I42" s="14">
        <f>SUM(I50:I75)</f>
        <v>87</v>
      </c>
      <c r="J42" s="18">
        <f>SUM(J50:J75)</f>
        <v>108</v>
      </c>
      <c r="K42" s="14">
        <f aca="true" t="shared" si="6" ref="K42:K75">SUM(L42:M42)</f>
        <v>137</v>
      </c>
      <c r="L42" s="14">
        <f>SUM(L50:L75)</f>
        <v>72</v>
      </c>
      <c r="M42" s="12">
        <f>SUM(M50:M75)</f>
        <v>65</v>
      </c>
      <c r="N42" s="5"/>
    </row>
    <row r="43" spans="1:14" ht="14.25" customHeight="1">
      <c r="A43" s="6"/>
      <c r="B43" s="10"/>
      <c r="C43" s="14"/>
      <c r="D43" s="18"/>
      <c r="E43" s="14"/>
      <c r="F43" s="14"/>
      <c r="G43" s="18"/>
      <c r="H43" s="14"/>
      <c r="I43" s="14"/>
      <c r="J43" s="18"/>
      <c r="K43" s="14"/>
      <c r="L43" s="14"/>
      <c r="M43" s="12"/>
      <c r="N43" s="5"/>
    </row>
    <row r="44" spans="1:14" ht="14.25" customHeight="1">
      <c r="A44" s="6" t="s">
        <v>261</v>
      </c>
      <c r="B44" s="10">
        <f t="shared" si="3"/>
        <v>1</v>
      </c>
      <c r="C44" s="14">
        <v>0</v>
      </c>
      <c r="D44" s="18">
        <v>1</v>
      </c>
      <c r="E44" s="14">
        <f t="shared" si="4"/>
        <v>1</v>
      </c>
      <c r="F44" s="14">
        <v>1</v>
      </c>
      <c r="G44" s="18">
        <v>0</v>
      </c>
      <c r="H44" s="14">
        <f t="shared" si="5"/>
        <v>0</v>
      </c>
      <c r="I44" s="14">
        <v>0</v>
      </c>
      <c r="J44" s="18">
        <v>0</v>
      </c>
      <c r="K44" s="14">
        <f t="shared" si="6"/>
        <v>1</v>
      </c>
      <c r="L44" s="14">
        <v>1</v>
      </c>
      <c r="M44" s="12">
        <v>0</v>
      </c>
      <c r="N44" s="5"/>
    </row>
    <row r="45" spans="1:14" ht="14.25" customHeight="1">
      <c r="A45" s="6">
        <v>1</v>
      </c>
      <c r="B45" s="10">
        <f t="shared" si="3"/>
        <v>0</v>
      </c>
      <c r="C45" s="14">
        <v>0</v>
      </c>
      <c r="D45" s="18">
        <v>0</v>
      </c>
      <c r="E45" s="14">
        <f t="shared" si="4"/>
        <v>0</v>
      </c>
      <c r="F45" s="14">
        <v>0</v>
      </c>
      <c r="G45" s="18">
        <v>0</v>
      </c>
      <c r="H45" s="14">
        <f t="shared" si="5"/>
        <v>0</v>
      </c>
      <c r="I45" s="14">
        <v>0</v>
      </c>
      <c r="J45" s="18">
        <v>0</v>
      </c>
      <c r="K45" s="14">
        <f t="shared" si="6"/>
        <v>0</v>
      </c>
      <c r="L45" s="14">
        <v>0</v>
      </c>
      <c r="M45" s="12">
        <v>0</v>
      </c>
      <c r="N45" s="5"/>
    </row>
    <row r="46" spans="1:14" ht="14.25" customHeight="1">
      <c r="A46" s="7">
        <v>2</v>
      </c>
      <c r="B46" s="10">
        <f t="shared" si="3"/>
        <v>1</v>
      </c>
      <c r="C46" s="14">
        <v>0</v>
      </c>
      <c r="D46" s="18">
        <v>1</v>
      </c>
      <c r="E46" s="14">
        <f t="shared" si="4"/>
        <v>0</v>
      </c>
      <c r="F46" s="14">
        <v>0</v>
      </c>
      <c r="G46" s="18">
        <v>0</v>
      </c>
      <c r="H46" s="14">
        <f t="shared" si="5"/>
        <v>0</v>
      </c>
      <c r="I46" s="14">
        <v>0</v>
      </c>
      <c r="J46" s="18">
        <v>0</v>
      </c>
      <c r="K46" s="14">
        <f t="shared" si="6"/>
        <v>0</v>
      </c>
      <c r="L46" s="14">
        <v>0</v>
      </c>
      <c r="M46" s="12">
        <v>0</v>
      </c>
      <c r="N46" s="5"/>
    </row>
    <row r="47" spans="1:14" ht="14.25" customHeight="1">
      <c r="A47" s="6">
        <v>3</v>
      </c>
      <c r="B47" s="10">
        <f t="shared" si="3"/>
        <v>0</v>
      </c>
      <c r="C47" s="14">
        <v>0</v>
      </c>
      <c r="D47" s="18">
        <v>0</v>
      </c>
      <c r="E47" s="14">
        <f t="shared" si="4"/>
        <v>0</v>
      </c>
      <c r="F47" s="14">
        <v>0</v>
      </c>
      <c r="G47" s="18">
        <v>0</v>
      </c>
      <c r="H47" s="14">
        <f t="shared" si="5"/>
        <v>0</v>
      </c>
      <c r="I47" s="14">
        <v>0</v>
      </c>
      <c r="J47" s="18">
        <v>0</v>
      </c>
      <c r="K47" s="14">
        <f t="shared" si="6"/>
        <v>0</v>
      </c>
      <c r="L47" s="14">
        <v>0</v>
      </c>
      <c r="M47" s="12">
        <v>0</v>
      </c>
      <c r="N47" s="5"/>
    </row>
    <row r="48" spans="1:14" ht="14.25" customHeight="1">
      <c r="A48" s="6">
        <v>4</v>
      </c>
      <c r="B48" s="10">
        <f t="shared" si="3"/>
        <v>0</v>
      </c>
      <c r="C48" s="14">
        <v>0</v>
      </c>
      <c r="D48" s="18">
        <v>0</v>
      </c>
      <c r="E48" s="14">
        <f t="shared" si="4"/>
        <v>0</v>
      </c>
      <c r="F48" s="14">
        <v>0</v>
      </c>
      <c r="G48" s="18">
        <v>0</v>
      </c>
      <c r="H48" s="14">
        <f t="shared" si="5"/>
        <v>0</v>
      </c>
      <c r="I48" s="14">
        <v>0</v>
      </c>
      <c r="J48" s="18">
        <v>0</v>
      </c>
      <c r="K48" s="14">
        <f t="shared" si="6"/>
        <v>0</v>
      </c>
      <c r="L48" s="14">
        <v>0</v>
      </c>
      <c r="M48" s="12">
        <v>0</v>
      </c>
      <c r="N48" s="5"/>
    </row>
    <row r="49" spans="1:14" ht="14.25" customHeight="1">
      <c r="A49" s="6"/>
      <c r="B49" s="10"/>
      <c r="C49" s="14"/>
      <c r="D49" s="18"/>
      <c r="E49" s="14"/>
      <c r="F49" s="14"/>
      <c r="G49" s="18"/>
      <c r="H49" s="14"/>
      <c r="I49" s="14"/>
      <c r="J49" s="18"/>
      <c r="K49" s="14"/>
      <c r="L49" s="14"/>
      <c r="M49" s="12"/>
      <c r="N49" s="5"/>
    </row>
    <row r="50" spans="1:14" ht="14.25" customHeight="1">
      <c r="A50" s="6" t="s">
        <v>262</v>
      </c>
      <c r="B50" s="10">
        <f t="shared" si="3"/>
        <v>2</v>
      </c>
      <c r="C50" s="14">
        <v>0</v>
      </c>
      <c r="D50" s="18">
        <v>2</v>
      </c>
      <c r="E50" s="14">
        <f t="shared" si="4"/>
        <v>1</v>
      </c>
      <c r="F50" s="14">
        <v>1</v>
      </c>
      <c r="G50" s="18">
        <v>0</v>
      </c>
      <c r="H50" s="14">
        <f t="shared" si="5"/>
        <v>0</v>
      </c>
      <c r="I50" s="14">
        <v>0</v>
      </c>
      <c r="J50" s="18">
        <v>0</v>
      </c>
      <c r="K50" s="14">
        <f t="shared" si="6"/>
        <v>1</v>
      </c>
      <c r="L50" s="14">
        <v>1</v>
      </c>
      <c r="M50" s="12">
        <v>0</v>
      </c>
      <c r="N50" s="5"/>
    </row>
    <row r="51" spans="1:14" ht="14.25" customHeight="1">
      <c r="A51" s="6" t="s">
        <v>263</v>
      </c>
      <c r="B51" s="10">
        <f t="shared" si="3"/>
        <v>0</v>
      </c>
      <c r="C51" s="14">
        <v>0</v>
      </c>
      <c r="D51" s="18">
        <v>0</v>
      </c>
      <c r="E51" s="14">
        <f t="shared" si="4"/>
        <v>0</v>
      </c>
      <c r="F51" s="14">
        <v>0</v>
      </c>
      <c r="G51" s="18">
        <v>0</v>
      </c>
      <c r="H51" s="14">
        <f t="shared" si="5"/>
        <v>0</v>
      </c>
      <c r="I51" s="14">
        <v>0</v>
      </c>
      <c r="J51" s="18">
        <v>0</v>
      </c>
      <c r="K51" s="14">
        <f t="shared" si="6"/>
        <v>0</v>
      </c>
      <c r="L51" s="14">
        <v>0</v>
      </c>
      <c r="M51" s="12">
        <v>0</v>
      </c>
      <c r="N51" s="5"/>
    </row>
    <row r="52" spans="1:14" ht="14.25" customHeight="1">
      <c r="A52" s="6" t="s">
        <v>264</v>
      </c>
      <c r="B52" s="10">
        <f t="shared" si="3"/>
        <v>0</v>
      </c>
      <c r="C52" s="14">
        <v>0</v>
      </c>
      <c r="D52" s="18">
        <v>0</v>
      </c>
      <c r="E52" s="14">
        <f t="shared" si="4"/>
        <v>0</v>
      </c>
      <c r="F52" s="14">
        <v>0</v>
      </c>
      <c r="G52" s="18">
        <v>0</v>
      </c>
      <c r="H52" s="14">
        <f t="shared" si="5"/>
        <v>0</v>
      </c>
      <c r="I52" s="14">
        <v>0</v>
      </c>
      <c r="J52" s="18">
        <v>0</v>
      </c>
      <c r="K52" s="14">
        <f t="shared" si="6"/>
        <v>0</v>
      </c>
      <c r="L52" s="14">
        <v>0</v>
      </c>
      <c r="M52" s="12">
        <v>0</v>
      </c>
      <c r="N52" s="5"/>
    </row>
    <row r="53" spans="1:14" ht="14.25" customHeight="1">
      <c r="A53" s="6" t="s">
        <v>265</v>
      </c>
      <c r="B53" s="10">
        <f t="shared" si="3"/>
        <v>0</v>
      </c>
      <c r="C53" s="14">
        <v>0</v>
      </c>
      <c r="D53" s="18">
        <v>0</v>
      </c>
      <c r="E53" s="14">
        <f t="shared" si="4"/>
        <v>0</v>
      </c>
      <c r="F53" s="14">
        <v>0</v>
      </c>
      <c r="G53" s="18">
        <v>0</v>
      </c>
      <c r="H53" s="14">
        <f t="shared" si="5"/>
        <v>0</v>
      </c>
      <c r="I53" s="14">
        <v>0</v>
      </c>
      <c r="J53" s="18">
        <v>0</v>
      </c>
      <c r="K53" s="14">
        <f t="shared" si="6"/>
        <v>1</v>
      </c>
      <c r="L53" s="14">
        <v>0</v>
      </c>
      <c r="M53" s="12">
        <v>1</v>
      </c>
      <c r="N53" s="5"/>
    </row>
    <row r="54" spans="1:14" ht="14.25" customHeight="1">
      <c r="A54" s="6" t="s">
        <v>266</v>
      </c>
      <c r="B54" s="10">
        <f t="shared" si="3"/>
        <v>0</v>
      </c>
      <c r="C54" s="14">
        <v>0</v>
      </c>
      <c r="D54" s="18">
        <v>0</v>
      </c>
      <c r="E54" s="14">
        <f t="shared" si="4"/>
        <v>0</v>
      </c>
      <c r="F54" s="14">
        <v>0</v>
      </c>
      <c r="G54" s="18">
        <v>0</v>
      </c>
      <c r="H54" s="14">
        <f t="shared" si="5"/>
        <v>2</v>
      </c>
      <c r="I54" s="14">
        <v>2</v>
      </c>
      <c r="J54" s="18">
        <v>0</v>
      </c>
      <c r="K54" s="14">
        <f t="shared" si="6"/>
        <v>1</v>
      </c>
      <c r="L54" s="14">
        <v>1</v>
      </c>
      <c r="M54" s="12">
        <v>0</v>
      </c>
      <c r="N54" s="5"/>
    </row>
    <row r="55" spans="1:14" ht="14.25" customHeight="1">
      <c r="A55" s="6"/>
      <c r="B55" s="10"/>
      <c r="C55" s="14"/>
      <c r="D55" s="18"/>
      <c r="E55" s="14"/>
      <c r="F55" s="14"/>
      <c r="G55" s="18"/>
      <c r="H55" s="14"/>
      <c r="I55" s="14"/>
      <c r="J55" s="18"/>
      <c r="K55" s="14"/>
      <c r="L55" s="14"/>
      <c r="M55" s="12"/>
      <c r="N55" s="5"/>
    </row>
    <row r="56" spans="1:14" ht="14.25" customHeight="1">
      <c r="A56" s="6" t="s">
        <v>267</v>
      </c>
      <c r="B56" s="10">
        <f t="shared" si="3"/>
        <v>0</v>
      </c>
      <c r="C56" s="14">
        <v>0</v>
      </c>
      <c r="D56" s="18">
        <v>0</v>
      </c>
      <c r="E56" s="14">
        <f t="shared" si="4"/>
        <v>0</v>
      </c>
      <c r="F56" s="14">
        <v>0</v>
      </c>
      <c r="G56" s="18">
        <v>0</v>
      </c>
      <c r="H56" s="14">
        <f t="shared" si="5"/>
        <v>1</v>
      </c>
      <c r="I56" s="14">
        <v>1</v>
      </c>
      <c r="J56" s="18">
        <v>0</v>
      </c>
      <c r="K56" s="14">
        <f t="shared" si="6"/>
        <v>2</v>
      </c>
      <c r="L56" s="14">
        <v>2</v>
      </c>
      <c r="M56" s="12">
        <v>0</v>
      </c>
      <c r="N56" s="5"/>
    </row>
    <row r="57" spans="1:14" ht="14.25" customHeight="1">
      <c r="A57" s="6" t="s">
        <v>268</v>
      </c>
      <c r="B57" s="10">
        <f t="shared" si="3"/>
        <v>0</v>
      </c>
      <c r="C57" s="14">
        <v>0</v>
      </c>
      <c r="D57" s="18">
        <v>0</v>
      </c>
      <c r="E57" s="14">
        <f t="shared" si="4"/>
        <v>0</v>
      </c>
      <c r="F57" s="14">
        <v>0</v>
      </c>
      <c r="G57" s="18">
        <v>0</v>
      </c>
      <c r="H57" s="14">
        <f t="shared" si="5"/>
        <v>1</v>
      </c>
      <c r="I57" s="14">
        <v>1</v>
      </c>
      <c r="J57" s="18">
        <v>0</v>
      </c>
      <c r="K57" s="14">
        <f t="shared" si="6"/>
        <v>0</v>
      </c>
      <c r="L57" s="14">
        <v>0</v>
      </c>
      <c r="M57" s="12">
        <v>0</v>
      </c>
      <c r="N57" s="5"/>
    </row>
    <row r="58" spans="1:14" ht="14.25" customHeight="1">
      <c r="A58" s="6" t="s">
        <v>269</v>
      </c>
      <c r="B58" s="10">
        <f t="shared" si="3"/>
        <v>1</v>
      </c>
      <c r="C58" s="14">
        <v>0</v>
      </c>
      <c r="D58" s="18">
        <v>1</v>
      </c>
      <c r="E58" s="14">
        <f t="shared" si="4"/>
        <v>0</v>
      </c>
      <c r="F58" s="14">
        <v>0</v>
      </c>
      <c r="G58" s="18">
        <v>0</v>
      </c>
      <c r="H58" s="14">
        <f t="shared" si="5"/>
        <v>0</v>
      </c>
      <c r="I58" s="14">
        <v>0</v>
      </c>
      <c r="J58" s="18">
        <v>0</v>
      </c>
      <c r="K58" s="14">
        <f t="shared" si="6"/>
        <v>0</v>
      </c>
      <c r="L58" s="14">
        <v>0</v>
      </c>
      <c r="M58" s="12">
        <v>0</v>
      </c>
      <c r="N58" s="5"/>
    </row>
    <row r="59" spans="1:14" ht="14.25" customHeight="1">
      <c r="A59" s="6" t="s">
        <v>270</v>
      </c>
      <c r="B59" s="10">
        <f t="shared" si="3"/>
        <v>2</v>
      </c>
      <c r="C59" s="14">
        <v>1</v>
      </c>
      <c r="D59" s="18">
        <v>1</v>
      </c>
      <c r="E59" s="14">
        <f t="shared" si="4"/>
        <v>1</v>
      </c>
      <c r="F59" s="14">
        <v>0</v>
      </c>
      <c r="G59" s="18">
        <v>1</v>
      </c>
      <c r="H59" s="14">
        <f t="shared" si="5"/>
        <v>4</v>
      </c>
      <c r="I59" s="14">
        <v>3</v>
      </c>
      <c r="J59" s="18">
        <v>1</v>
      </c>
      <c r="K59" s="14">
        <f t="shared" si="6"/>
        <v>0</v>
      </c>
      <c r="L59" s="14">
        <v>0</v>
      </c>
      <c r="M59" s="12">
        <v>0</v>
      </c>
      <c r="N59" s="5"/>
    </row>
    <row r="60" spans="1:14" ht="14.25" customHeight="1">
      <c r="A60" s="6" t="s">
        <v>271</v>
      </c>
      <c r="B60" s="10">
        <f t="shared" si="3"/>
        <v>2</v>
      </c>
      <c r="C60" s="14">
        <v>2</v>
      </c>
      <c r="D60" s="18">
        <v>0</v>
      </c>
      <c r="E60" s="14">
        <f t="shared" si="4"/>
        <v>2</v>
      </c>
      <c r="F60" s="14">
        <v>1</v>
      </c>
      <c r="G60" s="18">
        <v>1</v>
      </c>
      <c r="H60" s="14">
        <f t="shared" si="5"/>
        <v>3</v>
      </c>
      <c r="I60" s="14">
        <v>1</v>
      </c>
      <c r="J60" s="18">
        <v>2</v>
      </c>
      <c r="K60" s="14">
        <f t="shared" si="6"/>
        <v>4</v>
      </c>
      <c r="L60" s="14">
        <v>1</v>
      </c>
      <c r="M60" s="12">
        <v>3</v>
      </c>
      <c r="N60" s="5"/>
    </row>
    <row r="61" spans="1:14" ht="14.25" customHeight="1">
      <c r="A61" s="6"/>
      <c r="B61" s="10"/>
      <c r="C61" s="14"/>
      <c r="D61" s="18"/>
      <c r="E61" s="14"/>
      <c r="F61" s="14"/>
      <c r="G61" s="18"/>
      <c r="H61" s="14"/>
      <c r="I61" s="14"/>
      <c r="J61" s="18"/>
      <c r="K61" s="14"/>
      <c r="L61" s="14"/>
      <c r="M61" s="12"/>
      <c r="N61" s="5"/>
    </row>
    <row r="62" spans="1:14" ht="14.25" customHeight="1">
      <c r="A62" s="6" t="s">
        <v>272</v>
      </c>
      <c r="B62" s="10">
        <f t="shared" si="3"/>
        <v>4</v>
      </c>
      <c r="C62" s="14">
        <v>4</v>
      </c>
      <c r="D62" s="18">
        <v>0</v>
      </c>
      <c r="E62" s="14">
        <f t="shared" si="4"/>
        <v>4</v>
      </c>
      <c r="F62" s="14">
        <v>3</v>
      </c>
      <c r="G62" s="18">
        <v>1</v>
      </c>
      <c r="H62" s="14">
        <f t="shared" si="5"/>
        <v>6</v>
      </c>
      <c r="I62" s="14">
        <v>6</v>
      </c>
      <c r="J62" s="18">
        <v>0</v>
      </c>
      <c r="K62" s="14">
        <f t="shared" si="6"/>
        <v>7</v>
      </c>
      <c r="L62" s="14">
        <v>5</v>
      </c>
      <c r="M62" s="12">
        <v>2</v>
      </c>
      <c r="N62" s="5"/>
    </row>
    <row r="63" spans="1:14" ht="14.25" customHeight="1">
      <c r="A63" s="6" t="s">
        <v>273</v>
      </c>
      <c r="B63" s="10">
        <f t="shared" si="3"/>
        <v>5</v>
      </c>
      <c r="C63" s="14">
        <v>4</v>
      </c>
      <c r="D63" s="18">
        <v>1</v>
      </c>
      <c r="E63" s="14">
        <f t="shared" si="4"/>
        <v>5</v>
      </c>
      <c r="F63" s="14">
        <v>4</v>
      </c>
      <c r="G63" s="18">
        <v>1</v>
      </c>
      <c r="H63" s="14">
        <f t="shared" si="5"/>
        <v>2</v>
      </c>
      <c r="I63" s="14">
        <v>1</v>
      </c>
      <c r="J63" s="18">
        <v>1</v>
      </c>
      <c r="K63" s="14">
        <f t="shared" si="6"/>
        <v>0</v>
      </c>
      <c r="L63" s="14">
        <v>0</v>
      </c>
      <c r="M63" s="12">
        <v>0</v>
      </c>
      <c r="N63" s="5"/>
    </row>
    <row r="64" spans="1:14" ht="14.25" customHeight="1">
      <c r="A64" s="6" t="s">
        <v>274</v>
      </c>
      <c r="B64" s="10">
        <f t="shared" si="3"/>
        <v>8</v>
      </c>
      <c r="C64" s="14">
        <v>3</v>
      </c>
      <c r="D64" s="18">
        <v>5</v>
      </c>
      <c r="E64" s="14">
        <f t="shared" si="4"/>
        <v>8</v>
      </c>
      <c r="F64" s="14">
        <v>4</v>
      </c>
      <c r="G64" s="18">
        <v>4</v>
      </c>
      <c r="H64" s="14">
        <f t="shared" si="5"/>
        <v>7</v>
      </c>
      <c r="I64" s="14">
        <v>5</v>
      </c>
      <c r="J64" s="18">
        <v>2</v>
      </c>
      <c r="K64" s="14">
        <f t="shared" si="6"/>
        <v>6</v>
      </c>
      <c r="L64" s="14">
        <v>3</v>
      </c>
      <c r="M64" s="12">
        <v>3</v>
      </c>
      <c r="N64" s="5"/>
    </row>
    <row r="65" spans="1:14" ht="14.25" customHeight="1">
      <c r="A65" s="6" t="s">
        <v>275</v>
      </c>
      <c r="B65" s="10">
        <f t="shared" si="3"/>
        <v>14</v>
      </c>
      <c r="C65" s="14">
        <v>9</v>
      </c>
      <c r="D65" s="18">
        <v>5</v>
      </c>
      <c r="E65" s="14">
        <f t="shared" si="4"/>
        <v>9</v>
      </c>
      <c r="F65" s="14">
        <v>7</v>
      </c>
      <c r="G65" s="18">
        <v>2</v>
      </c>
      <c r="H65" s="14">
        <f t="shared" si="5"/>
        <v>7</v>
      </c>
      <c r="I65" s="14">
        <v>3</v>
      </c>
      <c r="J65" s="18">
        <v>4</v>
      </c>
      <c r="K65" s="14">
        <f t="shared" si="6"/>
        <v>6</v>
      </c>
      <c r="L65" s="14">
        <v>5</v>
      </c>
      <c r="M65" s="12">
        <v>1</v>
      </c>
      <c r="N65" s="5"/>
    </row>
    <row r="66" spans="1:14" ht="14.25" customHeight="1">
      <c r="A66" s="6" t="s">
        <v>276</v>
      </c>
      <c r="B66" s="10">
        <f t="shared" si="3"/>
        <v>13</v>
      </c>
      <c r="C66" s="14">
        <v>8</v>
      </c>
      <c r="D66" s="18">
        <v>5</v>
      </c>
      <c r="E66" s="14">
        <f t="shared" si="4"/>
        <v>16</v>
      </c>
      <c r="F66" s="14">
        <v>13</v>
      </c>
      <c r="G66" s="18">
        <v>3</v>
      </c>
      <c r="H66" s="14">
        <f t="shared" si="5"/>
        <v>19</v>
      </c>
      <c r="I66" s="14">
        <v>12</v>
      </c>
      <c r="J66" s="18">
        <v>7</v>
      </c>
      <c r="K66" s="14">
        <f t="shared" si="6"/>
        <v>13</v>
      </c>
      <c r="L66" s="14">
        <v>8</v>
      </c>
      <c r="M66" s="12">
        <v>5</v>
      </c>
      <c r="N66" s="5"/>
    </row>
    <row r="67" spans="1:14" ht="14.25" customHeight="1">
      <c r="A67" s="6"/>
      <c r="B67" s="10"/>
      <c r="C67" s="14"/>
      <c r="D67" s="18"/>
      <c r="E67" s="14"/>
      <c r="F67" s="14"/>
      <c r="G67" s="18"/>
      <c r="H67" s="14"/>
      <c r="I67" s="14"/>
      <c r="J67" s="18"/>
      <c r="K67" s="14"/>
      <c r="L67" s="14"/>
      <c r="M67" s="12"/>
      <c r="N67" s="5"/>
    </row>
    <row r="68" spans="1:14" ht="14.25" customHeight="1">
      <c r="A68" s="6" t="s">
        <v>277</v>
      </c>
      <c r="B68" s="10">
        <f t="shared" si="3"/>
        <v>25</v>
      </c>
      <c r="C68" s="14">
        <v>15</v>
      </c>
      <c r="D68" s="18">
        <v>10</v>
      </c>
      <c r="E68" s="14">
        <f t="shared" si="4"/>
        <v>11</v>
      </c>
      <c r="F68" s="14">
        <v>8</v>
      </c>
      <c r="G68" s="18">
        <v>3</v>
      </c>
      <c r="H68" s="14">
        <f t="shared" si="5"/>
        <v>20</v>
      </c>
      <c r="I68" s="14">
        <v>12</v>
      </c>
      <c r="J68" s="18">
        <v>8</v>
      </c>
      <c r="K68" s="14">
        <f t="shared" si="6"/>
        <v>18</v>
      </c>
      <c r="L68" s="14">
        <v>12</v>
      </c>
      <c r="M68" s="12">
        <v>6</v>
      </c>
      <c r="N68" s="5"/>
    </row>
    <row r="69" spans="1:14" ht="14.25" customHeight="1">
      <c r="A69" s="6" t="s">
        <v>278</v>
      </c>
      <c r="B69" s="10">
        <f t="shared" si="3"/>
        <v>19</v>
      </c>
      <c r="C69" s="14">
        <v>13</v>
      </c>
      <c r="D69" s="18">
        <v>6</v>
      </c>
      <c r="E69" s="14">
        <f t="shared" si="4"/>
        <v>16</v>
      </c>
      <c r="F69" s="14">
        <v>6</v>
      </c>
      <c r="G69" s="18">
        <v>10</v>
      </c>
      <c r="H69" s="14">
        <f t="shared" si="5"/>
        <v>39</v>
      </c>
      <c r="I69" s="14">
        <v>14</v>
      </c>
      <c r="J69" s="18">
        <v>25</v>
      </c>
      <c r="K69" s="14">
        <f t="shared" si="6"/>
        <v>19</v>
      </c>
      <c r="L69" s="14">
        <v>11</v>
      </c>
      <c r="M69" s="12">
        <v>8</v>
      </c>
      <c r="N69" s="5"/>
    </row>
    <row r="70" spans="1:14" ht="14.25" customHeight="1">
      <c r="A70" s="6" t="s">
        <v>279</v>
      </c>
      <c r="B70" s="10">
        <f t="shared" si="3"/>
        <v>26</v>
      </c>
      <c r="C70" s="14">
        <v>14</v>
      </c>
      <c r="D70" s="18">
        <v>12</v>
      </c>
      <c r="E70" s="14">
        <f t="shared" si="4"/>
        <v>19</v>
      </c>
      <c r="F70" s="14">
        <v>10</v>
      </c>
      <c r="G70" s="18">
        <v>9</v>
      </c>
      <c r="H70" s="14">
        <f t="shared" si="5"/>
        <v>41</v>
      </c>
      <c r="I70" s="14">
        <v>16</v>
      </c>
      <c r="J70" s="18">
        <v>25</v>
      </c>
      <c r="K70" s="14">
        <f t="shared" si="6"/>
        <v>22</v>
      </c>
      <c r="L70" s="14">
        <v>9</v>
      </c>
      <c r="M70" s="12">
        <v>13</v>
      </c>
      <c r="N70" s="5"/>
    </row>
    <row r="71" spans="1:14" ht="14.25" customHeight="1">
      <c r="A71" s="6" t="s">
        <v>280</v>
      </c>
      <c r="B71" s="10">
        <f t="shared" si="3"/>
        <v>14</v>
      </c>
      <c r="C71" s="14">
        <v>5</v>
      </c>
      <c r="D71" s="18">
        <v>9</v>
      </c>
      <c r="E71" s="14">
        <f t="shared" si="4"/>
        <v>13</v>
      </c>
      <c r="F71" s="14">
        <v>3</v>
      </c>
      <c r="G71" s="18">
        <v>10</v>
      </c>
      <c r="H71" s="14">
        <f t="shared" si="5"/>
        <v>28</v>
      </c>
      <c r="I71" s="14">
        <v>8</v>
      </c>
      <c r="J71" s="18">
        <v>20</v>
      </c>
      <c r="K71" s="14">
        <f t="shared" si="6"/>
        <v>21</v>
      </c>
      <c r="L71" s="14">
        <v>11</v>
      </c>
      <c r="M71" s="12">
        <v>10</v>
      </c>
      <c r="N71" s="5"/>
    </row>
    <row r="72" spans="1:14" ht="14.25" customHeight="1">
      <c r="A72" s="6" t="s">
        <v>281</v>
      </c>
      <c r="B72" s="10">
        <f t="shared" si="3"/>
        <v>5</v>
      </c>
      <c r="C72" s="14">
        <v>1</v>
      </c>
      <c r="D72" s="18">
        <v>4</v>
      </c>
      <c r="E72" s="14">
        <f t="shared" si="4"/>
        <v>2</v>
      </c>
      <c r="F72" s="14">
        <v>1</v>
      </c>
      <c r="G72" s="18">
        <v>1</v>
      </c>
      <c r="H72" s="14">
        <f t="shared" si="5"/>
        <v>10</v>
      </c>
      <c r="I72" s="14">
        <v>2</v>
      </c>
      <c r="J72" s="18">
        <v>8</v>
      </c>
      <c r="K72" s="14">
        <f t="shared" si="6"/>
        <v>13</v>
      </c>
      <c r="L72" s="14">
        <v>2</v>
      </c>
      <c r="M72" s="12">
        <v>11</v>
      </c>
      <c r="N72" s="5"/>
    </row>
    <row r="73" spans="1:14" ht="14.25" customHeight="1">
      <c r="A73" s="6"/>
      <c r="B73" s="10"/>
      <c r="C73" s="14"/>
      <c r="D73" s="18"/>
      <c r="E73" s="14"/>
      <c r="F73" s="14"/>
      <c r="G73" s="18"/>
      <c r="H73" s="14"/>
      <c r="I73" s="14"/>
      <c r="J73" s="18"/>
      <c r="K73" s="14"/>
      <c r="L73" s="14"/>
      <c r="M73" s="12"/>
      <c r="N73" s="5"/>
    </row>
    <row r="74" spans="1:14" ht="14.25" customHeight="1">
      <c r="A74" s="6" t="s">
        <v>282</v>
      </c>
      <c r="B74" s="10">
        <f t="shared" si="3"/>
        <v>1</v>
      </c>
      <c r="C74" s="14">
        <v>0</v>
      </c>
      <c r="D74" s="18">
        <v>1</v>
      </c>
      <c r="E74" s="14">
        <f t="shared" si="4"/>
        <v>0</v>
      </c>
      <c r="F74" s="14">
        <v>0</v>
      </c>
      <c r="G74" s="18">
        <v>0</v>
      </c>
      <c r="H74" s="14">
        <f t="shared" si="5"/>
        <v>5</v>
      </c>
      <c r="I74" s="14">
        <v>0</v>
      </c>
      <c r="J74" s="18">
        <v>5</v>
      </c>
      <c r="K74" s="14">
        <f t="shared" si="6"/>
        <v>3</v>
      </c>
      <c r="L74" s="14">
        <v>1</v>
      </c>
      <c r="M74" s="12">
        <v>2</v>
      </c>
      <c r="N74" s="5"/>
    </row>
    <row r="75" spans="1:14" ht="14.25" customHeight="1">
      <c r="A75" s="4" t="s">
        <v>283</v>
      </c>
      <c r="B75" s="11">
        <f t="shared" si="3"/>
        <v>0</v>
      </c>
      <c r="C75" s="15">
        <v>0</v>
      </c>
      <c r="D75" s="19">
        <v>0</v>
      </c>
      <c r="E75" s="15">
        <f t="shared" si="4"/>
        <v>0</v>
      </c>
      <c r="F75" s="15">
        <v>0</v>
      </c>
      <c r="G75" s="19">
        <v>0</v>
      </c>
      <c r="H75" s="15">
        <f t="shared" si="5"/>
        <v>0</v>
      </c>
      <c r="I75" s="15">
        <v>0</v>
      </c>
      <c r="J75" s="19">
        <v>0</v>
      </c>
      <c r="K75" s="15">
        <f t="shared" si="6"/>
        <v>0</v>
      </c>
      <c r="L75" s="15">
        <v>0</v>
      </c>
      <c r="M75" s="13">
        <v>0</v>
      </c>
      <c r="N75" s="5"/>
    </row>
    <row r="76" ht="14.25" customHeight="1"/>
  </sheetData>
  <mergeCells count="11">
    <mergeCell ref="E2:G2"/>
    <mergeCell ref="B3:D3"/>
    <mergeCell ref="H3:J3"/>
    <mergeCell ref="K3:M3"/>
    <mergeCell ref="E3:G3"/>
    <mergeCell ref="A3:A4"/>
    <mergeCell ref="A40:A41"/>
    <mergeCell ref="K40:M40"/>
    <mergeCell ref="B40:D40"/>
    <mergeCell ref="E40:G40"/>
    <mergeCell ref="H40:J4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view="pageBreakPreview" zoomScale="80" zoomScaleNormal="80" zoomScaleSheetLayoutView="80" workbookViewId="0" topLeftCell="A1">
      <selection activeCell="A73" sqref="A73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23"/>
    </row>
    <row r="2" spans="1:7" ht="14.25" customHeight="1">
      <c r="A2" s="1" t="s">
        <v>288</v>
      </c>
      <c r="D2" s="3" t="str">
        <f>'1頁'!M2</f>
        <v>（平成13年）</v>
      </c>
      <c r="E2" s="3"/>
      <c r="F2" s="2"/>
      <c r="G2" s="2"/>
    </row>
    <row r="3" spans="1:10" ht="14.25" customHeight="1">
      <c r="A3" s="30" t="s">
        <v>252</v>
      </c>
      <c r="B3" s="32" t="s">
        <v>425</v>
      </c>
      <c r="C3" s="27"/>
      <c r="D3" s="28"/>
      <c r="E3" s="8"/>
      <c r="F3" s="8"/>
      <c r="G3" s="8"/>
      <c r="H3" s="8"/>
      <c r="I3" s="8"/>
      <c r="J3" s="8"/>
    </row>
    <row r="4" spans="1:10" ht="14.25" customHeight="1">
      <c r="A4" s="31"/>
      <c r="B4" s="20" t="s">
        <v>257</v>
      </c>
      <c r="C4" s="21" t="s">
        <v>258</v>
      </c>
      <c r="D4" s="22" t="s">
        <v>259</v>
      </c>
      <c r="E4" s="8"/>
      <c r="F4" s="8"/>
      <c r="G4" s="8"/>
      <c r="H4" s="8"/>
      <c r="I4" s="8"/>
      <c r="J4" s="8"/>
    </row>
    <row r="5" spans="1:12" ht="14.25" customHeight="1">
      <c r="A5" s="6" t="s">
        <v>260</v>
      </c>
      <c r="B5" s="10">
        <f aca="true" t="shared" si="0" ref="B5:B38">SUM(C5:D5)</f>
        <v>133</v>
      </c>
      <c r="C5" s="14">
        <f>SUM(C13:C38)</f>
        <v>75</v>
      </c>
      <c r="D5" s="12">
        <f>SUM(D13:D38)</f>
        <v>58</v>
      </c>
      <c r="E5" s="16"/>
      <c r="F5" s="16"/>
      <c r="G5" s="16"/>
      <c r="H5" s="16"/>
      <c r="I5" s="16"/>
      <c r="J5" s="16"/>
      <c r="K5" s="17"/>
      <c r="L5" s="17"/>
    </row>
    <row r="6" spans="1:12" ht="14.25" customHeight="1">
      <c r="A6" s="6"/>
      <c r="B6" s="10"/>
      <c r="C6" s="14"/>
      <c r="D6" s="12"/>
      <c r="E6" s="16"/>
      <c r="F6" s="16"/>
      <c r="G6" s="16"/>
      <c r="H6" s="16"/>
      <c r="I6" s="16"/>
      <c r="J6" s="16"/>
      <c r="K6" s="17"/>
      <c r="L6" s="17"/>
    </row>
    <row r="7" spans="1:12" ht="14.25" customHeight="1">
      <c r="A7" s="6" t="s">
        <v>261</v>
      </c>
      <c r="B7" s="10">
        <f t="shared" si="0"/>
        <v>0</v>
      </c>
      <c r="C7" s="14">
        <v>0</v>
      </c>
      <c r="D7" s="12">
        <v>0</v>
      </c>
      <c r="E7" s="16"/>
      <c r="F7" s="16"/>
      <c r="G7" s="16"/>
      <c r="H7" s="16"/>
      <c r="I7" s="16"/>
      <c r="J7" s="16"/>
      <c r="K7" s="17"/>
      <c r="L7" s="17"/>
    </row>
    <row r="8" spans="1:12" ht="14.25" customHeight="1">
      <c r="A8" s="6">
        <v>1</v>
      </c>
      <c r="B8" s="10">
        <f t="shared" si="0"/>
        <v>0</v>
      </c>
      <c r="C8" s="14">
        <v>0</v>
      </c>
      <c r="D8" s="12">
        <v>0</v>
      </c>
      <c r="E8" s="16"/>
      <c r="F8" s="16"/>
      <c r="G8" s="16"/>
      <c r="H8" s="16"/>
      <c r="I8" s="16"/>
      <c r="J8" s="16"/>
      <c r="K8" s="17"/>
      <c r="L8" s="17"/>
    </row>
    <row r="9" spans="1:12" ht="14.25" customHeight="1">
      <c r="A9" s="7">
        <v>2</v>
      </c>
      <c r="B9" s="10">
        <f t="shared" si="0"/>
        <v>0</v>
      </c>
      <c r="C9" s="14">
        <v>0</v>
      </c>
      <c r="D9" s="12">
        <v>0</v>
      </c>
      <c r="E9" s="16"/>
      <c r="F9" s="16"/>
      <c r="G9" s="16"/>
      <c r="H9" s="16"/>
      <c r="I9" s="16"/>
      <c r="J9" s="16"/>
      <c r="K9" s="17"/>
      <c r="L9" s="17"/>
    </row>
    <row r="10" spans="1:12" ht="14.25" customHeight="1">
      <c r="A10" s="6">
        <v>3</v>
      </c>
      <c r="B10" s="10">
        <f t="shared" si="0"/>
        <v>0</v>
      </c>
      <c r="C10" s="14">
        <v>0</v>
      </c>
      <c r="D10" s="12">
        <v>0</v>
      </c>
      <c r="E10" s="16"/>
      <c r="F10" s="16"/>
      <c r="G10" s="16"/>
      <c r="H10" s="16"/>
      <c r="I10" s="16"/>
      <c r="J10" s="16"/>
      <c r="K10" s="17"/>
      <c r="L10" s="17"/>
    </row>
    <row r="11" spans="1:12" ht="14.25" customHeight="1">
      <c r="A11" s="6">
        <v>4</v>
      </c>
      <c r="B11" s="10">
        <f t="shared" si="0"/>
        <v>0</v>
      </c>
      <c r="C11" s="14">
        <v>0</v>
      </c>
      <c r="D11" s="12">
        <v>0</v>
      </c>
      <c r="E11" s="16"/>
      <c r="F11" s="16"/>
      <c r="G11" s="16"/>
      <c r="H11" s="16"/>
      <c r="I11" s="16"/>
      <c r="J11" s="16"/>
      <c r="K11" s="17"/>
      <c r="L11" s="17"/>
    </row>
    <row r="12" spans="1:12" ht="14.25" customHeight="1">
      <c r="A12" s="6"/>
      <c r="B12" s="10"/>
      <c r="C12" s="14"/>
      <c r="D12" s="12"/>
      <c r="E12" s="16"/>
      <c r="F12" s="16"/>
      <c r="G12" s="16"/>
      <c r="H12" s="16"/>
      <c r="I12" s="16"/>
      <c r="J12" s="16"/>
      <c r="K12" s="17"/>
      <c r="L12" s="17"/>
    </row>
    <row r="13" spans="1:12" ht="14.25" customHeight="1">
      <c r="A13" s="6" t="s">
        <v>262</v>
      </c>
      <c r="B13" s="10">
        <f t="shared" si="0"/>
        <v>0</v>
      </c>
      <c r="C13" s="14">
        <v>0</v>
      </c>
      <c r="D13" s="12">
        <v>0</v>
      </c>
      <c r="E13" s="16"/>
      <c r="F13" s="16"/>
      <c r="G13" s="16"/>
      <c r="H13" s="16"/>
      <c r="I13" s="16"/>
      <c r="J13" s="16"/>
      <c r="K13" s="17"/>
      <c r="L13" s="17"/>
    </row>
    <row r="14" spans="1:12" ht="14.25" customHeight="1">
      <c r="A14" s="6" t="s">
        <v>263</v>
      </c>
      <c r="B14" s="10">
        <f t="shared" si="0"/>
        <v>0</v>
      </c>
      <c r="C14" s="14">
        <v>0</v>
      </c>
      <c r="D14" s="12">
        <v>0</v>
      </c>
      <c r="E14" s="16"/>
      <c r="F14" s="16"/>
      <c r="G14" s="16"/>
      <c r="H14" s="16"/>
      <c r="I14" s="16"/>
      <c r="J14" s="16"/>
      <c r="K14" s="17"/>
      <c r="L14" s="17"/>
    </row>
    <row r="15" spans="1:12" ht="14.25" customHeight="1">
      <c r="A15" s="6" t="s">
        <v>264</v>
      </c>
      <c r="B15" s="10">
        <f t="shared" si="0"/>
        <v>0</v>
      </c>
      <c r="C15" s="14">
        <v>0</v>
      </c>
      <c r="D15" s="12">
        <v>0</v>
      </c>
      <c r="E15" s="16"/>
      <c r="F15" s="16"/>
      <c r="G15" s="16"/>
      <c r="H15" s="16"/>
      <c r="I15" s="16"/>
      <c r="J15" s="16"/>
      <c r="K15" s="17"/>
      <c r="L15" s="17"/>
    </row>
    <row r="16" spans="1:12" ht="14.25" customHeight="1">
      <c r="A16" s="6" t="s">
        <v>265</v>
      </c>
      <c r="B16" s="10">
        <f t="shared" si="0"/>
        <v>0</v>
      </c>
      <c r="C16" s="14">
        <v>0</v>
      </c>
      <c r="D16" s="12">
        <v>0</v>
      </c>
      <c r="E16" s="16"/>
      <c r="F16" s="16"/>
      <c r="G16" s="16"/>
      <c r="H16" s="16"/>
      <c r="I16" s="16"/>
      <c r="J16" s="16"/>
      <c r="K16" s="17"/>
      <c r="L16" s="17"/>
    </row>
    <row r="17" spans="1:12" ht="14.25" customHeight="1">
      <c r="A17" s="6" t="s">
        <v>266</v>
      </c>
      <c r="B17" s="10">
        <f t="shared" si="0"/>
        <v>2</v>
      </c>
      <c r="C17" s="14">
        <v>2</v>
      </c>
      <c r="D17" s="12">
        <v>0</v>
      </c>
      <c r="E17" s="16"/>
      <c r="F17" s="16"/>
      <c r="G17" s="16"/>
      <c r="H17" s="16"/>
      <c r="I17" s="16"/>
      <c r="J17" s="16"/>
      <c r="K17" s="17"/>
      <c r="L17" s="17"/>
    </row>
    <row r="18" spans="1:12" ht="14.25" customHeight="1">
      <c r="A18" s="6"/>
      <c r="B18" s="10"/>
      <c r="C18" s="14"/>
      <c r="D18" s="12"/>
      <c r="E18" s="16"/>
      <c r="F18" s="16"/>
      <c r="G18" s="16"/>
      <c r="H18" s="16"/>
      <c r="I18" s="16"/>
      <c r="J18" s="16"/>
      <c r="K18" s="17"/>
      <c r="L18" s="17"/>
    </row>
    <row r="19" spans="1:12" ht="14.25" customHeight="1">
      <c r="A19" s="6" t="s">
        <v>267</v>
      </c>
      <c r="B19" s="10">
        <f t="shared" si="0"/>
        <v>2</v>
      </c>
      <c r="C19" s="14">
        <v>2</v>
      </c>
      <c r="D19" s="12">
        <v>0</v>
      </c>
      <c r="E19" s="16"/>
      <c r="F19" s="16"/>
      <c r="G19" s="16"/>
      <c r="H19" s="16"/>
      <c r="I19" s="16"/>
      <c r="J19" s="16"/>
      <c r="K19" s="17"/>
      <c r="L19" s="17"/>
    </row>
    <row r="20" spans="1:12" ht="14.25" customHeight="1">
      <c r="A20" s="6" t="s">
        <v>268</v>
      </c>
      <c r="B20" s="10">
        <f t="shared" si="0"/>
        <v>0</v>
      </c>
      <c r="C20" s="14">
        <v>0</v>
      </c>
      <c r="D20" s="12">
        <v>0</v>
      </c>
      <c r="E20" s="16"/>
      <c r="F20" s="16"/>
      <c r="G20" s="16"/>
      <c r="H20" s="16"/>
      <c r="I20" s="16"/>
      <c r="J20" s="16"/>
      <c r="K20" s="17"/>
      <c r="L20" s="17"/>
    </row>
    <row r="21" spans="1:12" ht="14.25" customHeight="1">
      <c r="A21" s="6" t="s">
        <v>269</v>
      </c>
      <c r="B21" s="10">
        <f t="shared" si="0"/>
        <v>1</v>
      </c>
      <c r="C21" s="14">
        <v>1</v>
      </c>
      <c r="D21" s="12">
        <v>0</v>
      </c>
      <c r="E21" s="16"/>
      <c r="F21" s="16"/>
      <c r="G21" s="16"/>
      <c r="H21" s="16"/>
      <c r="I21" s="16"/>
      <c r="J21" s="16"/>
      <c r="K21" s="17"/>
      <c r="L21" s="17"/>
    </row>
    <row r="22" spans="1:12" ht="14.25" customHeight="1">
      <c r="A22" s="6" t="s">
        <v>270</v>
      </c>
      <c r="B22" s="10">
        <f t="shared" si="0"/>
        <v>1</v>
      </c>
      <c r="C22" s="14">
        <v>0</v>
      </c>
      <c r="D22" s="12">
        <v>1</v>
      </c>
      <c r="E22" s="16"/>
      <c r="F22" s="16"/>
      <c r="G22" s="16"/>
      <c r="H22" s="16"/>
      <c r="I22" s="16"/>
      <c r="J22" s="16"/>
      <c r="K22" s="17"/>
      <c r="L22" s="17"/>
    </row>
    <row r="23" spans="1:12" ht="14.25" customHeight="1">
      <c r="A23" s="6" t="s">
        <v>271</v>
      </c>
      <c r="B23" s="10">
        <f t="shared" si="0"/>
        <v>1</v>
      </c>
      <c r="C23" s="14">
        <v>1</v>
      </c>
      <c r="D23" s="12">
        <v>0</v>
      </c>
      <c r="E23" s="16"/>
      <c r="F23" s="16"/>
      <c r="G23" s="16"/>
      <c r="H23" s="16"/>
      <c r="I23" s="16"/>
      <c r="J23" s="16"/>
      <c r="K23" s="17"/>
      <c r="L23" s="17"/>
    </row>
    <row r="24" spans="1:12" ht="14.25" customHeight="1">
      <c r="A24" s="6"/>
      <c r="B24" s="10"/>
      <c r="C24" s="14"/>
      <c r="D24" s="12"/>
      <c r="E24" s="16"/>
      <c r="F24" s="16"/>
      <c r="G24" s="16"/>
      <c r="H24" s="16"/>
      <c r="I24" s="16"/>
      <c r="J24" s="16"/>
      <c r="K24" s="17"/>
      <c r="L24" s="17"/>
    </row>
    <row r="25" spans="1:12" ht="14.25" customHeight="1">
      <c r="A25" s="6" t="s">
        <v>272</v>
      </c>
      <c r="B25" s="10">
        <f t="shared" si="0"/>
        <v>2</v>
      </c>
      <c r="C25" s="14">
        <v>2</v>
      </c>
      <c r="D25" s="12">
        <v>0</v>
      </c>
      <c r="E25" s="16"/>
      <c r="F25" s="16"/>
      <c r="G25" s="16"/>
      <c r="H25" s="16"/>
      <c r="I25" s="16"/>
      <c r="J25" s="16"/>
      <c r="K25" s="17"/>
      <c r="L25" s="17"/>
    </row>
    <row r="26" spans="1:12" ht="14.25" customHeight="1">
      <c r="A26" s="6" t="s">
        <v>273</v>
      </c>
      <c r="B26" s="10">
        <f t="shared" si="0"/>
        <v>4</v>
      </c>
      <c r="C26" s="14">
        <v>2</v>
      </c>
      <c r="D26" s="12">
        <v>2</v>
      </c>
      <c r="E26" s="16"/>
      <c r="F26" s="16"/>
      <c r="G26" s="16"/>
      <c r="H26" s="16"/>
      <c r="I26" s="16"/>
      <c r="J26" s="16"/>
      <c r="K26" s="17"/>
      <c r="L26" s="17"/>
    </row>
    <row r="27" spans="1:12" ht="14.25" customHeight="1">
      <c r="A27" s="6" t="s">
        <v>274</v>
      </c>
      <c r="B27" s="10">
        <f t="shared" si="0"/>
        <v>4</v>
      </c>
      <c r="C27" s="14">
        <v>2</v>
      </c>
      <c r="D27" s="12">
        <v>2</v>
      </c>
      <c r="E27" s="16"/>
      <c r="F27" s="16"/>
      <c r="G27" s="16"/>
      <c r="H27" s="16"/>
      <c r="I27" s="16"/>
      <c r="J27" s="16"/>
      <c r="K27" s="17"/>
      <c r="L27" s="17"/>
    </row>
    <row r="28" spans="1:12" ht="14.25" customHeight="1">
      <c r="A28" s="6" t="s">
        <v>275</v>
      </c>
      <c r="B28" s="10">
        <f t="shared" si="0"/>
        <v>10</v>
      </c>
      <c r="C28" s="14">
        <v>7</v>
      </c>
      <c r="D28" s="12">
        <v>3</v>
      </c>
      <c r="E28" s="16"/>
      <c r="F28" s="16"/>
      <c r="G28" s="16"/>
      <c r="H28" s="16"/>
      <c r="I28" s="16"/>
      <c r="J28" s="16"/>
      <c r="K28" s="17"/>
      <c r="L28" s="17"/>
    </row>
    <row r="29" spans="1:12" ht="14.25" customHeight="1">
      <c r="A29" s="6" t="s">
        <v>276</v>
      </c>
      <c r="B29" s="10">
        <f t="shared" si="0"/>
        <v>12</v>
      </c>
      <c r="C29" s="14">
        <v>9</v>
      </c>
      <c r="D29" s="12">
        <v>3</v>
      </c>
      <c r="E29" s="16"/>
      <c r="F29" s="16"/>
      <c r="G29" s="16"/>
      <c r="H29" s="16"/>
      <c r="I29" s="16"/>
      <c r="J29" s="16"/>
      <c r="K29" s="17"/>
      <c r="L29" s="17"/>
    </row>
    <row r="30" spans="1:12" ht="14.25" customHeight="1">
      <c r="A30" s="6"/>
      <c r="B30" s="10"/>
      <c r="C30" s="14"/>
      <c r="D30" s="12"/>
      <c r="E30" s="16"/>
      <c r="F30" s="16"/>
      <c r="G30" s="16"/>
      <c r="H30" s="16"/>
      <c r="I30" s="16"/>
      <c r="J30" s="16"/>
      <c r="K30" s="17"/>
      <c r="L30" s="17"/>
    </row>
    <row r="31" spans="1:12" ht="14.25" customHeight="1">
      <c r="A31" s="6" t="s">
        <v>277</v>
      </c>
      <c r="B31" s="10">
        <f t="shared" si="0"/>
        <v>12</v>
      </c>
      <c r="C31" s="14">
        <v>6</v>
      </c>
      <c r="D31" s="12">
        <v>6</v>
      </c>
      <c r="E31" s="16"/>
      <c r="F31" s="16"/>
      <c r="G31" s="16"/>
      <c r="H31" s="16"/>
      <c r="I31" s="16"/>
      <c r="J31" s="16"/>
      <c r="K31" s="17"/>
      <c r="L31" s="17"/>
    </row>
    <row r="32" spans="1:12" ht="14.25" customHeight="1">
      <c r="A32" s="6" t="s">
        <v>278</v>
      </c>
      <c r="B32" s="10">
        <f t="shared" si="0"/>
        <v>28</v>
      </c>
      <c r="C32" s="14">
        <v>18</v>
      </c>
      <c r="D32" s="12">
        <v>10</v>
      </c>
      <c r="E32" s="16"/>
      <c r="F32" s="16"/>
      <c r="G32" s="16"/>
      <c r="H32" s="16"/>
      <c r="I32" s="16"/>
      <c r="J32" s="16"/>
      <c r="K32" s="17"/>
      <c r="L32" s="17"/>
    </row>
    <row r="33" spans="1:12" ht="14.25" customHeight="1">
      <c r="A33" s="6" t="s">
        <v>279</v>
      </c>
      <c r="B33" s="10">
        <f t="shared" si="0"/>
        <v>32</v>
      </c>
      <c r="C33" s="14">
        <v>16</v>
      </c>
      <c r="D33" s="12">
        <v>16</v>
      </c>
      <c r="E33" s="16"/>
      <c r="F33" s="16"/>
      <c r="G33" s="16"/>
      <c r="H33" s="16"/>
      <c r="I33" s="16"/>
      <c r="J33" s="16"/>
      <c r="K33" s="17"/>
      <c r="L33" s="17"/>
    </row>
    <row r="34" spans="1:12" ht="14.25" customHeight="1">
      <c r="A34" s="6" t="s">
        <v>280</v>
      </c>
      <c r="B34" s="10">
        <f t="shared" si="0"/>
        <v>12</v>
      </c>
      <c r="C34" s="14">
        <v>4</v>
      </c>
      <c r="D34" s="12">
        <v>8</v>
      </c>
      <c r="E34" s="16"/>
      <c r="F34" s="16"/>
      <c r="G34" s="16"/>
      <c r="H34" s="16"/>
      <c r="I34" s="16"/>
      <c r="J34" s="16"/>
      <c r="K34" s="17"/>
      <c r="L34" s="17"/>
    </row>
    <row r="35" spans="1:12" ht="14.25" customHeight="1">
      <c r="A35" s="6" t="s">
        <v>281</v>
      </c>
      <c r="B35" s="10">
        <f t="shared" si="0"/>
        <v>7</v>
      </c>
      <c r="C35" s="14">
        <v>2</v>
      </c>
      <c r="D35" s="12">
        <v>5</v>
      </c>
      <c r="E35" s="16"/>
      <c r="F35" s="16"/>
      <c r="G35" s="16"/>
      <c r="H35" s="16"/>
      <c r="I35" s="16"/>
      <c r="J35" s="16"/>
      <c r="K35" s="17"/>
      <c r="L35" s="17"/>
    </row>
    <row r="36" spans="1:12" ht="14.25" customHeight="1">
      <c r="A36" s="6"/>
      <c r="B36" s="10"/>
      <c r="C36" s="14"/>
      <c r="D36" s="12"/>
      <c r="E36" s="16"/>
      <c r="F36" s="16"/>
      <c r="G36" s="16"/>
      <c r="H36" s="16"/>
      <c r="I36" s="16"/>
      <c r="J36" s="16"/>
      <c r="K36" s="17"/>
      <c r="L36" s="17"/>
    </row>
    <row r="37" spans="1:12" ht="14.25" customHeight="1">
      <c r="A37" s="6" t="s">
        <v>282</v>
      </c>
      <c r="B37" s="10">
        <f t="shared" si="0"/>
        <v>3</v>
      </c>
      <c r="C37" s="14">
        <v>1</v>
      </c>
      <c r="D37" s="12">
        <v>2</v>
      </c>
      <c r="E37" s="16"/>
      <c r="F37" s="16"/>
      <c r="G37" s="16"/>
      <c r="H37" s="16"/>
      <c r="I37" s="16"/>
      <c r="J37" s="16"/>
      <c r="K37" s="17"/>
      <c r="L37" s="17"/>
    </row>
    <row r="38" spans="1:12" ht="14.25" customHeight="1">
      <c r="A38" s="4" t="s">
        <v>283</v>
      </c>
      <c r="B38" s="11">
        <f t="shared" si="0"/>
        <v>0</v>
      </c>
      <c r="C38" s="15">
        <v>0</v>
      </c>
      <c r="D38" s="13">
        <v>0</v>
      </c>
      <c r="E38" s="16"/>
      <c r="F38" s="16"/>
      <c r="G38" s="16"/>
      <c r="H38" s="16"/>
      <c r="I38" s="16"/>
      <c r="J38" s="16"/>
      <c r="K38" s="17"/>
      <c r="L38" s="17"/>
    </row>
    <row r="39" ht="14.25" customHeight="1"/>
    <row r="40" ht="14.25" customHeight="1"/>
    <row r="41" ht="14.25" customHeight="1"/>
    <row r="42" spans="3:12" ht="14.25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3:12" ht="14.25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3:12" ht="14.25" customHeight="1"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3:12" ht="14.25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3:12" ht="14.25" customHeight="1"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3:12" ht="14.25" customHeight="1"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3:12" ht="14.25" customHeight="1"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3:12" ht="14.25" customHeight="1"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3:12" ht="14.25" customHeight="1"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3:12" ht="14.25" customHeight="1"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3:12" ht="14.25" customHeight="1"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3:12" ht="14.25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3:12" ht="14.25" customHeight="1"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3:12" ht="14.25" customHeight="1"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3:12" ht="14.25" customHeight="1"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3:12" ht="14.25" customHeight="1"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3:12" ht="14.25" customHeight="1"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3:12" ht="14.25" customHeight="1"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3:12" ht="14.25" customHeight="1"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3:12" ht="14.25" customHeight="1"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3:12" ht="14.25" customHeight="1"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3:12" ht="14.25" customHeight="1"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3:12" ht="14.25" customHeight="1"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3:12" ht="14.25" customHeight="1"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3:12" ht="14.25" customHeight="1"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3:12" ht="14.25" customHeight="1"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3:12" ht="14.25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3:12" ht="14.25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2">
    <mergeCell ref="B3:D3"/>
    <mergeCell ref="A3:A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showGridLines="0" view="pageBreakPreview" zoomScale="80" zoomScaleNormal="80" zoomScaleSheetLayoutView="80" workbookViewId="0" topLeftCell="A1">
      <selection activeCell="A1" sqref="A1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23"/>
    </row>
    <row r="2" spans="1:13" ht="14.25" customHeight="1">
      <c r="A2" s="1" t="s">
        <v>408</v>
      </c>
      <c r="E2" s="29"/>
      <c r="F2" s="29"/>
      <c r="G2" s="29"/>
      <c r="M2" s="3" t="str">
        <f>'1頁'!M2</f>
        <v>（平成13年）</v>
      </c>
    </row>
    <row r="3" spans="1:13" ht="14.25" customHeight="1">
      <c r="A3" s="30" t="s">
        <v>409</v>
      </c>
      <c r="B3" s="32" t="s">
        <v>289</v>
      </c>
      <c r="C3" s="27"/>
      <c r="D3" s="27"/>
      <c r="E3" s="27" t="s">
        <v>290</v>
      </c>
      <c r="F3" s="27"/>
      <c r="G3" s="27"/>
      <c r="H3" s="27" t="s">
        <v>291</v>
      </c>
      <c r="I3" s="27"/>
      <c r="J3" s="27"/>
      <c r="K3" s="27" t="s">
        <v>292</v>
      </c>
      <c r="L3" s="27"/>
      <c r="M3" s="28"/>
    </row>
    <row r="4" spans="1:13" ht="14.25" customHeight="1">
      <c r="A4" s="31"/>
      <c r="B4" s="20" t="s">
        <v>4</v>
      </c>
      <c r="C4" s="21" t="s">
        <v>5</v>
      </c>
      <c r="D4" s="21" t="s">
        <v>6</v>
      </c>
      <c r="E4" s="21" t="s">
        <v>4</v>
      </c>
      <c r="F4" s="21" t="s">
        <v>5</v>
      </c>
      <c r="G4" s="21" t="s">
        <v>6</v>
      </c>
      <c r="H4" s="21" t="s">
        <v>4</v>
      </c>
      <c r="I4" s="21" t="s">
        <v>5</v>
      </c>
      <c r="J4" s="21" t="s">
        <v>6</v>
      </c>
      <c r="K4" s="21" t="s">
        <v>4</v>
      </c>
      <c r="L4" s="21" t="s">
        <v>5</v>
      </c>
      <c r="M4" s="22" t="s">
        <v>6</v>
      </c>
    </row>
    <row r="5" spans="1:17" ht="14.25" customHeight="1">
      <c r="A5" s="6" t="s">
        <v>7</v>
      </c>
      <c r="B5" s="10">
        <f>'9頁'!E5</f>
        <v>3187</v>
      </c>
      <c r="C5" s="14">
        <f>'9頁'!F5</f>
        <v>1728</v>
      </c>
      <c r="D5" s="18">
        <f>'9頁'!G5</f>
        <v>1459</v>
      </c>
      <c r="E5" s="14">
        <f>'10頁'!K42</f>
        <v>532</v>
      </c>
      <c r="F5" s="14">
        <f>'10頁'!L42</f>
        <v>313</v>
      </c>
      <c r="G5" s="18">
        <f>'10頁'!M42</f>
        <v>219</v>
      </c>
      <c r="H5" s="14">
        <f>'11頁'!H42+'12頁'!B5</f>
        <v>5559</v>
      </c>
      <c r="I5" s="14">
        <f>'11頁'!I42+'12頁'!C5</f>
        <v>2969</v>
      </c>
      <c r="J5" s="18">
        <f>'11頁'!J42+'12頁'!D5</f>
        <v>2590</v>
      </c>
      <c r="K5" s="14">
        <f>SUM(B42,E42,H42,K42,'3頁'!B5,'3頁'!E5,'3頁'!H5)</f>
        <v>936</v>
      </c>
      <c r="L5" s="14">
        <f>SUM(C42,F42,I42,L42,'3頁'!C5,'3頁'!F5,'3頁'!I5)</f>
        <v>490</v>
      </c>
      <c r="M5" s="12">
        <f>SUM(D42,G42,J42,M42,'3頁'!D5,'3頁'!G5,'3頁'!J5)</f>
        <v>446</v>
      </c>
      <c r="O5" s="5"/>
      <c r="P5" s="5"/>
      <c r="Q5" s="5"/>
    </row>
    <row r="6" spans="1:17" ht="14.25" customHeight="1">
      <c r="A6" s="6"/>
      <c r="B6" s="10"/>
      <c r="C6" s="14"/>
      <c r="D6" s="18"/>
      <c r="E6" s="14"/>
      <c r="F6" s="14"/>
      <c r="G6" s="18"/>
      <c r="H6" s="14"/>
      <c r="I6" s="14"/>
      <c r="J6" s="18"/>
      <c r="K6" s="14"/>
      <c r="L6" s="14"/>
      <c r="M6" s="12"/>
      <c r="O6" s="5"/>
      <c r="P6" s="5"/>
      <c r="Q6" s="5"/>
    </row>
    <row r="7" spans="1:17" ht="14.25" customHeight="1">
      <c r="A7" s="6" t="s">
        <v>293</v>
      </c>
      <c r="B7" s="10">
        <f>'9頁'!E7</f>
        <v>8</v>
      </c>
      <c r="C7" s="14">
        <f>'9頁'!F7</f>
        <v>3</v>
      </c>
      <c r="D7" s="18">
        <f>'9頁'!G7</f>
        <v>5</v>
      </c>
      <c r="E7" s="14">
        <f>'10頁'!K44</f>
        <v>0</v>
      </c>
      <c r="F7" s="14">
        <f>'10頁'!L44</f>
        <v>0</v>
      </c>
      <c r="G7" s="18">
        <f>'10頁'!M44</f>
        <v>0</v>
      </c>
      <c r="H7" s="14">
        <f>'11頁'!H44+'12頁'!B7</f>
        <v>25</v>
      </c>
      <c r="I7" s="14">
        <f>'11頁'!I44+'12頁'!C7</f>
        <v>11</v>
      </c>
      <c r="J7" s="18">
        <f>'11頁'!J44+'12頁'!D7</f>
        <v>14</v>
      </c>
      <c r="K7" s="14">
        <f>SUM(B44,E44,H44,K44,'3頁'!B7,'3頁'!E7,'3頁'!H7)</f>
        <v>2</v>
      </c>
      <c r="L7" s="14">
        <f>SUM(C44,F44,I44,L44,'3頁'!C7,'3頁'!F7,'3頁'!I7)</f>
        <v>1</v>
      </c>
      <c r="M7" s="12">
        <f>SUM(D44,G44,J44,M44,'3頁'!D7,'3頁'!G7,'3頁'!J7)</f>
        <v>1</v>
      </c>
      <c r="O7" s="5"/>
      <c r="P7" s="5"/>
      <c r="Q7" s="5"/>
    </row>
    <row r="8" spans="1:17" ht="14.25" customHeight="1">
      <c r="A8" s="6">
        <v>1</v>
      </c>
      <c r="B8" s="10">
        <f>'9頁'!E8</f>
        <v>2</v>
      </c>
      <c r="C8" s="14">
        <f>'9頁'!F8</f>
        <v>0</v>
      </c>
      <c r="D8" s="18">
        <f>'9頁'!G8</f>
        <v>2</v>
      </c>
      <c r="E8" s="14">
        <f>'10頁'!K45</f>
        <v>0</v>
      </c>
      <c r="F8" s="14">
        <f>'10頁'!L45</f>
        <v>0</v>
      </c>
      <c r="G8" s="18">
        <f>'10頁'!M45</f>
        <v>0</v>
      </c>
      <c r="H8" s="14">
        <f>'11頁'!H45+'12頁'!B8</f>
        <v>2</v>
      </c>
      <c r="I8" s="14">
        <f>'11頁'!I45+'12頁'!C8</f>
        <v>1</v>
      </c>
      <c r="J8" s="18">
        <f>'11頁'!J45+'12頁'!D8</f>
        <v>1</v>
      </c>
      <c r="K8" s="14">
        <f>SUM(B45,E45,H45,K45,'3頁'!B8,'3頁'!E8,'3頁'!H8)</f>
        <v>0</v>
      </c>
      <c r="L8" s="14">
        <f>SUM(C45,F45,I45,L45,'3頁'!C8,'3頁'!F8,'3頁'!I8)</f>
        <v>0</v>
      </c>
      <c r="M8" s="12">
        <f>SUM(D45,G45,J45,M45,'3頁'!D8,'3頁'!G8,'3頁'!J8)</f>
        <v>0</v>
      </c>
      <c r="O8" s="5"/>
      <c r="P8" s="5"/>
      <c r="Q8" s="5"/>
    </row>
    <row r="9" spans="1:17" ht="14.25" customHeight="1">
      <c r="A9" s="7">
        <v>2</v>
      </c>
      <c r="B9" s="10">
        <f>'9頁'!E9</f>
        <v>0</v>
      </c>
      <c r="C9" s="14">
        <f>'9頁'!F9</f>
        <v>0</v>
      </c>
      <c r="D9" s="18">
        <f>'9頁'!G9</f>
        <v>0</v>
      </c>
      <c r="E9" s="14">
        <f>'10頁'!K46</f>
        <v>0</v>
      </c>
      <c r="F9" s="14">
        <f>'10頁'!L46</f>
        <v>0</v>
      </c>
      <c r="G9" s="18">
        <f>'10頁'!M46</f>
        <v>0</v>
      </c>
      <c r="H9" s="14">
        <f>'11頁'!H46+'12頁'!B9</f>
        <v>6</v>
      </c>
      <c r="I9" s="14">
        <f>'11頁'!I46+'12頁'!C9</f>
        <v>2</v>
      </c>
      <c r="J9" s="18">
        <f>'11頁'!J46+'12頁'!D9</f>
        <v>4</v>
      </c>
      <c r="K9" s="14">
        <f>SUM(B46,E46,H46,K46,'3頁'!B9,'3頁'!E9,'3頁'!H9)</f>
        <v>2</v>
      </c>
      <c r="L9" s="14">
        <f>SUM(C46,F46,I46,L46,'3頁'!C9,'3頁'!F9,'3頁'!I9)</f>
        <v>1</v>
      </c>
      <c r="M9" s="12">
        <f>SUM(D46,G46,J46,M46,'3頁'!D9,'3頁'!G9,'3頁'!J9)</f>
        <v>1</v>
      </c>
      <c r="O9" s="5"/>
      <c r="P9" s="5"/>
      <c r="Q9" s="5"/>
    </row>
    <row r="10" spans="1:17" ht="14.25" customHeight="1">
      <c r="A10" s="6">
        <v>3</v>
      </c>
      <c r="B10" s="10">
        <f>'9頁'!E10</f>
        <v>0</v>
      </c>
      <c r="C10" s="14">
        <f>'9頁'!F10</f>
        <v>0</v>
      </c>
      <c r="D10" s="18">
        <f>'9頁'!G10</f>
        <v>0</v>
      </c>
      <c r="E10" s="14">
        <f>'10頁'!K47</f>
        <v>0</v>
      </c>
      <c r="F10" s="14">
        <f>'10頁'!L47</f>
        <v>0</v>
      </c>
      <c r="G10" s="18">
        <f>'10頁'!M47</f>
        <v>0</v>
      </c>
      <c r="H10" s="14">
        <f>'11頁'!H47+'12頁'!B10</f>
        <v>0</v>
      </c>
      <c r="I10" s="14">
        <f>'11頁'!I47+'12頁'!C10</f>
        <v>0</v>
      </c>
      <c r="J10" s="18">
        <f>'11頁'!J47+'12頁'!D10</f>
        <v>0</v>
      </c>
      <c r="K10" s="14">
        <f>SUM(B47,E47,H47,K47,'3頁'!B10,'3頁'!E10,'3頁'!H10)</f>
        <v>1</v>
      </c>
      <c r="L10" s="14">
        <f>SUM(C47,F47,I47,L47,'3頁'!C10,'3頁'!F10,'3頁'!I10)</f>
        <v>0</v>
      </c>
      <c r="M10" s="12">
        <f>SUM(D47,G47,J47,M47,'3頁'!D10,'3頁'!G10,'3頁'!J10)</f>
        <v>1</v>
      </c>
      <c r="O10" s="5"/>
      <c r="P10" s="5"/>
      <c r="Q10" s="5"/>
    </row>
    <row r="11" spans="1:17" ht="14.25" customHeight="1">
      <c r="A11" s="6">
        <v>4</v>
      </c>
      <c r="B11" s="10">
        <f>'9頁'!E11</f>
        <v>0</v>
      </c>
      <c r="C11" s="14">
        <f>'9頁'!F11</f>
        <v>0</v>
      </c>
      <c r="D11" s="18">
        <f>'9頁'!G11</f>
        <v>0</v>
      </c>
      <c r="E11" s="14">
        <f>'10頁'!K48</f>
        <v>0</v>
      </c>
      <c r="F11" s="14">
        <f>'10頁'!L48</f>
        <v>0</v>
      </c>
      <c r="G11" s="18">
        <f>'10頁'!M48</f>
        <v>0</v>
      </c>
      <c r="H11" s="14">
        <f>'11頁'!H48+'12頁'!B11</f>
        <v>1</v>
      </c>
      <c r="I11" s="14">
        <f>'11頁'!I48+'12頁'!C11</f>
        <v>0</v>
      </c>
      <c r="J11" s="18">
        <f>'11頁'!J48+'12頁'!D11</f>
        <v>1</v>
      </c>
      <c r="K11" s="14">
        <f>SUM(B48,E48,H48,K48,'3頁'!B11,'3頁'!E11,'3頁'!H11)</f>
        <v>0</v>
      </c>
      <c r="L11" s="14">
        <f>SUM(C48,F48,I48,L48,'3頁'!C11,'3頁'!F11,'3頁'!I11)</f>
        <v>0</v>
      </c>
      <c r="M11" s="12">
        <f>SUM(D48,G48,J48,M48,'3頁'!D11,'3頁'!G11,'3頁'!J11)</f>
        <v>0</v>
      </c>
      <c r="O11" s="5"/>
      <c r="P11" s="5"/>
      <c r="Q11" s="5"/>
    </row>
    <row r="12" spans="1:17" ht="14.25" customHeight="1">
      <c r="A12" s="6"/>
      <c r="B12" s="10"/>
      <c r="C12" s="14"/>
      <c r="D12" s="18"/>
      <c r="E12" s="14"/>
      <c r="F12" s="14"/>
      <c r="G12" s="18"/>
      <c r="H12" s="14"/>
      <c r="I12" s="14"/>
      <c r="J12" s="18"/>
      <c r="K12" s="14"/>
      <c r="L12" s="14"/>
      <c r="M12" s="12"/>
      <c r="O12" s="5"/>
      <c r="P12" s="5"/>
      <c r="Q12" s="5"/>
    </row>
    <row r="13" spans="1:17" ht="14.25" customHeight="1">
      <c r="A13" s="6" t="s">
        <v>8</v>
      </c>
      <c r="B13" s="10">
        <f>'9頁'!E13</f>
        <v>10</v>
      </c>
      <c r="C13" s="14">
        <f>'9頁'!F13</f>
        <v>3</v>
      </c>
      <c r="D13" s="18">
        <f>'9頁'!G13</f>
        <v>7</v>
      </c>
      <c r="E13" s="14">
        <f>'10頁'!K50</f>
        <v>0</v>
      </c>
      <c r="F13" s="14">
        <f>'10頁'!L50</f>
        <v>0</v>
      </c>
      <c r="G13" s="18">
        <f>'10頁'!M50</f>
        <v>0</v>
      </c>
      <c r="H13" s="14">
        <f>'11頁'!H50+'12頁'!B13</f>
        <v>34</v>
      </c>
      <c r="I13" s="14">
        <f>'11頁'!I50+'12頁'!C13</f>
        <v>14</v>
      </c>
      <c r="J13" s="18">
        <f>'11頁'!J50+'12頁'!D13</f>
        <v>20</v>
      </c>
      <c r="K13" s="14">
        <f>SUM(B50,E50,H50,K50,'3頁'!B13,'3頁'!E13,'3頁'!H13)</f>
        <v>5</v>
      </c>
      <c r="L13" s="14">
        <f>SUM(C50,F50,I50,L50,'3頁'!C13,'3頁'!F13,'3頁'!I13)</f>
        <v>2</v>
      </c>
      <c r="M13" s="12">
        <f>SUM(D50,G50,J50,M50,'3頁'!D13,'3頁'!G13,'3頁'!J13)</f>
        <v>3</v>
      </c>
      <c r="O13" s="5"/>
      <c r="P13" s="5"/>
      <c r="Q13" s="5"/>
    </row>
    <row r="14" spans="1:17" ht="14.25" customHeight="1">
      <c r="A14" s="6" t="s">
        <v>9</v>
      </c>
      <c r="B14" s="10">
        <f>'9頁'!E14</f>
        <v>4</v>
      </c>
      <c r="C14" s="14">
        <f>'9頁'!F14</f>
        <v>3</v>
      </c>
      <c r="D14" s="18">
        <f>'9頁'!G14</f>
        <v>1</v>
      </c>
      <c r="E14" s="14">
        <f>'10頁'!K51</f>
        <v>0</v>
      </c>
      <c r="F14" s="14">
        <f>'10頁'!L51</f>
        <v>0</v>
      </c>
      <c r="G14" s="18">
        <f>'10頁'!M51</f>
        <v>0</v>
      </c>
      <c r="H14" s="14">
        <f>'11頁'!H51+'12頁'!B14</f>
        <v>5</v>
      </c>
      <c r="I14" s="14">
        <f>'11頁'!I51+'12頁'!C14</f>
        <v>1</v>
      </c>
      <c r="J14" s="18">
        <f>'11頁'!J51+'12頁'!D14</f>
        <v>4</v>
      </c>
      <c r="K14" s="14">
        <f>SUM(B51,E51,H51,K51,'3頁'!B14,'3頁'!E14,'3頁'!H14)</f>
        <v>0</v>
      </c>
      <c r="L14" s="14">
        <f>SUM(C51,F51,I51,L51,'3頁'!C14,'3頁'!F14,'3頁'!I14)</f>
        <v>0</v>
      </c>
      <c r="M14" s="12">
        <f>SUM(D51,G51,J51,M51,'3頁'!D14,'3頁'!G14,'3頁'!J14)</f>
        <v>0</v>
      </c>
      <c r="O14" s="5"/>
      <c r="P14" s="5"/>
      <c r="Q14" s="5"/>
    </row>
    <row r="15" spans="1:17" ht="14.25" customHeight="1">
      <c r="A15" s="6" t="s">
        <v>10</v>
      </c>
      <c r="B15" s="10">
        <f>'9頁'!E15</f>
        <v>2</v>
      </c>
      <c r="C15" s="14">
        <f>'9頁'!F15</f>
        <v>1</v>
      </c>
      <c r="D15" s="18">
        <f>'9頁'!G15</f>
        <v>1</v>
      </c>
      <c r="E15" s="14">
        <f>'10頁'!K52</f>
        <v>1</v>
      </c>
      <c r="F15" s="14">
        <f>'10頁'!L52</f>
        <v>0</v>
      </c>
      <c r="G15" s="18">
        <f>'10頁'!M52</f>
        <v>1</v>
      </c>
      <c r="H15" s="14">
        <f>'11頁'!H52+'12頁'!B15</f>
        <v>2</v>
      </c>
      <c r="I15" s="14">
        <f>'11頁'!I52+'12頁'!C15</f>
        <v>2</v>
      </c>
      <c r="J15" s="18">
        <f>'11頁'!J52+'12頁'!D15</f>
        <v>0</v>
      </c>
      <c r="K15" s="14">
        <f>SUM(B52,E52,H52,K52,'3頁'!B15,'3頁'!E15,'3頁'!H15)</f>
        <v>0</v>
      </c>
      <c r="L15" s="14">
        <f>SUM(C52,F52,I52,L52,'3頁'!C15,'3頁'!F15,'3頁'!I15)</f>
        <v>0</v>
      </c>
      <c r="M15" s="12">
        <f>SUM(D52,G52,J52,M52,'3頁'!D15,'3頁'!G15,'3頁'!J15)</f>
        <v>0</v>
      </c>
      <c r="O15" s="5"/>
      <c r="P15" s="5"/>
      <c r="Q15" s="5"/>
    </row>
    <row r="16" spans="1:17" ht="14.25" customHeight="1">
      <c r="A16" s="6" t="s">
        <v>11</v>
      </c>
      <c r="B16" s="10">
        <f>'9頁'!E16</f>
        <v>7</v>
      </c>
      <c r="C16" s="14">
        <f>'9頁'!F16</f>
        <v>2</v>
      </c>
      <c r="D16" s="18">
        <f>'9頁'!G16</f>
        <v>5</v>
      </c>
      <c r="E16" s="14">
        <f>'10頁'!K53</f>
        <v>2</v>
      </c>
      <c r="F16" s="14">
        <f>'10頁'!L53</f>
        <v>0</v>
      </c>
      <c r="G16" s="18">
        <f>'10頁'!M53</f>
        <v>2</v>
      </c>
      <c r="H16" s="14">
        <f>'11頁'!H53+'12頁'!B16</f>
        <v>16</v>
      </c>
      <c r="I16" s="14">
        <f>'11頁'!I53+'12頁'!C16</f>
        <v>10</v>
      </c>
      <c r="J16" s="18">
        <f>'11頁'!J53+'12頁'!D16</f>
        <v>6</v>
      </c>
      <c r="K16" s="14">
        <f>SUM(B53,E53,H53,K53,'3頁'!B16,'3頁'!E16,'3頁'!H16)</f>
        <v>2</v>
      </c>
      <c r="L16" s="14">
        <f>SUM(C53,F53,I53,L53,'3頁'!C16,'3頁'!F16,'3頁'!I16)</f>
        <v>2</v>
      </c>
      <c r="M16" s="12">
        <f>SUM(D53,G53,J53,M53,'3頁'!D16,'3頁'!G16,'3頁'!J16)</f>
        <v>0</v>
      </c>
      <c r="O16" s="5"/>
      <c r="P16" s="5"/>
      <c r="Q16" s="5"/>
    </row>
    <row r="17" spans="1:17" ht="14.25" customHeight="1">
      <c r="A17" s="6" t="s">
        <v>12</v>
      </c>
      <c r="B17" s="10">
        <f>'9頁'!E17</f>
        <v>9</v>
      </c>
      <c r="C17" s="14">
        <f>'9頁'!F17</f>
        <v>8</v>
      </c>
      <c r="D17" s="18">
        <f>'9頁'!G17</f>
        <v>1</v>
      </c>
      <c r="E17" s="14">
        <f>'10頁'!K54</f>
        <v>1</v>
      </c>
      <c r="F17" s="14">
        <f>'10頁'!L54</f>
        <v>0</v>
      </c>
      <c r="G17" s="18">
        <f>'10頁'!M54</f>
        <v>1</v>
      </c>
      <c r="H17" s="14">
        <f>'11頁'!H54+'12頁'!B17</f>
        <v>22</v>
      </c>
      <c r="I17" s="14">
        <f>'11頁'!I54+'12頁'!C17</f>
        <v>17</v>
      </c>
      <c r="J17" s="18">
        <f>'11頁'!J54+'12頁'!D17</f>
        <v>5</v>
      </c>
      <c r="K17" s="14">
        <f>SUM(B54,E54,H54,K54,'3頁'!B17,'3頁'!E17,'3頁'!H17)</f>
        <v>1</v>
      </c>
      <c r="L17" s="14">
        <f>SUM(C54,F54,I54,L54,'3頁'!C17,'3頁'!F17,'3頁'!I17)</f>
        <v>1</v>
      </c>
      <c r="M17" s="12">
        <f>SUM(D54,G54,J54,M54,'3頁'!D17,'3頁'!G17,'3頁'!J17)</f>
        <v>0</v>
      </c>
      <c r="O17" s="5"/>
      <c r="P17" s="5"/>
      <c r="Q17" s="5"/>
    </row>
    <row r="18" spans="1:17" ht="14.25" customHeight="1">
      <c r="A18" s="6"/>
      <c r="B18" s="10"/>
      <c r="C18" s="14"/>
      <c r="D18" s="18"/>
      <c r="E18" s="14"/>
      <c r="F18" s="14"/>
      <c r="G18" s="18"/>
      <c r="H18" s="14"/>
      <c r="I18" s="14"/>
      <c r="J18" s="18"/>
      <c r="K18" s="14"/>
      <c r="L18" s="14"/>
      <c r="M18" s="12"/>
      <c r="O18" s="5"/>
      <c r="P18" s="5"/>
      <c r="Q18" s="5"/>
    </row>
    <row r="19" spans="1:17" ht="14.25" customHeight="1">
      <c r="A19" s="6" t="s">
        <v>13</v>
      </c>
      <c r="B19" s="10">
        <f>'9頁'!E19</f>
        <v>12</v>
      </c>
      <c r="C19" s="14">
        <f>'9頁'!F19</f>
        <v>7</v>
      </c>
      <c r="D19" s="18">
        <f>'9頁'!G19</f>
        <v>5</v>
      </c>
      <c r="E19" s="14">
        <f>'10頁'!K56</f>
        <v>2</v>
      </c>
      <c r="F19" s="14">
        <f>'10頁'!L56</f>
        <v>2</v>
      </c>
      <c r="G19" s="18">
        <f>'10頁'!M56</f>
        <v>0</v>
      </c>
      <c r="H19" s="14">
        <f>'11頁'!H56+'12頁'!B19</f>
        <v>36</v>
      </c>
      <c r="I19" s="14">
        <f>'11頁'!I56+'12頁'!C19</f>
        <v>26</v>
      </c>
      <c r="J19" s="18">
        <f>'11頁'!J56+'12頁'!D19</f>
        <v>10</v>
      </c>
      <c r="K19" s="14">
        <f>SUM(B56,E56,H56,K56,'3頁'!B19,'3頁'!E19,'3頁'!H19)</f>
        <v>1</v>
      </c>
      <c r="L19" s="14">
        <f>SUM(C56,F56,I56,L56,'3頁'!C19,'3頁'!F19,'3頁'!I19)</f>
        <v>1</v>
      </c>
      <c r="M19" s="12">
        <f>SUM(D56,G56,J56,M56,'3頁'!D19,'3頁'!G19,'3頁'!J19)</f>
        <v>0</v>
      </c>
      <c r="O19" s="5"/>
      <c r="P19" s="5"/>
      <c r="Q19" s="5"/>
    </row>
    <row r="20" spans="1:17" ht="14.25" customHeight="1">
      <c r="A20" s="6" t="s">
        <v>14</v>
      </c>
      <c r="B20" s="10">
        <f>'9頁'!E20</f>
        <v>12</v>
      </c>
      <c r="C20" s="14">
        <f>'9頁'!F20</f>
        <v>6</v>
      </c>
      <c r="D20" s="18">
        <f>'9頁'!G20</f>
        <v>6</v>
      </c>
      <c r="E20" s="14">
        <f>'10頁'!K57</f>
        <v>1</v>
      </c>
      <c r="F20" s="14">
        <f>'10頁'!L57</f>
        <v>0</v>
      </c>
      <c r="G20" s="18">
        <f>'10頁'!M57</f>
        <v>1</v>
      </c>
      <c r="H20" s="14">
        <f>'11頁'!H57+'12頁'!B20</f>
        <v>28</v>
      </c>
      <c r="I20" s="14">
        <f>'11頁'!I57+'12頁'!C20</f>
        <v>17</v>
      </c>
      <c r="J20" s="18">
        <f>'11頁'!J57+'12頁'!D20</f>
        <v>11</v>
      </c>
      <c r="K20" s="14">
        <f>SUM(B57,E57,H57,K57,'3頁'!B20,'3頁'!E20,'3頁'!H20)</f>
        <v>2</v>
      </c>
      <c r="L20" s="14">
        <f>SUM(C57,F57,I57,L57,'3頁'!C20,'3頁'!F20,'3頁'!I20)</f>
        <v>2</v>
      </c>
      <c r="M20" s="12">
        <f>SUM(D57,G57,J57,M57,'3頁'!D20,'3頁'!G20,'3頁'!J20)</f>
        <v>0</v>
      </c>
      <c r="O20" s="5"/>
      <c r="P20" s="5"/>
      <c r="Q20" s="5"/>
    </row>
    <row r="21" spans="1:17" ht="14.25" customHeight="1">
      <c r="A21" s="6" t="s">
        <v>15</v>
      </c>
      <c r="B21" s="10">
        <f>'9頁'!E21</f>
        <v>25</v>
      </c>
      <c r="C21" s="14">
        <f>'9頁'!F21</f>
        <v>16</v>
      </c>
      <c r="D21" s="18">
        <f>'9頁'!G21</f>
        <v>9</v>
      </c>
      <c r="E21" s="14">
        <f>'10頁'!K58</f>
        <v>3</v>
      </c>
      <c r="F21" s="14">
        <f>'10頁'!L58</f>
        <v>1</v>
      </c>
      <c r="G21" s="18">
        <f>'10頁'!M58</f>
        <v>2</v>
      </c>
      <c r="H21" s="14">
        <f>'11頁'!H58+'12頁'!B21</f>
        <v>37</v>
      </c>
      <c r="I21" s="14">
        <f>'11頁'!I58+'12頁'!C21</f>
        <v>25</v>
      </c>
      <c r="J21" s="18">
        <f>'11頁'!J58+'12頁'!D21</f>
        <v>12</v>
      </c>
      <c r="K21" s="14">
        <f>SUM(B58,E58,H58,K58,'3頁'!B21,'3頁'!E21,'3頁'!H21)</f>
        <v>2</v>
      </c>
      <c r="L21" s="14">
        <f>SUM(C58,F58,I58,L58,'3頁'!C21,'3頁'!F21,'3頁'!I21)</f>
        <v>0</v>
      </c>
      <c r="M21" s="12">
        <f>SUM(D58,G58,J58,M58,'3頁'!D21,'3頁'!G21,'3頁'!J21)</f>
        <v>2</v>
      </c>
      <c r="O21" s="5"/>
      <c r="P21" s="5"/>
      <c r="Q21" s="5"/>
    </row>
    <row r="22" spans="1:17" ht="14.25" customHeight="1">
      <c r="A22" s="6" t="s">
        <v>16</v>
      </c>
      <c r="B22" s="10">
        <f>'9頁'!E22</f>
        <v>31</v>
      </c>
      <c r="C22" s="14">
        <f>'9頁'!F22</f>
        <v>24</v>
      </c>
      <c r="D22" s="18">
        <f>'9頁'!G22</f>
        <v>7</v>
      </c>
      <c r="E22" s="14">
        <f>'10頁'!K59</f>
        <v>3</v>
      </c>
      <c r="F22" s="14">
        <f>'10頁'!L59</f>
        <v>2</v>
      </c>
      <c r="G22" s="18">
        <f>'10頁'!M59</f>
        <v>1</v>
      </c>
      <c r="H22" s="14">
        <f>'11頁'!H59+'12頁'!B22</f>
        <v>57</v>
      </c>
      <c r="I22" s="14">
        <f>'11頁'!I59+'12頁'!C22</f>
        <v>38</v>
      </c>
      <c r="J22" s="18">
        <f>'11頁'!J59+'12頁'!D22</f>
        <v>19</v>
      </c>
      <c r="K22" s="14">
        <f>SUM(B59,E59,H59,K59,'3頁'!B22,'3頁'!E22,'3頁'!H22)</f>
        <v>4</v>
      </c>
      <c r="L22" s="14">
        <f>SUM(C59,F59,I59,L59,'3頁'!C22,'3頁'!F22,'3頁'!I22)</f>
        <v>3</v>
      </c>
      <c r="M22" s="12">
        <f>SUM(D59,G59,J59,M59,'3頁'!D22,'3頁'!G22,'3頁'!J22)</f>
        <v>1</v>
      </c>
      <c r="O22" s="5"/>
      <c r="P22" s="5"/>
      <c r="Q22" s="5"/>
    </row>
    <row r="23" spans="1:17" ht="14.25" customHeight="1">
      <c r="A23" s="6" t="s">
        <v>17</v>
      </c>
      <c r="B23" s="10">
        <f>'9頁'!E23</f>
        <v>36</v>
      </c>
      <c r="C23" s="14">
        <f>'9頁'!F23</f>
        <v>23</v>
      </c>
      <c r="D23" s="18">
        <f>'9頁'!G23</f>
        <v>13</v>
      </c>
      <c r="E23" s="14">
        <f>'10頁'!K60</f>
        <v>3</v>
      </c>
      <c r="F23" s="14">
        <f>'10頁'!L60</f>
        <v>3</v>
      </c>
      <c r="G23" s="18">
        <f>'10頁'!M60</f>
        <v>0</v>
      </c>
      <c r="H23" s="14">
        <f>'11頁'!H60+'12頁'!B23</f>
        <v>93</v>
      </c>
      <c r="I23" s="14">
        <f>'11頁'!I60+'12頁'!C23</f>
        <v>62</v>
      </c>
      <c r="J23" s="18">
        <f>'11頁'!J60+'12頁'!D23</f>
        <v>31</v>
      </c>
      <c r="K23" s="14">
        <f>SUM(B60,E60,H60,K60,'3頁'!B23,'3頁'!E23,'3頁'!H23)</f>
        <v>7</v>
      </c>
      <c r="L23" s="14">
        <f>SUM(C60,F60,I60,L60,'3頁'!C23,'3頁'!F23,'3頁'!I23)</f>
        <v>4</v>
      </c>
      <c r="M23" s="12">
        <f>SUM(D60,G60,J60,M60,'3頁'!D23,'3頁'!G23,'3頁'!J23)</f>
        <v>3</v>
      </c>
      <c r="O23" s="5"/>
      <c r="P23" s="5"/>
      <c r="Q23" s="5"/>
    </row>
    <row r="24" spans="1:17" ht="14.25" customHeight="1">
      <c r="A24" s="6"/>
      <c r="B24" s="10"/>
      <c r="C24" s="14"/>
      <c r="D24" s="18"/>
      <c r="E24" s="14"/>
      <c r="F24" s="14"/>
      <c r="G24" s="18"/>
      <c r="H24" s="14"/>
      <c r="I24" s="14"/>
      <c r="J24" s="18"/>
      <c r="K24" s="14"/>
      <c r="L24" s="14"/>
      <c r="M24" s="12"/>
      <c r="O24" s="5"/>
      <c r="P24" s="5"/>
      <c r="Q24" s="5"/>
    </row>
    <row r="25" spans="1:17" ht="14.25" customHeight="1">
      <c r="A25" s="6" t="s">
        <v>18</v>
      </c>
      <c r="B25" s="10">
        <f>'9頁'!E25</f>
        <v>127</v>
      </c>
      <c r="C25" s="14">
        <f>'9頁'!F25</f>
        <v>88</v>
      </c>
      <c r="D25" s="18">
        <f>'9頁'!G25</f>
        <v>39</v>
      </c>
      <c r="E25" s="14">
        <f>'10頁'!K62</f>
        <v>15</v>
      </c>
      <c r="F25" s="14">
        <f>'10頁'!L62</f>
        <v>13</v>
      </c>
      <c r="G25" s="18">
        <f>'10頁'!M62</f>
        <v>2</v>
      </c>
      <c r="H25" s="14">
        <f>'11頁'!H62+'12頁'!B25</f>
        <v>184</v>
      </c>
      <c r="I25" s="14">
        <f>'11頁'!I62+'12頁'!C25</f>
        <v>135</v>
      </c>
      <c r="J25" s="18">
        <f>'11頁'!J62+'12頁'!D25</f>
        <v>49</v>
      </c>
      <c r="K25" s="14">
        <f>SUM(B62,E62,H62,K62,'3頁'!B25,'3頁'!E25,'3頁'!H25)</f>
        <v>30</v>
      </c>
      <c r="L25" s="14">
        <f>SUM(C62,F62,I62,L62,'3頁'!C25,'3頁'!F25,'3頁'!I25)</f>
        <v>21</v>
      </c>
      <c r="M25" s="12">
        <f>SUM(D62,G62,J62,M62,'3頁'!D25,'3頁'!G25,'3頁'!J25)</f>
        <v>9</v>
      </c>
      <c r="O25" s="5"/>
      <c r="P25" s="5"/>
      <c r="Q25" s="5"/>
    </row>
    <row r="26" spans="1:17" ht="14.25" customHeight="1">
      <c r="A26" s="6" t="s">
        <v>19</v>
      </c>
      <c r="B26" s="10">
        <f>'9頁'!E26</f>
        <v>103</v>
      </c>
      <c r="C26" s="14">
        <f>'9頁'!F26</f>
        <v>82</v>
      </c>
      <c r="D26" s="18">
        <f>'9頁'!G26</f>
        <v>21</v>
      </c>
      <c r="E26" s="14">
        <f>'10頁'!K63</f>
        <v>19</v>
      </c>
      <c r="F26" s="14">
        <f>'10頁'!L63</f>
        <v>12</v>
      </c>
      <c r="G26" s="18">
        <f>'10頁'!M63</f>
        <v>7</v>
      </c>
      <c r="H26" s="14">
        <f>'11頁'!H63+'12頁'!B26</f>
        <v>223</v>
      </c>
      <c r="I26" s="14">
        <f>'11頁'!I63+'12頁'!C26</f>
        <v>150</v>
      </c>
      <c r="J26" s="18">
        <f>'11頁'!J63+'12頁'!D26</f>
        <v>73</v>
      </c>
      <c r="K26" s="14">
        <f>SUM(B63,E63,H63,K63,'3頁'!B26,'3頁'!E26,'3頁'!H26)</f>
        <v>35</v>
      </c>
      <c r="L26" s="14">
        <f>SUM(C63,F63,I63,L63,'3頁'!C26,'3頁'!F26,'3頁'!I26)</f>
        <v>26</v>
      </c>
      <c r="M26" s="12">
        <f>SUM(D63,G63,J63,M63,'3頁'!D26,'3頁'!G26,'3頁'!J26)</f>
        <v>9</v>
      </c>
      <c r="O26" s="5"/>
      <c r="P26" s="5"/>
      <c r="Q26" s="5"/>
    </row>
    <row r="27" spans="1:17" ht="14.25" customHeight="1">
      <c r="A27" s="6" t="s">
        <v>20</v>
      </c>
      <c r="B27" s="10">
        <f>'9頁'!E27</f>
        <v>167</v>
      </c>
      <c r="C27" s="14">
        <f>'9頁'!F27</f>
        <v>116</v>
      </c>
      <c r="D27" s="18">
        <f>'9頁'!G27</f>
        <v>51</v>
      </c>
      <c r="E27" s="14">
        <f>'10頁'!K64</f>
        <v>15</v>
      </c>
      <c r="F27" s="14">
        <f>'10頁'!L64</f>
        <v>14</v>
      </c>
      <c r="G27" s="18">
        <f>'10頁'!M64</f>
        <v>1</v>
      </c>
      <c r="H27" s="14">
        <f>'11頁'!H64+'12頁'!B27</f>
        <v>299</v>
      </c>
      <c r="I27" s="14">
        <f>'11頁'!I64+'12頁'!C27</f>
        <v>200</v>
      </c>
      <c r="J27" s="18">
        <f>'11頁'!J64+'12頁'!D27</f>
        <v>99</v>
      </c>
      <c r="K27" s="14">
        <f>SUM(B64,E64,H64,K64,'3頁'!B27,'3頁'!E27,'3頁'!H27)</f>
        <v>50</v>
      </c>
      <c r="L27" s="14">
        <f>SUM(C64,F64,I64,L64,'3頁'!C27,'3頁'!F27,'3頁'!I27)</f>
        <v>37</v>
      </c>
      <c r="M27" s="12">
        <f>SUM(D64,G64,J64,M64,'3頁'!D27,'3頁'!G27,'3頁'!J27)</f>
        <v>13</v>
      </c>
      <c r="O27" s="5"/>
      <c r="P27" s="5"/>
      <c r="Q27" s="5"/>
    </row>
    <row r="28" spans="1:17" ht="14.25" customHeight="1">
      <c r="A28" s="6" t="s">
        <v>21</v>
      </c>
      <c r="B28" s="10">
        <f>'9頁'!E28</f>
        <v>232</v>
      </c>
      <c r="C28" s="14">
        <f>'9頁'!F28</f>
        <v>153</v>
      </c>
      <c r="D28" s="18">
        <f>'9頁'!G28</f>
        <v>79</v>
      </c>
      <c r="E28" s="14">
        <f>'10頁'!K65</f>
        <v>40</v>
      </c>
      <c r="F28" s="14">
        <f>'10頁'!L65</f>
        <v>29</v>
      </c>
      <c r="G28" s="18">
        <f>'10頁'!M65</f>
        <v>11</v>
      </c>
      <c r="H28" s="14">
        <f>'11頁'!H65+'12頁'!B28</f>
        <v>438</v>
      </c>
      <c r="I28" s="14">
        <f>'11頁'!I65+'12頁'!C28</f>
        <v>282</v>
      </c>
      <c r="J28" s="18">
        <f>'11頁'!J65+'12頁'!D28</f>
        <v>156</v>
      </c>
      <c r="K28" s="14">
        <f>SUM(B65,E65,H65,K65,'3頁'!B28,'3頁'!E28,'3頁'!H28)</f>
        <v>98</v>
      </c>
      <c r="L28" s="14">
        <f>SUM(C65,F65,I65,L65,'3頁'!C28,'3頁'!F28,'3頁'!I28)</f>
        <v>66</v>
      </c>
      <c r="M28" s="12">
        <f>SUM(D65,G65,J65,M65,'3頁'!D28,'3頁'!G28,'3頁'!J28)</f>
        <v>32</v>
      </c>
      <c r="O28" s="5"/>
      <c r="P28" s="5"/>
      <c r="Q28" s="5"/>
    </row>
    <row r="29" spans="1:17" ht="14.25" customHeight="1">
      <c r="A29" s="6" t="s">
        <v>22</v>
      </c>
      <c r="B29" s="10">
        <f>'9頁'!E29</f>
        <v>341</v>
      </c>
      <c r="C29" s="14">
        <f>'9頁'!F29</f>
        <v>226</v>
      </c>
      <c r="D29" s="18">
        <f>'9頁'!G29</f>
        <v>115</v>
      </c>
      <c r="E29" s="14">
        <f>'10頁'!K66</f>
        <v>54</v>
      </c>
      <c r="F29" s="14">
        <f>'10頁'!L66</f>
        <v>39</v>
      </c>
      <c r="G29" s="18">
        <f>'10頁'!M66</f>
        <v>15</v>
      </c>
      <c r="H29" s="14">
        <f>'11頁'!H66+'12頁'!B29</f>
        <v>657</v>
      </c>
      <c r="I29" s="14">
        <f>'11頁'!I66+'12頁'!C29</f>
        <v>417</v>
      </c>
      <c r="J29" s="18">
        <f>'11頁'!J66+'12頁'!D29</f>
        <v>240</v>
      </c>
      <c r="K29" s="14">
        <f>SUM(B66,E66,H66,K66,'3頁'!B29,'3頁'!E29,'3頁'!H29)</f>
        <v>95</v>
      </c>
      <c r="L29" s="14">
        <f>SUM(C66,F66,I66,L66,'3頁'!C29,'3頁'!F29,'3頁'!I29)</f>
        <v>61</v>
      </c>
      <c r="M29" s="12">
        <f>SUM(D66,G66,J66,M66,'3頁'!D29,'3頁'!G29,'3頁'!J29)</f>
        <v>34</v>
      </c>
      <c r="O29" s="5"/>
      <c r="P29" s="5"/>
      <c r="Q29" s="5"/>
    </row>
    <row r="30" spans="1:17" ht="14.25" customHeight="1">
      <c r="A30" s="6"/>
      <c r="B30" s="10"/>
      <c r="C30" s="14"/>
      <c r="D30" s="18"/>
      <c r="E30" s="14"/>
      <c r="F30" s="14"/>
      <c r="G30" s="18"/>
      <c r="H30" s="14"/>
      <c r="I30" s="14"/>
      <c r="J30" s="18"/>
      <c r="K30" s="14"/>
      <c r="L30" s="14"/>
      <c r="M30" s="12"/>
      <c r="O30" s="5"/>
      <c r="P30" s="5"/>
      <c r="Q30" s="5"/>
    </row>
    <row r="31" spans="1:17" ht="14.25" customHeight="1">
      <c r="A31" s="6" t="s">
        <v>23</v>
      </c>
      <c r="B31" s="10">
        <f>'9頁'!E31</f>
        <v>446</v>
      </c>
      <c r="C31" s="14">
        <f>'9頁'!F31</f>
        <v>263</v>
      </c>
      <c r="D31" s="18">
        <f>'9頁'!G31</f>
        <v>183</v>
      </c>
      <c r="E31" s="14">
        <f>'10頁'!K68</f>
        <v>77</v>
      </c>
      <c r="F31" s="14">
        <f>'10頁'!L68</f>
        <v>50</v>
      </c>
      <c r="G31" s="18">
        <f>'10頁'!M68</f>
        <v>27</v>
      </c>
      <c r="H31" s="14">
        <f>'11頁'!H68+'12頁'!B31</f>
        <v>733</v>
      </c>
      <c r="I31" s="14">
        <f>'11頁'!I68+'12頁'!C31</f>
        <v>429</v>
      </c>
      <c r="J31" s="18">
        <f>'11頁'!J68+'12頁'!D31</f>
        <v>304</v>
      </c>
      <c r="K31" s="14">
        <f>SUM(B68,E68,H68,K68,'3頁'!B31,'3頁'!E31,'3頁'!H31)</f>
        <v>150</v>
      </c>
      <c r="L31" s="14">
        <f>SUM(C68,F68,I68,L68,'3頁'!C31,'3頁'!F31,'3頁'!I31)</f>
        <v>88</v>
      </c>
      <c r="M31" s="12">
        <f>SUM(D68,G68,J68,M68,'3頁'!D31,'3頁'!G31,'3頁'!J31)</f>
        <v>62</v>
      </c>
      <c r="O31" s="5"/>
      <c r="P31" s="5"/>
      <c r="Q31" s="5"/>
    </row>
    <row r="32" spans="1:17" ht="14.25" customHeight="1">
      <c r="A32" s="6" t="s">
        <v>24</v>
      </c>
      <c r="B32" s="10">
        <f>'9頁'!E32</f>
        <v>496</v>
      </c>
      <c r="C32" s="14">
        <f>'9頁'!F32</f>
        <v>264</v>
      </c>
      <c r="D32" s="18">
        <f>'9頁'!G32</f>
        <v>232</v>
      </c>
      <c r="E32" s="14">
        <f>'10頁'!K69</f>
        <v>102</v>
      </c>
      <c r="F32" s="14">
        <f>'10頁'!L69</f>
        <v>62</v>
      </c>
      <c r="G32" s="18">
        <f>'10頁'!M69</f>
        <v>40</v>
      </c>
      <c r="H32" s="14">
        <f>'11頁'!H69+'12頁'!B32</f>
        <v>831</v>
      </c>
      <c r="I32" s="14">
        <f>'11頁'!I69+'12頁'!C32</f>
        <v>407</v>
      </c>
      <c r="J32" s="18">
        <f>'11頁'!J69+'12頁'!D32</f>
        <v>424</v>
      </c>
      <c r="K32" s="14">
        <f>SUM(B69,E69,H69,K69,'3頁'!B32,'3頁'!E32,'3頁'!H32)</f>
        <v>141</v>
      </c>
      <c r="L32" s="14">
        <f>SUM(C69,F69,I69,L69,'3頁'!C32,'3頁'!F32,'3頁'!I32)</f>
        <v>67</v>
      </c>
      <c r="M32" s="12">
        <f>SUM(D69,G69,J69,M69,'3頁'!D32,'3頁'!G32,'3頁'!J32)</f>
        <v>74</v>
      </c>
      <c r="O32" s="5"/>
      <c r="P32" s="5"/>
      <c r="Q32" s="5"/>
    </row>
    <row r="33" spans="1:17" ht="14.25" customHeight="1">
      <c r="A33" s="6" t="s">
        <v>25</v>
      </c>
      <c r="B33" s="10">
        <f>'9頁'!E33</f>
        <v>593</v>
      </c>
      <c r="C33" s="14">
        <f>'9頁'!F33</f>
        <v>259</v>
      </c>
      <c r="D33" s="18">
        <f>'9頁'!G33</f>
        <v>334</v>
      </c>
      <c r="E33" s="14">
        <f>'10頁'!K70</f>
        <v>103</v>
      </c>
      <c r="F33" s="14">
        <f>'10頁'!L70</f>
        <v>55</v>
      </c>
      <c r="G33" s="18">
        <f>'10頁'!M70</f>
        <v>48</v>
      </c>
      <c r="H33" s="14">
        <f>'11頁'!H70+'12頁'!B33</f>
        <v>957</v>
      </c>
      <c r="I33" s="14">
        <f>'11頁'!I70+'12頁'!C33</f>
        <v>432</v>
      </c>
      <c r="J33" s="18">
        <f>'11頁'!J70+'12頁'!D33</f>
        <v>525</v>
      </c>
      <c r="K33" s="14">
        <f>SUM(B70,E70,H70,K70,'3頁'!B33,'3頁'!E33,'3頁'!H33)</f>
        <v>171</v>
      </c>
      <c r="L33" s="14">
        <f>SUM(C70,F70,I70,L70,'3頁'!C33,'3頁'!F33,'3頁'!I33)</f>
        <v>64</v>
      </c>
      <c r="M33" s="12">
        <f>SUM(D70,G70,J70,M70,'3頁'!D33,'3頁'!G33,'3頁'!J33)</f>
        <v>107</v>
      </c>
      <c r="O33" s="5"/>
      <c r="P33" s="5"/>
      <c r="Q33" s="5"/>
    </row>
    <row r="34" spans="1:17" ht="14.25" customHeight="1">
      <c r="A34" s="6" t="s">
        <v>26</v>
      </c>
      <c r="B34" s="10">
        <f>'9頁'!E34</f>
        <v>416</v>
      </c>
      <c r="C34" s="14">
        <f>'9頁'!F34</f>
        <v>156</v>
      </c>
      <c r="D34" s="18">
        <f>'9頁'!G34</f>
        <v>260</v>
      </c>
      <c r="E34" s="14">
        <f>'10頁'!K71</f>
        <v>61</v>
      </c>
      <c r="F34" s="14">
        <f>'10頁'!L71</f>
        <v>21</v>
      </c>
      <c r="G34" s="18">
        <f>'10頁'!M71</f>
        <v>40</v>
      </c>
      <c r="H34" s="14">
        <f>'11頁'!H71+'12頁'!B34</f>
        <v>644</v>
      </c>
      <c r="I34" s="14">
        <f>'11頁'!I71+'12頁'!C34</f>
        <v>236</v>
      </c>
      <c r="J34" s="18">
        <f>'11頁'!J71+'12頁'!D34</f>
        <v>408</v>
      </c>
      <c r="K34" s="14">
        <f>SUM(B71,E71,H71,K71,'3頁'!B34,'3頁'!E34,'3頁'!H34)</f>
        <v>100</v>
      </c>
      <c r="L34" s="14">
        <f>SUM(C71,F71,I71,L71,'3頁'!C34,'3頁'!F34,'3頁'!I34)</f>
        <v>37</v>
      </c>
      <c r="M34" s="12">
        <f>SUM(D71,G71,J71,M71,'3頁'!D34,'3頁'!G34,'3頁'!J34)</f>
        <v>63</v>
      </c>
      <c r="O34" s="5"/>
      <c r="P34" s="5"/>
      <c r="Q34" s="5"/>
    </row>
    <row r="35" spans="1:17" ht="14.25" customHeight="1">
      <c r="A35" s="6" t="s">
        <v>27</v>
      </c>
      <c r="B35" s="10">
        <f>'9頁'!E35</f>
        <v>100</v>
      </c>
      <c r="C35" s="14">
        <f>'9頁'!F35</f>
        <v>24</v>
      </c>
      <c r="D35" s="18">
        <f>'9頁'!G35</f>
        <v>76</v>
      </c>
      <c r="E35" s="14">
        <f>'10頁'!K72</f>
        <v>25</v>
      </c>
      <c r="F35" s="14">
        <f>'10頁'!L72</f>
        <v>9</v>
      </c>
      <c r="G35" s="18">
        <f>'10頁'!M72</f>
        <v>16</v>
      </c>
      <c r="H35" s="14">
        <f>'11頁'!H72+'12頁'!B35</f>
        <v>212</v>
      </c>
      <c r="I35" s="14">
        <f>'11頁'!I72+'12頁'!C35</f>
        <v>59</v>
      </c>
      <c r="J35" s="18">
        <f>'11頁'!J72+'12頁'!D35</f>
        <v>153</v>
      </c>
      <c r="K35" s="14">
        <f>SUM(B72,E72,H72,K72,'3頁'!B35,'3頁'!E35,'3頁'!H35)</f>
        <v>37</v>
      </c>
      <c r="L35" s="14">
        <f>SUM(C72,F72,I72,L72,'3頁'!C35,'3頁'!F35,'3頁'!I35)</f>
        <v>6</v>
      </c>
      <c r="M35" s="12">
        <f>SUM(D72,G72,J72,M72,'3頁'!D35,'3頁'!G35,'3頁'!J35)</f>
        <v>31</v>
      </c>
      <c r="O35" s="5"/>
      <c r="P35" s="5"/>
      <c r="Q35" s="5"/>
    </row>
    <row r="36" spans="1:17" ht="14.25" customHeight="1">
      <c r="A36" s="6"/>
      <c r="B36" s="10"/>
      <c r="C36" s="14"/>
      <c r="D36" s="18"/>
      <c r="E36" s="14"/>
      <c r="F36" s="14"/>
      <c r="G36" s="18"/>
      <c r="H36" s="14"/>
      <c r="I36" s="14"/>
      <c r="J36" s="18"/>
      <c r="K36" s="14"/>
      <c r="L36" s="14"/>
      <c r="M36" s="12"/>
      <c r="O36" s="5"/>
      <c r="P36" s="5"/>
      <c r="Q36" s="5"/>
    </row>
    <row r="37" spans="1:17" ht="14.25" customHeight="1">
      <c r="A37" s="6" t="s">
        <v>28</v>
      </c>
      <c r="B37" s="10">
        <f>'9頁'!E37</f>
        <v>18</v>
      </c>
      <c r="C37" s="14">
        <f>'9頁'!F37</f>
        <v>4</v>
      </c>
      <c r="D37" s="18">
        <f>'9頁'!G37</f>
        <v>14</v>
      </c>
      <c r="E37" s="14">
        <f>'10頁'!K74</f>
        <v>5</v>
      </c>
      <c r="F37" s="14">
        <f>'10頁'!L74</f>
        <v>1</v>
      </c>
      <c r="G37" s="18">
        <f>'10頁'!M74</f>
        <v>4</v>
      </c>
      <c r="H37" s="14">
        <f>'11頁'!H74+'12頁'!B37</f>
        <v>51</v>
      </c>
      <c r="I37" s="14">
        <f>'11頁'!I74+'12頁'!C37</f>
        <v>10</v>
      </c>
      <c r="J37" s="18">
        <f>'11頁'!J74+'12頁'!D37</f>
        <v>41</v>
      </c>
      <c r="K37" s="14">
        <f>SUM(B74,E74,H74,K74,'3頁'!B37,'3頁'!E37,'3頁'!H37)</f>
        <v>4</v>
      </c>
      <c r="L37" s="14">
        <f>SUM(C74,F74,I74,L74,'3頁'!C37,'3頁'!F37,'3頁'!I37)</f>
        <v>2</v>
      </c>
      <c r="M37" s="12">
        <f>SUM(D74,G74,J74,M74,'3頁'!D37,'3頁'!G37,'3頁'!J37)</f>
        <v>2</v>
      </c>
      <c r="O37" s="5"/>
      <c r="P37" s="5"/>
      <c r="Q37" s="5"/>
    </row>
    <row r="38" spans="1:17" ht="14.25" customHeight="1">
      <c r="A38" s="4" t="s">
        <v>29</v>
      </c>
      <c r="B38" s="11">
        <f>'9頁'!E38</f>
        <v>0</v>
      </c>
      <c r="C38" s="15">
        <f>'9頁'!F38</f>
        <v>0</v>
      </c>
      <c r="D38" s="19">
        <f>'9頁'!G38</f>
        <v>0</v>
      </c>
      <c r="E38" s="15">
        <f>'10頁'!K75</f>
        <v>0</v>
      </c>
      <c r="F38" s="15">
        <f>'10頁'!L75</f>
        <v>0</v>
      </c>
      <c r="G38" s="19">
        <f>'10頁'!M75</f>
        <v>0</v>
      </c>
      <c r="H38" s="15">
        <f>'11頁'!H75+'12頁'!B38</f>
        <v>0</v>
      </c>
      <c r="I38" s="15">
        <f>'11頁'!I75+'12頁'!C38</f>
        <v>0</v>
      </c>
      <c r="J38" s="19">
        <f>'11頁'!J75+'12頁'!D38</f>
        <v>0</v>
      </c>
      <c r="K38" s="15">
        <f>SUM(B75,E75,H75,K75,'3頁'!B38,'3頁'!E38,'3頁'!H38)</f>
        <v>1</v>
      </c>
      <c r="L38" s="15">
        <f>SUM(C75,F75,I75,L75,'3頁'!C38,'3頁'!F38,'3頁'!I38)</f>
        <v>0</v>
      </c>
      <c r="M38" s="13">
        <f>SUM(D75,G75,J75,M75,'3頁'!D38,'3頁'!G38,'3頁'!J38)</f>
        <v>1</v>
      </c>
      <c r="O38" s="5"/>
      <c r="P38" s="5"/>
      <c r="Q38" s="5"/>
    </row>
    <row r="39" ht="14.25" customHeight="1"/>
    <row r="40" spans="1:13" ht="14.25" customHeight="1">
      <c r="A40" s="30" t="s">
        <v>409</v>
      </c>
      <c r="B40" s="32" t="s">
        <v>294</v>
      </c>
      <c r="C40" s="27"/>
      <c r="D40" s="27"/>
      <c r="E40" s="27" t="s">
        <v>295</v>
      </c>
      <c r="F40" s="27"/>
      <c r="G40" s="27"/>
      <c r="H40" s="27" t="s">
        <v>296</v>
      </c>
      <c r="I40" s="27"/>
      <c r="J40" s="27"/>
      <c r="K40" s="27" t="s">
        <v>297</v>
      </c>
      <c r="L40" s="27"/>
      <c r="M40" s="28"/>
    </row>
    <row r="41" spans="1:13" ht="14.25" customHeight="1">
      <c r="A41" s="31"/>
      <c r="B41" s="20" t="s">
        <v>257</v>
      </c>
      <c r="C41" s="21" t="s">
        <v>258</v>
      </c>
      <c r="D41" s="21" t="s">
        <v>259</v>
      </c>
      <c r="E41" s="21" t="s">
        <v>257</v>
      </c>
      <c r="F41" s="21" t="s">
        <v>258</v>
      </c>
      <c r="G41" s="21" t="s">
        <v>259</v>
      </c>
      <c r="H41" s="21" t="s">
        <v>257</v>
      </c>
      <c r="I41" s="21" t="s">
        <v>258</v>
      </c>
      <c r="J41" s="21" t="s">
        <v>259</v>
      </c>
      <c r="K41" s="21" t="s">
        <v>257</v>
      </c>
      <c r="L41" s="21" t="s">
        <v>258</v>
      </c>
      <c r="M41" s="22" t="s">
        <v>259</v>
      </c>
    </row>
    <row r="42" spans="1:13" ht="14.25" customHeight="1">
      <c r="A42" s="6" t="s">
        <v>260</v>
      </c>
      <c r="B42" s="10">
        <f aca="true" t="shared" si="0" ref="B42:B75">SUM(C42:D42)</f>
        <v>298</v>
      </c>
      <c r="C42" s="14">
        <f>SUM(C50:C75)</f>
        <v>153</v>
      </c>
      <c r="D42" s="18">
        <f>SUM(D50:D75)</f>
        <v>145</v>
      </c>
      <c r="E42" s="14">
        <f aca="true" t="shared" si="1" ref="E42:E75">SUM(F42:G42)</f>
        <v>183</v>
      </c>
      <c r="F42" s="14">
        <f>SUM(F50:F75)</f>
        <v>85</v>
      </c>
      <c r="G42" s="18">
        <f>SUM(G50:G75)</f>
        <v>98</v>
      </c>
      <c r="H42" s="14">
        <f aca="true" t="shared" si="2" ref="H42:H75">SUM(I42:J42)</f>
        <v>91</v>
      </c>
      <c r="I42" s="14">
        <f>SUM(I50:I75)</f>
        <v>45</v>
      </c>
      <c r="J42" s="18">
        <f>SUM(J50:J75)</f>
        <v>46</v>
      </c>
      <c r="K42" s="14">
        <f aca="true" t="shared" si="3" ref="K42:K75">SUM(L42:M42)</f>
        <v>129</v>
      </c>
      <c r="L42" s="14">
        <f>SUM(L50:L75)</f>
        <v>76</v>
      </c>
      <c r="M42" s="12">
        <f>SUM(M50:M75)</f>
        <v>53</v>
      </c>
    </row>
    <row r="43" spans="1:13" ht="14.25" customHeight="1">
      <c r="A43" s="6"/>
      <c r="B43" s="10"/>
      <c r="C43" s="14"/>
      <c r="D43" s="18"/>
      <c r="E43" s="14"/>
      <c r="F43" s="14"/>
      <c r="G43" s="18"/>
      <c r="H43" s="14"/>
      <c r="I43" s="14"/>
      <c r="J43" s="18"/>
      <c r="K43" s="14"/>
      <c r="L43" s="14"/>
      <c r="M43" s="12"/>
    </row>
    <row r="44" spans="1:13" ht="14.25" customHeight="1">
      <c r="A44" s="6" t="s">
        <v>261</v>
      </c>
      <c r="B44" s="10">
        <f t="shared" si="0"/>
        <v>1</v>
      </c>
      <c r="C44" s="14">
        <v>0</v>
      </c>
      <c r="D44" s="18">
        <v>1</v>
      </c>
      <c r="E44" s="14">
        <f t="shared" si="1"/>
        <v>0</v>
      </c>
      <c r="F44" s="14">
        <v>0</v>
      </c>
      <c r="G44" s="18">
        <v>0</v>
      </c>
      <c r="H44" s="14">
        <f t="shared" si="2"/>
        <v>1</v>
      </c>
      <c r="I44" s="14">
        <v>1</v>
      </c>
      <c r="J44" s="18">
        <v>0</v>
      </c>
      <c r="K44" s="14">
        <f t="shared" si="3"/>
        <v>0</v>
      </c>
      <c r="L44" s="14">
        <v>0</v>
      </c>
      <c r="M44" s="12">
        <v>0</v>
      </c>
    </row>
    <row r="45" spans="1:13" ht="14.25" customHeight="1">
      <c r="A45" s="6">
        <v>1</v>
      </c>
      <c r="B45" s="10">
        <f t="shared" si="0"/>
        <v>0</v>
      </c>
      <c r="C45" s="14">
        <v>0</v>
      </c>
      <c r="D45" s="18">
        <v>0</v>
      </c>
      <c r="E45" s="14">
        <f t="shared" si="1"/>
        <v>0</v>
      </c>
      <c r="F45" s="14">
        <v>0</v>
      </c>
      <c r="G45" s="18">
        <v>0</v>
      </c>
      <c r="H45" s="14">
        <f t="shared" si="2"/>
        <v>0</v>
      </c>
      <c r="I45" s="14">
        <v>0</v>
      </c>
      <c r="J45" s="18">
        <v>0</v>
      </c>
      <c r="K45" s="14">
        <f t="shared" si="3"/>
        <v>0</v>
      </c>
      <c r="L45" s="14">
        <v>0</v>
      </c>
      <c r="M45" s="12">
        <v>0</v>
      </c>
    </row>
    <row r="46" spans="1:13" ht="14.25" customHeight="1">
      <c r="A46" s="7">
        <v>2</v>
      </c>
      <c r="B46" s="10">
        <f t="shared" si="0"/>
        <v>0</v>
      </c>
      <c r="C46" s="14">
        <v>0</v>
      </c>
      <c r="D46" s="18">
        <v>0</v>
      </c>
      <c r="E46" s="14">
        <f t="shared" si="1"/>
        <v>0</v>
      </c>
      <c r="F46" s="14">
        <v>0</v>
      </c>
      <c r="G46" s="18">
        <v>0</v>
      </c>
      <c r="H46" s="14">
        <f t="shared" si="2"/>
        <v>0</v>
      </c>
      <c r="I46" s="14">
        <v>0</v>
      </c>
      <c r="J46" s="18">
        <v>0</v>
      </c>
      <c r="K46" s="14">
        <f t="shared" si="3"/>
        <v>0</v>
      </c>
      <c r="L46" s="14">
        <v>0</v>
      </c>
      <c r="M46" s="12">
        <v>0</v>
      </c>
    </row>
    <row r="47" spans="1:13" ht="14.25" customHeight="1">
      <c r="A47" s="6">
        <v>3</v>
      </c>
      <c r="B47" s="10">
        <f t="shared" si="0"/>
        <v>1</v>
      </c>
      <c r="C47" s="14">
        <v>0</v>
      </c>
      <c r="D47" s="18">
        <v>1</v>
      </c>
      <c r="E47" s="14">
        <f t="shared" si="1"/>
        <v>0</v>
      </c>
      <c r="F47" s="14">
        <v>0</v>
      </c>
      <c r="G47" s="18">
        <v>0</v>
      </c>
      <c r="H47" s="14">
        <f t="shared" si="2"/>
        <v>0</v>
      </c>
      <c r="I47" s="14">
        <v>0</v>
      </c>
      <c r="J47" s="18">
        <v>0</v>
      </c>
      <c r="K47" s="14">
        <f t="shared" si="3"/>
        <v>0</v>
      </c>
      <c r="L47" s="14">
        <v>0</v>
      </c>
      <c r="M47" s="12">
        <v>0</v>
      </c>
    </row>
    <row r="48" spans="1:13" ht="14.25" customHeight="1">
      <c r="A48" s="6">
        <v>4</v>
      </c>
      <c r="B48" s="10">
        <f t="shared" si="0"/>
        <v>0</v>
      </c>
      <c r="C48" s="14">
        <v>0</v>
      </c>
      <c r="D48" s="18">
        <v>0</v>
      </c>
      <c r="E48" s="14">
        <f t="shared" si="1"/>
        <v>0</v>
      </c>
      <c r="F48" s="14">
        <v>0</v>
      </c>
      <c r="G48" s="18">
        <v>0</v>
      </c>
      <c r="H48" s="14">
        <f t="shared" si="2"/>
        <v>0</v>
      </c>
      <c r="I48" s="14">
        <v>0</v>
      </c>
      <c r="J48" s="18">
        <v>0</v>
      </c>
      <c r="K48" s="14">
        <f t="shared" si="3"/>
        <v>0</v>
      </c>
      <c r="L48" s="14">
        <v>0</v>
      </c>
      <c r="M48" s="12">
        <v>0</v>
      </c>
    </row>
    <row r="49" spans="1:13" ht="14.25" customHeight="1">
      <c r="A49" s="6"/>
      <c r="B49" s="10"/>
      <c r="C49" s="14"/>
      <c r="D49" s="18"/>
      <c r="E49" s="14"/>
      <c r="F49" s="14"/>
      <c r="G49" s="18"/>
      <c r="H49" s="14"/>
      <c r="I49" s="14"/>
      <c r="J49" s="18"/>
      <c r="K49" s="14"/>
      <c r="L49" s="14"/>
      <c r="M49" s="12"/>
    </row>
    <row r="50" spans="1:13" ht="14.25" customHeight="1">
      <c r="A50" s="6" t="s">
        <v>262</v>
      </c>
      <c r="B50" s="10">
        <f t="shared" si="0"/>
        <v>2</v>
      </c>
      <c r="C50" s="14">
        <v>0</v>
      </c>
      <c r="D50" s="18">
        <v>2</v>
      </c>
      <c r="E50" s="14">
        <f t="shared" si="1"/>
        <v>0</v>
      </c>
      <c r="F50" s="14">
        <v>0</v>
      </c>
      <c r="G50" s="18">
        <v>0</v>
      </c>
      <c r="H50" s="14">
        <f t="shared" si="2"/>
        <v>1</v>
      </c>
      <c r="I50" s="14">
        <v>1</v>
      </c>
      <c r="J50" s="18">
        <v>0</v>
      </c>
      <c r="K50" s="14">
        <f t="shared" si="3"/>
        <v>0</v>
      </c>
      <c r="L50" s="14">
        <v>0</v>
      </c>
      <c r="M50" s="12">
        <v>0</v>
      </c>
    </row>
    <row r="51" spans="1:13" ht="14.25" customHeight="1">
      <c r="A51" s="6" t="s">
        <v>263</v>
      </c>
      <c r="B51" s="10">
        <f t="shared" si="0"/>
        <v>0</v>
      </c>
      <c r="C51" s="14">
        <v>0</v>
      </c>
      <c r="D51" s="18">
        <v>0</v>
      </c>
      <c r="E51" s="14">
        <f t="shared" si="1"/>
        <v>0</v>
      </c>
      <c r="F51" s="14">
        <v>0</v>
      </c>
      <c r="G51" s="18">
        <v>0</v>
      </c>
      <c r="H51" s="14">
        <f t="shared" si="2"/>
        <v>0</v>
      </c>
      <c r="I51" s="14">
        <v>0</v>
      </c>
      <c r="J51" s="18">
        <v>0</v>
      </c>
      <c r="K51" s="14">
        <f t="shared" si="3"/>
        <v>0</v>
      </c>
      <c r="L51" s="14">
        <v>0</v>
      </c>
      <c r="M51" s="12">
        <v>0</v>
      </c>
    </row>
    <row r="52" spans="1:13" ht="14.25" customHeight="1">
      <c r="A52" s="6" t="s">
        <v>264</v>
      </c>
      <c r="B52" s="10">
        <f t="shared" si="0"/>
        <v>0</v>
      </c>
      <c r="C52" s="14">
        <v>0</v>
      </c>
      <c r="D52" s="18">
        <v>0</v>
      </c>
      <c r="E52" s="14">
        <f t="shared" si="1"/>
        <v>0</v>
      </c>
      <c r="F52" s="14">
        <v>0</v>
      </c>
      <c r="G52" s="18">
        <v>0</v>
      </c>
      <c r="H52" s="14">
        <f t="shared" si="2"/>
        <v>0</v>
      </c>
      <c r="I52" s="14">
        <v>0</v>
      </c>
      <c r="J52" s="18">
        <v>0</v>
      </c>
      <c r="K52" s="14">
        <f t="shared" si="3"/>
        <v>0</v>
      </c>
      <c r="L52" s="14">
        <v>0</v>
      </c>
      <c r="M52" s="12">
        <v>0</v>
      </c>
    </row>
    <row r="53" spans="1:13" ht="14.25" customHeight="1">
      <c r="A53" s="6" t="s">
        <v>265</v>
      </c>
      <c r="B53" s="10">
        <f t="shared" si="0"/>
        <v>1</v>
      </c>
      <c r="C53" s="14">
        <v>1</v>
      </c>
      <c r="D53" s="18">
        <v>0</v>
      </c>
      <c r="E53" s="14">
        <f t="shared" si="1"/>
        <v>0</v>
      </c>
      <c r="F53" s="14">
        <v>0</v>
      </c>
      <c r="G53" s="18">
        <v>0</v>
      </c>
      <c r="H53" s="14">
        <f t="shared" si="2"/>
        <v>0</v>
      </c>
      <c r="I53" s="14">
        <v>0</v>
      </c>
      <c r="J53" s="18">
        <v>0</v>
      </c>
      <c r="K53" s="14">
        <f t="shared" si="3"/>
        <v>0</v>
      </c>
      <c r="L53" s="14">
        <v>0</v>
      </c>
      <c r="M53" s="12">
        <v>0</v>
      </c>
    </row>
    <row r="54" spans="1:13" ht="14.25" customHeight="1">
      <c r="A54" s="6" t="s">
        <v>266</v>
      </c>
      <c r="B54" s="10">
        <f t="shared" si="0"/>
        <v>0</v>
      </c>
      <c r="C54" s="14">
        <v>0</v>
      </c>
      <c r="D54" s="18">
        <v>0</v>
      </c>
      <c r="E54" s="14">
        <f t="shared" si="1"/>
        <v>1</v>
      </c>
      <c r="F54" s="14">
        <v>1</v>
      </c>
      <c r="G54" s="18">
        <v>0</v>
      </c>
      <c r="H54" s="14">
        <f t="shared" si="2"/>
        <v>0</v>
      </c>
      <c r="I54" s="14">
        <v>0</v>
      </c>
      <c r="J54" s="18">
        <v>0</v>
      </c>
      <c r="K54" s="14">
        <f t="shared" si="3"/>
        <v>0</v>
      </c>
      <c r="L54" s="14">
        <v>0</v>
      </c>
      <c r="M54" s="12">
        <v>0</v>
      </c>
    </row>
    <row r="55" spans="1:13" ht="14.25" customHeight="1">
      <c r="A55" s="6"/>
      <c r="B55" s="10"/>
      <c r="C55" s="14"/>
      <c r="D55" s="18"/>
      <c r="E55" s="14"/>
      <c r="F55" s="14"/>
      <c r="G55" s="18"/>
      <c r="H55" s="14"/>
      <c r="I55" s="14"/>
      <c r="J55" s="18"/>
      <c r="K55" s="14"/>
      <c r="L55" s="14"/>
      <c r="M55" s="12"/>
    </row>
    <row r="56" spans="1:13" ht="14.25" customHeight="1">
      <c r="A56" s="6" t="s">
        <v>267</v>
      </c>
      <c r="B56" s="10">
        <f t="shared" si="0"/>
        <v>1</v>
      </c>
      <c r="C56" s="14">
        <v>1</v>
      </c>
      <c r="D56" s="18">
        <v>0</v>
      </c>
      <c r="E56" s="14">
        <f t="shared" si="1"/>
        <v>0</v>
      </c>
      <c r="F56" s="14">
        <v>0</v>
      </c>
      <c r="G56" s="18">
        <v>0</v>
      </c>
      <c r="H56" s="14">
        <f t="shared" si="2"/>
        <v>0</v>
      </c>
      <c r="I56" s="14">
        <v>0</v>
      </c>
      <c r="J56" s="18">
        <v>0</v>
      </c>
      <c r="K56" s="14">
        <f t="shared" si="3"/>
        <v>0</v>
      </c>
      <c r="L56" s="14">
        <v>0</v>
      </c>
      <c r="M56" s="12">
        <v>0</v>
      </c>
    </row>
    <row r="57" spans="1:13" ht="14.25" customHeight="1">
      <c r="A57" s="6" t="s">
        <v>268</v>
      </c>
      <c r="B57" s="10">
        <f t="shared" si="0"/>
        <v>2</v>
      </c>
      <c r="C57" s="14">
        <v>2</v>
      </c>
      <c r="D57" s="18">
        <v>0</v>
      </c>
      <c r="E57" s="14">
        <f t="shared" si="1"/>
        <v>0</v>
      </c>
      <c r="F57" s="14">
        <v>0</v>
      </c>
      <c r="G57" s="18">
        <v>0</v>
      </c>
      <c r="H57" s="14">
        <f t="shared" si="2"/>
        <v>0</v>
      </c>
      <c r="I57" s="14">
        <v>0</v>
      </c>
      <c r="J57" s="18">
        <v>0</v>
      </c>
      <c r="K57" s="14">
        <f t="shared" si="3"/>
        <v>0</v>
      </c>
      <c r="L57" s="14">
        <v>0</v>
      </c>
      <c r="M57" s="12">
        <v>0</v>
      </c>
    </row>
    <row r="58" spans="1:13" ht="14.25" customHeight="1">
      <c r="A58" s="6" t="s">
        <v>269</v>
      </c>
      <c r="B58" s="10">
        <f t="shared" si="0"/>
        <v>0</v>
      </c>
      <c r="C58" s="14">
        <v>0</v>
      </c>
      <c r="D58" s="18">
        <v>0</v>
      </c>
      <c r="E58" s="14">
        <f t="shared" si="1"/>
        <v>1</v>
      </c>
      <c r="F58" s="14">
        <v>0</v>
      </c>
      <c r="G58" s="18">
        <v>1</v>
      </c>
      <c r="H58" s="14">
        <f t="shared" si="2"/>
        <v>0</v>
      </c>
      <c r="I58" s="14">
        <v>0</v>
      </c>
      <c r="J58" s="18">
        <v>0</v>
      </c>
      <c r="K58" s="14">
        <f t="shared" si="3"/>
        <v>0</v>
      </c>
      <c r="L58" s="14">
        <v>0</v>
      </c>
      <c r="M58" s="12">
        <v>0</v>
      </c>
    </row>
    <row r="59" spans="1:13" ht="14.25" customHeight="1">
      <c r="A59" s="6" t="s">
        <v>270</v>
      </c>
      <c r="B59" s="10">
        <f t="shared" si="0"/>
        <v>2</v>
      </c>
      <c r="C59" s="14">
        <v>2</v>
      </c>
      <c r="D59" s="18">
        <v>0</v>
      </c>
      <c r="E59" s="14">
        <f t="shared" si="1"/>
        <v>1</v>
      </c>
      <c r="F59" s="14">
        <v>0</v>
      </c>
      <c r="G59" s="18">
        <v>1</v>
      </c>
      <c r="H59" s="14">
        <f t="shared" si="2"/>
        <v>0</v>
      </c>
      <c r="I59" s="14">
        <v>0</v>
      </c>
      <c r="J59" s="18">
        <v>0</v>
      </c>
      <c r="K59" s="14">
        <f t="shared" si="3"/>
        <v>1</v>
      </c>
      <c r="L59" s="14">
        <v>1</v>
      </c>
      <c r="M59" s="12">
        <v>0</v>
      </c>
    </row>
    <row r="60" spans="1:13" ht="14.25" customHeight="1">
      <c r="A60" s="6" t="s">
        <v>271</v>
      </c>
      <c r="B60" s="10">
        <f t="shared" si="0"/>
        <v>4</v>
      </c>
      <c r="C60" s="14">
        <v>2</v>
      </c>
      <c r="D60" s="18">
        <v>2</v>
      </c>
      <c r="E60" s="14">
        <f t="shared" si="1"/>
        <v>0</v>
      </c>
      <c r="F60" s="14">
        <v>0</v>
      </c>
      <c r="G60" s="18">
        <v>0</v>
      </c>
      <c r="H60" s="14">
        <f t="shared" si="2"/>
        <v>0</v>
      </c>
      <c r="I60" s="14">
        <v>0</v>
      </c>
      <c r="J60" s="18">
        <v>0</v>
      </c>
      <c r="K60" s="14">
        <f t="shared" si="3"/>
        <v>1</v>
      </c>
      <c r="L60" s="14">
        <v>1</v>
      </c>
      <c r="M60" s="12">
        <v>0</v>
      </c>
    </row>
    <row r="61" spans="1:13" ht="14.25" customHeight="1">
      <c r="A61" s="6"/>
      <c r="B61" s="10"/>
      <c r="C61" s="14"/>
      <c r="D61" s="18"/>
      <c r="E61" s="14"/>
      <c r="F61" s="14"/>
      <c r="G61" s="18"/>
      <c r="H61" s="14"/>
      <c r="I61" s="14"/>
      <c r="J61" s="18"/>
      <c r="K61" s="14"/>
      <c r="L61" s="14"/>
      <c r="M61" s="12"/>
    </row>
    <row r="62" spans="1:13" ht="14.25" customHeight="1">
      <c r="A62" s="6" t="s">
        <v>272</v>
      </c>
      <c r="B62" s="10">
        <f t="shared" si="0"/>
        <v>5</v>
      </c>
      <c r="C62" s="14">
        <v>4</v>
      </c>
      <c r="D62" s="18">
        <v>1</v>
      </c>
      <c r="E62" s="14">
        <f t="shared" si="1"/>
        <v>7</v>
      </c>
      <c r="F62" s="14">
        <v>4</v>
      </c>
      <c r="G62" s="18">
        <v>3</v>
      </c>
      <c r="H62" s="14">
        <f t="shared" si="2"/>
        <v>3</v>
      </c>
      <c r="I62" s="14">
        <v>2</v>
      </c>
      <c r="J62" s="18">
        <v>1</v>
      </c>
      <c r="K62" s="14">
        <f t="shared" si="3"/>
        <v>8</v>
      </c>
      <c r="L62" s="14">
        <v>5</v>
      </c>
      <c r="M62" s="12">
        <v>3</v>
      </c>
    </row>
    <row r="63" spans="1:13" ht="14.25" customHeight="1">
      <c r="A63" s="6" t="s">
        <v>273</v>
      </c>
      <c r="B63" s="10">
        <f t="shared" si="0"/>
        <v>6</v>
      </c>
      <c r="C63" s="14">
        <v>5</v>
      </c>
      <c r="D63" s="18">
        <v>1</v>
      </c>
      <c r="E63" s="14">
        <f t="shared" si="1"/>
        <v>10</v>
      </c>
      <c r="F63" s="14">
        <v>5</v>
      </c>
      <c r="G63" s="18">
        <v>5</v>
      </c>
      <c r="H63" s="14">
        <f t="shared" si="2"/>
        <v>3</v>
      </c>
      <c r="I63" s="14">
        <v>3</v>
      </c>
      <c r="J63" s="18">
        <v>0</v>
      </c>
      <c r="K63" s="14">
        <f t="shared" si="3"/>
        <v>4</v>
      </c>
      <c r="L63" s="14">
        <v>4</v>
      </c>
      <c r="M63" s="12">
        <v>0</v>
      </c>
    </row>
    <row r="64" spans="1:13" ht="14.25" customHeight="1">
      <c r="A64" s="6" t="s">
        <v>274</v>
      </c>
      <c r="B64" s="10">
        <f t="shared" si="0"/>
        <v>17</v>
      </c>
      <c r="C64" s="14">
        <v>12</v>
      </c>
      <c r="D64" s="18">
        <v>5</v>
      </c>
      <c r="E64" s="14">
        <f t="shared" si="1"/>
        <v>14</v>
      </c>
      <c r="F64" s="14">
        <v>9</v>
      </c>
      <c r="G64" s="18">
        <v>5</v>
      </c>
      <c r="H64" s="14">
        <f t="shared" si="2"/>
        <v>3</v>
      </c>
      <c r="I64" s="14">
        <v>2</v>
      </c>
      <c r="J64" s="18">
        <v>1</v>
      </c>
      <c r="K64" s="14">
        <f t="shared" si="3"/>
        <v>6</v>
      </c>
      <c r="L64" s="14">
        <v>5</v>
      </c>
      <c r="M64" s="12">
        <v>1</v>
      </c>
    </row>
    <row r="65" spans="1:13" ht="14.25" customHeight="1">
      <c r="A65" s="6" t="s">
        <v>275</v>
      </c>
      <c r="B65" s="10">
        <f t="shared" si="0"/>
        <v>26</v>
      </c>
      <c r="C65" s="14">
        <v>18</v>
      </c>
      <c r="D65" s="18">
        <v>8</v>
      </c>
      <c r="E65" s="14">
        <f t="shared" si="1"/>
        <v>25</v>
      </c>
      <c r="F65" s="14">
        <v>15</v>
      </c>
      <c r="G65" s="18">
        <v>10</v>
      </c>
      <c r="H65" s="14">
        <f t="shared" si="2"/>
        <v>14</v>
      </c>
      <c r="I65" s="14">
        <v>8</v>
      </c>
      <c r="J65" s="18">
        <v>6</v>
      </c>
      <c r="K65" s="14">
        <f t="shared" si="3"/>
        <v>9</v>
      </c>
      <c r="L65" s="14">
        <v>5</v>
      </c>
      <c r="M65" s="12">
        <v>4</v>
      </c>
    </row>
    <row r="66" spans="1:13" ht="14.25" customHeight="1">
      <c r="A66" s="6" t="s">
        <v>276</v>
      </c>
      <c r="B66" s="10">
        <f t="shared" si="0"/>
        <v>28</v>
      </c>
      <c r="C66" s="14">
        <v>20</v>
      </c>
      <c r="D66" s="18">
        <v>8</v>
      </c>
      <c r="E66" s="14">
        <f t="shared" si="1"/>
        <v>25</v>
      </c>
      <c r="F66" s="14">
        <v>19</v>
      </c>
      <c r="G66" s="18">
        <v>6</v>
      </c>
      <c r="H66" s="14">
        <f t="shared" si="2"/>
        <v>7</v>
      </c>
      <c r="I66" s="14">
        <v>4</v>
      </c>
      <c r="J66" s="18">
        <v>3</v>
      </c>
      <c r="K66" s="14">
        <f t="shared" si="3"/>
        <v>14</v>
      </c>
      <c r="L66" s="14">
        <v>7</v>
      </c>
      <c r="M66" s="12">
        <v>7</v>
      </c>
    </row>
    <row r="67" spans="1:13" ht="14.25" customHeight="1">
      <c r="A67" s="6"/>
      <c r="B67" s="10"/>
      <c r="C67" s="14"/>
      <c r="D67" s="18"/>
      <c r="E67" s="14"/>
      <c r="F67" s="14"/>
      <c r="G67" s="18"/>
      <c r="H67" s="14"/>
      <c r="I67" s="14"/>
      <c r="J67" s="18"/>
      <c r="K67" s="14"/>
      <c r="L67" s="14"/>
      <c r="M67" s="12"/>
    </row>
    <row r="68" spans="1:13" ht="14.25" customHeight="1">
      <c r="A68" s="6" t="s">
        <v>277</v>
      </c>
      <c r="B68" s="10">
        <f t="shared" si="0"/>
        <v>55</v>
      </c>
      <c r="C68" s="14">
        <v>32</v>
      </c>
      <c r="D68" s="18">
        <v>23</v>
      </c>
      <c r="E68" s="14">
        <f t="shared" si="1"/>
        <v>21</v>
      </c>
      <c r="F68" s="14">
        <v>9</v>
      </c>
      <c r="G68" s="18">
        <v>12</v>
      </c>
      <c r="H68" s="14">
        <f t="shared" si="2"/>
        <v>13</v>
      </c>
      <c r="I68" s="14">
        <v>8</v>
      </c>
      <c r="J68" s="18">
        <v>5</v>
      </c>
      <c r="K68" s="14">
        <f t="shared" si="3"/>
        <v>21</v>
      </c>
      <c r="L68" s="14">
        <v>15</v>
      </c>
      <c r="M68" s="12">
        <v>6</v>
      </c>
    </row>
    <row r="69" spans="1:13" ht="14.25" customHeight="1">
      <c r="A69" s="6" t="s">
        <v>278</v>
      </c>
      <c r="B69" s="10">
        <f t="shared" si="0"/>
        <v>50</v>
      </c>
      <c r="C69" s="14">
        <v>22</v>
      </c>
      <c r="D69" s="18">
        <v>28</v>
      </c>
      <c r="E69" s="14">
        <f t="shared" si="1"/>
        <v>24</v>
      </c>
      <c r="F69" s="14">
        <v>6</v>
      </c>
      <c r="G69" s="18">
        <v>18</v>
      </c>
      <c r="H69" s="14">
        <f t="shared" si="2"/>
        <v>15</v>
      </c>
      <c r="I69" s="14">
        <v>7</v>
      </c>
      <c r="J69" s="18">
        <v>8</v>
      </c>
      <c r="K69" s="14">
        <f t="shared" si="3"/>
        <v>17</v>
      </c>
      <c r="L69" s="14">
        <v>11</v>
      </c>
      <c r="M69" s="12">
        <v>6</v>
      </c>
    </row>
    <row r="70" spans="1:13" ht="14.25" customHeight="1">
      <c r="A70" s="6" t="s">
        <v>279</v>
      </c>
      <c r="B70" s="10">
        <f t="shared" si="0"/>
        <v>55</v>
      </c>
      <c r="C70" s="14">
        <v>20</v>
      </c>
      <c r="D70" s="18">
        <v>35</v>
      </c>
      <c r="E70" s="14">
        <f t="shared" si="1"/>
        <v>36</v>
      </c>
      <c r="F70" s="14">
        <v>13</v>
      </c>
      <c r="G70" s="18">
        <v>23</v>
      </c>
      <c r="H70" s="14">
        <f t="shared" si="2"/>
        <v>12</v>
      </c>
      <c r="I70" s="14">
        <v>6</v>
      </c>
      <c r="J70" s="18">
        <v>6</v>
      </c>
      <c r="K70" s="14">
        <f t="shared" si="3"/>
        <v>29</v>
      </c>
      <c r="L70" s="14">
        <v>12</v>
      </c>
      <c r="M70" s="12">
        <v>17</v>
      </c>
    </row>
    <row r="71" spans="1:13" ht="14.25" customHeight="1">
      <c r="A71" s="6" t="s">
        <v>280</v>
      </c>
      <c r="B71" s="10">
        <f t="shared" si="0"/>
        <v>30</v>
      </c>
      <c r="C71" s="14">
        <v>10</v>
      </c>
      <c r="D71" s="18">
        <v>20</v>
      </c>
      <c r="E71" s="14">
        <f t="shared" si="1"/>
        <v>12</v>
      </c>
      <c r="F71" s="14">
        <v>3</v>
      </c>
      <c r="G71" s="18">
        <v>9</v>
      </c>
      <c r="H71" s="14">
        <f t="shared" si="2"/>
        <v>17</v>
      </c>
      <c r="I71" s="14">
        <v>3</v>
      </c>
      <c r="J71" s="18">
        <v>14</v>
      </c>
      <c r="K71" s="14">
        <f t="shared" si="3"/>
        <v>16</v>
      </c>
      <c r="L71" s="14">
        <v>10</v>
      </c>
      <c r="M71" s="12">
        <v>6</v>
      </c>
    </row>
    <row r="72" spans="1:13" ht="14.25" customHeight="1">
      <c r="A72" s="6" t="s">
        <v>281</v>
      </c>
      <c r="B72" s="10">
        <f t="shared" si="0"/>
        <v>14</v>
      </c>
      <c r="C72" s="14">
        <v>2</v>
      </c>
      <c r="D72" s="18">
        <v>12</v>
      </c>
      <c r="E72" s="14">
        <f t="shared" si="1"/>
        <v>5</v>
      </c>
      <c r="F72" s="14">
        <v>1</v>
      </c>
      <c r="G72" s="18">
        <v>4</v>
      </c>
      <c r="H72" s="14">
        <f t="shared" si="2"/>
        <v>2</v>
      </c>
      <c r="I72" s="14">
        <v>1</v>
      </c>
      <c r="J72" s="18">
        <v>1</v>
      </c>
      <c r="K72" s="14">
        <f t="shared" si="3"/>
        <v>3</v>
      </c>
      <c r="L72" s="14">
        <v>0</v>
      </c>
      <c r="M72" s="12">
        <v>3</v>
      </c>
    </row>
    <row r="73" spans="1:13" ht="14.25" customHeight="1">
      <c r="A73" s="6"/>
      <c r="B73" s="10"/>
      <c r="C73" s="14"/>
      <c r="D73" s="18"/>
      <c r="E73" s="14"/>
      <c r="F73" s="14"/>
      <c r="G73" s="18"/>
      <c r="H73" s="14"/>
      <c r="I73" s="14"/>
      <c r="J73" s="18"/>
      <c r="K73" s="14"/>
      <c r="L73" s="14"/>
      <c r="M73" s="12"/>
    </row>
    <row r="74" spans="1:13" ht="14.25" customHeight="1">
      <c r="A74" s="6" t="s">
        <v>282</v>
      </c>
      <c r="B74" s="10">
        <f t="shared" si="0"/>
        <v>0</v>
      </c>
      <c r="C74" s="14">
        <v>0</v>
      </c>
      <c r="D74" s="18">
        <v>0</v>
      </c>
      <c r="E74" s="14">
        <f t="shared" si="1"/>
        <v>0</v>
      </c>
      <c r="F74" s="14">
        <v>0</v>
      </c>
      <c r="G74" s="18">
        <v>0</v>
      </c>
      <c r="H74" s="14">
        <f t="shared" si="2"/>
        <v>1</v>
      </c>
      <c r="I74" s="14">
        <v>0</v>
      </c>
      <c r="J74" s="18">
        <v>1</v>
      </c>
      <c r="K74" s="14">
        <f t="shared" si="3"/>
        <v>0</v>
      </c>
      <c r="L74" s="14">
        <v>0</v>
      </c>
      <c r="M74" s="12">
        <v>0</v>
      </c>
    </row>
    <row r="75" spans="1:13" ht="14.25" customHeight="1">
      <c r="A75" s="4" t="s">
        <v>283</v>
      </c>
      <c r="B75" s="11">
        <f t="shared" si="0"/>
        <v>0</v>
      </c>
      <c r="C75" s="15">
        <v>0</v>
      </c>
      <c r="D75" s="19">
        <v>0</v>
      </c>
      <c r="E75" s="15">
        <f t="shared" si="1"/>
        <v>1</v>
      </c>
      <c r="F75" s="15">
        <v>0</v>
      </c>
      <c r="G75" s="19">
        <v>1</v>
      </c>
      <c r="H75" s="15">
        <f t="shared" si="2"/>
        <v>0</v>
      </c>
      <c r="I75" s="15">
        <v>0</v>
      </c>
      <c r="J75" s="19">
        <v>0</v>
      </c>
      <c r="K75" s="15">
        <f t="shared" si="3"/>
        <v>0</v>
      </c>
      <c r="L75" s="15">
        <v>0</v>
      </c>
      <c r="M75" s="13">
        <v>0</v>
      </c>
    </row>
    <row r="76" ht="14.25" customHeight="1"/>
  </sheetData>
  <mergeCells count="11">
    <mergeCell ref="A3:A4"/>
    <mergeCell ref="A40:A41"/>
    <mergeCell ref="E40:G40"/>
    <mergeCell ref="H40:J40"/>
    <mergeCell ref="B3:D3"/>
    <mergeCell ref="E3:G3"/>
    <mergeCell ref="H3:J3"/>
    <mergeCell ref="K3:M3"/>
    <mergeCell ref="E2:G2"/>
    <mergeCell ref="K40:M40"/>
    <mergeCell ref="B40:D4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showGridLines="0" view="pageBreakPreview" zoomScale="80" zoomScaleNormal="80" zoomScaleSheetLayoutView="80" workbookViewId="0" topLeftCell="A49">
      <selection activeCell="A73" sqref="A73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spans="1:3" ht="14.25" customHeight="1">
      <c r="A1" s="23"/>
      <c r="C1" s="2"/>
    </row>
    <row r="2" spans="1:13" ht="14.25" customHeight="1">
      <c r="A2" s="1" t="s">
        <v>288</v>
      </c>
      <c r="E2" s="33"/>
      <c r="F2" s="33"/>
      <c r="G2" s="33"/>
      <c r="M2" s="3" t="str">
        <f>'1頁'!M2</f>
        <v>（平成13年）</v>
      </c>
    </row>
    <row r="3" spans="1:13" ht="14.25" customHeight="1">
      <c r="A3" s="30" t="s">
        <v>252</v>
      </c>
      <c r="B3" s="32" t="s">
        <v>298</v>
      </c>
      <c r="C3" s="27"/>
      <c r="D3" s="27"/>
      <c r="E3" s="27" t="s">
        <v>299</v>
      </c>
      <c r="F3" s="27"/>
      <c r="G3" s="27"/>
      <c r="H3" s="27" t="s">
        <v>300</v>
      </c>
      <c r="I3" s="27"/>
      <c r="J3" s="27"/>
      <c r="K3" s="27" t="s">
        <v>301</v>
      </c>
      <c r="L3" s="27"/>
      <c r="M3" s="28"/>
    </row>
    <row r="4" spans="1:13" ht="14.25" customHeight="1">
      <c r="A4" s="31"/>
      <c r="B4" s="20" t="s">
        <v>257</v>
      </c>
      <c r="C4" s="21" t="s">
        <v>258</v>
      </c>
      <c r="D4" s="21" t="s">
        <v>259</v>
      </c>
      <c r="E4" s="21" t="s">
        <v>257</v>
      </c>
      <c r="F4" s="21" t="s">
        <v>258</v>
      </c>
      <c r="G4" s="21" t="s">
        <v>259</v>
      </c>
      <c r="H4" s="21" t="s">
        <v>257</v>
      </c>
      <c r="I4" s="21" t="s">
        <v>258</v>
      </c>
      <c r="J4" s="21" t="s">
        <v>259</v>
      </c>
      <c r="K4" s="21" t="s">
        <v>257</v>
      </c>
      <c r="L4" s="21" t="s">
        <v>258</v>
      </c>
      <c r="M4" s="22" t="s">
        <v>259</v>
      </c>
    </row>
    <row r="5" spans="1:17" ht="14.25" customHeight="1">
      <c r="A5" s="6" t="s">
        <v>260</v>
      </c>
      <c r="B5" s="10">
        <f aca="true" t="shared" si="0" ref="B5:B38">SUM(C5:D5)</f>
        <v>93</v>
      </c>
      <c r="C5" s="14">
        <f>SUM(C13:C38)</f>
        <v>57</v>
      </c>
      <c r="D5" s="18">
        <f>SUM(D13:D38)</f>
        <v>36</v>
      </c>
      <c r="E5" s="14">
        <f aca="true" t="shared" si="1" ref="E5:E38">SUM(F5:G5)</f>
        <v>87</v>
      </c>
      <c r="F5" s="14">
        <f>SUM(F13:F38)</f>
        <v>49</v>
      </c>
      <c r="G5" s="18">
        <f>SUM(G13:G38)</f>
        <v>38</v>
      </c>
      <c r="H5" s="14">
        <f aca="true" t="shared" si="2" ref="H5:H38">SUM(I5:J5)</f>
        <v>55</v>
      </c>
      <c r="I5" s="14">
        <f>SUM(I13:I38)</f>
        <v>25</v>
      </c>
      <c r="J5" s="18">
        <f>SUM(J13:J38)</f>
        <v>30</v>
      </c>
      <c r="K5" s="14">
        <f>SUM(B42,E42)</f>
        <v>1362</v>
      </c>
      <c r="L5" s="14">
        <f>SUM(C42,F42)</f>
        <v>757</v>
      </c>
      <c r="M5" s="12">
        <f>SUM(D42,G42)</f>
        <v>605</v>
      </c>
      <c r="O5" s="9"/>
      <c r="P5" s="9"/>
      <c r="Q5" s="9"/>
    </row>
    <row r="6" spans="1:17" ht="14.25" customHeight="1">
      <c r="A6" s="6"/>
      <c r="B6" s="10"/>
      <c r="C6" s="14"/>
      <c r="D6" s="18"/>
      <c r="E6" s="14"/>
      <c r="F6" s="14"/>
      <c r="G6" s="18"/>
      <c r="H6" s="14"/>
      <c r="I6" s="14"/>
      <c r="J6" s="18"/>
      <c r="K6" s="14"/>
      <c r="L6" s="14"/>
      <c r="M6" s="12"/>
      <c r="O6" s="9"/>
      <c r="P6" s="9"/>
      <c r="Q6" s="9"/>
    </row>
    <row r="7" spans="1:17" ht="14.25" customHeight="1">
      <c r="A7" s="6" t="s">
        <v>261</v>
      </c>
      <c r="B7" s="10">
        <f t="shared" si="0"/>
        <v>0</v>
      </c>
      <c r="C7" s="14">
        <v>0</v>
      </c>
      <c r="D7" s="18">
        <v>0</v>
      </c>
      <c r="E7" s="14">
        <f t="shared" si="1"/>
        <v>0</v>
      </c>
      <c r="F7" s="14">
        <v>0</v>
      </c>
      <c r="G7" s="18">
        <v>0</v>
      </c>
      <c r="H7" s="14">
        <f t="shared" si="2"/>
        <v>0</v>
      </c>
      <c r="I7" s="14">
        <v>0</v>
      </c>
      <c r="J7" s="18">
        <v>0</v>
      </c>
      <c r="K7" s="14">
        <f aca="true" t="shared" si="3" ref="K7:M11">SUM(B44,E44)</f>
        <v>2</v>
      </c>
      <c r="L7" s="14">
        <f t="shared" si="3"/>
        <v>2</v>
      </c>
      <c r="M7" s="12">
        <f t="shared" si="3"/>
        <v>0</v>
      </c>
      <c r="O7" s="9"/>
      <c r="P7" s="9"/>
      <c r="Q7" s="9"/>
    </row>
    <row r="8" spans="1:17" ht="14.25" customHeight="1">
      <c r="A8" s="6">
        <v>1</v>
      </c>
      <c r="B8" s="10">
        <f t="shared" si="0"/>
        <v>0</v>
      </c>
      <c r="C8" s="14">
        <v>0</v>
      </c>
      <c r="D8" s="18">
        <v>0</v>
      </c>
      <c r="E8" s="14">
        <f t="shared" si="1"/>
        <v>0</v>
      </c>
      <c r="F8" s="14">
        <v>0</v>
      </c>
      <c r="G8" s="18">
        <v>0</v>
      </c>
      <c r="H8" s="14">
        <f t="shared" si="2"/>
        <v>0</v>
      </c>
      <c r="I8" s="14">
        <v>0</v>
      </c>
      <c r="J8" s="18">
        <v>0</v>
      </c>
      <c r="K8" s="14">
        <f t="shared" si="3"/>
        <v>1</v>
      </c>
      <c r="L8" s="14">
        <f t="shared" si="3"/>
        <v>1</v>
      </c>
      <c r="M8" s="12">
        <f t="shared" si="3"/>
        <v>0</v>
      </c>
      <c r="O8" s="9"/>
      <c r="P8" s="9"/>
      <c r="Q8" s="9"/>
    </row>
    <row r="9" spans="1:17" ht="14.25" customHeight="1">
      <c r="A9" s="7">
        <v>2</v>
      </c>
      <c r="B9" s="10">
        <f t="shared" si="0"/>
        <v>2</v>
      </c>
      <c r="C9" s="14">
        <v>1</v>
      </c>
      <c r="D9" s="18">
        <v>1</v>
      </c>
      <c r="E9" s="14">
        <f t="shared" si="1"/>
        <v>0</v>
      </c>
      <c r="F9" s="14">
        <v>0</v>
      </c>
      <c r="G9" s="18">
        <v>0</v>
      </c>
      <c r="H9" s="14">
        <f t="shared" si="2"/>
        <v>0</v>
      </c>
      <c r="I9" s="14">
        <v>0</v>
      </c>
      <c r="J9" s="18">
        <v>0</v>
      </c>
      <c r="K9" s="14">
        <f t="shared" si="3"/>
        <v>1</v>
      </c>
      <c r="L9" s="14">
        <f t="shared" si="3"/>
        <v>1</v>
      </c>
      <c r="M9" s="12">
        <f t="shared" si="3"/>
        <v>0</v>
      </c>
      <c r="O9" s="9"/>
      <c r="P9" s="9"/>
      <c r="Q9" s="9"/>
    </row>
    <row r="10" spans="1:17" ht="14.25" customHeight="1">
      <c r="A10" s="6">
        <v>3</v>
      </c>
      <c r="B10" s="10">
        <f t="shared" si="0"/>
        <v>0</v>
      </c>
      <c r="C10" s="14">
        <v>0</v>
      </c>
      <c r="D10" s="18">
        <v>0</v>
      </c>
      <c r="E10" s="14">
        <f t="shared" si="1"/>
        <v>0</v>
      </c>
      <c r="F10" s="14">
        <v>0</v>
      </c>
      <c r="G10" s="18">
        <v>0</v>
      </c>
      <c r="H10" s="14">
        <f t="shared" si="2"/>
        <v>0</v>
      </c>
      <c r="I10" s="14">
        <v>0</v>
      </c>
      <c r="J10" s="18">
        <v>0</v>
      </c>
      <c r="K10" s="14">
        <f t="shared" si="3"/>
        <v>0</v>
      </c>
      <c r="L10" s="14">
        <f t="shared" si="3"/>
        <v>0</v>
      </c>
      <c r="M10" s="12">
        <f t="shared" si="3"/>
        <v>0</v>
      </c>
      <c r="O10" s="9"/>
      <c r="P10" s="9"/>
      <c r="Q10" s="9"/>
    </row>
    <row r="11" spans="1:17" ht="14.25" customHeight="1">
      <c r="A11" s="6">
        <v>4</v>
      </c>
      <c r="B11" s="10">
        <f t="shared" si="0"/>
        <v>0</v>
      </c>
      <c r="C11" s="14">
        <v>0</v>
      </c>
      <c r="D11" s="18">
        <v>0</v>
      </c>
      <c r="E11" s="14">
        <f t="shared" si="1"/>
        <v>0</v>
      </c>
      <c r="F11" s="14">
        <v>0</v>
      </c>
      <c r="G11" s="18">
        <v>0</v>
      </c>
      <c r="H11" s="14">
        <f t="shared" si="2"/>
        <v>0</v>
      </c>
      <c r="I11" s="14">
        <v>0</v>
      </c>
      <c r="J11" s="18">
        <v>0</v>
      </c>
      <c r="K11" s="14">
        <f t="shared" si="3"/>
        <v>0</v>
      </c>
      <c r="L11" s="14">
        <f t="shared" si="3"/>
        <v>0</v>
      </c>
      <c r="M11" s="12">
        <f t="shared" si="3"/>
        <v>0</v>
      </c>
      <c r="O11" s="9"/>
      <c r="P11" s="9"/>
      <c r="Q11" s="9"/>
    </row>
    <row r="12" spans="1:17" ht="14.25" customHeight="1">
      <c r="A12" s="6"/>
      <c r="B12" s="10"/>
      <c r="C12" s="14"/>
      <c r="D12" s="18"/>
      <c r="E12" s="14"/>
      <c r="F12" s="14"/>
      <c r="G12" s="18"/>
      <c r="H12" s="14"/>
      <c r="I12" s="14"/>
      <c r="J12" s="18"/>
      <c r="K12" s="14"/>
      <c r="L12" s="14"/>
      <c r="M12" s="12"/>
      <c r="O12" s="9"/>
      <c r="P12" s="9"/>
      <c r="Q12" s="9"/>
    </row>
    <row r="13" spans="1:17" ht="14.25" customHeight="1">
      <c r="A13" s="6" t="s">
        <v>262</v>
      </c>
      <c r="B13" s="10">
        <f t="shared" si="0"/>
        <v>2</v>
      </c>
      <c r="C13" s="14">
        <v>1</v>
      </c>
      <c r="D13" s="18">
        <v>1</v>
      </c>
      <c r="E13" s="14">
        <f t="shared" si="1"/>
        <v>0</v>
      </c>
      <c r="F13" s="14">
        <v>0</v>
      </c>
      <c r="G13" s="18">
        <v>0</v>
      </c>
      <c r="H13" s="14">
        <f t="shared" si="2"/>
        <v>0</v>
      </c>
      <c r="I13" s="14">
        <v>0</v>
      </c>
      <c r="J13" s="18">
        <v>0</v>
      </c>
      <c r="K13" s="14">
        <f aca="true" t="shared" si="4" ref="K13:M17">SUM(B50,E50)</f>
        <v>4</v>
      </c>
      <c r="L13" s="14">
        <f t="shared" si="4"/>
        <v>4</v>
      </c>
      <c r="M13" s="12">
        <f t="shared" si="4"/>
        <v>0</v>
      </c>
      <c r="O13" s="9"/>
      <c r="P13" s="9"/>
      <c r="Q13" s="9"/>
    </row>
    <row r="14" spans="1:17" ht="14.25" customHeight="1">
      <c r="A14" s="6" t="s">
        <v>263</v>
      </c>
      <c r="B14" s="10">
        <f t="shared" si="0"/>
        <v>0</v>
      </c>
      <c r="C14" s="14">
        <v>0</v>
      </c>
      <c r="D14" s="18">
        <v>0</v>
      </c>
      <c r="E14" s="14">
        <f t="shared" si="1"/>
        <v>0</v>
      </c>
      <c r="F14" s="14">
        <v>0</v>
      </c>
      <c r="G14" s="18">
        <v>0</v>
      </c>
      <c r="H14" s="14">
        <f t="shared" si="2"/>
        <v>0</v>
      </c>
      <c r="I14" s="14">
        <v>0</v>
      </c>
      <c r="J14" s="18">
        <v>0</v>
      </c>
      <c r="K14" s="14">
        <f t="shared" si="4"/>
        <v>0</v>
      </c>
      <c r="L14" s="14">
        <f t="shared" si="4"/>
        <v>0</v>
      </c>
      <c r="M14" s="12">
        <f t="shared" si="4"/>
        <v>0</v>
      </c>
      <c r="O14" s="9"/>
      <c r="P14" s="9"/>
      <c r="Q14" s="9"/>
    </row>
    <row r="15" spans="1:17" ht="14.25" customHeight="1">
      <c r="A15" s="6" t="s">
        <v>264</v>
      </c>
      <c r="B15" s="10">
        <f t="shared" si="0"/>
        <v>0</v>
      </c>
      <c r="C15" s="14">
        <v>0</v>
      </c>
      <c r="D15" s="18">
        <v>0</v>
      </c>
      <c r="E15" s="14">
        <f t="shared" si="1"/>
        <v>0</v>
      </c>
      <c r="F15" s="14">
        <v>0</v>
      </c>
      <c r="G15" s="18">
        <v>0</v>
      </c>
      <c r="H15" s="14">
        <f t="shared" si="2"/>
        <v>0</v>
      </c>
      <c r="I15" s="14">
        <v>0</v>
      </c>
      <c r="J15" s="18">
        <v>0</v>
      </c>
      <c r="K15" s="14">
        <f t="shared" si="4"/>
        <v>0</v>
      </c>
      <c r="L15" s="14">
        <f t="shared" si="4"/>
        <v>0</v>
      </c>
      <c r="M15" s="12">
        <f t="shared" si="4"/>
        <v>0</v>
      </c>
      <c r="O15" s="9"/>
      <c r="P15" s="9"/>
      <c r="Q15" s="9"/>
    </row>
    <row r="16" spans="1:17" ht="14.25" customHeight="1">
      <c r="A16" s="6" t="s">
        <v>265</v>
      </c>
      <c r="B16" s="10">
        <f t="shared" si="0"/>
        <v>0</v>
      </c>
      <c r="C16" s="14">
        <v>0</v>
      </c>
      <c r="D16" s="18">
        <v>0</v>
      </c>
      <c r="E16" s="14">
        <f t="shared" si="1"/>
        <v>1</v>
      </c>
      <c r="F16" s="14">
        <v>1</v>
      </c>
      <c r="G16" s="18">
        <v>0</v>
      </c>
      <c r="H16" s="14">
        <f t="shared" si="2"/>
        <v>0</v>
      </c>
      <c r="I16" s="14">
        <v>0</v>
      </c>
      <c r="J16" s="18">
        <v>0</v>
      </c>
      <c r="K16" s="14">
        <f t="shared" si="4"/>
        <v>1</v>
      </c>
      <c r="L16" s="14">
        <f t="shared" si="4"/>
        <v>1</v>
      </c>
      <c r="M16" s="12">
        <f t="shared" si="4"/>
        <v>0</v>
      </c>
      <c r="O16" s="9"/>
      <c r="P16" s="9"/>
      <c r="Q16" s="9"/>
    </row>
    <row r="17" spans="1:17" ht="14.25" customHeight="1">
      <c r="A17" s="6" t="s">
        <v>266</v>
      </c>
      <c r="B17" s="10">
        <f t="shared" si="0"/>
        <v>0</v>
      </c>
      <c r="C17" s="14">
        <v>0</v>
      </c>
      <c r="D17" s="18">
        <v>0</v>
      </c>
      <c r="E17" s="14">
        <f t="shared" si="1"/>
        <v>0</v>
      </c>
      <c r="F17" s="14">
        <v>0</v>
      </c>
      <c r="G17" s="18">
        <v>0</v>
      </c>
      <c r="H17" s="14">
        <f t="shared" si="2"/>
        <v>0</v>
      </c>
      <c r="I17" s="14">
        <v>0</v>
      </c>
      <c r="J17" s="18">
        <v>0</v>
      </c>
      <c r="K17" s="14">
        <f t="shared" si="4"/>
        <v>1</v>
      </c>
      <c r="L17" s="14">
        <f t="shared" si="4"/>
        <v>0</v>
      </c>
      <c r="M17" s="12">
        <f t="shared" si="4"/>
        <v>1</v>
      </c>
      <c r="O17" s="9"/>
      <c r="P17" s="9"/>
      <c r="Q17" s="9"/>
    </row>
    <row r="18" spans="1:17" ht="14.25" customHeight="1">
      <c r="A18" s="6"/>
      <c r="B18" s="10"/>
      <c r="C18" s="14"/>
      <c r="D18" s="18"/>
      <c r="E18" s="14"/>
      <c r="F18" s="14"/>
      <c r="G18" s="18"/>
      <c r="H18" s="14"/>
      <c r="I18" s="14"/>
      <c r="J18" s="18"/>
      <c r="K18" s="14"/>
      <c r="L18" s="14"/>
      <c r="M18" s="12"/>
      <c r="O18" s="9"/>
      <c r="P18" s="9"/>
      <c r="Q18" s="9"/>
    </row>
    <row r="19" spans="1:17" ht="14.25" customHeight="1">
      <c r="A19" s="6" t="s">
        <v>267</v>
      </c>
      <c r="B19" s="10">
        <f t="shared" si="0"/>
        <v>0</v>
      </c>
      <c r="C19" s="14">
        <v>0</v>
      </c>
      <c r="D19" s="18">
        <v>0</v>
      </c>
      <c r="E19" s="14">
        <f t="shared" si="1"/>
        <v>0</v>
      </c>
      <c r="F19" s="14">
        <v>0</v>
      </c>
      <c r="G19" s="18">
        <v>0</v>
      </c>
      <c r="H19" s="14">
        <f t="shared" si="2"/>
        <v>0</v>
      </c>
      <c r="I19" s="14">
        <v>0</v>
      </c>
      <c r="J19" s="18">
        <v>0</v>
      </c>
      <c r="K19" s="14">
        <f aca="true" t="shared" si="5" ref="K19:M23">SUM(B56,E56)</f>
        <v>3</v>
      </c>
      <c r="L19" s="14">
        <f t="shared" si="5"/>
        <v>2</v>
      </c>
      <c r="M19" s="12">
        <f t="shared" si="5"/>
        <v>1</v>
      </c>
      <c r="O19" s="9"/>
      <c r="P19" s="9"/>
      <c r="Q19" s="9"/>
    </row>
    <row r="20" spans="1:17" ht="14.25" customHeight="1">
      <c r="A20" s="6" t="s">
        <v>268</v>
      </c>
      <c r="B20" s="10">
        <f t="shared" si="0"/>
        <v>0</v>
      </c>
      <c r="C20" s="14">
        <v>0</v>
      </c>
      <c r="D20" s="18">
        <v>0</v>
      </c>
      <c r="E20" s="14">
        <f t="shared" si="1"/>
        <v>0</v>
      </c>
      <c r="F20" s="14">
        <v>0</v>
      </c>
      <c r="G20" s="18">
        <v>0</v>
      </c>
      <c r="H20" s="14">
        <f t="shared" si="2"/>
        <v>0</v>
      </c>
      <c r="I20" s="14">
        <v>0</v>
      </c>
      <c r="J20" s="18">
        <v>0</v>
      </c>
      <c r="K20" s="14">
        <f t="shared" si="5"/>
        <v>5</v>
      </c>
      <c r="L20" s="14">
        <f t="shared" si="5"/>
        <v>3</v>
      </c>
      <c r="M20" s="12">
        <f t="shared" si="5"/>
        <v>2</v>
      </c>
      <c r="O20" s="9"/>
      <c r="P20" s="9"/>
      <c r="Q20" s="9"/>
    </row>
    <row r="21" spans="1:17" ht="14.25" customHeight="1">
      <c r="A21" s="6" t="s">
        <v>269</v>
      </c>
      <c r="B21" s="10">
        <f t="shared" si="0"/>
        <v>0</v>
      </c>
      <c r="C21" s="14">
        <v>0</v>
      </c>
      <c r="D21" s="18">
        <v>0</v>
      </c>
      <c r="E21" s="14">
        <f t="shared" si="1"/>
        <v>1</v>
      </c>
      <c r="F21" s="14">
        <v>0</v>
      </c>
      <c r="G21" s="18">
        <v>1</v>
      </c>
      <c r="H21" s="14">
        <f t="shared" si="2"/>
        <v>0</v>
      </c>
      <c r="I21" s="14">
        <v>0</v>
      </c>
      <c r="J21" s="18">
        <v>0</v>
      </c>
      <c r="K21" s="14">
        <f t="shared" si="5"/>
        <v>2</v>
      </c>
      <c r="L21" s="14">
        <f t="shared" si="5"/>
        <v>1</v>
      </c>
      <c r="M21" s="12">
        <f t="shared" si="5"/>
        <v>1</v>
      </c>
      <c r="O21" s="9"/>
      <c r="P21" s="9"/>
      <c r="Q21" s="9"/>
    </row>
    <row r="22" spans="1:17" ht="14.25" customHeight="1">
      <c r="A22" s="6" t="s">
        <v>270</v>
      </c>
      <c r="B22" s="10">
        <f t="shared" si="0"/>
        <v>0</v>
      </c>
      <c r="C22" s="14">
        <v>0</v>
      </c>
      <c r="D22" s="18">
        <v>0</v>
      </c>
      <c r="E22" s="14">
        <f t="shared" si="1"/>
        <v>0</v>
      </c>
      <c r="F22" s="14">
        <v>0</v>
      </c>
      <c r="G22" s="18">
        <v>0</v>
      </c>
      <c r="H22" s="14">
        <f t="shared" si="2"/>
        <v>0</v>
      </c>
      <c r="I22" s="14">
        <v>0</v>
      </c>
      <c r="J22" s="18">
        <v>0</v>
      </c>
      <c r="K22" s="14">
        <f t="shared" si="5"/>
        <v>12</v>
      </c>
      <c r="L22" s="14">
        <f t="shared" si="5"/>
        <v>9</v>
      </c>
      <c r="M22" s="12">
        <f t="shared" si="5"/>
        <v>3</v>
      </c>
      <c r="O22" s="9"/>
      <c r="P22" s="9"/>
      <c r="Q22" s="9"/>
    </row>
    <row r="23" spans="1:17" ht="14.25" customHeight="1">
      <c r="A23" s="6" t="s">
        <v>271</v>
      </c>
      <c r="B23" s="10">
        <f t="shared" si="0"/>
        <v>0</v>
      </c>
      <c r="C23" s="14">
        <v>0</v>
      </c>
      <c r="D23" s="18">
        <v>0</v>
      </c>
      <c r="E23" s="14">
        <f t="shared" si="1"/>
        <v>2</v>
      </c>
      <c r="F23" s="14">
        <v>1</v>
      </c>
      <c r="G23" s="18">
        <v>1</v>
      </c>
      <c r="H23" s="14">
        <f t="shared" si="2"/>
        <v>0</v>
      </c>
      <c r="I23" s="14">
        <v>0</v>
      </c>
      <c r="J23" s="18">
        <v>0</v>
      </c>
      <c r="K23" s="14">
        <f t="shared" si="5"/>
        <v>24</v>
      </c>
      <c r="L23" s="14">
        <f t="shared" si="5"/>
        <v>14</v>
      </c>
      <c r="M23" s="12">
        <f t="shared" si="5"/>
        <v>10</v>
      </c>
      <c r="O23" s="9"/>
      <c r="P23" s="9"/>
      <c r="Q23" s="9"/>
    </row>
    <row r="24" spans="1:17" ht="14.25" customHeight="1">
      <c r="A24" s="6"/>
      <c r="B24" s="10"/>
      <c r="C24" s="14"/>
      <c r="D24" s="18"/>
      <c r="E24" s="14"/>
      <c r="F24" s="14"/>
      <c r="G24" s="18"/>
      <c r="H24" s="14"/>
      <c r="I24" s="14"/>
      <c r="J24" s="18"/>
      <c r="K24" s="14"/>
      <c r="L24" s="14"/>
      <c r="M24" s="12"/>
      <c r="O24" s="9"/>
      <c r="P24" s="9"/>
      <c r="Q24" s="9"/>
    </row>
    <row r="25" spans="1:17" ht="14.25" customHeight="1">
      <c r="A25" s="6" t="s">
        <v>272</v>
      </c>
      <c r="B25" s="10">
        <f t="shared" si="0"/>
        <v>3</v>
      </c>
      <c r="C25" s="14">
        <v>3</v>
      </c>
      <c r="D25" s="18">
        <v>0</v>
      </c>
      <c r="E25" s="14">
        <f t="shared" si="1"/>
        <v>2</v>
      </c>
      <c r="F25" s="14">
        <v>2</v>
      </c>
      <c r="G25" s="18">
        <v>0</v>
      </c>
      <c r="H25" s="14">
        <f t="shared" si="2"/>
        <v>2</v>
      </c>
      <c r="I25" s="14">
        <v>1</v>
      </c>
      <c r="J25" s="18">
        <v>1</v>
      </c>
      <c r="K25" s="14">
        <f aca="true" t="shared" si="6" ref="K25:M29">SUM(B62,E62)</f>
        <v>45</v>
      </c>
      <c r="L25" s="14">
        <f t="shared" si="6"/>
        <v>34</v>
      </c>
      <c r="M25" s="12">
        <f t="shared" si="6"/>
        <v>11</v>
      </c>
      <c r="O25" s="9"/>
      <c r="P25" s="9"/>
      <c r="Q25" s="9"/>
    </row>
    <row r="26" spans="1:17" ht="14.25" customHeight="1">
      <c r="A26" s="6" t="s">
        <v>273</v>
      </c>
      <c r="B26" s="10">
        <f t="shared" si="0"/>
        <v>3</v>
      </c>
      <c r="C26" s="14">
        <v>2</v>
      </c>
      <c r="D26" s="18">
        <v>1</v>
      </c>
      <c r="E26" s="14">
        <f t="shared" si="1"/>
        <v>7</v>
      </c>
      <c r="F26" s="14">
        <v>6</v>
      </c>
      <c r="G26" s="18">
        <v>1</v>
      </c>
      <c r="H26" s="14">
        <f t="shared" si="2"/>
        <v>2</v>
      </c>
      <c r="I26" s="14">
        <v>1</v>
      </c>
      <c r="J26" s="18">
        <v>1</v>
      </c>
      <c r="K26" s="14">
        <f t="shared" si="6"/>
        <v>74</v>
      </c>
      <c r="L26" s="14">
        <f t="shared" si="6"/>
        <v>54</v>
      </c>
      <c r="M26" s="12">
        <f t="shared" si="6"/>
        <v>20</v>
      </c>
      <c r="O26" s="9"/>
      <c r="P26" s="9"/>
      <c r="Q26" s="9"/>
    </row>
    <row r="27" spans="1:17" ht="14.25" customHeight="1">
      <c r="A27" s="6" t="s">
        <v>274</v>
      </c>
      <c r="B27" s="10">
        <f t="shared" si="0"/>
        <v>5</v>
      </c>
      <c r="C27" s="14">
        <v>5</v>
      </c>
      <c r="D27" s="18">
        <v>0</v>
      </c>
      <c r="E27" s="14">
        <f t="shared" si="1"/>
        <v>3</v>
      </c>
      <c r="F27" s="14">
        <v>2</v>
      </c>
      <c r="G27" s="18">
        <v>1</v>
      </c>
      <c r="H27" s="14">
        <f t="shared" si="2"/>
        <v>2</v>
      </c>
      <c r="I27" s="14">
        <v>2</v>
      </c>
      <c r="J27" s="18">
        <v>0</v>
      </c>
      <c r="K27" s="14">
        <f t="shared" si="6"/>
        <v>90</v>
      </c>
      <c r="L27" s="14">
        <f t="shared" si="6"/>
        <v>60</v>
      </c>
      <c r="M27" s="12">
        <f t="shared" si="6"/>
        <v>30</v>
      </c>
      <c r="O27" s="9"/>
      <c r="P27" s="9"/>
      <c r="Q27" s="9"/>
    </row>
    <row r="28" spans="1:17" ht="14.25" customHeight="1">
      <c r="A28" s="6" t="s">
        <v>275</v>
      </c>
      <c r="B28" s="10">
        <f t="shared" si="0"/>
        <v>12</v>
      </c>
      <c r="C28" s="14">
        <v>11</v>
      </c>
      <c r="D28" s="18">
        <v>1</v>
      </c>
      <c r="E28" s="14">
        <f t="shared" si="1"/>
        <v>7</v>
      </c>
      <c r="F28" s="14">
        <v>6</v>
      </c>
      <c r="G28" s="18">
        <v>1</v>
      </c>
      <c r="H28" s="14">
        <f t="shared" si="2"/>
        <v>5</v>
      </c>
      <c r="I28" s="14">
        <v>3</v>
      </c>
      <c r="J28" s="18">
        <v>2</v>
      </c>
      <c r="K28" s="14">
        <f t="shared" si="6"/>
        <v>133</v>
      </c>
      <c r="L28" s="14">
        <f t="shared" si="6"/>
        <v>92</v>
      </c>
      <c r="M28" s="12">
        <f t="shared" si="6"/>
        <v>41</v>
      </c>
      <c r="O28" s="9"/>
      <c r="P28" s="9"/>
      <c r="Q28" s="9"/>
    </row>
    <row r="29" spans="1:17" ht="14.25" customHeight="1">
      <c r="A29" s="6" t="s">
        <v>276</v>
      </c>
      <c r="B29" s="10">
        <f t="shared" si="0"/>
        <v>9</v>
      </c>
      <c r="C29" s="14">
        <v>5</v>
      </c>
      <c r="D29" s="18">
        <v>4</v>
      </c>
      <c r="E29" s="14">
        <f t="shared" si="1"/>
        <v>7</v>
      </c>
      <c r="F29" s="14">
        <v>4</v>
      </c>
      <c r="G29" s="18">
        <v>3</v>
      </c>
      <c r="H29" s="14">
        <f t="shared" si="2"/>
        <v>5</v>
      </c>
      <c r="I29" s="14">
        <v>2</v>
      </c>
      <c r="J29" s="18">
        <v>3</v>
      </c>
      <c r="K29" s="14">
        <f t="shared" si="6"/>
        <v>204</v>
      </c>
      <c r="L29" s="14">
        <f t="shared" si="6"/>
        <v>122</v>
      </c>
      <c r="M29" s="12">
        <f t="shared" si="6"/>
        <v>82</v>
      </c>
      <c r="O29" s="9"/>
      <c r="P29" s="9"/>
      <c r="Q29" s="9"/>
    </row>
    <row r="30" spans="1:17" ht="14.25" customHeight="1">
      <c r="A30" s="6"/>
      <c r="B30" s="10"/>
      <c r="C30" s="14"/>
      <c r="D30" s="18"/>
      <c r="E30" s="14"/>
      <c r="F30" s="14"/>
      <c r="G30" s="18"/>
      <c r="H30" s="14"/>
      <c r="I30" s="14"/>
      <c r="J30" s="18"/>
      <c r="K30" s="14"/>
      <c r="L30" s="14"/>
      <c r="M30" s="12"/>
      <c r="O30" s="9"/>
      <c r="P30" s="9"/>
      <c r="Q30" s="9"/>
    </row>
    <row r="31" spans="1:17" ht="14.25" customHeight="1">
      <c r="A31" s="6" t="s">
        <v>277</v>
      </c>
      <c r="B31" s="10">
        <f t="shared" si="0"/>
        <v>19</v>
      </c>
      <c r="C31" s="14">
        <v>13</v>
      </c>
      <c r="D31" s="18">
        <v>6</v>
      </c>
      <c r="E31" s="14">
        <f t="shared" si="1"/>
        <v>12</v>
      </c>
      <c r="F31" s="14">
        <v>6</v>
      </c>
      <c r="G31" s="18">
        <v>6</v>
      </c>
      <c r="H31" s="14">
        <f t="shared" si="2"/>
        <v>9</v>
      </c>
      <c r="I31" s="14">
        <v>5</v>
      </c>
      <c r="J31" s="18">
        <v>4</v>
      </c>
      <c r="K31" s="14">
        <f aca="true" t="shared" si="7" ref="K31:M35">SUM(B68,E68)</f>
        <v>198</v>
      </c>
      <c r="L31" s="14">
        <f t="shared" si="7"/>
        <v>113</v>
      </c>
      <c r="M31" s="12">
        <f t="shared" si="7"/>
        <v>85</v>
      </c>
      <c r="O31" s="9"/>
      <c r="P31" s="9"/>
      <c r="Q31" s="9"/>
    </row>
    <row r="32" spans="1:17" ht="14.25" customHeight="1">
      <c r="A32" s="6" t="s">
        <v>278</v>
      </c>
      <c r="B32" s="10">
        <f t="shared" si="0"/>
        <v>11</v>
      </c>
      <c r="C32" s="14">
        <v>5</v>
      </c>
      <c r="D32" s="18">
        <v>6</v>
      </c>
      <c r="E32" s="14">
        <f t="shared" si="1"/>
        <v>14</v>
      </c>
      <c r="F32" s="14">
        <v>10</v>
      </c>
      <c r="G32" s="18">
        <v>4</v>
      </c>
      <c r="H32" s="14">
        <f t="shared" si="2"/>
        <v>10</v>
      </c>
      <c r="I32" s="14">
        <v>6</v>
      </c>
      <c r="J32" s="18">
        <v>4</v>
      </c>
      <c r="K32" s="14">
        <f t="shared" si="7"/>
        <v>204</v>
      </c>
      <c r="L32" s="14">
        <f t="shared" si="7"/>
        <v>87</v>
      </c>
      <c r="M32" s="12">
        <f t="shared" si="7"/>
        <v>117</v>
      </c>
      <c r="O32" s="9"/>
      <c r="P32" s="9"/>
      <c r="Q32" s="9"/>
    </row>
    <row r="33" spans="1:17" ht="14.25" customHeight="1">
      <c r="A33" s="6" t="s">
        <v>279</v>
      </c>
      <c r="B33" s="10">
        <f t="shared" si="0"/>
        <v>9</v>
      </c>
      <c r="C33" s="14">
        <v>2</v>
      </c>
      <c r="D33" s="18">
        <v>7</v>
      </c>
      <c r="E33" s="14">
        <f t="shared" si="1"/>
        <v>20</v>
      </c>
      <c r="F33" s="14">
        <v>8</v>
      </c>
      <c r="G33" s="18">
        <v>12</v>
      </c>
      <c r="H33" s="14">
        <f t="shared" si="2"/>
        <v>10</v>
      </c>
      <c r="I33" s="14">
        <v>3</v>
      </c>
      <c r="J33" s="18">
        <v>7</v>
      </c>
      <c r="K33" s="14">
        <f t="shared" si="7"/>
        <v>215</v>
      </c>
      <c r="L33" s="14">
        <f t="shared" si="7"/>
        <v>101</v>
      </c>
      <c r="M33" s="12">
        <f t="shared" si="7"/>
        <v>114</v>
      </c>
      <c r="O33" s="9"/>
      <c r="P33" s="9"/>
      <c r="Q33" s="9"/>
    </row>
    <row r="34" spans="1:17" ht="14.25" customHeight="1">
      <c r="A34" s="6" t="s">
        <v>280</v>
      </c>
      <c r="B34" s="10">
        <f t="shared" si="0"/>
        <v>15</v>
      </c>
      <c r="C34" s="14">
        <v>8</v>
      </c>
      <c r="D34" s="18">
        <v>7</v>
      </c>
      <c r="E34" s="14">
        <f t="shared" si="1"/>
        <v>3</v>
      </c>
      <c r="F34" s="14">
        <v>1</v>
      </c>
      <c r="G34" s="18">
        <v>2</v>
      </c>
      <c r="H34" s="14">
        <f t="shared" si="2"/>
        <v>7</v>
      </c>
      <c r="I34" s="14">
        <v>2</v>
      </c>
      <c r="J34" s="18">
        <v>5</v>
      </c>
      <c r="K34" s="14">
        <f t="shared" si="7"/>
        <v>105</v>
      </c>
      <c r="L34" s="14">
        <f t="shared" si="7"/>
        <v>45</v>
      </c>
      <c r="M34" s="12">
        <f t="shared" si="7"/>
        <v>60</v>
      </c>
      <c r="O34" s="9"/>
      <c r="P34" s="9"/>
      <c r="Q34" s="9"/>
    </row>
    <row r="35" spans="1:17" ht="14.25" customHeight="1">
      <c r="A35" s="6" t="s">
        <v>281</v>
      </c>
      <c r="B35" s="10">
        <f t="shared" si="0"/>
        <v>4</v>
      </c>
      <c r="C35" s="14">
        <v>1</v>
      </c>
      <c r="D35" s="18">
        <v>3</v>
      </c>
      <c r="E35" s="14">
        <f t="shared" si="1"/>
        <v>6</v>
      </c>
      <c r="F35" s="14">
        <v>1</v>
      </c>
      <c r="G35" s="18">
        <v>5</v>
      </c>
      <c r="H35" s="14">
        <f t="shared" si="2"/>
        <v>3</v>
      </c>
      <c r="I35" s="14">
        <v>0</v>
      </c>
      <c r="J35" s="18">
        <v>3</v>
      </c>
      <c r="K35" s="14">
        <f t="shared" si="7"/>
        <v>36</v>
      </c>
      <c r="L35" s="14">
        <f t="shared" si="7"/>
        <v>13</v>
      </c>
      <c r="M35" s="12">
        <f t="shared" si="7"/>
        <v>23</v>
      </c>
      <c r="O35" s="9"/>
      <c r="P35" s="9"/>
      <c r="Q35" s="9"/>
    </row>
    <row r="36" spans="1:17" ht="14.25" customHeight="1">
      <c r="A36" s="6"/>
      <c r="B36" s="10"/>
      <c r="C36" s="14"/>
      <c r="D36" s="18"/>
      <c r="E36" s="14"/>
      <c r="F36" s="14"/>
      <c r="G36" s="18"/>
      <c r="H36" s="14"/>
      <c r="I36" s="14"/>
      <c r="J36" s="18"/>
      <c r="K36" s="14"/>
      <c r="L36" s="14"/>
      <c r="M36" s="12"/>
      <c r="O36" s="9"/>
      <c r="P36" s="9"/>
      <c r="Q36" s="9"/>
    </row>
    <row r="37" spans="1:17" ht="14.25" customHeight="1">
      <c r="A37" s="6" t="s">
        <v>282</v>
      </c>
      <c r="B37" s="10">
        <f t="shared" si="0"/>
        <v>1</v>
      </c>
      <c r="C37" s="14">
        <v>1</v>
      </c>
      <c r="D37" s="18">
        <v>0</v>
      </c>
      <c r="E37" s="14">
        <f t="shared" si="1"/>
        <v>2</v>
      </c>
      <c r="F37" s="14">
        <v>1</v>
      </c>
      <c r="G37" s="18">
        <v>1</v>
      </c>
      <c r="H37" s="14">
        <f t="shared" si="2"/>
        <v>0</v>
      </c>
      <c r="I37" s="14">
        <v>0</v>
      </c>
      <c r="J37" s="18">
        <v>0</v>
      </c>
      <c r="K37" s="14">
        <f aca="true" t="shared" si="8" ref="K37:M38">SUM(B74,E74)</f>
        <v>6</v>
      </c>
      <c r="L37" s="14">
        <f t="shared" si="8"/>
        <v>2</v>
      </c>
      <c r="M37" s="12">
        <f t="shared" si="8"/>
        <v>4</v>
      </c>
      <c r="O37" s="9"/>
      <c r="P37" s="9"/>
      <c r="Q37" s="9"/>
    </row>
    <row r="38" spans="1:17" ht="14.25" customHeight="1">
      <c r="A38" s="4" t="s">
        <v>283</v>
      </c>
      <c r="B38" s="11">
        <f t="shared" si="0"/>
        <v>0</v>
      </c>
      <c r="C38" s="15">
        <v>0</v>
      </c>
      <c r="D38" s="19">
        <v>0</v>
      </c>
      <c r="E38" s="15">
        <f t="shared" si="1"/>
        <v>0</v>
      </c>
      <c r="F38" s="15">
        <v>0</v>
      </c>
      <c r="G38" s="19">
        <v>0</v>
      </c>
      <c r="H38" s="15">
        <f t="shared" si="2"/>
        <v>0</v>
      </c>
      <c r="I38" s="15">
        <v>0</v>
      </c>
      <c r="J38" s="19">
        <v>0</v>
      </c>
      <c r="K38" s="15">
        <f t="shared" si="8"/>
        <v>0</v>
      </c>
      <c r="L38" s="15">
        <f t="shared" si="8"/>
        <v>0</v>
      </c>
      <c r="M38" s="13">
        <f t="shared" si="8"/>
        <v>0</v>
      </c>
      <c r="O38" s="9"/>
      <c r="P38" s="9"/>
      <c r="Q38" s="9"/>
    </row>
    <row r="39" ht="14.25" customHeight="1"/>
    <row r="40" spans="1:13" ht="14.25" customHeight="1">
      <c r="A40" s="30" t="s">
        <v>252</v>
      </c>
      <c r="B40" s="32" t="s">
        <v>302</v>
      </c>
      <c r="C40" s="27"/>
      <c r="D40" s="27"/>
      <c r="E40" s="27" t="s">
        <v>303</v>
      </c>
      <c r="F40" s="27"/>
      <c r="G40" s="27"/>
      <c r="H40" s="27" t="s">
        <v>304</v>
      </c>
      <c r="I40" s="27"/>
      <c r="J40" s="27"/>
      <c r="K40" s="27" t="s">
        <v>0</v>
      </c>
      <c r="L40" s="27"/>
      <c r="M40" s="28"/>
    </row>
    <row r="41" spans="1:13" ht="14.25" customHeight="1">
      <c r="A41" s="31"/>
      <c r="B41" s="20" t="s">
        <v>226</v>
      </c>
      <c r="C41" s="21" t="s">
        <v>227</v>
      </c>
      <c r="D41" s="21" t="s">
        <v>228</v>
      </c>
      <c r="E41" s="21" t="s">
        <v>226</v>
      </c>
      <c r="F41" s="21" t="s">
        <v>227</v>
      </c>
      <c r="G41" s="21" t="s">
        <v>228</v>
      </c>
      <c r="H41" s="21" t="s">
        <v>226</v>
      </c>
      <c r="I41" s="21" t="s">
        <v>227</v>
      </c>
      <c r="J41" s="21" t="s">
        <v>228</v>
      </c>
      <c r="K41" s="21" t="s">
        <v>226</v>
      </c>
      <c r="L41" s="21" t="s">
        <v>227</v>
      </c>
      <c r="M41" s="22" t="s">
        <v>228</v>
      </c>
    </row>
    <row r="42" spans="1:13" ht="14.25" customHeight="1">
      <c r="A42" s="6" t="s">
        <v>229</v>
      </c>
      <c r="B42" s="10">
        <f aca="true" t="shared" si="9" ref="B42:B75">SUM(C42:D42)</f>
        <v>599</v>
      </c>
      <c r="C42" s="14">
        <f>SUM(C50:C75)</f>
        <v>312</v>
      </c>
      <c r="D42" s="18">
        <f>SUM(D50:D75)</f>
        <v>287</v>
      </c>
      <c r="E42" s="14">
        <f aca="true" t="shared" si="10" ref="E42:E75">SUM(F42:G42)</f>
        <v>763</v>
      </c>
      <c r="F42" s="14">
        <f>SUM(F50:F75)</f>
        <v>445</v>
      </c>
      <c r="G42" s="18">
        <f>SUM(G50:G75)</f>
        <v>318</v>
      </c>
      <c r="H42" s="14">
        <f>SUM(K42,'4頁'!B5,'4頁'!E5,'4頁'!H5,'4頁'!K5,'4頁'!B42,'4頁'!E42,'4頁'!H42,'4頁'!K42,'5頁'!B5,'5頁'!E5,'5頁'!H5,'5頁'!K5,'5頁'!B42)</f>
        <v>4378</v>
      </c>
      <c r="I42" s="14">
        <f>SUM(L42,'4頁'!C5,'4頁'!F5,'4頁'!I5,'4頁'!L5,'4頁'!C42,'4頁'!F42,'4頁'!I42,'4頁'!L42,'5頁'!C5,'5頁'!F5,'5頁'!I5,'5頁'!L5,'5頁'!C42)</f>
        <v>2477</v>
      </c>
      <c r="J42" s="18">
        <f>SUM(M42,'4頁'!D5,'4頁'!G5,'4頁'!J5,'4頁'!M5,'4頁'!D42,'4頁'!G42,'4頁'!J42,'4頁'!M42,'5頁'!D5,'5頁'!G5,'5頁'!J5,'5頁'!M5,'5頁'!D42)</f>
        <v>1901</v>
      </c>
      <c r="K42" s="14">
        <f aca="true" t="shared" si="11" ref="K42:K75">SUM(L42:M42)</f>
        <v>1618</v>
      </c>
      <c r="L42" s="14">
        <f>SUM(L50:L75)</f>
        <v>902</v>
      </c>
      <c r="M42" s="12">
        <f>SUM(M50:M75)</f>
        <v>716</v>
      </c>
    </row>
    <row r="43" spans="1:13" ht="14.25" customHeight="1">
      <c r="A43" s="6"/>
      <c r="B43" s="10"/>
      <c r="C43" s="14"/>
      <c r="D43" s="18"/>
      <c r="E43" s="14"/>
      <c r="F43" s="14"/>
      <c r="G43" s="18"/>
      <c r="H43" s="14"/>
      <c r="I43" s="14"/>
      <c r="J43" s="18"/>
      <c r="K43" s="14"/>
      <c r="L43" s="14"/>
      <c r="M43" s="12"/>
    </row>
    <row r="44" spans="1:13" ht="14.25" customHeight="1">
      <c r="A44" s="6" t="s">
        <v>305</v>
      </c>
      <c r="B44" s="10">
        <f t="shared" si="9"/>
        <v>1</v>
      </c>
      <c r="C44" s="14">
        <v>1</v>
      </c>
      <c r="D44" s="18">
        <v>0</v>
      </c>
      <c r="E44" s="14">
        <f t="shared" si="10"/>
        <v>1</v>
      </c>
      <c r="F44" s="14">
        <v>1</v>
      </c>
      <c r="G44" s="18">
        <v>0</v>
      </c>
      <c r="H44" s="14">
        <f>SUM(K44,'4頁'!B7,'4頁'!E7,'4頁'!H7,'4頁'!K7,'4頁'!B44,'4頁'!E44,'4頁'!H44,'4頁'!K44,'5頁'!B7,'5頁'!E7,'5頁'!H7,'5頁'!K7,'5頁'!B44)</f>
        <v>10</v>
      </c>
      <c r="I44" s="14">
        <f>SUM(L44,'4頁'!C7,'4頁'!F7,'4頁'!I7,'4頁'!L7,'4頁'!C44,'4頁'!F44,'4頁'!I44,'4頁'!L44,'5頁'!C7,'5頁'!F7,'5頁'!I7,'5頁'!L7,'5頁'!C44)</f>
        <v>5</v>
      </c>
      <c r="J44" s="18">
        <f>SUM(M44,'4頁'!D7,'4頁'!G7,'4頁'!J7,'4頁'!M7,'4頁'!D44,'4頁'!G44,'4頁'!J44,'4頁'!M44,'5頁'!D7,'5頁'!G7,'5頁'!J7,'5頁'!M7,'5頁'!D44)</f>
        <v>5</v>
      </c>
      <c r="K44" s="14">
        <f t="shared" si="11"/>
        <v>4</v>
      </c>
      <c r="L44" s="14">
        <v>2</v>
      </c>
      <c r="M44" s="12">
        <v>2</v>
      </c>
    </row>
    <row r="45" spans="1:13" ht="14.25" customHeight="1">
      <c r="A45" s="6">
        <v>1</v>
      </c>
      <c r="B45" s="10">
        <f t="shared" si="9"/>
        <v>1</v>
      </c>
      <c r="C45" s="14">
        <v>1</v>
      </c>
      <c r="D45" s="18">
        <v>0</v>
      </c>
      <c r="E45" s="14">
        <f t="shared" si="10"/>
        <v>0</v>
      </c>
      <c r="F45" s="14">
        <v>0</v>
      </c>
      <c r="G45" s="18">
        <v>0</v>
      </c>
      <c r="H45" s="14">
        <f>SUM(K45,'4頁'!B8,'4頁'!E8,'4頁'!H8,'4頁'!K8,'4頁'!B45,'4頁'!E45,'4頁'!H45,'4頁'!K45,'5頁'!B8,'5頁'!E8,'5頁'!H8,'5頁'!K8,'5頁'!B45)</f>
        <v>2</v>
      </c>
      <c r="I45" s="14">
        <f>SUM(L45,'4頁'!C8,'4頁'!F8,'4頁'!I8,'4頁'!L8,'4頁'!C45,'4頁'!F45,'4頁'!I45,'4頁'!L45,'5頁'!C8,'5頁'!F8,'5頁'!I8,'5頁'!L8,'5頁'!C45)</f>
        <v>0</v>
      </c>
      <c r="J45" s="18">
        <f>SUM(M45,'4頁'!D8,'4頁'!G8,'4頁'!J8,'4頁'!M8,'4頁'!D45,'4頁'!G45,'4頁'!J45,'4頁'!M45,'5頁'!D8,'5頁'!G8,'5頁'!J8,'5頁'!M8,'5頁'!D45)</f>
        <v>2</v>
      </c>
      <c r="K45" s="14">
        <f t="shared" si="11"/>
        <v>1</v>
      </c>
      <c r="L45" s="14">
        <v>0</v>
      </c>
      <c r="M45" s="12">
        <v>1</v>
      </c>
    </row>
    <row r="46" spans="1:13" ht="14.25" customHeight="1">
      <c r="A46" s="7">
        <v>2</v>
      </c>
      <c r="B46" s="10">
        <f t="shared" si="9"/>
        <v>1</v>
      </c>
      <c r="C46" s="14">
        <v>1</v>
      </c>
      <c r="D46" s="18">
        <v>0</v>
      </c>
      <c r="E46" s="14">
        <f t="shared" si="10"/>
        <v>0</v>
      </c>
      <c r="F46" s="14">
        <v>0</v>
      </c>
      <c r="G46" s="18">
        <v>0</v>
      </c>
      <c r="H46" s="14">
        <f>SUM(K46,'4頁'!B9,'4頁'!E9,'4頁'!H9,'4頁'!K9,'4頁'!B46,'4頁'!E46,'4頁'!H46,'4頁'!K46,'5頁'!B9,'5頁'!E9,'5頁'!H9,'5頁'!K9,'5頁'!B46)</f>
        <v>1</v>
      </c>
      <c r="I46" s="14">
        <f>SUM(L46,'4頁'!C9,'4頁'!F9,'4頁'!I9,'4頁'!L9,'4頁'!C46,'4頁'!F46,'4頁'!I46,'4頁'!L46,'5頁'!C9,'5頁'!F9,'5頁'!I9,'5頁'!L9,'5頁'!C46)</f>
        <v>1</v>
      </c>
      <c r="J46" s="18">
        <f>SUM(M46,'4頁'!D9,'4頁'!G9,'4頁'!J9,'4頁'!M9,'4頁'!D46,'4頁'!G46,'4頁'!J46,'4頁'!M46,'5頁'!D9,'5頁'!G9,'5頁'!J9,'5頁'!M9,'5頁'!D46)</f>
        <v>0</v>
      </c>
      <c r="K46" s="14">
        <f t="shared" si="11"/>
        <v>0</v>
      </c>
      <c r="L46" s="14">
        <v>0</v>
      </c>
      <c r="M46" s="12">
        <v>0</v>
      </c>
    </row>
    <row r="47" spans="1:13" ht="14.25" customHeight="1">
      <c r="A47" s="6">
        <v>3</v>
      </c>
      <c r="B47" s="10">
        <f t="shared" si="9"/>
        <v>0</v>
      </c>
      <c r="C47" s="14">
        <v>0</v>
      </c>
      <c r="D47" s="18">
        <v>0</v>
      </c>
      <c r="E47" s="14">
        <f t="shared" si="10"/>
        <v>0</v>
      </c>
      <c r="F47" s="14">
        <v>0</v>
      </c>
      <c r="G47" s="18">
        <v>0</v>
      </c>
      <c r="H47" s="14">
        <f>SUM(K47,'4頁'!B10,'4頁'!E10,'4頁'!H10,'4頁'!K10,'4頁'!B47,'4頁'!E47,'4頁'!H47,'4頁'!K47,'5頁'!B10,'5頁'!E10,'5頁'!H10,'5頁'!K10,'5頁'!B47)</f>
        <v>1</v>
      </c>
      <c r="I47" s="14">
        <f>SUM(L47,'4頁'!C10,'4頁'!F10,'4頁'!I10,'4頁'!L10,'4頁'!C47,'4頁'!F47,'4頁'!I47,'4頁'!L47,'5頁'!C10,'5頁'!F10,'5頁'!I10,'5頁'!L10,'5頁'!C47)</f>
        <v>0</v>
      </c>
      <c r="J47" s="18">
        <f>SUM(M47,'4頁'!D10,'4頁'!G10,'4頁'!J10,'4頁'!M10,'4頁'!D47,'4頁'!G47,'4頁'!J47,'4頁'!M47,'5頁'!D10,'5頁'!G10,'5頁'!J10,'5頁'!M10,'5頁'!D47)</f>
        <v>1</v>
      </c>
      <c r="K47" s="14">
        <f t="shared" si="11"/>
        <v>0</v>
      </c>
      <c r="L47" s="14">
        <v>0</v>
      </c>
      <c r="M47" s="12">
        <v>0</v>
      </c>
    </row>
    <row r="48" spans="1:13" ht="14.25" customHeight="1">
      <c r="A48" s="6">
        <v>4</v>
      </c>
      <c r="B48" s="10">
        <f t="shared" si="9"/>
        <v>0</v>
      </c>
      <c r="C48" s="14">
        <v>0</v>
      </c>
      <c r="D48" s="18">
        <v>0</v>
      </c>
      <c r="E48" s="14">
        <f t="shared" si="10"/>
        <v>0</v>
      </c>
      <c r="F48" s="14">
        <v>0</v>
      </c>
      <c r="G48" s="18">
        <v>0</v>
      </c>
      <c r="H48" s="14">
        <f>SUM(K48,'4頁'!B11,'4頁'!E11,'4頁'!H11,'4頁'!K11,'4頁'!B48,'4頁'!E48,'4頁'!H48,'4頁'!K48,'5頁'!B11,'5頁'!E11,'5頁'!H11,'5頁'!K11,'5頁'!B48)</f>
        <v>0</v>
      </c>
      <c r="I48" s="14">
        <f>SUM(L48,'4頁'!C11,'4頁'!F11,'4頁'!I11,'4頁'!L11,'4頁'!C48,'4頁'!F48,'4頁'!I48,'4頁'!L48,'5頁'!C11,'5頁'!F11,'5頁'!I11,'5頁'!L11,'5頁'!C48)</f>
        <v>0</v>
      </c>
      <c r="J48" s="18">
        <f>SUM(M48,'4頁'!D11,'4頁'!G11,'4頁'!J11,'4頁'!M11,'4頁'!D48,'4頁'!G48,'4頁'!J48,'4頁'!M48,'5頁'!D11,'5頁'!G11,'5頁'!J11,'5頁'!M11,'5頁'!D48)</f>
        <v>0</v>
      </c>
      <c r="K48" s="14">
        <f t="shared" si="11"/>
        <v>0</v>
      </c>
      <c r="L48" s="14">
        <v>0</v>
      </c>
      <c r="M48" s="12">
        <v>0</v>
      </c>
    </row>
    <row r="49" spans="1:13" ht="14.25" customHeight="1">
      <c r="A49" s="6"/>
      <c r="B49" s="10"/>
      <c r="C49" s="14"/>
      <c r="D49" s="18"/>
      <c r="E49" s="14"/>
      <c r="F49" s="14"/>
      <c r="G49" s="18"/>
      <c r="H49" s="14"/>
      <c r="I49" s="14"/>
      <c r="J49" s="18"/>
      <c r="K49" s="14"/>
      <c r="L49" s="14"/>
      <c r="M49" s="12"/>
    </row>
    <row r="50" spans="1:13" ht="14.25" customHeight="1">
      <c r="A50" s="6" t="s">
        <v>230</v>
      </c>
      <c r="B50" s="10">
        <f t="shared" si="9"/>
        <v>3</v>
      </c>
      <c r="C50" s="14">
        <v>3</v>
      </c>
      <c r="D50" s="18">
        <v>0</v>
      </c>
      <c r="E50" s="14">
        <f t="shared" si="10"/>
        <v>1</v>
      </c>
      <c r="F50" s="14">
        <v>1</v>
      </c>
      <c r="G50" s="18">
        <v>0</v>
      </c>
      <c r="H50" s="14">
        <f>SUM(K50,'4頁'!B13,'4頁'!E13,'4頁'!H13,'4頁'!K13,'4頁'!B50,'4頁'!E50,'4頁'!H50,'4頁'!K50,'5頁'!B13,'5頁'!E13,'5頁'!H13,'5頁'!K13,'5頁'!B50)</f>
        <v>14</v>
      </c>
      <c r="I50" s="14">
        <f>SUM(L50,'4頁'!C13,'4頁'!F13,'4頁'!I13,'4頁'!L13,'4頁'!C50,'4頁'!F50,'4頁'!I50,'4頁'!L50,'5頁'!C13,'5頁'!F13,'5頁'!I13,'5頁'!L13,'5頁'!C50)</f>
        <v>6</v>
      </c>
      <c r="J50" s="18">
        <f>SUM(M50,'4頁'!D13,'4頁'!G13,'4頁'!J13,'4頁'!M13,'4頁'!D50,'4頁'!G50,'4頁'!J50,'4頁'!M50,'5頁'!D13,'5頁'!G13,'5頁'!J13,'5頁'!M13,'5頁'!D50)</f>
        <v>8</v>
      </c>
      <c r="K50" s="14">
        <f t="shared" si="11"/>
        <v>5</v>
      </c>
      <c r="L50" s="14">
        <v>2</v>
      </c>
      <c r="M50" s="12">
        <v>3</v>
      </c>
    </row>
    <row r="51" spans="1:13" ht="14.25" customHeight="1">
      <c r="A51" s="6" t="s">
        <v>231</v>
      </c>
      <c r="B51" s="10">
        <f t="shared" si="9"/>
        <v>0</v>
      </c>
      <c r="C51" s="14">
        <v>0</v>
      </c>
      <c r="D51" s="18">
        <v>0</v>
      </c>
      <c r="E51" s="14">
        <f t="shared" si="10"/>
        <v>0</v>
      </c>
      <c r="F51" s="14">
        <v>0</v>
      </c>
      <c r="G51" s="18">
        <v>0</v>
      </c>
      <c r="H51" s="14">
        <f>SUM(K51,'4頁'!B14,'4頁'!E14,'4頁'!H14,'4頁'!K14,'4頁'!B51,'4頁'!E51,'4頁'!H51,'4頁'!K51,'5頁'!B14,'5頁'!E14,'5頁'!H14,'5頁'!K14,'5頁'!B51)</f>
        <v>5</v>
      </c>
      <c r="I51" s="14">
        <f>SUM(L51,'4頁'!C14,'4頁'!F14,'4頁'!I14,'4頁'!L14,'4頁'!C51,'4頁'!F51,'4頁'!I51,'4頁'!L51,'5頁'!C14,'5頁'!F14,'5頁'!I14,'5頁'!L14,'5頁'!C51)</f>
        <v>3</v>
      </c>
      <c r="J51" s="18">
        <f>SUM(M51,'4頁'!D14,'4頁'!G14,'4頁'!J14,'4頁'!M14,'4頁'!D51,'4頁'!G51,'4頁'!J51,'4頁'!M51,'5頁'!D14,'5頁'!G14,'5頁'!J14,'5頁'!M14,'5頁'!D51)</f>
        <v>2</v>
      </c>
      <c r="K51" s="14">
        <f t="shared" si="11"/>
        <v>1</v>
      </c>
      <c r="L51" s="14">
        <v>0</v>
      </c>
      <c r="M51" s="12">
        <v>1</v>
      </c>
    </row>
    <row r="52" spans="1:13" ht="14.25" customHeight="1">
      <c r="A52" s="6" t="s">
        <v>232</v>
      </c>
      <c r="B52" s="10">
        <f t="shared" si="9"/>
        <v>0</v>
      </c>
      <c r="C52" s="14">
        <v>0</v>
      </c>
      <c r="D52" s="18">
        <v>0</v>
      </c>
      <c r="E52" s="14">
        <f t="shared" si="10"/>
        <v>0</v>
      </c>
      <c r="F52" s="14">
        <v>0</v>
      </c>
      <c r="G52" s="18">
        <v>0</v>
      </c>
      <c r="H52" s="14">
        <f>SUM(K52,'4頁'!B15,'4頁'!E15,'4頁'!H15,'4頁'!K15,'4頁'!B52,'4頁'!E52,'4頁'!H52,'4頁'!K52,'5頁'!B15,'5頁'!E15,'5頁'!H15,'5頁'!K15,'5頁'!B52)</f>
        <v>3</v>
      </c>
      <c r="I52" s="14">
        <f>SUM(L52,'4頁'!C15,'4頁'!F15,'4頁'!I15,'4頁'!L15,'4頁'!C52,'4頁'!F52,'4頁'!I52,'4頁'!L52,'5頁'!C15,'5頁'!F15,'5頁'!I15,'5頁'!L15,'5頁'!C52)</f>
        <v>2</v>
      </c>
      <c r="J52" s="18">
        <f>SUM(M52,'4頁'!D15,'4頁'!G15,'4頁'!J15,'4頁'!M15,'4頁'!D52,'4頁'!G52,'4頁'!J52,'4頁'!M52,'5頁'!D15,'5頁'!G15,'5頁'!J15,'5頁'!M15,'5頁'!D52)</f>
        <v>1</v>
      </c>
      <c r="K52" s="14">
        <f t="shared" si="11"/>
        <v>1</v>
      </c>
      <c r="L52" s="14">
        <v>0</v>
      </c>
      <c r="M52" s="12">
        <v>1</v>
      </c>
    </row>
    <row r="53" spans="1:13" ht="14.25" customHeight="1">
      <c r="A53" s="6" t="s">
        <v>233</v>
      </c>
      <c r="B53" s="10">
        <f t="shared" si="9"/>
        <v>0</v>
      </c>
      <c r="C53" s="14">
        <v>0</v>
      </c>
      <c r="D53" s="18">
        <v>0</v>
      </c>
      <c r="E53" s="14">
        <f t="shared" si="10"/>
        <v>1</v>
      </c>
      <c r="F53" s="14">
        <v>1</v>
      </c>
      <c r="G53" s="18">
        <v>0</v>
      </c>
      <c r="H53" s="14">
        <f>SUM(K53,'4頁'!B16,'4頁'!E16,'4頁'!H16,'4頁'!K16,'4頁'!B53,'4頁'!E53,'4頁'!H53,'4頁'!K53,'5頁'!B16,'5頁'!E16,'5頁'!H16,'5頁'!K16,'5頁'!B53)</f>
        <v>10</v>
      </c>
      <c r="I53" s="14">
        <f>SUM(L53,'4頁'!C16,'4頁'!F16,'4頁'!I16,'4頁'!L16,'4頁'!C53,'4頁'!F53,'4頁'!I53,'4頁'!L53,'5頁'!C16,'5頁'!F16,'5頁'!I16,'5頁'!L16,'5頁'!C53)</f>
        <v>6</v>
      </c>
      <c r="J53" s="18">
        <f>SUM(M53,'4頁'!D16,'4頁'!G16,'4頁'!J16,'4頁'!M16,'4頁'!D53,'4頁'!G53,'4頁'!J53,'4頁'!M53,'5頁'!D16,'5頁'!G16,'5頁'!J16,'5頁'!M16,'5頁'!D53)</f>
        <v>4</v>
      </c>
      <c r="K53" s="14">
        <f t="shared" si="11"/>
        <v>4</v>
      </c>
      <c r="L53" s="14">
        <v>3</v>
      </c>
      <c r="M53" s="12">
        <v>1</v>
      </c>
    </row>
    <row r="54" spans="1:13" ht="14.25" customHeight="1">
      <c r="A54" s="6" t="s">
        <v>234</v>
      </c>
      <c r="B54" s="10">
        <f t="shared" si="9"/>
        <v>0</v>
      </c>
      <c r="C54" s="14">
        <v>0</v>
      </c>
      <c r="D54" s="18">
        <v>0</v>
      </c>
      <c r="E54" s="14">
        <f t="shared" si="10"/>
        <v>1</v>
      </c>
      <c r="F54" s="14">
        <v>0</v>
      </c>
      <c r="G54" s="18">
        <v>1</v>
      </c>
      <c r="H54" s="14">
        <f>SUM(K54,'4頁'!B17,'4頁'!E17,'4頁'!H17,'4頁'!K17,'4頁'!B54,'4頁'!E54,'4頁'!H54,'4頁'!K54,'5頁'!B17,'5頁'!E17,'5頁'!H17,'5頁'!K17,'5頁'!B54)</f>
        <v>11</v>
      </c>
      <c r="I54" s="14">
        <f>SUM(L54,'4頁'!C17,'4頁'!F17,'4頁'!I17,'4頁'!L17,'4頁'!C54,'4頁'!F54,'4頁'!I54,'4頁'!L54,'5頁'!C17,'5頁'!F17,'5頁'!I17,'5頁'!L17,'5頁'!C54)</f>
        <v>6</v>
      </c>
      <c r="J54" s="18">
        <f>SUM(M54,'4頁'!D17,'4頁'!G17,'4頁'!J17,'4頁'!M17,'4頁'!D54,'4頁'!G54,'4頁'!J54,'4頁'!M54,'5頁'!D17,'5頁'!G17,'5頁'!J17,'5頁'!M17,'5頁'!D54)</f>
        <v>5</v>
      </c>
      <c r="K54" s="14">
        <f t="shared" si="11"/>
        <v>4</v>
      </c>
      <c r="L54" s="14">
        <v>2</v>
      </c>
      <c r="M54" s="12">
        <v>2</v>
      </c>
    </row>
    <row r="55" spans="1:13" ht="14.25" customHeight="1">
      <c r="A55" s="6"/>
      <c r="B55" s="10"/>
      <c r="C55" s="14"/>
      <c r="D55" s="18"/>
      <c r="E55" s="14"/>
      <c r="F55" s="14"/>
      <c r="G55" s="18"/>
      <c r="H55" s="14"/>
      <c r="I55" s="14"/>
      <c r="J55" s="18"/>
      <c r="K55" s="14"/>
      <c r="L55" s="14"/>
      <c r="M55" s="12"/>
    </row>
    <row r="56" spans="1:13" ht="14.25" customHeight="1">
      <c r="A56" s="6" t="s">
        <v>235</v>
      </c>
      <c r="B56" s="10">
        <f t="shared" si="9"/>
        <v>2</v>
      </c>
      <c r="C56" s="14">
        <v>2</v>
      </c>
      <c r="D56" s="18">
        <v>0</v>
      </c>
      <c r="E56" s="14">
        <f t="shared" si="10"/>
        <v>1</v>
      </c>
      <c r="F56" s="14">
        <v>0</v>
      </c>
      <c r="G56" s="18">
        <v>1</v>
      </c>
      <c r="H56" s="14">
        <f>SUM(K56,'4頁'!B19,'4頁'!E19,'4頁'!H19,'4頁'!K19,'4頁'!B56,'4頁'!E56,'4頁'!H56,'4頁'!K56,'5頁'!B19,'5頁'!E19,'5頁'!H19,'5頁'!K19,'5頁'!B56)</f>
        <v>16</v>
      </c>
      <c r="I56" s="14">
        <f>SUM(L56,'4頁'!C19,'4頁'!F19,'4頁'!I19,'4頁'!L19,'4頁'!C56,'4頁'!F56,'4頁'!I56,'4頁'!L56,'5頁'!C19,'5頁'!F19,'5頁'!I19,'5頁'!L19,'5頁'!C56)</f>
        <v>9</v>
      </c>
      <c r="J56" s="18">
        <f>SUM(M56,'4頁'!D19,'4頁'!G19,'4頁'!J19,'4頁'!M19,'4頁'!D56,'4頁'!G56,'4頁'!J56,'4頁'!M56,'5頁'!D19,'5頁'!G19,'5頁'!J19,'5頁'!M19,'5頁'!D56)</f>
        <v>7</v>
      </c>
      <c r="K56" s="14">
        <f t="shared" si="11"/>
        <v>3</v>
      </c>
      <c r="L56" s="14">
        <v>1</v>
      </c>
      <c r="M56" s="12">
        <v>2</v>
      </c>
    </row>
    <row r="57" spans="1:13" ht="14.25" customHeight="1">
      <c r="A57" s="6" t="s">
        <v>236</v>
      </c>
      <c r="B57" s="10">
        <f t="shared" si="9"/>
        <v>2</v>
      </c>
      <c r="C57" s="14">
        <v>2</v>
      </c>
      <c r="D57" s="18">
        <v>0</v>
      </c>
      <c r="E57" s="14">
        <f t="shared" si="10"/>
        <v>3</v>
      </c>
      <c r="F57" s="14">
        <v>1</v>
      </c>
      <c r="G57" s="18">
        <v>2</v>
      </c>
      <c r="H57" s="14">
        <f>SUM(K57,'4頁'!B20,'4頁'!E20,'4頁'!H20,'4頁'!K20,'4頁'!B57,'4頁'!E57,'4頁'!H57,'4頁'!K57,'5頁'!B20,'5頁'!E20,'5頁'!H20,'5頁'!K20,'5頁'!B57)</f>
        <v>22</v>
      </c>
      <c r="I57" s="14">
        <f>SUM(L57,'4頁'!C20,'4頁'!F20,'4頁'!I20,'4頁'!L20,'4頁'!C57,'4頁'!F57,'4頁'!I57,'4頁'!L57,'5頁'!C20,'5頁'!F20,'5頁'!I20,'5頁'!L20,'5頁'!C57)</f>
        <v>17</v>
      </c>
      <c r="J57" s="18">
        <f>SUM(M57,'4頁'!D20,'4頁'!G20,'4頁'!J20,'4頁'!M20,'4頁'!D57,'4頁'!G57,'4頁'!J57,'4頁'!M57,'5頁'!D20,'5頁'!G20,'5頁'!J20,'5頁'!M20,'5頁'!D57)</f>
        <v>5</v>
      </c>
      <c r="K57" s="14">
        <f t="shared" si="11"/>
        <v>7</v>
      </c>
      <c r="L57" s="14">
        <v>6</v>
      </c>
      <c r="M57" s="12">
        <v>1</v>
      </c>
    </row>
    <row r="58" spans="1:13" ht="14.25" customHeight="1">
      <c r="A58" s="6" t="s">
        <v>237</v>
      </c>
      <c r="B58" s="10">
        <f t="shared" si="9"/>
        <v>1</v>
      </c>
      <c r="C58" s="14">
        <v>1</v>
      </c>
      <c r="D58" s="18">
        <v>0</v>
      </c>
      <c r="E58" s="14">
        <f t="shared" si="10"/>
        <v>1</v>
      </c>
      <c r="F58" s="14">
        <v>0</v>
      </c>
      <c r="G58" s="18">
        <v>1</v>
      </c>
      <c r="H58" s="14">
        <f>SUM(K58,'4頁'!B21,'4頁'!E21,'4頁'!H21,'4頁'!K21,'4頁'!B58,'4頁'!E58,'4頁'!H58,'4頁'!K58,'5頁'!B21,'5頁'!E21,'5頁'!H21,'5頁'!K21,'5頁'!B58)</f>
        <v>21</v>
      </c>
      <c r="I58" s="14">
        <f>SUM(L58,'4頁'!C21,'4頁'!F21,'4頁'!I21,'4頁'!L21,'4頁'!C58,'4頁'!F58,'4頁'!I58,'4頁'!L58,'5頁'!C21,'5頁'!F21,'5頁'!I21,'5頁'!L21,'5頁'!C58)</f>
        <v>10</v>
      </c>
      <c r="J58" s="18">
        <f>SUM(M58,'4頁'!D21,'4頁'!G21,'4頁'!J21,'4頁'!M21,'4頁'!D58,'4頁'!G58,'4頁'!J58,'4頁'!M58,'5頁'!D21,'5頁'!G21,'5頁'!J21,'5頁'!M21,'5頁'!D58)</f>
        <v>11</v>
      </c>
      <c r="K58" s="14">
        <f t="shared" si="11"/>
        <v>8</v>
      </c>
      <c r="L58" s="14">
        <v>3</v>
      </c>
      <c r="M58" s="12">
        <v>5</v>
      </c>
    </row>
    <row r="59" spans="1:13" ht="14.25" customHeight="1">
      <c r="A59" s="6" t="s">
        <v>238</v>
      </c>
      <c r="B59" s="10">
        <f t="shared" si="9"/>
        <v>6</v>
      </c>
      <c r="C59" s="14">
        <v>5</v>
      </c>
      <c r="D59" s="18">
        <v>1</v>
      </c>
      <c r="E59" s="14">
        <f t="shared" si="10"/>
        <v>6</v>
      </c>
      <c r="F59" s="14">
        <v>4</v>
      </c>
      <c r="G59" s="18">
        <v>2</v>
      </c>
      <c r="H59" s="14">
        <f>SUM(K59,'4頁'!B22,'4頁'!E22,'4頁'!H22,'4頁'!K22,'4頁'!B59,'4頁'!E59,'4頁'!H59,'4頁'!K59,'5頁'!B22,'5頁'!E22,'5頁'!H22,'5頁'!K22,'5頁'!B59)</f>
        <v>56</v>
      </c>
      <c r="I59" s="14">
        <f>SUM(L59,'4頁'!C22,'4頁'!F22,'4頁'!I22,'4頁'!L22,'4頁'!C59,'4頁'!F59,'4頁'!I59,'4頁'!L59,'5頁'!C22,'5頁'!F22,'5頁'!I22,'5頁'!L22,'5頁'!C59)</f>
        <v>39</v>
      </c>
      <c r="J59" s="18">
        <f>SUM(M59,'4頁'!D22,'4頁'!G22,'4頁'!J22,'4頁'!M22,'4頁'!D59,'4頁'!G59,'4頁'!J59,'4頁'!M59,'5頁'!D22,'5頁'!G22,'5頁'!J22,'5頁'!M22,'5頁'!D59)</f>
        <v>17</v>
      </c>
      <c r="K59" s="14">
        <f t="shared" si="11"/>
        <v>25</v>
      </c>
      <c r="L59" s="14">
        <v>14</v>
      </c>
      <c r="M59" s="12">
        <v>11</v>
      </c>
    </row>
    <row r="60" spans="1:13" ht="14.25" customHeight="1">
      <c r="A60" s="6" t="s">
        <v>239</v>
      </c>
      <c r="B60" s="10">
        <f t="shared" si="9"/>
        <v>10</v>
      </c>
      <c r="C60" s="14">
        <v>3</v>
      </c>
      <c r="D60" s="18">
        <v>7</v>
      </c>
      <c r="E60" s="14">
        <f t="shared" si="10"/>
        <v>14</v>
      </c>
      <c r="F60" s="14">
        <v>11</v>
      </c>
      <c r="G60" s="18">
        <v>3</v>
      </c>
      <c r="H60" s="14">
        <f>SUM(K60,'4頁'!B23,'4頁'!E23,'4頁'!H23,'4頁'!K23,'4頁'!B60,'4頁'!E60,'4頁'!H60,'4頁'!K60,'5頁'!B23,'5頁'!E23,'5頁'!H23,'5頁'!K23,'5頁'!B60)</f>
        <v>79</v>
      </c>
      <c r="I60" s="14">
        <f>SUM(L60,'4頁'!C23,'4頁'!F23,'4頁'!I23,'4頁'!L23,'4頁'!C60,'4頁'!F60,'4頁'!I60,'4頁'!L60,'5頁'!C23,'5頁'!F23,'5頁'!I23,'5頁'!L23,'5頁'!C60)</f>
        <v>51</v>
      </c>
      <c r="J60" s="18">
        <f>SUM(M60,'4頁'!D23,'4頁'!G23,'4頁'!J23,'4頁'!M23,'4頁'!D60,'4頁'!G60,'4頁'!J60,'4頁'!M60,'5頁'!D23,'5頁'!G23,'5頁'!J23,'5頁'!M23,'5頁'!D60)</f>
        <v>28</v>
      </c>
      <c r="K60" s="14">
        <f t="shared" si="11"/>
        <v>29</v>
      </c>
      <c r="L60" s="14">
        <v>16</v>
      </c>
      <c r="M60" s="12">
        <v>13</v>
      </c>
    </row>
    <row r="61" spans="1:13" ht="14.25" customHeight="1">
      <c r="A61" s="6"/>
      <c r="B61" s="10"/>
      <c r="C61" s="14"/>
      <c r="D61" s="18"/>
      <c r="E61" s="14"/>
      <c r="F61" s="14"/>
      <c r="G61" s="18"/>
      <c r="H61" s="14"/>
      <c r="I61" s="14"/>
      <c r="J61" s="18"/>
      <c r="K61" s="14"/>
      <c r="L61" s="14"/>
      <c r="M61" s="12"/>
    </row>
    <row r="62" spans="1:13" ht="14.25" customHeight="1">
      <c r="A62" s="6" t="s">
        <v>240</v>
      </c>
      <c r="B62" s="10">
        <f t="shared" si="9"/>
        <v>12</v>
      </c>
      <c r="C62" s="14">
        <v>11</v>
      </c>
      <c r="D62" s="18">
        <v>1</v>
      </c>
      <c r="E62" s="14">
        <f t="shared" si="10"/>
        <v>33</v>
      </c>
      <c r="F62" s="14">
        <v>23</v>
      </c>
      <c r="G62" s="18">
        <v>10</v>
      </c>
      <c r="H62" s="14">
        <f>SUM(K62,'4頁'!B25,'4頁'!E25,'4頁'!H25,'4頁'!K25,'4頁'!B62,'4頁'!E62,'4頁'!H62,'4頁'!K62,'5頁'!B25,'5頁'!E25,'5頁'!H25,'5頁'!K25,'5頁'!B62)</f>
        <v>181</v>
      </c>
      <c r="I62" s="14">
        <f>SUM(L62,'4頁'!C25,'4頁'!F25,'4頁'!I25,'4頁'!L25,'4頁'!C62,'4頁'!F62,'4頁'!I62,'4頁'!L62,'5頁'!C25,'5頁'!F25,'5頁'!I25,'5頁'!L25,'5頁'!C62)</f>
        <v>105</v>
      </c>
      <c r="J62" s="18">
        <f>SUM(M62,'4頁'!D25,'4頁'!G25,'4頁'!J25,'4頁'!M25,'4頁'!D62,'4頁'!G62,'4頁'!J62,'4頁'!M62,'5頁'!D25,'5頁'!G25,'5頁'!J25,'5頁'!M25,'5頁'!D62)</f>
        <v>76</v>
      </c>
      <c r="K62" s="14">
        <f t="shared" si="11"/>
        <v>67</v>
      </c>
      <c r="L62" s="14">
        <v>34</v>
      </c>
      <c r="M62" s="12">
        <v>33</v>
      </c>
    </row>
    <row r="63" spans="1:13" ht="14.25" customHeight="1">
      <c r="A63" s="6" t="s">
        <v>241</v>
      </c>
      <c r="B63" s="10">
        <f t="shared" si="9"/>
        <v>21</v>
      </c>
      <c r="C63" s="14">
        <v>15</v>
      </c>
      <c r="D63" s="18">
        <v>6</v>
      </c>
      <c r="E63" s="14">
        <f t="shared" si="10"/>
        <v>53</v>
      </c>
      <c r="F63" s="14">
        <v>39</v>
      </c>
      <c r="G63" s="18">
        <v>14</v>
      </c>
      <c r="H63" s="14">
        <f>SUM(K63,'4頁'!B26,'4頁'!E26,'4頁'!H26,'4頁'!K26,'4頁'!B63,'4頁'!E63,'4頁'!H63,'4頁'!K63,'5頁'!B26,'5頁'!E26,'5頁'!H26,'5頁'!K26,'5頁'!B63)</f>
        <v>220</v>
      </c>
      <c r="I63" s="14">
        <f>SUM(L63,'4頁'!C26,'4頁'!F26,'4頁'!I26,'4頁'!L26,'4頁'!C63,'4頁'!F63,'4頁'!I63,'4頁'!L63,'5頁'!C26,'5頁'!F26,'5頁'!I26,'5頁'!L26,'5頁'!C63)</f>
        <v>149</v>
      </c>
      <c r="J63" s="18">
        <f>SUM(M63,'4頁'!D26,'4頁'!G26,'4頁'!J26,'4頁'!M26,'4頁'!D63,'4頁'!G63,'4頁'!J63,'4頁'!M63,'5頁'!D26,'5頁'!G26,'5頁'!J26,'5頁'!M26,'5頁'!D63)</f>
        <v>71</v>
      </c>
      <c r="K63" s="14">
        <f t="shared" si="11"/>
        <v>82</v>
      </c>
      <c r="L63" s="14">
        <v>55</v>
      </c>
      <c r="M63" s="12">
        <v>27</v>
      </c>
    </row>
    <row r="64" spans="1:13" ht="14.25" customHeight="1">
      <c r="A64" s="6" t="s">
        <v>242</v>
      </c>
      <c r="B64" s="10">
        <f t="shared" si="9"/>
        <v>44</v>
      </c>
      <c r="C64" s="14">
        <v>28</v>
      </c>
      <c r="D64" s="18">
        <v>16</v>
      </c>
      <c r="E64" s="14">
        <f t="shared" si="10"/>
        <v>46</v>
      </c>
      <c r="F64" s="14">
        <v>32</v>
      </c>
      <c r="G64" s="18">
        <v>14</v>
      </c>
      <c r="H64" s="14">
        <f>SUM(K64,'4頁'!B27,'4頁'!E27,'4頁'!H27,'4頁'!K27,'4頁'!B64,'4頁'!E64,'4頁'!H64,'4頁'!K64,'5頁'!B27,'5頁'!E27,'5頁'!H27,'5頁'!K27,'5頁'!B64)</f>
        <v>273</v>
      </c>
      <c r="I64" s="14">
        <f>SUM(L64,'4頁'!C27,'4頁'!F27,'4頁'!I27,'4頁'!L27,'4頁'!C64,'4頁'!F64,'4頁'!I64,'4頁'!L64,'5頁'!C27,'5頁'!F27,'5頁'!I27,'5頁'!L27,'5頁'!C64)</f>
        <v>204</v>
      </c>
      <c r="J64" s="18">
        <f>SUM(M64,'4頁'!D27,'4頁'!G27,'4頁'!J27,'4頁'!M27,'4頁'!D64,'4頁'!G64,'4頁'!J64,'4頁'!M64,'5頁'!D27,'5頁'!G27,'5頁'!J27,'5頁'!M27,'5頁'!D64)</f>
        <v>69</v>
      </c>
      <c r="K64" s="14">
        <f t="shared" si="11"/>
        <v>99</v>
      </c>
      <c r="L64" s="14">
        <v>74</v>
      </c>
      <c r="M64" s="12">
        <v>25</v>
      </c>
    </row>
    <row r="65" spans="1:13" ht="14.25" customHeight="1">
      <c r="A65" s="6" t="s">
        <v>243</v>
      </c>
      <c r="B65" s="10">
        <f t="shared" si="9"/>
        <v>48</v>
      </c>
      <c r="C65" s="14">
        <v>34</v>
      </c>
      <c r="D65" s="18">
        <v>14</v>
      </c>
      <c r="E65" s="14">
        <f t="shared" si="10"/>
        <v>85</v>
      </c>
      <c r="F65" s="14">
        <v>58</v>
      </c>
      <c r="G65" s="18">
        <v>27</v>
      </c>
      <c r="H65" s="14">
        <f>SUM(K65,'4頁'!B28,'4頁'!E28,'4頁'!H28,'4頁'!K28,'4頁'!B65,'4頁'!E65,'4頁'!H65,'4頁'!K65,'5頁'!B28,'5頁'!E28,'5頁'!H28,'5頁'!K28,'5頁'!B65)</f>
        <v>418</v>
      </c>
      <c r="I65" s="14">
        <f>SUM(L65,'4頁'!C28,'4頁'!F28,'4頁'!I28,'4頁'!L28,'4頁'!C65,'4頁'!F65,'4頁'!I65,'4頁'!L65,'5頁'!C28,'5頁'!F28,'5頁'!I28,'5頁'!L28,'5頁'!C65)</f>
        <v>279</v>
      </c>
      <c r="J65" s="18">
        <f>SUM(M65,'4頁'!D28,'4頁'!G28,'4頁'!J28,'4頁'!M28,'4頁'!D65,'4頁'!G65,'4頁'!J65,'4頁'!M65,'5頁'!D28,'5頁'!G28,'5頁'!J28,'5頁'!M28,'5頁'!D65)</f>
        <v>139</v>
      </c>
      <c r="K65" s="14">
        <f t="shared" si="11"/>
        <v>166</v>
      </c>
      <c r="L65" s="14">
        <v>112</v>
      </c>
      <c r="M65" s="12">
        <v>54</v>
      </c>
    </row>
    <row r="66" spans="1:13" ht="14.25" customHeight="1">
      <c r="A66" s="6" t="s">
        <v>244</v>
      </c>
      <c r="B66" s="10">
        <f t="shared" si="9"/>
        <v>100</v>
      </c>
      <c r="C66" s="14">
        <v>54</v>
      </c>
      <c r="D66" s="18">
        <v>46</v>
      </c>
      <c r="E66" s="14">
        <f t="shared" si="10"/>
        <v>104</v>
      </c>
      <c r="F66" s="14">
        <v>68</v>
      </c>
      <c r="G66" s="18">
        <v>36</v>
      </c>
      <c r="H66" s="14">
        <f>SUM(K66,'4頁'!B29,'4頁'!E29,'4頁'!H29,'4頁'!K29,'4頁'!B66,'4頁'!E66,'4頁'!H66,'4頁'!K66,'5頁'!B29,'5頁'!E29,'5頁'!H29,'5頁'!K29,'5頁'!B66)</f>
        <v>585</v>
      </c>
      <c r="I66" s="14">
        <f>SUM(L66,'4頁'!C29,'4頁'!F29,'4頁'!I29,'4頁'!L29,'4頁'!C66,'4頁'!F66,'4頁'!I66,'4頁'!L66,'5頁'!C29,'5頁'!F29,'5頁'!I29,'5頁'!L29,'5頁'!C66)</f>
        <v>408</v>
      </c>
      <c r="J66" s="18">
        <f>SUM(M66,'4頁'!D29,'4頁'!G29,'4頁'!J29,'4頁'!M29,'4頁'!D66,'4頁'!G66,'4頁'!J66,'4頁'!M66,'5頁'!D29,'5頁'!G29,'5頁'!J29,'5頁'!M29,'5頁'!D66)</f>
        <v>177</v>
      </c>
      <c r="K66" s="14">
        <f t="shared" si="11"/>
        <v>223</v>
      </c>
      <c r="L66" s="14">
        <v>161</v>
      </c>
      <c r="M66" s="12">
        <v>62</v>
      </c>
    </row>
    <row r="67" spans="1:13" ht="14.25" customHeight="1">
      <c r="A67" s="6"/>
      <c r="B67" s="10"/>
      <c r="C67" s="14"/>
      <c r="D67" s="18"/>
      <c r="E67" s="14"/>
      <c r="F67" s="14"/>
      <c r="G67" s="18"/>
      <c r="H67" s="14"/>
      <c r="I67" s="14"/>
      <c r="J67" s="18"/>
      <c r="K67" s="14"/>
      <c r="L67" s="14"/>
      <c r="M67" s="12"/>
    </row>
    <row r="68" spans="1:13" ht="14.25" customHeight="1">
      <c r="A68" s="6" t="s">
        <v>245</v>
      </c>
      <c r="B68" s="10">
        <f t="shared" si="9"/>
        <v>88</v>
      </c>
      <c r="C68" s="14">
        <v>48</v>
      </c>
      <c r="D68" s="18">
        <v>40</v>
      </c>
      <c r="E68" s="14">
        <f t="shared" si="10"/>
        <v>110</v>
      </c>
      <c r="F68" s="14">
        <v>65</v>
      </c>
      <c r="G68" s="18">
        <v>45</v>
      </c>
      <c r="H68" s="14">
        <f>SUM(K68,'4頁'!B31,'4頁'!E31,'4頁'!H31,'4頁'!K31,'4頁'!B68,'4頁'!E68,'4頁'!H68,'4頁'!K68,'5頁'!B31,'5頁'!E31,'5頁'!H31,'5頁'!K31,'5頁'!B68)</f>
        <v>638</v>
      </c>
      <c r="I68" s="14">
        <f>SUM(L68,'4頁'!C31,'4頁'!F31,'4頁'!I31,'4頁'!L31,'4頁'!C68,'4頁'!F68,'4頁'!I68,'4頁'!L68,'5頁'!C31,'5頁'!F31,'5頁'!I31,'5頁'!L31,'5頁'!C68)</f>
        <v>378</v>
      </c>
      <c r="J68" s="18">
        <f>SUM(M68,'4頁'!D31,'4頁'!G31,'4頁'!J31,'4頁'!M31,'4頁'!D68,'4頁'!G68,'4頁'!J68,'4頁'!M68,'5頁'!D31,'5頁'!G31,'5頁'!J31,'5頁'!M31,'5頁'!D68)</f>
        <v>260</v>
      </c>
      <c r="K68" s="14">
        <f t="shared" si="11"/>
        <v>231</v>
      </c>
      <c r="L68" s="14">
        <v>127</v>
      </c>
      <c r="M68" s="12">
        <v>104</v>
      </c>
    </row>
    <row r="69" spans="1:13" ht="14.25" customHeight="1">
      <c r="A69" s="6" t="s">
        <v>246</v>
      </c>
      <c r="B69" s="10">
        <f t="shared" si="9"/>
        <v>84</v>
      </c>
      <c r="C69" s="14">
        <v>33</v>
      </c>
      <c r="D69" s="18">
        <v>51</v>
      </c>
      <c r="E69" s="14">
        <f t="shared" si="10"/>
        <v>120</v>
      </c>
      <c r="F69" s="14">
        <v>54</v>
      </c>
      <c r="G69" s="18">
        <v>66</v>
      </c>
      <c r="H69" s="14">
        <f>SUM(K69,'4頁'!B32,'4頁'!E32,'4頁'!H32,'4頁'!K32,'4頁'!B69,'4頁'!E69,'4頁'!H69,'4頁'!K69,'5頁'!B32,'5頁'!E32,'5頁'!H32,'5頁'!K32,'5頁'!B69)</f>
        <v>637</v>
      </c>
      <c r="I69" s="14">
        <f>SUM(L69,'4頁'!C32,'4頁'!F32,'4頁'!I32,'4頁'!L32,'4頁'!C69,'4頁'!F69,'4頁'!I69,'4頁'!L69,'5頁'!C32,'5頁'!F32,'5頁'!I32,'5頁'!L32,'5頁'!C69)</f>
        <v>329</v>
      </c>
      <c r="J69" s="18">
        <f>SUM(M69,'4頁'!D32,'4頁'!G32,'4頁'!J32,'4頁'!M32,'4頁'!D69,'4頁'!G69,'4頁'!J69,'4頁'!M69,'5頁'!D32,'5頁'!G32,'5頁'!J32,'5頁'!M32,'5頁'!D69)</f>
        <v>308</v>
      </c>
      <c r="K69" s="14">
        <f t="shared" si="11"/>
        <v>236</v>
      </c>
      <c r="L69" s="14">
        <v>115</v>
      </c>
      <c r="M69" s="12">
        <v>121</v>
      </c>
    </row>
    <row r="70" spans="1:13" ht="14.25" customHeight="1">
      <c r="A70" s="6" t="s">
        <v>247</v>
      </c>
      <c r="B70" s="10">
        <f t="shared" si="9"/>
        <v>106</v>
      </c>
      <c r="C70" s="14">
        <v>46</v>
      </c>
      <c r="D70" s="18">
        <v>60</v>
      </c>
      <c r="E70" s="14">
        <f t="shared" si="10"/>
        <v>109</v>
      </c>
      <c r="F70" s="14">
        <v>55</v>
      </c>
      <c r="G70" s="18">
        <v>54</v>
      </c>
      <c r="H70" s="14">
        <f>SUM(K70,'4頁'!B33,'4頁'!E33,'4頁'!H33,'4頁'!K33,'4頁'!B70,'4頁'!E70,'4頁'!H70,'4頁'!K70,'5頁'!B33,'5頁'!E33,'5頁'!H33,'5頁'!K33,'5頁'!B70)</f>
        <v>659</v>
      </c>
      <c r="I70" s="14">
        <f>SUM(L70,'4頁'!C33,'4頁'!F33,'4頁'!I33,'4頁'!L33,'4頁'!C70,'4頁'!F70,'4頁'!I70,'4頁'!L70,'5頁'!C33,'5頁'!F33,'5頁'!I33,'5頁'!L33,'5頁'!C70)</f>
        <v>304</v>
      </c>
      <c r="J70" s="18">
        <f>SUM(M70,'4頁'!D33,'4頁'!G33,'4頁'!J33,'4頁'!M33,'4頁'!D70,'4頁'!G70,'4頁'!J70,'4頁'!M70,'5頁'!D33,'5頁'!G33,'5頁'!J33,'5頁'!M33,'5頁'!D70)</f>
        <v>355</v>
      </c>
      <c r="K70" s="14">
        <f t="shared" si="11"/>
        <v>248</v>
      </c>
      <c r="L70" s="14">
        <v>122</v>
      </c>
      <c r="M70" s="12">
        <v>126</v>
      </c>
    </row>
    <row r="71" spans="1:13" ht="14.25" customHeight="1">
      <c r="A71" s="6" t="s">
        <v>248</v>
      </c>
      <c r="B71" s="10">
        <f t="shared" si="9"/>
        <v>50</v>
      </c>
      <c r="C71" s="14">
        <v>19</v>
      </c>
      <c r="D71" s="18">
        <v>31</v>
      </c>
      <c r="E71" s="14">
        <f t="shared" si="10"/>
        <v>55</v>
      </c>
      <c r="F71" s="14">
        <v>26</v>
      </c>
      <c r="G71" s="18">
        <v>29</v>
      </c>
      <c r="H71" s="14">
        <f>SUM(K71,'4頁'!B34,'4頁'!E34,'4頁'!H34,'4頁'!K34,'4頁'!B71,'4頁'!E71,'4頁'!H71,'4頁'!K71,'5頁'!B34,'5頁'!E34,'5頁'!H34,'5頁'!K34,'5頁'!B71)</f>
        <v>385</v>
      </c>
      <c r="I71" s="14">
        <f>SUM(L71,'4頁'!C34,'4頁'!F34,'4頁'!I34,'4頁'!L34,'4頁'!C71,'4頁'!F71,'4頁'!I71,'4頁'!L71,'5頁'!C34,'5頁'!F34,'5頁'!I34,'5頁'!L34,'5頁'!C71)</f>
        <v>136</v>
      </c>
      <c r="J71" s="18">
        <f>SUM(M71,'4頁'!D34,'4頁'!G34,'4頁'!J34,'4頁'!M34,'4頁'!D71,'4頁'!G71,'4頁'!J71,'4頁'!M71,'5頁'!D34,'5頁'!G34,'5頁'!J34,'5頁'!M34,'5頁'!D71)</f>
        <v>249</v>
      </c>
      <c r="K71" s="14">
        <f t="shared" si="11"/>
        <v>132</v>
      </c>
      <c r="L71" s="14">
        <v>43</v>
      </c>
      <c r="M71" s="12">
        <v>89</v>
      </c>
    </row>
    <row r="72" spans="1:13" ht="14.25" customHeight="1">
      <c r="A72" s="6" t="s">
        <v>249</v>
      </c>
      <c r="B72" s="10">
        <f t="shared" si="9"/>
        <v>19</v>
      </c>
      <c r="C72" s="14">
        <v>7</v>
      </c>
      <c r="D72" s="18">
        <v>12</v>
      </c>
      <c r="E72" s="14">
        <f t="shared" si="10"/>
        <v>17</v>
      </c>
      <c r="F72" s="14">
        <v>6</v>
      </c>
      <c r="G72" s="18">
        <v>11</v>
      </c>
      <c r="H72" s="14">
        <f>SUM(K72,'4頁'!B35,'4頁'!E35,'4頁'!H35,'4頁'!K35,'4頁'!B72,'4頁'!E72,'4頁'!H72,'4頁'!K72,'5頁'!B35,'5頁'!E35,'5頁'!H35,'5頁'!K35,'5頁'!B72)</f>
        <v>125</v>
      </c>
      <c r="I72" s="14">
        <f>SUM(L72,'4頁'!C35,'4頁'!F35,'4頁'!I35,'4頁'!L35,'4頁'!C72,'4頁'!F72,'4頁'!I72,'4頁'!L72,'5頁'!C35,'5頁'!F35,'5頁'!I35,'5頁'!L35,'5頁'!C72)</f>
        <v>35</v>
      </c>
      <c r="J72" s="18">
        <f>SUM(M72,'4頁'!D35,'4頁'!G35,'4頁'!J35,'4頁'!M35,'4頁'!D72,'4頁'!G72,'4頁'!J72,'4頁'!M72,'5頁'!D35,'5頁'!G35,'5頁'!J35,'5頁'!M35,'5頁'!D72)</f>
        <v>90</v>
      </c>
      <c r="K72" s="14">
        <f t="shared" si="11"/>
        <v>43</v>
      </c>
      <c r="L72" s="14">
        <v>12</v>
      </c>
      <c r="M72" s="12">
        <v>31</v>
      </c>
    </row>
    <row r="73" spans="1:13" ht="14.25" customHeight="1">
      <c r="A73" s="6"/>
      <c r="B73" s="10"/>
      <c r="C73" s="14"/>
      <c r="D73" s="18"/>
      <c r="E73" s="14"/>
      <c r="F73" s="14"/>
      <c r="G73" s="18"/>
      <c r="H73" s="14"/>
      <c r="I73" s="14"/>
      <c r="J73" s="18"/>
      <c r="K73" s="14"/>
      <c r="L73" s="14"/>
      <c r="M73" s="12"/>
    </row>
    <row r="74" spans="1:13" ht="14.25" customHeight="1">
      <c r="A74" s="6" t="s">
        <v>250</v>
      </c>
      <c r="B74" s="10">
        <f t="shared" si="9"/>
        <v>3</v>
      </c>
      <c r="C74" s="14">
        <v>1</v>
      </c>
      <c r="D74" s="18">
        <v>2</v>
      </c>
      <c r="E74" s="14">
        <f t="shared" si="10"/>
        <v>3</v>
      </c>
      <c r="F74" s="14">
        <v>1</v>
      </c>
      <c r="G74" s="18">
        <v>2</v>
      </c>
      <c r="H74" s="14">
        <f>SUM(K74,'4頁'!B37,'4頁'!E37,'4頁'!H37,'4頁'!K37,'4頁'!B74,'4頁'!E74,'4頁'!H74,'4頁'!K74,'5頁'!B37,'5頁'!E37,'5頁'!H37,'5頁'!K37,'5頁'!B74)</f>
        <v>20</v>
      </c>
      <c r="I74" s="14">
        <f>SUM(L74,'4頁'!C37,'4頁'!F37,'4頁'!I37,'4頁'!L37,'4頁'!C74,'4頁'!F74,'4頁'!I74,'4頁'!L74,'5頁'!C37,'5頁'!F37,'5頁'!I37,'5頁'!L37,'5頁'!C74)</f>
        <v>1</v>
      </c>
      <c r="J74" s="18">
        <f>SUM(M74,'4頁'!D37,'4頁'!G37,'4頁'!J37,'4頁'!M37,'4頁'!D74,'4頁'!G74,'4頁'!J74,'4頁'!M74,'5頁'!D37,'5頁'!G37,'5頁'!J37,'5頁'!M37,'5頁'!D74)</f>
        <v>19</v>
      </c>
      <c r="K74" s="14">
        <f t="shared" si="11"/>
        <v>4</v>
      </c>
      <c r="L74" s="14">
        <v>0</v>
      </c>
      <c r="M74" s="12">
        <v>4</v>
      </c>
    </row>
    <row r="75" spans="1:13" ht="14.25" customHeight="1">
      <c r="A75" s="4" t="s">
        <v>251</v>
      </c>
      <c r="B75" s="11">
        <f t="shared" si="9"/>
        <v>0</v>
      </c>
      <c r="C75" s="15">
        <v>0</v>
      </c>
      <c r="D75" s="19">
        <v>0</v>
      </c>
      <c r="E75" s="15">
        <f t="shared" si="10"/>
        <v>0</v>
      </c>
      <c r="F75" s="15">
        <v>0</v>
      </c>
      <c r="G75" s="19">
        <v>0</v>
      </c>
      <c r="H75" s="15">
        <f>SUM(K75,'4頁'!B38,'4頁'!E38,'4頁'!H38,'4頁'!K38,'4頁'!B75,'4頁'!E75,'4頁'!H75,'4頁'!K75,'5頁'!B38,'5頁'!E38,'5頁'!H38,'5頁'!K38,'5頁'!B75)</f>
        <v>0</v>
      </c>
      <c r="I75" s="15">
        <f>SUM(L75,'4頁'!C38,'4頁'!F38,'4頁'!I38,'4頁'!L38,'4頁'!C75,'4頁'!F75,'4頁'!I75,'4頁'!L75,'5頁'!C38,'5頁'!F38,'5頁'!I38,'5頁'!L38,'5頁'!C75)</f>
        <v>0</v>
      </c>
      <c r="J75" s="19">
        <f>SUM(M75,'4頁'!D38,'4頁'!G38,'4頁'!J38,'4頁'!M38,'4頁'!D75,'4頁'!G75,'4頁'!J75,'4頁'!M75,'5頁'!D38,'5頁'!G38,'5頁'!J38,'5頁'!M38,'5頁'!D75)</f>
        <v>0</v>
      </c>
      <c r="K75" s="15">
        <f t="shared" si="11"/>
        <v>0</v>
      </c>
      <c r="L75" s="15">
        <v>0</v>
      </c>
      <c r="M75" s="13">
        <v>0</v>
      </c>
    </row>
    <row r="76" ht="14.25" customHeight="1"/>
  </sheetData>
  <mergeCells count="11">
    <mergeCell ref="H40:J40"/>
    <mergeCell ref="K40:M40"/>
    <mergeCell ref="E2:G2"/>
    <mergeCell ref="E3:G3"/>
    <mergeCell ref="H3:J3"/>
    <mergeCell ref="K3:M3"/>
    <mergeCell ref="A3:A4"/>
    <mergeCell ref="A40:A41"/>
    <mergeCell ref="B40:D40"/>
    <mergeCell ref="E40:G40"/>
    <mergeCell ref="B3:D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5"/>
  <sheetViews>
    <sheetView showGridLines="0" view="pageBreakPreview" zoomScale="80" zoomScaleNormal="80" zoomScaleSheetLayoutView="80" workbookViewId="0" topLeftCell="A49">
      <selection activeCell="A73" sqref="A73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23"/>
    </row>
    <row r="2" spans="1:13" ht="14.25" customHeight="1">
      <c r="A2" s="1" t="s">
        <v>288</v>
      </c>
      <c r="E2" s="29"/>
      <c r="F2" s="29"/>
      <c r="G2" s="29"/>
      <c r="M2" s="3" t="str">
        <f>'1頁'!M2</f>
        <v>（平成13年）</v>
      </c>
    </row>
    <row r="3" spans="1:13" ht="14.25" customHeight="1">
      <c r="A3" s="30" t="s">
        <v>252</v>
      </c>
      <c r="B3" s="32" t="s">
        <v>1</v>
      </c>
      <c r="C3" s="27"/>
      <c r="D3" s="27"/>
      <c r="E3" s="27" t="s">
        <v>2</v>
      </c>
      <c r="F3" s="27"/>
      <c r="G3" s="27"/>
      <c r="H3" s="27" t="s">
        <v>306</v>
      </c>
      <c r="I3" s="27"/>
      <c r="J3" s="27"/>
      <c r="K3" s="27" t="s">
        <v>307</v>
      </c>
      <c r="L3" s="27"/>
      <c r="M3" s="28"/>
    </row>
    <row r="4" spans="1:13" ht="14.25" customHeight="1">
      <c r="A4" s="31"/>
      <c r="B4" s="20" t="s">
        <v>88</v>
      </c>
      <c r="C4" s="21" t="s">
        <v>89</v>
      </c>
      <c r="D4" s="21" t="s">
        <v>90</v>
      </c>
      <c r="E4" s="21" t="s">
        <v>88</v>
      </c>
      <c r="F4" s="21" t="s">
        <v>89</v>
      </c>
      <c r="G4" s="21" t="s">
        <v>90</v>
      </c>
      <c r="H4" s="21" t="s">
        <v>88</v>
      </c>
      <c r="I4" s="21" t="s">
        <v>89</v>
      </c>
      <c r="J4" s="21" t="s">
        <v>90</v>
      </c>
      <c r="K4" s="21" t="s">
        <v>88</v>
      </c>
      <c r="L4" s="21" t="s">
        <v>89</v>
      </c>
      <c r="M4" s="22" t="s">
        <v>90</v>
      </c>
    </row>
    <row r="5" spans="1:20" ht="14.25" customHeight="1">
      <c r="A5" s="6" t="s">
        <v>91</v>
      </c>
      <c r="B5" s="10">
        <f aca="true" t="shared" si="0" ref="B5:B38">SUM(C5:D5)</f>
        <v>818</v>
      </c>
      <c r="C5" s="14">
        <f>SUM(C13:C38)</f>
        <v>457</v>
      </c>
      <c r="D5" s="18">
        <f>SUM(D13:D38)</f>
        <v>361</v>
      </c>
      <c r="E5" s="14">
        <f aca="true" t="shared" si="1" ref="E5:E38">SUM(F5:G5)</f>
        <v>352</v>
      </c>
      <c r="F5" s="14">
        <f>SUM(F13:F38)</f>
        <v>200</v>
      </c>
      <c r="G5" s="18">
        <f>SUM(G13:G38)</f>
        <v>152</v>
      </c>
      <c r="H5" s="14">
        <f aca="true" t="shared" si="2" ref="H5:H38">SUM(I5:J5)</f>
        <v>136</v>
      </c>
      <c r="I5" s="14">
        <f>SUM(I13:I38)</f>
        <v>82</v>
      </c>
      <c r="J5" s="18">
        <f>SUM(J13:J38)</f>
        <v>54</v>
      </c>
      <c r="K5" s="14">
        <f aca="true" t="shared" si="3" ref="K5:K38">SUM(L5:M5)</f>
        <v>166</v>
      </c>
      <c r="L5" s="14">
        <f>SUM(L13:L38)</f>
        <v>92</v>
      </c>
      <c r="M5" s="12">
        <f>SUM(M13:M38)</f>
        <v>74</v>
      </c>
      <c r="R5" s="5"/>
      <c r="S5" s="5"/>
      <c r="T5" s="5"/>
    </row>
    <row r="6" spans="1:20" ht="14.25" customHeight="1">
      <c r="A6" s="6"/>
      <c r="B6" s="10"/>
      <c r="C6" s="14"/>
      <c r="D6" s="18"/>
      <c r="E6" s="14"/>
      <c r="F6" s="14"/>
      <c r="G6" s="18"/>
      <c r="H6" s="14"/>
      <c r="I6" s="14"/>
      <c r="J6" s="18"/>
      <c r="K6" s="14"/>
      <c r="L6" s="14"/>
      <c r="M6" s="12"/>
      <c r="R6" s="5"/>
      <c r="S6" s="5"/>
      <c r="T6" s="5"/>
    </row>
    <row r="7" spans="1:20" ht="14.25" customHeight="1">
      <c r="A7" s="6" t="s">
        <v>308</v>
      </c>
      <c r="B7" s="10">
        <f t="shared" si="0"/>
        <v>0</v>
      </c>
      <c r="C7" s="14">
        <v>0</v>
      </c>
      <c r="D7" s="18">
        <v>0</v>
      </c>
      <c r="E7" s="14">
        <f t="shared" si="1"/>
        <v>2</v>
      </c>
      <c r="F7" s="14">
        <v>0</v>
      </c>
      <c r="G7" s="18">
        <v>2</v>
      </c>
      <c r="H7" s="14">
        <f t="shared" si="2"/>
        <v>0</v>
      </c>
      <c r="I7" s="14">
        <v>0</v>
      </c>
      <c r="J7" s="18">
        <v>0</v>
      </c>
      <c r="K7" s="14">
        <f t="shared" si="3"/>
        <v>1</v>
      </c>
      <c r="L7" s="14">
        <v>1</v>
      </c>
      <c r="M7" s="12">
        <v>0</v>
      </c>
      <c r="R7" s="5"/>
      <c r="S7" s="5"/>
      <c r="T7" s="5"/>
    </row>
    <row r="8" spans="1:20" ht="14.25" customHeight="1">
      <c r="A8" s="6">
        <v>1</v>
      </c>
      <c r="B8" s="10">
        <f t="shared" si="0"/>
        <v>0</v>
      </c>
      <c r="C8" s="14">
        <v>0</v>
      </c>
      <c r="D8" s="18">
        <v>0</v>
      </c>
      <c r="E8" s="14">
        <f t="shared" si="1"/>
        <v>1</v>
      </c>
      <c r="F8" s="14">
        <v>0</v>
      </c>
      <c r="G8" s="18">
        <v>1</v>
      </c>
      <c r="H8" s="14">
        <f t="shared" si="2"/>
        <v>0</v>
      </c>
      <c r="I8" s="14">
        <v>0</v>
      </c>
      <c r="J8" s="18">
        <v>0</v>
      </c>
      <c r="K8" s="14">
        <f t="shared" si="3"/>
        <v>0</v>
      </c>
      <c r="L8" s="14">
        <v>0</v>
      </c>
      <c r="M8" s="12">
        <v>0</v>
      </c>
      <c r="R8" s="5"/>
      <c r="S8" s="5"/>
      <c r="T8" s="5"/>
    </row>
    <row r="9" spans="1:20" ht="14.25" customHeight="1">
      <c r="A9" s="7">
        <v>2</v>
      </c>
      <c r="B9" s="10">
        <f t="shared" si="0"/>
        <v>0</v>
      </c>
      <c r="C9" s="14">
        <v>0</v>
      </c>
      <c r="D9" s="18">
        <v>0</v>
      </c>
      <c r="E9" s="14">
        <f t="shared" si="1"/>
        <v>1</v>
      </c>
      <c r="F9" s="14">
        <v>1</v>
      </c>
      <c r="G9" s="18">
        <v>0</v>
      </c>
      <c r="H9" s="14">
        <f t="shared" si="2"/>
        <v>0</v>
      </c>
      <c r="I9" s="14">
        <v>0</v>
      </c>
      <c r="J9" s="18">
        <v>0</v>
      </c>
      <c r="K9" s="14">
        <f t="shared" si="3"/>
        <v>0</v>
      </c>
      <c r="L9" s="14">
        <v>0</v>
      </c>
      <c r="M9" s="12">
        <v>0</v>
      </c>
      <c r="R9" s="5"/>
      <c r="S9" s="5"/>
      <c r="T9" s="5"/>
    </row>
    <row r="10" spans="1:20" ht="14.25" customHeight="1">
      <c r="A10" s="6">
        <v>3</v>
      </c>
      <c r="B10" s="10">
        <f t="shared" si="0"/>
        <v>0</v>
      </c>
      <c r="C10" s="14">
        <v>0</v>
      </c>
      <c r="D10" s="18">
        <v>0</v>
      </c>
      <c r="E10" s="14">
        <f t="shared" si="1"/>
        <v>1</v>
      </c>
      <c r="F10" s="14">
        <v>0</v>
      </c>
      <c r="G10" s="18">
        <v>1</v>
      </c>
      <c r="H10" s="14">
        <f t="shared" si="2"/>
        <v>0</v>
      </c>
      <c r="I10" s="14">
        <v>0</v>
      </c>
      <c r="J10" s="18">
        <v>0</v>
      </c>
      <c r="K10" s="14">
        <f t="shared" si="3"/>
        <v>0</v>
      </c>
      <c r="L10" s="14">
        <v>0</v>
      </c>
      <c r="M10" s="12">
        <v>0</v>
      </c>
      <c r="R10" s="5"/>
      <c r="S10" s="5"/>
      <c r="T10" s="5"/>
    </row>
    <row r="11" spans="1:20" ht="14.25" customHeight="1">
      <c r="A11" s="6">
        <v>4</v>
      </c>
      <c r="B11" s="10">
        <f t="shared" si="0"/>
        <v>0</v>
      </c>
      <c r="C11" s="14">
        <v>0</v>
      </c>
      <c r="D11" s="18">
        <v>0</v>
      </c>
      <c r="E11" s="14">
        <f t="shared" si="1"/>
        <v>0</v>
      </c>
      <c r="F11" s="14">
        <v>0</v>
      </c>
      <c r="G11" s="18">
        <v>0</v>
      </c>
      <c r="H11" s="14">
        <f t="shared" si="2"/>
        <v>0</v>
      </c>
      <c r="I11" s="14">
        <v>0</v>
      </c>
      <c r="J11" s="18">
        <v>0</v>
      </c>
      <c r="K11" s="14">
        <f t="shared" si="3"/>
        <v>0</v>
      </c>
      <c r="L11" s="14">
        <v>0</v>
      </c>
      <c r="M11" s="12">
        <v>0</v>
      </c>
      <c r="R11" s="5"/>
      <c r="S11" s="5"/>
      <c r="T11" s="5"/>
    </row>
    <row r="12" spans="1:20" ht="14.25" customHeight="1">
      <c r="A12" s="6"/>
      <c r="B12" s="10"/>
      <c r="C12" s="14"/>
      <c r="D12" s="18"/>
      <c r="E12" s="14"/>
      <c r="F12" s="14"/>
      <c r="G12" s="18"/>
      <c r="H12" s="14"/>
      <c r="I12" s="14"/>
      <c r="J12" s="18"/>
      <c r="K12" s="14"/>
      <c r="L12" s="14"/>
      <c r="M12" s="12"/>
      <c r="R12" s="5"/>
      <c r="S12" s="5"/>
      <c r="T12" s="5"/>
    </row>
    <row r="13" spans="1:20" ht="14.25" customHeight="1">
      <c r="A13" s="6" t="s">
        <v>92</v>
      </c>
      <c r="B13" s="10">
        <f t="shared" si="0"/>
        <v>0</v>
      </c>
      <c r="C13" s="14">
        <v>0</v>
      </c>
      <c r="D13" s="18">
        <v>0</v>
      </c>
      <c r="E13" s="14">
        <f t="shared" si="1"/>
        <v>5</v>
      </c>
      <c r="F13" s="14">
        <v>1</v>
      </c>
      <c r="G13" s="18">
        <v>4</v>
      </c>
      <c r="H13" s="14">
        <f t="shared" si="2"/>
        <v>0</v>
      </c>
      <c r="I13" s="14">
        <v>0</v>
      </c>
      <c r="J13" s="18">
        <v>0</v>
      </c>
      <c r="K13" s="14">
        <f t="shared" si="3"/>
        <v>1</v>
      </c>
      <c r="L13" s="14">
        <v>1</v>
      </c>
      <c r="M13" s="12">
        <v>0</v>
      </c>
      <c r="R13" s="5"/>
      <c r="S13" s="5"/>
      <c r="T13" s="5"/>
    </row>
    <row r="14" spans="1:20" ht="14.25" customHeight="1">
      <c r="A14" s="6" t="s">
        <v>93</v>
      </c>
      <c r="B14" s="10">
        <f t="shared" si="0"/>
        <v>0</v>
      </c>
      <c r="C14" s="14">
        <v>0</v>
      </c>
      <c r="D14" s="18">
        <v>0</v>
      </c>
      <c r="E14" s="14">
        <f t="shared" si="1"/>
        <v>1</v>
      </c>
      <c r="F14" s="14">
        <v>0</v>
      </c>
      <c r="G14" s="18">
        <v>1</v>
      </c>
      <c r="H14" s="14">
        <f t="shared" si="2"/>
        <v>0</v>
      </c>
      <c r="I14" s="14">
        <v>0</v>
      </c>
      <c r="J14" s="18">
        <v>0</v>
      </c>
      <c r="K14" s="14">
        <f t="shared" si="3"/>
        <v>0</v>
      </c>
      <c r="L14" s="14">
        <v>0</v>
      </c>
      <c r="M14" s="12">
        <v>0</v>
      </c>
      <c r="R14" s="5"/>
      <c r="S14" s="5"/>
      <c r="T14" s="5"/>
    </row>
    <row r="15" spans="1:20" ht="14.25" customHeight="1">
      <c r="A15" s="6" t="s">
        <v>94</v>
      </c>
      <c r="B15" s="10">
        <f t="shared" si="0"/>
        <v>0</v>
      </c>
      <c r="C15" s="14">
        <v>0</v>
      </c>
      <c r="D15" s="18">
        <v>0</v>
      </c>
      <c r="E15" s="14">
        <f t="shared" si="1"/>
        <v>1</v>
      </c>
      <c r="F15" s="14">
        <v>1</v>
      </c>
      <c r="G15" s="18">
        <v>0</v>
      </c>
      <c r="H15" s="14">
        <f t="shared" si="2"/>
        <v>0</v>
      </c>
      <c r="I15" s="14">
        <v>0</v>
      </c>
      <c r="J15" s="18">
        <v>0</v>
      </c>
      <c r="K15" s="14">
        <f t="shared" si="3"/>
        <v>0</v>
      </c>
      <c r="L15" s="14">
        <v>0</v>
      </c>
      <c r="M15" s="12">
        <v>0</v>
      </c>
      <c r="R15" s="5"/>
      <c r="S15" s="5"/>
      <c r="T15" s="5"/>
    </row>
    <row r="16" spans="1:20" ht="14.25" customHeight="1">
      <c r="A16" s="6" t="s">
        <v>95</v>
      </c>
      <c r="B16" s="10">
        <f t="shared" si="0"/>
        <v>0</v>
      </c>
      <c r="C16" s="14">
        <v>0</v>
      </c>
      <c r="D16" s="18">
        <v>0</v>
      </c>
      <c r="E16" s="14">
        <f t="shared" si="1"/>
        <v>4</v>
      </c>
      <c r="F16" s="14">
        <v>2</v>
      </c>
      <c r="G16" s="18">
        <v>2</v>
      </c>
      <c r="H16" s="14">
        <f t="shared" si="2"/>
        <v>0</v>
      </c>
      <c r="I16" s="14">
        <v>0</v>
      </c>
      <c r="J16" s="18">
        <v>0</v>
      </c>
      <c r="K16" s="14">
        <f t="shared" si="3"/>
        <v>0</v>
      </c>
      <c r="L16" s="14">
        <v>0</v>
      </c>
      <c r="M16" s="12">
        <v>0</v>
      </c>
      <c r="R16" s="5"/>
      <c r="S16" s="5"/>
      <c r="T16" s="5"/>
    </row>
    <row r="17" spans="1:20" ht="14.25" customHeight="1">
      <c r="A17" s="6" t="s">
        <v>96</v>
      </c>
      <c r="B17" s="10">
        <f t="shared" si="0"/>
        <v>2</v>
      </c>
      <c r="C17" s="14">
        <v>2</v>
      </c>
      <c r="D17" s="18">
        <v>0</v>
      </c>
      <c r="E17" s="14">
        <f t="shared" si="1"/>
        <v>1</v>
      </c>
      <c r="F17" s="14">
        <v>0</v>
      </c>
      <c r="G17" s="18">
        <v>1</v>
      </c>
      <c r="H17" s="14">
        <f t="shared" si="2"/>
        <v>1</v>
      </c>
      <c r="I17" s="14">
        <v>1</v>
      </c>
      <c r="J17" s="18">
        <v>0</v>
      </c>
      <c r="K17" s="14">
        <f t="shared" si="3"/>
        <v>1</v>
      </c>
      <c r="L17" s="14">
        <v>0</v>
      </c>
      <c r="M17" s="12">
        <v>1</v>
      </c>
      <c r="R17" s="5"/>
      <c r="S17" s="5"/>
      <c r="T17" s="5"/>
    </row>
    <row r="18" spans="1:20" ht="14.25" customHeight="1">
      <c r="A18" s="6"/>
      <c r="B18" s="10"/>
      <c r="C18" s="14"/>
      <c r="D18" s="18"/>
      <c r="E18" s="14"/>
      <c r="F18" s="14"/>
      <c r="G18" s="18"/>
      <c r="H18" s="14"/>
      <c r="I18" s="14"/>
      <c r="J18" s="18"/>
      <c r="K18" s="14"/>
      <c r="L18" s="14"/>
      <c r="M18" s="12"/>
      <c r="R18" s="5"/>
      <c r="S18" s="5"/>
      <c r="T18" s="5"/>
    </row>
    <row r="19" spans="1:20" ht="14.25" customHeight="1">
      <c r="A19" s="6" t="s">
        <v>97</v>
      </c>
      <c r="B19" s="10">
        <f t="shared" si="0"/>
        <v>2</v>
      </c>
      <c r="C19" s="14">
        <v>1</v>
      </c>
      <c r="D19" s="18">
        <v>1</v>
      </c>
      <c r="E19" s="14">
        <f t="shared" si="1"/>
        <v>3</v>
      </c>
      <c r="F19" s="14">
        <v>2</v>
      </c>
      <c r="G19" s="18">
        <v>1</v>
      </c>
      <c r="H19" s="14">
        <f t="shared" si="2"/>
        <v>0</v>
      </c>
      <c r="I19" s="14">
        <v>0</v>
      </c>
      <c r="J19" s="18">
        <v>0</v>
      </c>
      <c r="K19" s="14">
        <f t="shared" si="3"/>
        <v>0</v>
      </c>
      <c r="L19" s="14">
        <v>0</v>
      </c>
      <c r="M19" s="12">
        <v>0</v>
      </c>
      <c r="R19" s="5"/>
      <c r="S19" s="5"/>
      <c r="T19" s="5"/>
    </row>
    <row r="20" spans="1:20" ht="14.25" customHeight="1">
      <c r="A20" s="6" t="s">
        <v>98</v>
      </c>
      <c r="B20" s="10">
        <f t="shared" si="0"/>
        <v>3</v>
      </c>
      <c r="C20" s="14">
        <v>3</v>
      </c>
      <c r="D20" s="18">
        <v>0</v>
      </c>
      <c r="E20" s="14">
        <f t="shared" si="1"/>
        <v>1</v>
      </c>
      <c r="F20" s="14">
        <v>1</v>
      </c>
      <c r="G20" s="18">
        <v>0</v>
      </c>
      <c r="H20" s="14">
        <f t="shared" si="2"/>
        <v>3</v>
      </c>
      <c r="I20" s="14">
        <v>2</v>
      </c>
      <c r="J20" s="18">
        <v>1</v>
      </c>
      <c r="K20" s="14">
        <f t="shared" si="3"/>
        <v>1</v>
      </c>
      <c r="L20" s="14">
        <v>1</v>
      </c>
      <c r="M20" s="12">
        <v>0</v>
      </c>
      <c r="R20" s="5"/>
      <c r="S20" s="5"/>
      <c r="T20" s="5"/>
    </row>
    <row r="21" spans="1:20" ht="14.25" customHeight="1">
      <c r="A21" s="6" t="s">
        <v>99</v>
      </c>
      <c r="B21" s="10">
        <f t="shared" si="0"/>
        <v>4</v>
      </c>
      <c r="C21" s="14">
        <v>4</v>
      </c>
      <c r="D21" s="18">
        <v>0</v>
      </c>
      <c r="E21" s="14">
        <f t="shared" si="1"/>
        <v>1</v>
      </c>
      <c r="F21" s="14">
        <v>0</v>
      </c>
      <c r="G21" s="18">
        <v>1</v>
      </c>
      <c r="H21" s="14">
        <f t="shared" si="2"/>
        <v>0</v>
      </c>
      <c r="I21" s="14">
        <v>0</v>
      </c>
      <c r="J21" s="18">
        <v>0</v>
      </c>
      <c r="K21" s="14">
        <f t="shared" si="3"/>
        <v>1</v>
      </c>
      <c r="L21" s="14">
        <v>0</v>
      </c>
      <c r="M21" s="12">
        <v>1</v>
      </c>
      <c r="R21" s="5"/>
      <c r="S21" s="5"/>
      <c r="T21" s="5"/>
    </row>
    <row r="22" spans="1:20" ht="14.25" customHeight="1">
      <c r="A22" s="6" t="s">
        <v>100</v>
      </c>
      <c r="B22" s="10">
        <f t="shared" si="0"/>
        <v>15</v>
      </c>
      <c r="C22" s="14">
        <v>12</v>
      </c>
      <c r="D22" s="18">
        <v>3</v>
      </c>
      <c r="E22" s="14">
        <f t="shared" si="1"/>
        <v>1</v>
      </c>
      <c r="F22" s="14">
        <v>1</v>
      </c>
      <c r="G22" s="18">
        <v>0</v>
      </c>
      <c r="H22" s="14">
        <f t="shared" si="2"/>
        <v>0</v>
      </c>
      <c r="I22" s="14">
        <v>0</v>
      </c>
      <c r="J22" s="18">
        <v>0</v>
      </c>
      <c r="K22" s="14">
        <f t="shared" si="3"/>
        <v>0</v>
      </c>
      <c r="L22" s="14">
        <v>0</v>
      </c>
      <c r="M22" s="12">
        <v>0</v>
      </c>
      <c r="R22" s="5"/>
      <c r="S22" s="5"/>
      <c r="T22" s="5"/>
    </row>
    <row r="23" spans="1:20" ht="14.25" customHeight="1">
      <c r="A23" s="6" t="s">
        <v>101</v>
      </c>
      <c r="B23" s="10">
        <f t="shared" si="0"/>
        <v>11</v>
      </c>
      <c r="C23" s="14">
        <v>9</v>
      </c>
      <c r="D23" s="18">
        <v>2</v>
      </c>
      <c r="E23" s="14">
        <f t="shared" si="1"/>
        <v>6</v>
      </c>
      <c r="F23" s="14">
        <v>2</v>
      </c>
      <c r="G23" s="18">
        <v>4</v>
      </c>
      <c r="H23" s="14">
        <f t="shared" si="2"/>
        <v>5</v>
      </c>
      <c r="I23" s="14">
        <v>5</v>
      </c>
      <c r="J23" s="18">
        <v>0</v>
      </c>
      <c r="K23" s="14">
        <f t="shared" si="3"/>
        <v>2</v>
      </c>
      <c r="L23" s="14">
        <v>1</v>
      </c>
      <c r="M23" s="12">
        <v>1</v>
      </c>
      <c r="R23" s="5"/>
      <c r="S23" s="5"/>
      <c r="T23" s="5"/>
    </row>
    <row r="24" spans="1:20" ht="14.25" customHeight="1">
      <c r="A24" s="6"/>
      <c r="B24" s="10"/>
      <c r="C24" s="14"/>
      <c r="D24" s="18"/>
      <c r="E24" s="14"/>
      <c r="F24" s="14"/>
      <c r="G24" s="18"/>
      <c r="H24" s="14"/>
      <c r="I24" s="14"/>
      <c r="J24" s="18"/>
      <c r="K24" s="14"/>
      <c r="L24" s="14"/>
      <c r="M24" s="12"/>
      <c r="R24" s="5"/>
      <c r="S24" s="5"/>
      <c r="T24" s="5"/>
    </row>
    <row r="25" spans="1:20" ht="14.25" customHeight="1">
      <c r="A25" s="6" t="s">
        <v>102</v>
      </c>
      <c r="B25" s="10">
        <f t="shared" si="0"/>
        <v>29</v>
      </c>
      <c r="C25" s="14">
        <v>18</v>
      </c>
      <c r="D25" s="18">
        <v>11</v>
      </c>
      <c r="E25" s="14">
        <f t="shared" si="1"/>
        <v>21</v>
      </c>
      <c r="F25" s="14">
        <v>10</v>
      </c>
      <c r="G25" s="18">
        <v>11</v>
      </c>
      <c r="H25" s="14">
        <f t="shared" si="2"/>
        <v>9</v>
      </c>
      <c r="I25" s="14">
        <v>7</v>
      </c>
      <c r="J25" s="18">
        <v>2</v>
      </c>
      <c r="K25" s="14">
        <f t="shared" si="3"/>
        <v>4</v>
      </c>
      <c r="L25" s="14">
        <v>4</v>
      </c>
      <c r="M25" s="12">
        <v>0</v>
      </c>
      <c r="R25" s="5"/>
      <c r="S25" s="5"/>
      <c r="T25" s="5"/>
    </row>
    <row r="26" spans="1:20" ht="14.25" customHeight="1">
      <c r="A26" s="6" t="s">
        <v>103</v>
      </c>
      <c r="B26" s="10">
        <f t="shared" si="0"/>
        <v>52</v>
      </c>
      <c r="C26" s="14">
        <v>37</v>
      </c>
      <c r="D26" s="18">
        <v>15</v>
      </c>
      <c r="E26" s="14">
        <f t="shared" si="1"/>
        <v>11</v>
      </c>
      <c r="F26" s="14">
        <v>7</v>
      </c>
      <c r="G26" s="18">
        <v>4</v>
      </c>
      <c r="H26" s="14">
        <f t="shared" si="2"/>
        <v>4</v>
      </c>
      <c r="I26" s="14">
        <v>2</v>
      </c>
      <c r="J26" s="18">
        <v>2</v>
      </c>
      <c r="K26" s="14">
        <f t="shared" si="3"/>
        <v>8</v>
      </c>
      <c r="L26" s="14">
        <v>3</v>
      </c>
      <c r="M26" s="12">
        <v>5</v>
      </c>
      <c r="R26" s="5"/>
      <c r="S26" s="5"/>
      <c r="T26" s="5"/>
    </row>
    <row r="27" spans="1:20" ht="14.25" customHeight="1">
      <c r="A27" s="6" t="s">
        <v>104</v>
      </c>
      <c r="B27" s="10">
        <f t="shared" si="0"/>
        <v>55</v>
      </c>
      <c r="C27" s="14">
        <v>44</v>
      </c>
      <c r="D27" s="18">
        <v>11</v>
      </c>
      <c r="E27" s="14">
        <f t="shared" si="1"/>
        <v>32</v>
      </c>
      <c r="F27" s="14">
        <v>22</v>
      </c>
      <c r="G27" s="18">
        <v>10</v>
      </c>
      <c r="H27" s="14">
        <f t="shared" si="2"/>
        <v>16</v>
      </c>
      <c r="I27" s="14">
        <v>11</v>
      </c>
      <c r="J27" s="18">
        <v>5</v>
      </c>
      <c r="K27" s="14">
        <f t="shared" si="3"/>
        <v>9</v>
      </c>
      <c r="L27" s="14">
        <v>8</v>
      </c>
      <c r="M27" s="12">
        <v>1</v>
      </c>
      <c r="R27" s="5"/>
      <c r="S27" s="5"/>
      <c r="T27" s="5"/>
    </row>
    <row r="28" spans="1:20" ht="14.25" customHeight="1">
      <c r="A28" s="6" t="s">
        <v>105</v>
      </c>
      <c r="B28" s="10">
        <f t="shared" si="0"/>
        <v>85</v>
      </c>
      <c r="C28" s="14">
        <v>53</v>
      </c>
      <c r="D28" s="18">
        <v>32</v>
      </c>
      <c r="E28" s="14">
        <f t="shared" si="1"/>
        <v>30</v>
      </c>
      <c r="F28" s="14">
        <v>19</v>
      </c>
      <c r="G28" s="18">
        <v>11</v>
      </c>
      <c r="H28" s="14">
        <f t="shared" si="2"/>
        <v>13</v>
      </c>
      <c r="I28" s="14">
        <v>7</v>
      </c>
      <c r="J28" s="18">
        <v>6</v>
      </c>
      <c r="K28" s="14">
        <f t="shared" si="3"/>
        <v>15</v>
      </c>
      <c r="L28" s="14">
        <v>11</v>
      </c>
      <c r="M28" s="12">
        <v>4</v>
      </c>
      <c r="R28" s="5"/>
      <c r="S28" s="5"/>
      <c r="T28" s="5"/>
    </row>
    <row r="29" spans="1:20" ht="14.25" customHeight="1">
      <c r="A29" s="6" t="s">
        <v>106</v>
      </c>
      <c r="B29" s="10">
        <f t="shared" si="0"/>
        <v>105</v>
      </c>
      <c r="C29" s="14">
        <v>64</v>
      </c>
      <c r="D29" s="18">
        <v>41</v>
      </c>
      <c r="E29" s="14">
        <f t="shared" si="1"/>
        <v>53</v>
      </c>
      <c r="F29" s="14">
        <v>40</v>
      </c>
      <c r="G29" s="18">
        <v>13</v>
      </c>
      <c r="H29" s="14">
        <f t="shared" si="2"/>
        <v>13</v>
      </c>
      <c r="I29" s="14">
        <v>9</v>
      </c>
      <c r="J29" s="18">
        <v>4</v>
      </c>
      <c r="K29" s="14">
        <f t="shared" si="3"/>
        <v>19</v>
      </c>
      <c r="L29" s="14">
        <v>12</v>
      </c>
      <c r="M29" s="12">
        <v>7</v>
      </c>
      <c r="R29" s="5"/>
      <c r="S29" s="5"/>
      <c r="T29" s="5"/>
    </row>
    <row r="30" spans="1:20" ht="14.25" customHeight="1">
      <c r="A30" s="6"/>
      <c r="B30" s="10"/>
      <c r="C30" s="14"/>
      <c r="D30" s="18"/>
      <c r="E30" s="14"/>
      <c r="F30" s="14"/>
      <c r="G30" s="18"/>
      <c r="H30" s="14"/>
      <c r="I30" s="14"/>
      <c r="J30" s="18"/>
      <c r="K30" s="14"/>
      <c r="L30" s="14"/>
      <c r="M30" s="12"/>
      <c r="R30" s="5"/>
      <c r="S30" s="5"/>
      <c r="T30" s="5"/>
    </row>
    <row r="31" spans="1:20" ht="14.25" customHeight="1">
      <c r="A31" s="6" t="s">
        <v>107</v>
      </c>
      <c r="B31" s="10">
        <f t="shared" si="0"/>
        <v>115</v>
      </c>
      <c r="C31" s="14">
        <v>63</v>
      </c>
      <c r="D31" s="18">
        <v>52</v>
      </c>
      <c r="E31" s="14">
        <f t="shared" si="1"/>
        <v>58</v>
      </c>
      <c r="F31" s="14">
        <v>35</v>
      </c>
      <c r="G31" s="18">
        <v>23</v>
      </c>
      <c r="H31" s="14">
        <f t="shared" si="2"/>
        <v>27</v>
      </c>
      <c r="I31" s="14">
        <v>17</v>
      </c>
      <c r="J31" s="18">
        <v>10</v>
      </c>
      <c r="K31" s="14">
        <f t="shared" si="3"/>
        <v>26</v>
      </c>
      <c r="L31" s="14">
        <v>18</v>
      </c>
      <c r="M31" s="12">
        <v>8</v>
      </c>
      <c r="R31" s="5"/>
      <c r="S31" s="5"/>
      <c r="T31" s="5"/>
    </row>
    <row r="32" spans="1:20" ht="14.25" customHeight="1">
      <c r="A32" s="6" t="s">
        <v>108</v>
      </c>
      <c r="B32" s="10">
        <f t="shared" si="0"/>
        <v>122</v>
      </c>
      <c r="C32" s="14">
        <v>63</v>
      </c>
      <c r="D32" s="18">
        <v>59</v>
      </c>
      <c r="E32" s="14">
        <f t="shared" si="1"/>
        <v>45</v>
      </c>
      <c r="F32" s="14">
        <v>24</v>
      </c>
      <c r="G32" s="18">
        <v>21</v>
      </c>
      <c r="H32" s="14">
        <f t="shared" si="2"/>
        <v>19</v>
      </c>
      <c r="I32" s="14">
        <v>11</v>
      </c>
      <c r="J32" s="18">
        <v>8</v>
      </c>
      <c r="K32" s="14">
        <f t="shared" si="3"/>
        <v>28</v>
      </c>
      <c r="L32" s="14">
        <v>15</v>
      </c>
      <c r="M32" s="12">
        <v>13</v>
      </c>
      <c r="R32" s="5"/>
      <c r="S32" s="5"/>
      <c r="T32" s="5"/>
    </row>
    <row r="33" spans="1:20" ht="14.25" customHeight="1">
      <c r="A33" s="6" t="s">
        <v>109</v>
      </c>
      <c r="B33" s="10">
        <f t="shared" si="0"/>
        <v>114</v>
      </c>
      <c r="C33" s="14">
        <v>51</v>
      </c>
      <c r="D33" s="18">
        <v>63</v>
      </c>
      <c r="E33" s="14">
        <f t="shared" si="1"/>
        <v>37</v>
      </c>
      <c r="F33" s="14">
        <v>19</v>
      </c>
      <c r="G33" s="18">
        <v>18</v>
      </c>
      <c r="H33" s="14">
        <f t="shared" si="2"/>
        <v>15</v>
      </c>
      <c r="I33" s="14">
        <v>6</v>
      </c>
      <c r="J33" s="18">
        <v>9</v>
      </c>
      <c r="K33" s="14">
        <f t="shared" si="3"/>
        <v>28</v>
      </c>
      <c r="L33" s="14">
        <v>11</v>
      </c>
      <c r="M33" s="12">
        <v>17</v>
      </c>
      <c r="R33" s="5"/>
      <c r="S33" s="5"/>
      <c r="T33" s="5"/>
    </row>
    <row r="34" spans="1:20" ht="14.25" customHeight="1">
      <c r="A34" s="6" t="s">
        <v>110</v>
      </c>
      <c r="B34" s="10">
        <f t="shared" si="0"/>
        <v>79</v>
      </c>
      <c r="C34" s="14">
        <v>27</v>
      </c>
      <c r="D34" s="18">
        <v>52</v>
      </c>
      <c r="E34" s="14">
        <f t="shared" si="1"/>
        <v>28</v>
      </c>
      <c r="F34" s="14">
        <v>10</v>
      </c>
      <c r="G34" s="18">
        <v>18</v>
      </c>
      <c r="H34" s="14">
        <f t="shared" si="2"/>
        <v>8</v>
      </c>
      <c r="I34" s="14">
        <v>3</v>
      </c>
      <c r="J34" s="18">
        <v>5</v>
      </c>
      <c r="K34" s="14">
        <f t="shared" si="3"/>
        <v>17</v>
      </c>
      <c r="L34" s="14">
        <v>7</v>
      </c>
      <c r="M34" s="12">
        <v>10</v>
      </c>
      <c r="R34" s="5"/>
      <c r="S34" s="5"/>
      <c r="T34" s="5"/>
    </row>
    <row r="35" spans="1:20" ht="14.25" customHeight="1">
      <c r="A35" s="6" t="s">
        <v>111</v>
      </c>
      <c r="B35" s="10">
        <f t="shared" si="0"/>
        <v>22</v>
      </c>
      <c r="C35" s="14">
        <v>6</v>
      </c>
      <c r="D35" s="18">
        <v>16</v>
      </c>
      <c r="E35" s="14">
        <f t="shared" si="1"/>
        <v>9</v>
      </c>
      <c r="F35" s="14">
        <v>4</v>
      </c>
      <c r="G35" s="18">
        <v>5</v>
      </c>
      <c r="H35" s="14">
        <f t="shared" si="2"/>
        <v>1</v>
      </c>
      <c r="I35" s="14">
        <v>1</v>
      </c>
      <c r="J35" s="18">
        <v>0</v>
      </c>
      <c r="K35" s="14">
        <f t="shared" si="3"/>
        <v>2</v>
      </c>
      <c r="L35" s="14">
        <v>0</v>
      </c>
      <c r="M35" s="12">
        <v>2</v>
      </c>
      <c r="R35" s="5"/>
      <c r="S35" s="5"/>
      <c r="T35" s="5"/>
    </row>
    <row r="36" spans="1:20" ht="14.25" customHeight="1">
      <c r="A36" s="6"/>
      <c r="B36" s="10"/>
      <c r="C36" s="14"/>
      <c r="D36" s="18"/>
      <c r="E36" s="14"/>
      <c r="F36" s="14"/>
      <c r="G36" s="18"/>
      <c r="H36" s="14"/>
      <c r="I36" s="14"/>
      <c r="J36" s="18"/>
      <c r="K36" s="14"/>
      <c r="L36" s="14"/>
      <c r="M36" s="12"/>
      <c r="R36" s="5"/>
      <c r="S36" s="5"/>
      <c r="T36" s="5"/>
    </row>
    <row r="37" spans="1:20" ht="14.25" customHeight="1">
      <c r="A37" s="6" t="s">
        <v>112</v>
      </c>
      <c r="B37" s="10">
        <f t="shared" si="0"/>
        <v>3</v>
      </c>
      <c r="C37" s="14">
        <v>0</v>
      </c>
      <c r="D37" s="18">
        <v>3</v>
      </c>
      <c r="E37" s="14">
        <f t="shared" si="1"/>
        <v>4</v>
      </c>
      <c r="F37" s="14">
        <v>0</v>
      </c>
      <c r="G37" s="18">
        <v>4</v>
      </c>
      <c r="H37" s="14">
        <f t="shared" si="2"/>
        <v>2</v>
      </c>
      <c r="I37" s="14">
        <v>0</v>
      </c>
      <c r="J37" s="18">
        <v>2</v>
      </c>
      <c r="K37" s="14">
        <f t="shared" si="3"/>
        <v>4</v>
      </c>
      <c r="L37" s="14">
        <v>0</v>
      </c>
      <c r="M37" s="12">
        <v>4</v>
      </c>
      <c r="R37" s="5"/>
      <c r="S37" s="5"/>
      <c r="T37" s="5"/>
    </row>
    <row r="38" spans="1:20" ht="14.25" customHeight="1">
      <c r="A38" s="4" t="s">
        <v>113</v>
      </c>
      <c r="B38" s="11">
        <f t="shared" si="0"/>
        <v>0</v>
      </c>
      <c r="C38" s="15">
        <v>0</v>
      </c>
      <c r="D38" s="19">
        <v>0</v>
      </c>
      <c r="E38" s="15">
        <f t="shared" si="1"/>
        <v>0</v>
      </c>
      <c r="F38" s="15">
        <v>0</v>
      </c>
      <c r="G38" s="19">
        <v>0</v>
      </c>
      <c r="H38" s="15">
        <f t="shared" si="2"/>
        <v>0</v>
      </c>
      <c r="I38" s="15">
        <v>0</v>
      </c>
      <c r="J38" s="19">
        <v>0</v>
      </c>
      <c r="K38" s="15">
        <f t="shared" si="3"/>
        <v>0</v>
      </c>
      <c r="L38" s="15">
        <v>0</v>
      </c>
      <c r="M38" s="13">
        <v>0</v>
      </c>
      <c r="R38" s="5"/>
      <c r="S38" s="5"/>
      <c r="T38" s="5"/>
    </row>
    <row r="39" ht="14.25" customHeight="1"/>
    <row r="40" spans="1:13" ht="14.25" customHeight="1">
      <c r="A40" s="30" t="s">
        <v>309</v>
      </c>
      <c r="B40" s="32" t="s">
        <v>3</v>
      </c>
      <c r="C40" s="27"/>
      <c r="D40" s="27"/>
      <c r="E40" s="27" t="s">
        <v>310</v>
      </c>
      <c r="F40" s="27"/>
      <c r="G40" s="27"/>
      <c r="H40" s="27" t="s">
        <v>311</v>
      </c>
      <c r="I40" s="27"/>
      <c r="J40" s="27"/>
      <c r="K40" s="27" t="s">
        <v>312</v>
      </c>
      <c r="L40" s="27"/>
      <c r="M40" s="28"/>
    </row>
    <row r="41" spans="1:13" ht="14.25" customHeight="1">
      <c r="A41" s="31"/>
      <c r="B41" s="20" t="s">
        <v>313</v>
      </c>
      <c r="C41" s="21" t="s">
        <v>314</v>
      </c>
      <c r="D41" s="21" t="s">
        <v>315</v>
      </c>
      <c r="E41" s="21" t="s">
        <v>313</v>
      </c>
      <c r="F41" s="21" t="s">
        <v>314</v>
      </c>
      <c r="G41" s="21" t="s">
        <v>315</v>
      </c>
      <c r="H41" s="21" t="s">
        <v>313</v>
      </c>
      <c r="I41" s="21" t="s">
        <v>314</v>
      </c>
      <c r="J41" s="21" t="s">
        <v>315</v>
      </c>
      <c r="K41" s="21" t="s">
        <v>313</v>
      </c>
      <c r="L41" s="21" t="s">
        <v>314</v>
      </c>
      <c r="M41" s="22" t="s">
        <v>315</v>
      </c>
    </row>
    <row r="42" spans="1:13" ht="14.25" customHeight="1">
      <c r="A42" s="6" t="s">
        <v>316</v>
      </c>
      <c r="B42" s="10">
        <f aca="true" t="shared" si="4" ref="B42:B75">SUM(C42:D42)</f>
        <v>45</v>
      </c>
      <c r="C42" s="14">
        <f>SUM(C50:C75)</f>
        <v>25</v>
      </c>
      <c r="D42" s="18">
        <f>SUM(D50:D75)</f>
        <v>20</v>
      </c>
      <c r="E42" s="14">
        <f aca="true" t="shared" si="5" ref="E42:E75">SUM(F42:G42)</f>
        <v>76</v>
      </c>
      <c r="F42" s="14">
        <f>SUM(F50:F75)</f>
        <v>38</v>
      </c>
      <c r="G42" s="18">
        <f>SUM(G50:G75)</f>
        <v>38</v>
      </c>
      <c r="H42" s="14">
        <f aca="true" t="shared" si="6" ref="H42:H75">SUM(I42:J42)</f>
        <v>298</v>
      </c>
      <c r="I42" s="14">
        <f>SUM(I50:I75)</f>
        <v>174</v>
      </c>
      <c r="J42" s="18">
        <f>SUM(J50:J75)</f>
        <v>124</v>
      </c>
      <c r="K42" s="14">
        <f aca="true" t="shared" si="7" ref="K42:K75">SUM(L42:M42)</f>
        <v>152</v>
      </c>
      <c r="L42" s="14">
        <f>SUM(L50:L75)</f>
        <v>87</v>
      </c>
      <c r="M42" s="12">
        <f>SUM(M50:M75)</f>
        <v>65</v>
      </c>
    </row>
    <row r="43" spans="1:13" ht="14.25" customHeight="1">
      <c r="A43" s="6"/>
      <c r="B43" s="10"/>
      <c r="C43" s="14"/>
      <c r="D43" s="18"/>
      <c r="E43" s="14"/>
      <c r="F43" s="14"/>
      <c r="G43" s="18"/>
      <c r="H43" s="14"/>
      <c r="I43" s="14"/>
      <c r="J43" s="18"/>
      <c r="K43" s="14"/>
      <c r="L43" s="14"/>
      <c r="M43" s="12"/>
    </row>
    <row r="44" spans="1:13" ht="14.25" customHeight="1">
      <c r="A44" s="6" t="s">
        <v>317</v>
      </c>
      <c r="B44" s="10">
        <f t="shared" si="4"/>
        <v>0</v>
      </c>
      <c r="C44" s="14">
        <v>0</v>
      </c>
      <c r="D44" s="18">
        <v>0</v>
      </c>
      <c r="E44" s="14">
        <f t="shared" si="5"/>
        <v>0</v>
      </c>
      <c r="F44" s="14">
        <v>0</v>
      </c>
      <c r="G44" s="18">
        <v>0</v>
      </c>
      <c r="H44" s="14">
        <f t="shared" si="6"/>
        <v>2</v>
      </c>
      <c r="I44" s="14">
        <v>1</v>
      </c>
      <c r="J44" s="18">
        <v>1</v>
      </c>
      <c r="K44" s="14">
        <f t="shared" si="7"/>
        <v>0</v>
      </c>
      <c r="L44" s="14">
        <v>0</v>
      </c>
      <c r="M44" s="12">
        <v>0</v>
      </c>
    </row>
    <row r="45" spans="1:13" ht="14.25" customHeight="1">
      <c r="A45" s="6">
        <v>1</v>
      </c>
      <c r="B45" s="10">
        <f t="shared" si="4"/>
        <v>0</v>
      </c>
      <c r="C45" s="14">
        <v>0</v>
      </c>
      <c r="D45" s="18">
        <v>0</v>
      </c>
      <c r="E45" s="14">
        <f t="shared" si="5"/>
        <v>0</v>
      </c>
      <c r="F45" s="14">
        <v>0</v>
      </c>
      <c r="G45" s="18">
        <v>0</v>
      </c>
      <c r="H45" s="14">
        <f t="shared" si="6"/>
        <v>0</v>
      </c>
      <c r="I45" s="14">
        <v>0</v>
      </c>
      <c r="J45" s="18">
        <v>0</v>
      </c>
      <c r="K45" s="14">
        <f t="shared" si="7"/>
        <v>0</v>
      </c>
      <c r="L45" s="14">
        <v>0</v>
      </c>
      <c r="M45" s="12">
        <v>0</v>
      </c>
    </row>
    <row r="46" spans="1:13" ht="14.25" customHeight="1">
      <c r="A46" s="7">
        <v>2</v>
      </c>
      <c r="B46" s="10">
        <f t="shared" si="4"/>
        <v>0</v>
      </c>
      <c r="C46" s="14">
        <v>0</v>
      </c>
      <c r="D46" s="18">
        <v>0</v>
      </c>
      <c r="E46" s="14">
        <f t="shared" si="5"/>
        <v>0</v>
      </c>
      <c r="F46" s="14">
        <v>0</v>
      </c>
      <c r="G46" s="18">
        <v>0</v>
      </c>
      <c r="H46" s="14">
        <f t="shared" si="6"/>
        <v>0</v>
      </c>
      <c r="I46" s="14">
        <v>0</v>
      </c>
      <c r="J46" s="18">
        <v>0</v>
      </c>
      <c r="K46" s="14">
        <f t="shared" si="7"/>
        <v>0</v>
      </c>
      <c r="L46" s="14">
        <v>0</v>
      </c>
      <c r="M46" s="12">
        <v>0</v>
      </c>
    </row>
    <row r="47" spans="1:13" ht="14.25" customHeight="1">
      <c r="A47" s="6">
        <v>3</v>
      </c>
      <c r="B47" s="10">
        <f t="shared" si="4"/>
        <v>0</v>
      </c>
      <c r="C47" s="14">
        <v>0</v>
      </c>
      <c r="D47" s="18">
        <v>0</v>
      </c>
      <c r="E47" s="14">
        <f t="shared" si="5"/>
        <v>0</v>
      </c>
      <c r="F47" s="14">
        <v>0</v>
      </c>
      <c r="G47" s="18">
        <v>0</v>
      </c>
      <c r="H47" s="14">
        <f t="shared" si="6"/>
        <v>0</v>
      </c>
      <c r="I47" s="14">
        <v>0</v>
      </c>
      <c r="J47" s="18">
        <v>0</v>
      </c>
      <c r="K47" s="14">
        <f t="shared" si="7"/>
        <v>0</v>
      </c>
      <c r="L47" s="14">
        <v>0</v>
      </c>
      <c r="M47" s="12">
        <v>0</v>
      </c>
    </row>
    <row r="48" spans="1:13" ht="14.25" customHeight="1">
      <c r="A48" s="6">
        <v>4</v>
      </c>
      <c r="B48" s="10">
        <f t="shared" si="4"/>
        <v>0</v>
      </c>
      <c r="C48" s="14">
        <v>0</v>
      </c>
      <c r="D48" s="18">
        <v>0</v>
      </c>
      <c r="E48" s="14">
        <f t="shared" si="5"/>
        <v>0</v>
      </c>
      <c r="F48" s="14">
        <v>0</v>
      </c>
      <c r="G48" s="18">
        <v>0</v>
      </c>
      <c r="H48" s="14">
        <f t="shared" si="6"/>
        <v>0</v>
      </c>
      <c r="I48" s="14">
        <v>0</v>
      </c>
      <c r="J48" s="18">
        <v>0</v>
      </c>
      <c r="K48" s="14">
        <f t="shared" si="7"/>
        <v>0</v>
      </c>
      <c r="L48" s="14">
        <v>0</v>
      </c>
      <c r="M48" s="12">
        <v>0</v>
      </c>
    </row>
    <row r="49" spans="1:13" ht="14.25" customHeight="1">
      <c r="A49" s="6"/>
      <c r="B49" s="10"/>
      <c r="C49" s="14"/>
      <c r="D49" s="18"/>
      <c r="E49" s="14"/>
      <c r="F49" s="14"/>
      <c r="G49" s="18"/>
      <c r="H49" s="14"/>
      <c r="I49" s="14"/>
      <c r="J49" s="18"/>
      <c r="K49" s="14"/>
      <c r="L49" s="14"/>
      <c r="M49" s="12"/>
    </row>
    <row r="50" spans="1:13" ht="14.25" customHeight="1">
      <c r="A50" s="6" t="s">
        <v>318</v>
      </c>
      <c r="B50" s="10">
        <f t="shared" si="4"/>
        <v>0</v>
      </c>
      <c r="C50" s="14">
        <v>0</v>
      </c>
      <c r="D50" s="18">
        <v>0</v>
      </c>
      <c r="E50" s="14">
        <f t="shared" si="5"/>
        <v>0</v>
      </c>
      <c r="F50" s="14">
        <v>0</v>
      </c>
      <c r="G50" s="18">
        <v>0</v>
      </c>
      <c r="H50" s="14">
        <f t="shared" si="6"/>
        <v>2</v>
      </c>
      <c r="I50" s="14">
        <v>1</v>
      </c>
      <c r="J50" s="18">
        <v>1</v>
      </c>
      <c r="K50" s="14">
        <f t="shared" si="7"/>
        <v>0</v>
      </c>
      <c r="L50" s="14">
        <v>0</v>
      </c>
      <c r="M50" s="12">
        <v>0</v>
      </c>
    </row>
    <row r="51" spans="1:13" ht="14.25" customHeight="1">
      <c r="A51" s="6" t="s">
        <v>319</v>
      </c>
      <c r="B51" s="10">
        <f t="shared" si="4"/>
        <v>0</v>
      </c>
      <c r="C51" s="14">
        <v>0</v>
      </c>
      <c r="D51" s="18">
        <v>0</v>
      </c>
      <c r="E51" s="14">
        <f t="shared" si="5"/>
        <v>0</v>
      </c>
      <c r="F51" s="14">
        <v>0</v>
      </c>
      <c r="G51" s="18">
        <v>0</v>
      </c>
      <c r="H51" s="14">
        <f t="shared" si="6"/>
        <v>2</v>
      </c>
      <c r="I51" s="14">
        <v>2</v>
      </c>
      <c r="J51" s="18">
        <v>0</v>
      </c>
      <c r="K51" s="14">
        <f t="shared" si="7"/>
        <v>0</v>
      </c>
      <c r="L51" s="14">
        <v>0</v>
      </c>
      <c r="M51" s="12">
        <v>0</v>
      </c>
    </row>
    <row r="52" spans="1:13" ht="14.25" customHeight="1">
      <c r="A52" s="6" t="s">
        <v>320</v>
      </c>
      <c r="B52" s="10">
        <f t="shared" si="4"/>
        <v>0</v>
      </c>
      <c r="C52" s="14">
        <v>0</v>
      </c>
      <c r="D52" s="18">
        <v>0</v>
      </c>
      <c r="E52" s="14">
        <f t="shared" si="5"/>
        <v>0</v>
      </c>
      <c r="F52" s="14">
        <v>0</v>
      </c>
      <c r="G52" s="18">
        <v>0</v>
      </c>
      <c r="H52" s="14">
        <f t="shared" si="6"/>
        <v>0</v>
      </c>
      <c r="I52" s="14">
        <v>0</v>
      </c>
      <c r="J52" s="18">
        <v>0</v>
      </c>
      <c r="K52" s="14">
        <f t="shared" si="7"/>
        <v>0</v>
      </c>
      <c r="L52" s="14">
        <v>0</v>
      </c>
      <c r="M52" s="12">
        <v>0</v>
      </c>
    </row>
    <row r="53" spans="1:13" ht="14.25" customHeight="1">
      <c r="A53" s="6" t="s">
        <v>321</v>
      </c>
      <c r="B53" s="10">
        <f t="shared" si="4"/>
        <v>0</v>
      </c>
      <c r="C53" s="14">
        <v>0</v>
      </c>
      <c r="D53" s="18">
        <v>0</v>
      </c>
      <c r="E53" s="14">
        <f t="shared" si="5"/>
        <v>0</v>
      </c>
      <c r="F53" s="14">
        <v>0</v>
      </c>
      <c r="G53" s="18">
        <v>0</v>
      </c>
      <c r="H53" s="14">
        <f t="shared" si="6"/>
        <v>0</v>
      </c>
      <c r="I53" s="14">
        <v>0</v>
      </c>
      <c r="J53" s="18">
        <v>0</v>
      </c>
      <c r="K53" s="14">
        <f t="shared" si="7"/>
        <v>1</v>
      </c>
      <c r="L53" s="14">
        <v>0</v>
      </c>
      <c r="M53" s="12">
        <v>1</v>
      </c>
    </row>
    <row r="54" spans="1:13" ht="14.25" customHeight="1">
      <c r="A54" s="6" t="s">
        <v>322</v>
      </c>
      <c r="B54" s="10">
        <f t="shared" si="4"/>
        <v>0</v>
      </c>
      <c r="C54" s="14">
        <v>0</v>
      </c>
      <c r="D54" s="18">
        <v>0</v>
      </c>
      <c r="E54" s="14">
        <f t="shared" si="5"/>
        <v>0</v>
      </c>
      <c r="F54" s="14">
        <v>0</v>
      </c>
      <c r="G54" s="18">
        <v>0</v>
      </c>
      <c r="H54" s="14">
        <f t="shared" si="6"/>
        <v>1</v>
      </c>
      <c r="I54" s="14">
        <v>1</v>
      </c>
      <c r="J54" s="18">
        <v>0</v>
      </c>
      <c r="K54" s="14">
        <f t="shared" si="7"/>
        <v>0</v>
      </c>
      <c r="L54" s="14">
        <v>0</v>
      </c>
      <c r="M54" s="12">
        <v>0</v>
      </c>
    </row>
    <row r="55" spans="1:13" ht="14.25" customHeight="1">
      <c r="A55" s="6"/>
      <c r="B55" s="10"/>
      <c r="C55" s="14"/>
      <c r="D55" s="18"/>
      <c r="E55" s="14"/>
      <c r="F55" s="14"/>
      <c r="G55" s="18"/>
      <c r="H55" s="14"/>
      <c r="I55" s="14"/>
      <c r="J55" s="18"/>
      <c r="K55" s="14"/>
      <c r="L55" s="14"/>
      <c r="M55" s="12"/>
    </row>
    <row r="56" spans="1:13" ht="14.25" customHeight="1">
      <c r="A56" s="6" t="s">
        <v>323</v>
      </c>
      <c r="B56" s="10">
        <f t="shared" si="4"/>
        <v>0</v>
      </c>
      <c r="C56" s="14">
        <v>0</v>
      </c>
      <c r="D56" s="18">
        <v>0</v>
      </c>
      <c r="E56" s="14">
        <f t="shared" si="5"/>
        <v>0</v>
      </c>
      <c r="F56" s="14">
        <v>0</v>
      </c>
      <c r="G56" s="18">
        <v>0</v>
      </c>
      <c r="H56" s="14">
        <f t="shared" si="6"/>
        <v>2</v>
      </c>
      <c r="I56" s="14">
        <v>2</v>
      </c>
      <c r="J56" s="18">
        <v>0</v>
      </c>
      <c r="K56" s="14">
        <f t="shared" si="7"/>
        <v>3</v>
      </c>
      <c r="L56" s="14">
        <v>3</v>
      </c>
      <c r="M56" s="12">
        <v>0</v>
      </c>
    </row>
    <row r="57" spans="1:13" ht="14.25" customHeight="1">
      <c r="A57" s="6" t="s">
        <v>324</v>
      </c>
      <c r="B57" s="10">
        <f t="shared" si="4"/>
        <v>0</v>
      </c>
      <c r="C57" s="14">
        <v>0</v>
      </c>
      <c r="D57" s="18">
        <v>0</v>
      </c>
      <c r="E57" s="14">
        <f t="shared" si="5"/>
        <v>1</v>
      </c>
      <c r="F57" s="14">
        <v>0</v>
      </c>
      <c r="G57" s="18">
        <v>1</v>
      </c>
      <c r="H57" s="14">
        <f t="shared" si="6"/>
        <v>2</v>
      </c>
      <c r="I57" s="14">
        <v>1</v>
      </c>
      <c r="J57" s="18">
        <v>1</v>
      </c>
      <c r="K57" s="14">
        <f t="shared" si="7"/>
        <v>1</v>
      </c>
      <c r="L57" s="14">
        <v>1</v>
      </c>
      <c r="M57" s="12">
        <v>0</v>
      </c>
    </row>
    <row r="58" spans="1:13" ht="14.25" customHeight="1">
      <c r="A58" s="6" t="s">
        <v>325</v>
      </c>
      <c r="B58" s="10">
        <f t="shared" si="4"/>
        <v>0</v>
      </c>
      <c r="C58" s="14">
        <v>0</v>
      </c>
      <c r="D58" s="18">
        <v>0</v>
      </c>
      <c r="E58" s="14">
        <f t="shared" si="5"/>
        <v>0</v>
      </c>
      <c r="F58" s="14">
        <v>0</v>
      </c>
      <c r="G58" s="18">
        <v>0</v>
      </c>
      <c r="H58" s="14">
        <f t="shared" si="6"/>
        <v>0</v>
      </c>
      <c r="I58" s="14">
        <v>0</v>
      </c>
      <c r="J58" s="18">
        <v>0</v>
      </c>
      <c r="K58" s="14">
        <f t="shared" si="7"/>
        <v>1</v>
      </c>
      <c r="L58" s="14">
        <v>0</v>
      </c>
      <c r="M58" s="12">
        <v>1</v>
      </c>
    </row>
    <row r="59" spans="1:13" ht="14.25" customHeight="1">
      <c r="A59" s="6" t="s">
        <v>326</v>
      </c>
      <c r="B59" s="10">
        <f t="shared" si="4"/>
        <v>0</v>
      </c>
      <c r="C59" s="14">
        <v>0</v>
      </c>
      <c r="D59" s="18">
        <v>0</v>
      </c>
      <c r="E59" s="14">
        <f t="shared" si="5"/>
        <v>1</v>
      </c>
      <c r="F59" s="14">
        <v>1</v>
      </c>
      <c r="G59" s="18">
        <v>0</v>
      </c>
      <c r="H59" s="14">
        <f t="shared" si="6"/>
        <v>6</v>
      </c>
      <c r="I59" s="14">
        <v>4</v>
      </c>
      <c r="J59" s="18">
        <v>2</v>
      </c>
      <c r="K59" s="14">
        <f t="shared" si="7"/>
        <v>1</v>
      </c>
      <c r="L59" s="14">
        <v>1</v>
      </c>
      <c r="M59" s="12">
        <v>0</v>
      </c>
    </row>
    <row r="60" spans="1:13" ht="14.25" customHeight="1">
      <c r="A60" s="6" t="s">
        <v>327</v>
      </c>
      <c r="B60" s="10">
        <f t="shared" si="4"/>
        <v>2</v>
      </c>
      <c r="C60" s="14">
        <v>1</v>
      </c>
      <c r="D60" s="18">
        <v>1</v>
      </c>
      <c r="E60" s="14">
        <f t="shared" si="5"/>
        <v>3</v>
      </c>
      <c r="F60" s="14">
        <v>1</v>
      </c>
      <c r="G60" s="18">
        <v>2</v>
      </c>
      <c r="H60" s="14">
        <f t="shared" si="6"/>
        <v>6</v>
      </c>
      <c r="I60" s="14">
        <v>5</v>
      </c>
      <c r="J60" s="18">
        <v>1</v>
      </c>
      <c r="K60" s="14">
        <f t="shared" si="7"/>
        <v>1</v>
      </c>
      <c r="L60" s="14">
        <v>1</v>
      </c>
      <c r="M60" s="12">
        <v>0</v>
      </c>
    </row>
    <row r="61" spans="1:13" ht="14.25" customHeight="1">
      <c r="A61" s="6"/>
      <c r="B61" s="10"/>
      <c r="C61" s="14"/>
      <c r="D61" s="18"/>
      <c r="E61" s="14"/>
      <c r="F61" s="14"/>
      <c r="G61" s="18"/>
      <c r="H61" s="14"/>
      <c r="I61" s="14"/>
      <c r="J61" s="18"/>
      <c r="K61" s="14"/>
      <c r="L61" s="14"/>
      <c r="M61" s="12"/>
    </row>
    <row r="62" spans="1:13" ht="14.25" customHeight="1">
      <c r="A62" s="6" t="s">
        <v>328</v>
      </c>
      <c r="B62" s="10">
        <f t="shared" si="4"/>
        <v>1</v>
      </c>
      <c r="C62" s="14">
        <v>1</v>
      </c>
      <c r="D62" s="18">
        <v>0</v>
      </c>
      <c r="E62" s="14">
        <f t="shared" si="5"/>
        <v>2</v>
      </c>
      <c r="F62" s="14">
        <v>2</v>
      </c>
      <c r="G62" s="18">
        <v>0</v>
      </c>
      <c r="H62" s="14">
        <f t="shared" si="6"/>
        <v>16</v>
      </c>
      <c r="I62" s="14">
        <v>8</v>
      </c>
      <c r="J62" s="18">
        <v>8</v>
      </c>
      <c r="K62" s="14">
        <f t="shared" si="7"/>
        <v>4</v>
      </c>
      <c r="L62" s="14">
        <v>3</v>
      </c>
      <c r="M62" s="12">
        <v>1</v>
      </c>
    </row>
    <row r="63" spans="1:13" ht="14.25" customHeight="1">
      <c r="A63" s="6" t="s">
        <v>329</v>
      </c>
      <c r="B63" s="10">
        <f t="shared" si="4"/>
        <v>1</v>
      </c>
      <c r="C63" s="14">
        <v>1</v>
      </c>
      <c r="D63" s="18">
        <v>0</v>
      </c>
      <c r="E63" s="14">
        <f t="shared" si="5"/>
        <v>3</v>
      </c>
      <c r="F63" s="14">
        <v>2</v>
      </c>
      <c r="G63" s="18">
        <v>1</v>
      </c>
      <c r="H63" s="14">
        <f t="shared" si="6"/>
        <v>21</v>
      </c>
      <c r="I63" s="14">
        <v>15</v>
      </c>
      <c r="J63" s="18">
        <v>6</v>
      </c>
      <c r="K63" s="14">
        <f t="shared" si="7"/>
        <v>1</v>
      </c>
      <c r="L63" s="14">
        <v>1</v>
      </c>
      <c r="M63" s="12">
        <v>0</v>
      </c>
    </row>
    <row r="64" spans="1:13" ht="14.25" customHeight="1">
      <c r="A64" s="6" t="s">
        <v>330</v>
      </c>
      <c r="B64" s="10">
        <f t="shared" si="4"/>
        <v>2</v>
      </c>
      <c r="C64" s="14">
        <v>2</v>
      </c>
      <c r="D64" s="18">
        <v>0</v>
      </c>
      <c r="E64" s="14">
        <f t="shared" si="5"/>
        <v>5</v>
      </c>
      <c r="F64" s="14">
        <v>2</v>
      </c>
      <c r="G64" s="18">
        <v>3</v>
      </c>
      <c r="H64" s="14">
        <f t="shared" si="6"/>
        <v>15</v>
      </c>
      <c r="I64" s="14">
        <v>13</v>
      </c>
      <c r="J64" s="18">
        <v>2</v>
      </c>
      <c r="K64" s="14">
        <f t="shared" si="7"/>
        <v>9</v>
      </c>
      <c r="L64" s="14">
        <v>5</v>
      </c>
      <c r="M64" s="12">
        <v>4</v>
      </c>
    </row>
    <row r="65" spans="1:13" ht="14.25" customHeight="1">
      <c r="A65" s="6" t="s">
        <v>331</v>
      </c>
      <c r="B65" s="10">
        <f t="shared" si="4"/>
        <v>7</v>
      </c>
      <c r="C65" s="14">
        <v>3</v>
      </c>
      <c r="D65" s="18">
        <v>4</v>
      </c>
      <c r="E65" s="14">
        <f t="shared" si="5"/>
        <v>4</v>
      </c>
      <c r="F65" s="14">
        <v>4</v>
      </c>
      <c r="G65" s="18">
        <v>0</v>
      </c>
      <c r="H65" s="14">
        <f t="shared" si="6"/>
        <v>20</v>
      </c>
      <c r="I65" s="14">
        <v>11</v>
      </c>
      <c r="J65" s="18">
        <v>9</v>
      </c>
      <c r="K65" s="14">
        <f t="shared" si="7"/>
        <v>18</v>
      </c>
      <c r="L65" s="14">
        <v>11</v>
      </c>
      <c r="M65" s="12">
        <v>7</v>
      </c>
    </row>
    <row r="66" spans="1:13" ht="14.25" customHeight="1">
      <c r="A66" s="6" t="s">
        <v>332</v>
      </c>
      <c r="B66" s="10">
        <f t="shared" si="4"/>
        <v>5</v>
      </c>
      <c r="C66" s="14">
        <v>2</v>
      </c>
      <c r="D66" s="18">
        <v>3</v>
      </c>
      <c r="E66" s="14">
        <f t="shared" si="5"/>
        <v>5</v>
      </c>
      <c r="F66" s="14">
        <v>3</v>
      </c>
      <c r="G66" s="18">
        <v>2</v>
      </c>
      <c r="H66" s="14">
        <f t="shared" si="6"/>
        <v>45</v>
      </c>
      <c r="I66" s="14">
        <v>31</v>
      </c>
      <c r="J66" s="18">
        <v>14</v>
      </c>
      <c r="K66" s="14">
        <f t="shared" si="7"/>
        <v>23</v>
      </c>
      <c r="L66" s="14">
        <v>16</v>
      </c>
      <c r="M66" s="12">
        <v>7</v>
      </c>
    </row>
    <row r="67" spans="1:13" ht="14.25" customHeight="1">
      <c r="A67" s="6"/>
      <c r="B67" s="10"/>
      <c r="C67" s="14"/>
      <c r="D67" s="18"/>
      <c r="E67" s="14"/>
      <c r="F67" s="14"/>
      <c r="G67" s="18"/>
      <c r="H67" s="14"/>
      <c r="I67" s="14"/>
      <c r="J67" s="18"/>
      <c r="K67" s="14"/>
      <c r="L67" s="14"/>
      <c r="M67" s="12"/>
    </row>
    <row r="68" spans="1:13" ht="14.25" customHeight="1">
      <c r="A68" s="6" t="s">
        <v>333</v>
      </c>
      <c r="B68" s="10">
        <f t="shared" si="4"/>
        <v>10</v>
      </c>
      <c r="C68" s="14">
        <v>6</v>
      </c>
      <c r="D68" s="18">
        <v>4</v>
      </c>
      <c r="E68" s="14">
        <f t="shared" si="5"/>
        <v>14</v>
      </c>
      <c r="F68" s="14">
        <v>10</v>
      </c>
      <c r="G68" s="18">
        <v>4</v>
      </c>
      <c r="H68" s="14">
        <f t="shared" si="6"/>
        <v>36</v>
      </c>
      <c r="I68" s="14">
        <v>25</v>
      </c>
      <c r="J68" s="18">
        <v>11</v>
      </c>
      <c r="K68" s="14">
        <f t="shared" si="7"/>
        <v>23</v>
      </c>
      <c r="L68" s="14">
        <v>18</v>
      </c>
      <c r="M68" s="12">
        <v>5</v>
      </c>
    </row>
    <row r="69" spans="1:13" ht="14.25" customHeight="1">
      <c r="A69" s="6" t="s">
        <v>334</v>
      </c>
      <c r="B69" s="10">
        <f t="shared" si="4"/>
        <v>5</v>
      </c>
      <c r="C69" s="14">
        <v>3</v>
      </c>
      <c r="D69" s="18">
        <v>2</v>
      </c>
      <c r="E69" s="14">
        <f t="shared" si="5"/>
        <v>14</v>
      </c>
      <c r="F69" s="14">
        <v>7</v>
      </c>
      <c r="G69" s="18">
        <v>7</v>
      </c>
      <c r="H69" s="14">
        <f t="shared" si="6"/>
        <v>41</v>
      </c>
      <c r="I69" s="14">
        <v>23</v>
      </c>
      <c r="J69" s="18">
        <v>18</v>
      </c>
      <c r="K69" s="14">
        <f t="shared" si="7"/>
        <v>27</v>
      </c>
      <c r="L69" s="14">
        <v>12</v>
      </c>
      <c r="M69" s="12">
        <v>15</v>
      </c>
    </row>
    <row r="70" spans="1:13" ht="14.25" customHeight="1">
      <c r="A70" s="6" t="s">
        <v>335</v>
      </c>
      <c r="B70" s="10">
        <f t="shared" si="4"/>
        <v>6</v>
      </c>
      <c r="C70" s="14">
        <v>2</v>
      </c>
      <c r="D70" s="18">
        <v>4</v>
      </c>
      <c r="E70" s="14">
        <f t="shared" si="5"/>
        <v>11</v>
      </c>
      <c r="F70" s="14">
        <v>5</v>
      </c>
      <c r="G70" s="18">
        <v>6</v>
      </c>
      <c r="H70" s="14">
        <f t="shared" si="6"/>
        <v>50</v>
      </c>
      <c r="I70" s="14">
        <v>22</v>
      </c>
      <c r="J70" s="18">
        <v>28</v>
      </c>
      <c r="K70" s="14">
        <f t="shared" si="7"/>
        <v>25</v>
      </c>
      <c r="L70" s="14">
        <v>14</v>
      </c>
      <c r="M70" s="12">
        <v>11</v>
      </c>
    </row>
    <row r="71" spans="1:13" ht="14.25" customHeight="1">
      <c r="A71" s="6" t="s">
        <v>336</v>
      </c>
      <c r="B71" s="10">
        <f t="shared" si="4"/>
        <v>3</v>
      </c>
      <c r="C71" s="14">
        <v>3</v>
      </c>
      <c r="D71" s="18">
        <v>0</v>
      </c>
      <c r="E71" s="14">
        <f t="shared" si="5"/>
        <v>10</v>
      </c>
      <c r="F71" s="14">
        <v>1</v>
      </c>
      <c r="G71" s="18">
        <v>9</v>
      </c>
      <c r="H71" s="14">
        <f t="shared" si="6"/>
        <v>24</v>
      </c>
      <c r="I71" s="14">
        <v>7</v>
      </c>
      <c r="J71" s="18">
        <v>17</v>
      </c>
      <c r="K71" s="14">
        <f t="shared" si="7"/>
        <v>9</v>
      </c>
      <c r="L71" s="14">
        <v>1</v>
      </c>
      <c r="M71" s="12">
        <v>8</v>
      </c>
    </row>
    <row r="72" spans="1:13" ht="14.25" customHeight="1">
      <c r="A72" s="6" t="s">
        <v>337</v>
      </c>
      <c r="B72" s="10">
        <f t="shared" si="4"/>
        <v>2</v>
      </c>
      <c r="C72" s="14">
        <v>1</v>
      </c>
      <c r="D72" s="18">
        <v>1</v>
      </c>
      <c r="E72" s="14">
        <f t="shared" si="5"/>
        <v>2</v>
      </c>
      <c r="F72" s="14">
        <v>0</v>
      </c>
      <c r="G72" s="18">
        <v>2</v>
      </c>
      <c r="H72" s="14">
        <f t="shared" si="6"/>
        <v>9</v>
      </c>
      <c r="I72" s="14">
        <v>3</v>
      </c>
      <c r="J72" s="18">
        <v>6</v>
      </c>
      <c r="K72" s="14">
        <f t="shared" si="7"/>
        <v>5</v>
      </c>
      <c r="L72" s="14">
        <v>0</v>
      </c>
      <c r="M72" s="12">
        <v>5</v>
      </c>
    </row>
    <row r="73" spans="1:13" ht="14.25" customHeight="1">
      <c r="A73" s="6"/>
      <c r="B73" s="10"/>
      <c r="C73" s="14"/>
      <c r="D73" s="18"/>
      <c r="E73" s="14"/>
      <c r="F73" s="14"/>
      <c r="G73" s="18"/>
      <c r="H73" s="14"/>
      <c r="I73" s="14"/>
      <c r="J73" s="18"/>
      <c r="K73" s="14"/>
      <c r="L73" s="14"/>
      <c r="M73" s="12"/>
    </row>
    <row r="74" spans="1:13" ht="14.25" customHeight="1">
      <c r="A74" s="6" t="s">
        <v>112</v>
      </c>
      <c r="B74" s="10">
        <f t="shared" si="4"/>
        <v>1</v>
      </c>
      <c r="C74" s="14">
        <v>0</v>
      </c>
      <c r="D74" s="18">
        <v>1</v>
      </c>
      <c r="E74" s="14">
        <f t="shared" si="5"/>
        <v>1</v>
      </c>
      <c r="F74" s="14">
        <v>0</v>
      </c>
      <c r="G74" s="18">
        <v>1</v>
      </c>
      <c r="H74" s="14">
        <f t="shared" si="6"/>
        <v>0</v>
      </c>
      <c r="I74" s="14">
        <v>0</v>
      </c>
      <c r="J74" s="18">
        <v>0</v>
      </c>
      <c r="K74" s="14">
        <f t="shared" si="7"/>
        <v>0</v>
      </c>
      <c r="L74" s="14">
        <v>0</v>
      </c>
      <c r="M74" s="12">
        <v>0</v>
      </c>
    </row>
    <row r="75" spans="1:13" ht="14.25" customHeight="1">
      <c r="A75" s="4" t="s">
        <v>338</v>
      </c>
      <c r="B75" s="11">
        <f t="shared" si="4"/>
        <v>0</v>
      </c>
      <c r="C75" s="15">
        <v>0</v>
      </c>
      <c r="D75" s="19">
        <v>0</v>
      </c>
      <c r="E75" s="15">
        <f t="shared" si="5"/>
        <v>0</v>
      </c>
      <c r="F75" s="15">
        <v>0</v>
      </c>
      <c r="G75" s="19">
        <v>0</v>
      </c>
      <c r="H75" s="15">
        <f t="shared" si="6"/>
        <v>0</v>
      </c>
      <c r="I75" s="15">
        <v>0</v>
      </c>
      <c r="J75" s="19">
        <v>0</v>
      </c>
      <c r="K75" s="15">
        <f t="shared" si="7"/>
        <v>0</v>
      </c>
      <c r="L75" s="15">
        <v>0</v>
      </c>
      <c r="M75" s="13">
        <v>0</v>
      </c>
    </row>
    <row r="76" ht="14.25" customHeight="1"/>
  </sheetData>
  <mergeCells count="11">
    <mergeCell ref="E2:G2"/>
    <mergeCell ref="B3:D3"/>
    <mergeCell ref="E3:G3"/>
    <mergeCell ref="H3:J3"/>
    <mergeCell ref="A3:A4"/>
    <mergeCell ref="K40:M40"/>
    <mergeCell ref="B40:D40"/>
    <mergeCell ref="E40:G40"/>
    <mergeCell ref="H40:J40"/>
    <mergeCell ref="A40:A41"/>
    <mergeCell ref="K3:M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showGridLines="0" view="pageBreakPreview" zoomScale="80" zoomScaleNormal="80" zoomScaleSheetLayoutView="80" workbookViewId="0" topLeftCell="A49">
      <selection activeCell="A73" sqref="A73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23"/>
    </row>
    <row r="2" spans="1:13" ht="14.25" customHeight="1">
      <c r="A2" s="1" t="s">
        <v>288</v>
      </c>
      <c r="E2" s="29"/>
      <c r="F2" s="29"/>
      <c r="G2" s="29"/>
      <c r="M2" s="3" t="str">
        <f>'1頁'!M2</f>
        <v>（平成13年）</v>
      </c>
    </row>
    <row r="3" spans="1:13" ht="14.25" customHeight="1">
      <c r="A3" s="30" t="s">
        <v>252</v>
      </c>
      <c r="B3" s="32" t="s">
        <v>339</v>
      </c>
      <c r="C3" s="27"/>
      <c r="D3" s="27"/>
      <c r="E3" s="27" t="s">
        <v>340</v>
      </c>
      <c r="F3" s="27"/>
      <c r="G3" s="27"/>
      <c r="H3" s="27" t="s">
        <v>169</v>
      </c>
      <c r="I3" s="27"/>
      <c r="J3" s="27"/>
      <c r="K3" s="27" t="s">
        <v>225</v>
      </c>
      <c r="L3" s="27"/>
      <c r="M3" s="28"/>
    </row>
    <row r="4" spans="1:13" ht="14.25" customHeight="1">
      <c r="A4" s="31"/>
      <c r="B4" s="20" t="s">
        <v>88</v>
      </c>
      <c r="C4" s="21" t="s">
        <v>89</v>
      </c>
      <c r="D4" s="21" t="s">
        <v>90</v>
      </c>
      <c r="E4" s="21" t="s">
        <v>88</v>
      </c>
      <c r="F4" s="21" t="s">
        <v>89</v>
      </c>
      <c r="G4" s="21" t="s">
        <v>90</v>
      </c>
      <c r="H4" s="21" t="s">
        <v>88</v>
      </c>
      <c r="I4" s="21" t="s">
        <v>89</v>
      </c>
      <c r="J4" s="21" t="s">
        <v>90</v>
      </c>
      <c r="K4" s="21" t="s">
        <v>88</v>
      </c>
      <c r="L4" s="21" t="s">
        <v>89</v>
      </c>
      <c r="M4" s="22" t="s">
        <v>90</v>
      </c>
    </row>
    <row r="5" spans="1:13" ht="14.25" customHeight="1">
      <c r="A5" s="6" t="s">
        <v>91</v>
      </c>
      <c r="B5" s="10">
        <f aca="true" t="shared" si="0" ref="B5:B38">SUM(C5:D5)</f>
        <v>119</v>
      </c>
      <c r="C5" s="14">
        <f>SUM(C13:C38)</f>
        <v>55</v>
      </c>
      <c r="D5" s="18">
        <f>SUM(D13:D38)</f>
        <v>64</v>
      </c>
      <c r="E5" s="14">
        <f aca="true" t="shared" si="1" ref="E5:E38">SUM(F5:G5)</f>
        <v>84</v>
      </c>
      <c r="F5" s="14">
        <f>SUM(F13:F38)</f>
        <v>52</v>
      </c>
      <c r="G5" s="18">
        <f>SUM(G13:G38)</f>
        <v>32</v>
      </c>
      <c r="H5" s="14">
        <f aca="true" t="shared" si="2" ref="H5:H38">SUM(I5:J5)</f>
        <v>89</v>
      </c>
      <c r="I5" s="14">
        <f>SUM(I13:I38)</f>
        <v>55</v>
      </c>
      <c r="J5" s="18">
        <f>SUM(J13:J38)</f>
        <v>34</v>
      </c>
      <c r="K5" s="14">
        <f aca="true" t="shared" si="3" ref="K5:K38">SUM(L5:M5)</f>
        <v>211</v>
      </c>
      <c r="L5" s="14">
        <f>SUM(L13:L38)</f>
        <v>136</v>
      </c>
      <c r="M5" s="12">
        <f>SUM(M13:M38)</f>
        <v>75</v>
      </c>
    </row>
    <row r="6" spans="1:13" ht="14.25" customHeight="1">
      <c r="A6" s="6"/>
      <c r="B6" s="10"/>
      <c r="C6" s="14"/>
      <c r="D6" s="18"/>
      <c r="E6" s="14"/>
      <c r="F6" s="14"/>
      <c r="G6" s="18"/>
      <c r="H6" s="14"/>
      <c r="I6" s="14"/>
      <c r="J6" s="18"/>
      <c r="K6" s="14"/>
      <c r="L6" s="14"/>
      <c r="M6" s="12"/>
    </row>
    <row r="7" spans="1:13" ht="14.25" customHeight="1">
      <c r="A7" s="6" t="s">
        <v>308</v>
      </c>
      <c r="B7" s="10">
        <f t="shared" si="0"/>
        <v>1</v>
      </c>
      <c r="C7" s="14">
        <v>1</v>
      </c>
      <c r="D7" s="18">
        <v>0</v>
      </c>
      <c r="E7" s="14">
        <f t="shared" si="1"/>
        <v>0</v>
      </c>
      <c r="F7" s="14">
        <v>0</v>
      </c>
      <c r="G7" s="18">
        <v>0</v>
      </c>
      <c r="H7" s="14">
        <f t="shared" si="2"/>
        <v>0</v>
      </c>
      <c r="I7" s="14">
        <v>0</v>
      </c>
      <c r="J7" s="18">
        <v>0</v>
      </c>
      <c r="K7" s="14">
        <f t="shared" si="3"/>
        <v>0</v>
      </c>
      <c r="L7" s="14">
        <v>0</v>
      </c>
      <c r="M7" s="12">
        <v>0</v>
      </c>
    </row>
    <row r="8" spans="1:13" ht="14.25" customHeight="1">
      <c r="A8" s="6">
        <v>1</v>
      </c>
      <c r="B8" s="10">
        <f t="shared" si="0"/>
        <v>0</v>
      </c>
      <c r="C8" s="14">
        <v>0</v>
      </c>
      <c r="D8" s="18">
        <v>0</v>
      </c>
      <c r="E8" s="14">
        <f t="shared" si="1"/>
        <v>0</v>
      </c>
      <c r="F8" s="14">
        <v>0</v>
      </c>
      <c r="G8" s="18">
        <v>0</v>
      </c>
      <c r="H8" s="14">
        <f t="shared" si="2"/>
        <v>0</v>
      </c>
      <c r="I8" s="14">
        <v>0</v>
      </c>
      <c r="J8" s="18">
        <v>0</v>
      </c>
      <c r="K8" s="14">
        <f t="shared" si="3"/>
        <v>0</v>
      </c>
      <c r="L8" s="14">
        <v>0</v>
      </c>
      <c r="M8" s="12">
        <v>0</v>
      </c>
    </row>
    <row r="9" spans="1:13" ht="14.25" customHeight="1">
      <c r="A9" s="7">
        <v>2</v>
      </c>
      <c r="B9" s="10">
        <f t="shared" si="0"/>
        <v>0</v>
      </c>
      <c r="C9" s="14">
        <v>0</v>
      </c>
      <c r="D9" s="18">
        <v>0</v>
      </c>
      <c r="E9" s="14">
        <f t="shared" si="1"/>
        <v>0</v>
      </c>
      <c r="F9" s="14">
        <v>0</v>
      </c>
      <c r="G9" s="18">
        <v>0</v>
      </c>
      <c r="H9" s="14">
        <f t="shared" si="2"/>
        <v>0</v>
      </c>
      <c r="I9" s="14">
        <v>0</v>
      </c>
      <c r="J9" s="18">
        <v>0</v>
      </c>
      <c r="K9" s="14">
        <f t="shared" si="3"/>
        <v>0</v>
      </c>
      <c r="L9" s="14">
        <v>0</v>
      </c>
      <c r="M9" s="12">
        <v>0</v>
      </c>
    </row>
    <row r="10" spans="1:13" ht="14.25" customHeight="1">
      <c r="A10" s="6">
        <v>3</v>
      </c>
      <c r="B10" s="10">
        <f t="shared" si="0"/>
        <v>0</v>
      </c>
      <c r="C10" s="14">
        <v>0</v>
      </c>
      <c r="D10" s="18">
        <v>0</v>
      </c>
      <c r="E10" s="14">
        <f t="shared" si="1"/>
        <v>0</v>
      </c>
      <c r="F10" s="14">
        <v>0</v>
      </c>
      <c r="G10" s="18">
        <v>0</v>
      </c>
      <c r="H10" s="14">
        <f t="shared" si="2"/>
        <v>0</v>
      </c>
      <c r="I10" s="14">
        <v>0</v>
      </c>
      <c r="J10" s="18">
        <v>0</v>
      </c>
      <c r="K10" s="14">
        <f t="shared" si="3"/>
        <v>0</v>
      </c>
      <c r="L10" s="14">
        <v>0</v>
      </c>
      <c r="M10" s="12">
        <v>0</v>
      </c>
    </row>
    <row r="11" spans="1:13" ht="14.25" customHeight="1">
      <c r="A11" s="6">
        <v>4</v>
      </c>
      <c r="B11" s="10">
        <f t="shared" si="0"/>
        <v>0</v>
      </c>
      <c r="C11" s="14">
        <v>0</v>
      </c>
      <c r="D11" s="18">
        <v>0</v>
      </c>
      <c r="E11" s="14">
        <f t="shared" si="1"/>
        <v>0</v>
      </c>
      <c r="F11" s="14">
        <v>0</v>
      </c>
      <c r="G11" s="18">
        <v>0</v>
      </c>
      <c r="H11" s="14">
        <f t="shared" si="2"/>
        <v>0</v>
      </c>
      <c r="I11" s="14">
        <v>0</v>
      </c>
      <c r="J11" s="18">
        <v>0</v>
      </c>
      <c r="K11" s="14">
        <f t="shared" si="3"/>
        <v>0</v>
      </c>
      <c r="L11" s="14">
        <v>0</v>
      </c>
      <c r="M11" s="12">
        <v>0</v>
      </c>
    </row>
    <row r="12" spans="1:13" ht="14.25" customHeight="1">
      <c r="A12" s="6"/>
      <c r="B12" s="10"/>
      <c r="C12" s="14"/>
      <c r="D12" s="18"/>
      <c r="E12" s="14"/>
      <c r="F12" s="14"/>
      <c r="G12" s="18"/>
      <c r="H12" s="14"/>
      <c r="I12" s="14"/>
      <c r="J12" s="18"/>
      <c r="K12" s="14"/>
      <c r="L12" s="14"/>
      <c r="M12" s="12"/>
    </row>
    <row r="13" spans="1:13" ht="14.25" customHeight="1">
      <c r="A13" s="6" t="s">
        <v>92</v>
      </c>
      <c r="B13" s="10">
        <f t="shared" si="0"/>
        <v>1</v>
      </c>
      <c r="C13" s="14">
        <v>1</v>
      </c>
      <c r="D13" s="18">
        <v>0</v>
      </c>
      <c r="E13" s="14">
        <f t="shared" si="1"/>
        <v>0</v>
      </c>
      <c r="F13" s="14">
        <v>0</v>
      </c>
      <c r="G13" s="18">
        <v>0</v>
      </c>
      <c r="H13" s="14">
        <f t="shared" si="2"/>
        <v>0</v>
      </c>
      <c r="I13" s="14">
        <v>0</v>
      </c>
      <c r="J13" s="18">
        <v>0</v>
      </c>
      <c r="K13" s="14">
        <f t="shared" si="3"/>
        <v>0</v>
      </c>
      <c r="L13" s="14">
        <v>0</v>
      </c>
      <c r="M13" s="12">
        <v>0</v>
      </c>
    </row>
    <row r="14" spans="1:13" ht="14.25" customHeight="1">
      <c r="A14" s="6" t="s">
        <v>93</v>
      </c>
      <c r="B14" s="10">
        <f t="shared" si="0"/>
        <v>0</v>
      </c>
      <c r="C14" s="14">
        <v>0</v>
      </c>
      <c r="D14" s="18">
        <v>0</v>
      </c>
      <c r="E14" s="14">
        <f t="shared" si="1"/>
        <v>0</v>
      </c>
      <c r="F14" s="14">
        <v>0</v>
      </c>
      <c r="G14" s="18">
        <v>0</v>
      </c>
      <c r="H14" s="14">
        <f t="shared" si="2"/>
        <v>0</v>
      </c>
      <c r="I14" s="14">
        <v>0</v>
      </c>
      <c r="J14" s="18">
        <v>0</v>
      </c>
      <c r="K14" s="14">
        <f t="shared" si="3"/>
        <v>1</v>
      </c>
      <c r="L14" s="14">
        <v>1</v>
      </c>
      <c r="M14" s="12">
        <v>0</v>
      </c>
    </row>
    <row r="15" spans="1:13" ht="14.25" customHeight="1">
      <c r="A15" s="6" t="s">
        <v>94</v>
      </c>
      <c r="B15" s="10">
        <f t="shared" si="0"/>
        <v>0</v>
      </c>
      <c r="C15" s="14">
        <v>0</v>
      </c>
      <c r="D15" s="18">
        <v>0</v>
      </c>
      <c r="E15" s="14">
        <f t="shared" si="1"/>
        <v>0</v>
      </c>
      <c r="F15" s="14">
        <v>0</v>
      </c>
      <c r="G15" s="18">
        <v>0</v>
      </c>
      <c r="H15" s="14">
        <f t="shared" si="2"/>
        <v>0</v>
      </c>
      <c r="I15" s="14">
        <v>0</v>
      </c>
      <c r="J15" s="18">
        <v>0</v>
      </c>
      <c r="K15" s="14">
        <f t="shared" si="3"/>
        <v>1</v>
      </c>
      <c r="L15" s="14">
        <v>1</v>
      </c>
      <c r="M15" s="12">
        <v>0</v>
      </c>
    </row>
    <row r="16" spans="1:13" ht="14.25" customHeight="1">
      <c r="A16" s="6" t="s">
        <v>95</v>
      </c>
      <c r="B16" s="10">
        <f t="shared" si="0"/>
        <v>0</v>
      </c>
      <c r="C16" s="14">
        <v>0</v>
      </c>
      <c r="D16" s="18">
        <v>0</v>
      </c>
      <c r="E16" s="14">
        <f t="shared" si="1"/>
        <v>0</v>
      </c>
      <c r="F16" s="14">
        <v>0</v>
      </c>
      <c r="G16" s="18">
        <v>0</v>
      </c>
      <c r="H16" s="14">
        <f t="shared" si="2"/>
        <v>0</v>
      </c>
      <c r="I16" s="14">
        <v>0</v>
      </c>
      <c r="J16" s="18">
        <v>0</v>
      </c>
      <c r="K16" s="14">
        <f t="shared" si="3"/>
        <v>0</v>
      </c>
      <c r="L16" s="14">
        <v>0</v>
      </c>
      <c r="M16" s="12">
        <v>0</v>
      </c>
    </row>
    <row r="17" spans="1:13" ht="14.25" customHeight="1">
      <c r="A17" s="6" t="s">
        <v>96</v>
      </c>
      <c r="B17" s="10">
        <f t="shared" si="0"/>
        <v>0</v>
      </c>
      <c r="C17" s="14">
        <v>0</v>
      </c>
      <c r="D17" s="18">
        <v>0</v>
      </c>
      <c r="E17" s="14">
        <f t="shared" si="1"/>
        <v>0</v>
      </c>
      <c r="F17" s="14">
        <v>0</v>
      </c>
      <c r="G17" s="18">
        <v>0</v>
      </c>
      <c r="H17" s="14">
        <f t="shared" si="2"/>
        <v>0</v>
      </c>
      <c r="I17" s="14">
        <v>0</v>
      </c>
      <c r="J17" s="18">
        <v>0</v>
      </c>
      <c r="K17" s="14">
        <f t="shared" si="3"/>
        <v>1</v>
      </c>
      <c r="L17" s="14">
        <v>0</v>
      </c>
      <c r="M17" s="12">
        <v>1</v>
      </c>
    </row>
    <row r="18" spans="1:13" ht="14.25" customHeight="1">
      <c r="A18" s="6"/>
      <c r="B18" s="10"/>
      <c r="C18" s="14"/>
      <c r="D18" s="18"/>
      <c r="E18" s="14"/>
      <c r="F18" s="14"/>
      <c r="G18" s="18"/>
      <c r="H18" s="14"/>
      <c r="I18" s="14"/>
      <c r="J18" s="18"/>
      <c r="K18" s="14"/>
      <c r="L18" s="14"/>
      <c r="M18" s="12"/>
    </row>
    <row r="19" spans="1:13" ht="14.25" customHeight="1">
      <c r="A19" s="6" t="s">
        <v>97</v>
      </c>
      <c r="B19" s="10">
        <f t="shared" si="0"/>
        <v>0</v>
      </c>
      <c r="C19" s="14">
        <v>0</v>
      </c>
      <c r="D19" s="18">
        <v>0</v>
      </c>
      <c r="E19" s="14">
        <f t="shared" si="1"/>
        <v>1</v>
      </c>
      <c r="F19" s="14">
        <v>0</v>
      </c>
      <c r="G19" s="18">
        <v>1</v>
      </c>
      <c r="H19" s="14">
        <f t="shared" si="2"/>
        <v>0</v>
      </c>
      <c r="I19" s="14">
        <v>0</v>
      </c>
      <c r="J19" s="18">
        <v>0</v>
      </c>
      <c r="K19" s="14">
        <f t="shared" si="3"/>
        <v>1</v>
      </c>
      <c r="L19" s="14">
        <v>0</v>
      </c>
      <c r="M19" s="12">
        <v>1</v>
      </c>
    </row>
    <row r="20" spans="1:13" ht="14.25" customHeight="1">
      <c r="A20" s="6" t="s">
        <v>98</v>
      </c>
      <c r="B20" s="10">
        <f t="shared" si="0"/>
        <v>0</v>
      </c>
      <c r="C20" s="14">
        <v>0</v>
      </c>
      <c r="D20" s="18">
        <v>0</v>
      </c>
      <c r="E20" s="14">
        <f t="shared" si="1"/>
        <v>0</v>
      </c>
      <c r="F20" s="14">
        <v>0</v>
      </c>
      <c r="G20" s="18">
        <v>0</v>
      </c>
      <c r="H20" s="14">
        <f t="shared" si="2"/>
        <v>0</v>
      </c>
      <c r="I20" s="14">
        <v>0</v>
      </c>
      <c r="J20" s="18">
        <v>0</v>
      </c>
      <c r="K20" s="14">
        <f t="shared" si="3"/>
        <v>2</v>
      </c>
      <c r="L20" s="14">
        <v>2</v>
      </c>
      <c r="M20" s="12">
        <v>0</v>
      </c>
    </row>
    <row r="21" spans="1:13" ht="14.25" customHeight="1">
      <c r="A21" s="6" t="s">
        <v>99</v>
      </c>
      <c r="B21" s="10">
        <f t="shared" si="0"/>
        <v>1</v>
      </c>
      <c r="C21" s="14">
        <v>1</v>
      </c>
      <c r="D21" s="18">
        <v>0</v>
      </c>
      <c r="E21" s="14">
        <f t="shared" si="1"/>
        <v>0</v>
      </c>
      <c r="F21" s="14">
        <v>0</v>
      </c>
      <c r="G21" s="18">
        <v>0</v>
      </c>
      <c r="H21" s="14">
        <f t="shared" si="2"/>
        <v>3</v>
      </c>
      <c r="I21" s="14">
        <v>1</v>
      </c>
      <c r="J21" s="18">
        <v>2</v>
      </c>
      <c r="K21" s="14">
        <f t="shared" si="3"/>
        <v>1</v>
      </c>
      <c r="L21" s="14">
        <v>1</v>
      </c>
      <c r="M21" s="12">
        <v>0</v>
      </c>
    </row>
    <row r="22" spans="1:13" ht="14.25" customHeight="1">
      <c r="A22" s="6" t="s">
        <v>100</v>
      </c>
      <c r="B22" s="10">
        <f t="shared" si="0"/>
        <v>2</v>
      </c>
      <c r="C22" s="14">
        <v>2</v>
      </c>
      <c r="D22" s="18">
        <v>0</v>
      </c>
      <c r="E22" s="14">
        <f t="shared" si="1"/>
        <v>0</v>
      </c>
      <c r="F22" s="14">
        <v>0</v>
      </c>
      <c r="G22" s="18">
        <v>0</v>
      </c>
      <c r="H22" s="14">
        <f t="shared" si="2"/>
        <v>1</v>
      </c>
      <c r="I22" s="14">
        <v>1</v>
      </c>
      <c r="J22" s="18">
        <v>0</v>
      </c>
      <c r="K22" s="14">
        <f t="shared" si="3"/>
        <v>3</v>
      </c>
      <c r="L22" s="14">
        <v>2</v>
      </c>
      <c r="M22" s="12">
        <v>1</v>
      </c>
    </row>
    <row r="23" spans="1:13" ht="14.25" customHeight="1">
      <c r="A23" s="6" t="s">
        <v>101</v>
      </c>
      <c r="B23" s="10">
        <f t="shared" si="0"/>
        <v>3</v>
      </c>
      <c r="C23" s="14">
        <v>3</v>
      </c>
      <c r="D23" s="18">
        <v>0</v>
      </c>
      <c r="E23" s="14">
        <f t="shared" si="1"/>
        <v>1</v>
      </c>
      <c r="F23" s="14">
        <v>0</v>
      </c>
      <c r="G23" s="18">
        <v>1</v>
      </c>
      <c r="H23" s="14">
        <f t="shared" si="2"/>
        <v>2</v>
      </c>
      <c r="I23" s="14">
        <v>1</v>
      </c>
      <c r="J23" s="18">
        <v>1</v>
      </c>
      <c r="K23" s="14">
        <f t="shared" si="3"/>
        <v>3</v>
      </c>
      <c r="L23" s="14">
        <v>3</v>
      </c>
      <c r="M23" s="12">
        <v>0</v>
      </c>
    </row>
    <row r="24" spans="1:13" ht="14.25" customHeight="1">
      <c r="A24" s="6"/>
      <c r="B24" s="10"/>
      <c r="C24" s="14"/>
      <c r="D24" s="18"/>
      <c r="E24" s="14"/>
      <c r="F24" s="14"/>
      <c r="G24" s="18"/>
      <c r="H24" s="14"/>
      <c r="I24" s="14"/>
      <c r="J24" s="18"/>
      <c r="K24" s="14"/>
      <c r="L24" s="14"/>
      <c r="M24" s="12"/>
    </row>
    <row r="25" spans="1:13" ht="14.25" customHeight="1">
      <c r="A25" s="6" t="s">
        <v>102</v>
      </c>
      <c r="B25" s="10">
        <f t="shared" si="0"/>
        <v>4</v>
      </c>
      <c r="C25" s="14">
        <v>2</v>
      </c>
      <c r="D25" s="18">
        <v>2</v>
      </c>
      <c r="E25" s="14">
        <f t="shared" si="1"/>
        <v>3</v>
      </c>
      <c r="F25" s="14">
        <v>2</v>
      </c>
      <c r="G25" s="18">
        <v>1</v>
      </c>
      <c r="H25" s="14">
        <f t="shared" si="2"/>
        <v>2</v>
      </c>
      <c r="I25" s="14">
        <v>2</v>
      </c>
      <c r="J25" s="18">
        <v>0</v>
      </c>
      <c r="K25" s="14">
        <f t="shared" si="3"/>
        <v>7</v>
      </c>
      <c r="L25" s="14">
        <v>4</v>
      </c>
      <c r="M25" s="12">
        <v>3</v>
      </c>
    </row>
    <row r="26" spans="1:13" ht="14.25" customHeight="1">
      <c r="A26" s="6" t="s">
        <v>103</v>
      </c>
      <c r="B26" s="10">
        <f t="shared" si="0"/>
        <v>5</v>
      </c>
      <c r="C26" s="14">
        <v>3</v>
      </c>
      <c r="D26" s="18">
        <v>2</v>
      </c>
      <c r="E26" s="14">
        <f t="shared" si="1"/>
        <v>2</v>
      </c>
      <c r="F26" s="14">
        <v>2</v>
      </c>
      <c r="G26" s="18">
        <v>0</v>
      </c>
      <c r="H26" s="14">
        <f t="shared" si="2"/>
        <v>4</v>
      </c>
      <c r="I26" s="14">
        <v>2</v>
      </c>
      <c r="J26" s="18">
        <v>2</v>
      </c>
      <c r="K26" s="14">
        <f t="shared" si="3"/>
        <v>10</v>
      </c>
      <c r="L26" s="14">
        <v>8</v>
      </c>
      <c r="M26" s="12">
        <v>2</v>
      </c>
    </row>
    <row r="27" spans="1:13" ht="14.25" customHeight="1">
      <c r="A27" s="6" t="s">
        <v>104</v>
      </c>
      <c r="B27" s="10">
        <f t="shared" si="0"/>
        <v>3</v>
      </c>
      <c r="C27" s="14">
        <v>1</v>
      </c>
      <c r="D27" s="18">
        <v>2</v>
      </c>
      <c r="E27" s="14">
        <f t="shared" si="1"/>
        <v>2</v>
      </c>
      <c r="F27" s="14">
        <v>2</v>
      </c>
      <c r="G27" s="18">
        <v>0</v>
      </c>
      <c r="H27" s="14">
        <f t="shared" si="2"/>
        <v>2</v>
      </c>
      <c r="I27" s="14">
        <v>2</v>
      </c>
      <c r="J27" s="18">
        <v>0</v>
      </c>
      <c r="K27" s="14">
        <f t="shared" si="3"/>
        <v>16</v>
      </c>
      <c r="L27" s="14">
        <v>11</v>
      </c>
      <c r="M27" s="12">
        <v>5</v>
      </c>
    </row>
    <row r="28" spans="1:13" ht="14.25" customHeight="1">
      <c r="A28" s="6" t="s">
        <v>105</v>
      </c>
      <c r="B28" s="10">
        <f t="shared" si="0"/>
        <v>2</v>
      </c>
      <c r="C28" s="14">
        <v>2</v>
      </c>
      <c r="D28" s="18">
        <v>0</v>
      </c>
      <c r="E28" s="14">
        <f t="shared" si="1"/>
        <v>9</v>
      </c>
      <c r="F28" s="14">
        <v>6</v>
      </c>
      <c r="G28" s="18">
        <v>3</v>
      </c>
      <c r="H28" s="14">
        <f t="shared" si="2"/>
        <v>5</v>
      </c>
      <c r="I28" s="14">
        <v>5</v>
      </c>
      <c r="J28" s="18">
        <v>0</v>
      </c>
      <c r="K28" s="14">
        <f t="shared" si="3"/>
        <v>16</v>
      </c>
      <c r="L28" s="14">
        <v>13</v>
      </c>
      <c r="M28" s="12">
        <v>3</v>
      </c>
    </row>
    <row r="29" spans="1:13" ht="14.25" customHeight="1">
      <c r="A29" s="6" t="s">
        <v>106</v>
      </c>
      <c r="B29" s="10">
        <f t="shared" si="0"/>
        <v>15</v>
      </c>
      <c r="C29" s="14">
        <v>7</v>
      </c>
      <c r="D29" s="18">
        <v>8</v>
      </c>
      <c r="E29" s="14">
        <f t="shared" si="1"/>
        <v>7</v>
      </c>
      <c r="F29" s="14">
        <v>7</v>
      </c>
      <c r="G29" s="18">
        <v>0</v>
      </c>
      <c r="H29" s="14">
        <f t="shared" si="2"/>
        <v>11</v>
      </c>
      <c r="I29" s="14">
        <v>8</v>
      </c>
      <c r="J29" s="18">
        <v>3</v>
      </c>
      <c r="K29" s="14">
        <f t="shared" si="3"/>
        <v>32</v>
      </c>
      <c r="L29" s="14">
        <v>28</v>
      </c>
      <c r="M29" s="12">
        <v>4</v>
      </c>
    </row>
    <row r="30" spans="1:13" ht="14.25" customHeight="1">
      <c r="A30" s="6"/>
      <c r="B30" s="10"/>
      <c r="C30" s="14"/>
      <c r="D30" s="18"/>
      <c r="E30" s="14"/>
      <c r="F30" s="14"/>
      <c r="G30" s="18"/>
      <c r="H30" s="14"/>
      <c r="I30" s="14"/>
      <c r="J30" s="18"/>
      <c r="K30" s="14"/>
      <c r="L30" s="14"/>
      <c r="M30" s="12"/>
    </row>
    <row r="31" spans="1:13" ht="14.25" customHeight="1">
      <c r="A31" s="6" t="s">
        <v>107</v>
      </c>
      <c r="B31" s="10">
        <f t="shared" si="0"/>
        <v>21</v>
      </c>
      <c r="C31" s="14">
        <v>11</v>
      </c>
      <c r="D31" s="18">
        <v>10</v>
      </c>
      <c r="E31" s="14">
        <f t="shared" si="1"/>
        <v>11</v>
      </c>
      <c r="F31" s="14">
        <v>9</v>
      </c>
      <c r="G31" s="18">
        <v>2</v>
      </c>
      <c r="H31" s="14">
        <f t="shared" si="2"/>
        <v>14</v>
      </c>
      <c r="I31" s="14">
        <v>8</v>
      </c>
      <c r="J31" s="18">
        <v>6</v>
      </c>
      <c r="K31" s="14">
        <f t="shared" si="3"/>
        <v>27</v>
      </c>
      <c r="L31" s="14">
        <v>20</v>
      </c>
      <c r="M31" s="12">
        <v>7</v>
      </c>
    </row>
    <row r="32" spans="1:13" ht="14.25" customHeight="1">
      <c r="A32" s="6" t="s">
        <v>108</v>
      </c>
      <c r="B32" s="10">
        <f t="shared" si="0"/>
        <v>19</v>
      </c>
      <c r="C32" s="14">
        <v>8</v>
      </c>
      <c r="D32" s="18">
        <v>11</v>
      </c>
      <c r="E32" s="14">
        <f t="shared" si="1"/>
        <v>16</v>
      </c>
      <c r="F32" s="14">
        <v>10</v>
      </c>
      <c r="G32" s="18">
        <v>6</v>
      </c>
      <c r="H32" s="14">
        <f t="shared" si="2"/>
        <v>15</v>
      </c>
      <c r="I32" s="14">
        <v>8</v>
      </c>
      <c r="J32" s="18">
        <v>7</v>
      </c>
      <c r="K32" s="14">
        <f t="shared" si="3"/>
        <v>26</v>
      </c>
      <c r="L32" s="14">
        <v>18</v>
      </c>
      <c r="M32" s="12">
        <v>8</v>
      </c>
    </row>
    <row r="33" spans="1:13" ht="14.25" customHeight="1">
      <c r="A33" s="6" t="s">
        <v>109</v>
      </c>
      <c r="B33" s="10">
        <f t="shared" si="0"/>
        <v>25</v>
      </c>
      <c r="C33" s="14">
        <v>7</v>
      </c>
      <c r="D33" s="18">
        <v>18</v>
      </c>
      <c r="E33" s="14">
        <f t="shared" si="1"/>
        <v>19</v>
      </c>
      <c r="F33" s="14">
        <v>10</v>
      </c>
      <c r="G33" s="18">
        <v>9</v>
      </c>
      <c r="H33" s="14">
        <f t="shared" si="2"/>
        <v>13</v>
      </c>
      <c r="I33" s="14">
        <v>8</v>
      </c>
      <c r="J33" s="18">
        <v>5</v>
      </c>
      <c r="K33" s="14">
        <f t="shared" si="3"/>
        <v>37</v>
      </c>
      <c r="L33" s="14">
        <v>14</v>
      </c>
      <c r="M33" s="12">
        <v>23</v>
      </c>
    </row>
    <row r="34" spans="1:13" ht="14.25" customHeight="1">
      <c r="A34" s="6" t="s">
        <v>110</v>
      </c>
      <c r="B34" s="10">
        <f t="shared" si="0"/>
        <v>11</v>
      </c>
      <c r="C34" s="14">
        <v>5</v>
      </c>
      <c r="D34" s="18">
        <v>6</v>
      </c>
      <c r="E34" s="14">
        <f t="shared" si="1"/>
        <v>8</v>
      </c>
      <c r="F34" s="14">
        <v>2</v>
      </c>
      <c r="G34" s="18">
        <v>6</v>
      </c>
      <c r="H34" s="14">
        <f t="shared" si="2"/>
        <v>13</v>
      </c>
      <c r="I34" s="14">
        <v>7</v>
      </c>
      <c r="J34" s="18">
        <v>6</v>
      </c>
      <c r="K34" s="14">
        <f t="shared" si="3"/>
        <v>23</v>
      </c>
      <c r="L34" s="14">
        <v>9</v>
      </c>
      <c r="M34" s="12">
        <v>14</v>
      </c>
    </row>
    <row r="35" spans="1:13" ht="14.25" customHeight="1">
      <c r="A35" s="6" t="s">
        <v>111</v>
      </c>
      <c r="B35" s="10">
        <f t="shared" si="0"/>
        <v>6</v>
      </c>
      <c r="C35" s="14">
        <v>1</v>
      </c>
      <c r="D35" s="18">
        <v>5</v>
      </c>
      <c r="E35" s="14">
        <f t="shared" si="1"/>
        <v>5</v>
      </c>
      <c r="F35" s="14">
        <v>2</v>
      </c>
      <c r="G35" s="18">
        <v>3</v>
      </c>
      <c r="H35" s="14">
        <f t="shared" si="2"/>
        <v>4</v>
      </c>
      <c r="I35" s="14">
        <v>2</v>
      </c>
      <c r="J35" s="18">
        <v>2</v>
      </c>
      <c r="K35" s="14">
        <f t="shared" si="3"/>
        <v>4</v>
      </c>
      <c r="L35" s="14">
        <v>1</v>
      </c>
      <c r="M35" s="12">
        <v>3</v>
      </c>
    </row>
    <row r="36" spans="1:13" ht="14.25" customHeight="1">
      <c r="A36" s="6"/>
      <c r="B36" s="10"/>
      <c r="C36" s="14"/>
      <c r="D36" s="18"/>
      <c r="E36" s="14"/>
      <c r="F36" s="14"/>
      <c r="G36" s="18"/>
      <c r="H36" s="14"/>
      <c r="I36" s="14"/>
      <c r="J36" s="18"/>
      <c r="K36" s="14"/>
      <c r="L36" s="14"/>
      <c r="M36" s="12"/>
    </row>
    <row r="37" spans="1:13" ht="14.25" customHeight="1">
      <c r="A37" s="6" t="s">
        <v>112</v>
      </c>
      <c r="B37" s="10">
        <f t="shared" si="0"/>
        <v>1</v>
      </c>
      <c r="C37" s="14">
        <v>1</v>
      </c>
      <c r="D37" s="18">
        <v>0</v>
      </c>
      <c r="E37" s="14">
        <f t="shared" si="1"/>
        <v>0</v>
      </c>
      <c r="F37" s="14">
        <v>0</v>
      </c>
      <c r="G37" s="18">
        <v>0</v>
      </c>
      <c r="H37" s="14">
        <f t="shared" si="2"/>
        <v>0</v>
      </c>
      <c r="I37" s="14">
        <v>0</v>
      </c>
      <c r="J37" s="18">
        <v>0</v>
      </c>
      <c r="K37" s="14">
        <f t="shared" si="3"/>
        <v>0</v>
      </c>
      <c r="L37" s="14">
        <v>0</v>
      </c>
      <c r="M37" s="12">
        <v>0</v>
      </c>
    </row>
    <row r="38" spans="1:13" ht="14.25" customHeight="1">
      <c r="A38" s="4" t="s">
        <v>113</v>
      </c>
      <c r="B38" s="11">
        <f t="shared" si="0"/>
        <v>0</v>
      </c>
      <c r="C38" s="15">
        <v>0</v>
      </c>
      <c r="D38" s="19">
        <v>0</v>
      </c>
      <c r="E38" s="15">
        <f t="shared" si="1"/>
        <v>0</v>
      </c>
      <c r="F38" s="15">
        <v>0</v>
      </c>
      <c r="G38" s="19">
        <v>0</v>
      </c>
      <c r="H38" s="15">
        <f t="shared" si="2"/>
        <v>0</v>
      </c>
      <c r="I38" s="15">
        <v>0</v>
      </c>
      <c r="J38" s="19">
        <v>0</v>
      </c>
      <c r="K38" s="15">
        <f t="shared" si="3"/>
        <v>0</v>
      </c>
      <c r="L38" s="15">
        <v>0</v>
      </c>
      <c r="M38" s="13">
        <v>0</v>
      </c>
    </row>
    <row r="39" ht="14.25" customHeight="1"/>
    <row r="40" spans="1:13" ht="14.25" customHeight="1">
      <c r="A40" s="30" t="s">
        <v>309</v>
      </c>
      <c r="B40" s="32" t="s">
        <v>341</v>
      </c>
      <c r="C40" s="27"/>
      <c r="D40" s="27"/>
      <c r="E40" s="27" t="s">
        <v>170</v>
      </c>
      <c r="F40" s="27"/>
      <c r="G40" s="27"/>
      <c r="H40" s="27" t="s">
        <v>171</v>
      </c>
      <c r="I40" s="27"/>
      <c r="J40" s="27"/>
      <c r="K40" s="27" t="s">
        <v>172</v>
      </c>
      <c r="L40" s="27"/>
      <c r="M40" s="28"/>
    </row>
    <row r="41" spans="1:13" ht="14.25" customHeight="1">
      <c r="A41" s="31"/>
      <c r="B41" s="20" t="s">
        <v>173</v>
      </c>
      <c r="C41" s="21" t="s">
        <v>174</v>
      </c>
      <c r="D41" s="21" t="s">
        <v>175</v>
      </c>
      <c r="E41" s="21" t="s">
        <v>173</v>
      </c>
      <c r="F41" s="21" t="s">
        <v>174</v>
      </c>
      <c r="G41" s="21" t="s">
        <v>175</v>
      </c>
      <c r="H41" s="21" t="s">
        <v>173</v>
      </c>
      <c r="I41" s="21" t="s">
        <v>174</v>
      </c>
      <c r="J41" s="21" t="s">
        <v>175</v>
      </c>
      <c r="K41" s="21" t="s">
        <v>173</v>
      </c>
      <c r="L41" s="21" t="s">
        <v>174</v>
      </c>
      <c r="M41" s="22" t="s">
        <v>175</v>
      </c>
    </row>
    <row r="42" spans="1:13" ht="14.25" customHeight="1">
      <c r="A42" s="6" t="s">
        <v>176</v>
      </c>
      <c r="B42" s="10">
        <f aca="true" t="shared" si="4" ref="B42:B75">SUM(C42:D42)</f>
        <v>214</v>
      </c>
      <c r="C42" s="14">
        <f>SUM(C50:C75)</f>
        <v>122</v>
      </c>
      <c r="D42" s="18">
        <f>SUM(D50:D75)</f>
        <v>92</v>
      </c>
      <c r="E42" s="14">
        <f>SUM(H42,K42)</f>
        <v>710</v>
      </c>
      <c r="F42" s="14">
        <f aca="true" t="shared" si="5" ref="F42:F75">SUM(I42,L42)</f>
        <v>395</v>
      </c>
      <c r="G42" s="18">
        <f aca="true" t="shared" si="6" ref="G42:G75">SUM(J42,M42)</f>
        <v>315</v>
      </c>
      <c r="H42" s="14">
        <f aca="true" t="shared" si="7" ref="H42:H75">SUM(I42:J42)</f>
        <v>530</v>
      </c>
      <c r="I42" s="14">
        <f>SUM(I50:I75)</f>
        <v>300</v>
      </c>
      <c r="J42" s="18">
        <f>SUM(J50:J75)</f>
        <v>230</v>
      </c>
      <c r="K42" s="14">
        <f aca="true" t="shared" si="8" ref="K42:K75">SUM(L42:M42)</f>
        <v>180</v>
      </c>
      <c r="L42" s="14">
        <f>SUM(L50:L75)</f>
        <v>95</v>
      </c>
      <c r="M42" s="12">
        <f>SUM(M50:M75)</f>
        <v>85</v>
      </c>
    </row>
    <row r="43" spans="1:13" ht="14.25" customHeight="1">
      <c r="A43" s="6"/>
      <c r="B43" s="10"/>
      <c r="C43" s="14"/>
      <c r="D43" s="18"/>
      <c r="E43" s="14"/>
      <c r="F43" s="14"/>
      <c r="G43" s="18"/>
      <c r="H43" s="14"/>
      <c r="I43" s="14"/>
      <c r="J43" s="18"/>
      <c r="K43" s="14"/>
      <c r="L43" s="14"/>
      <c r="M43" s="12"/>
    </row>
    <row r="44" spans="1:13" ht="14.25" customHeight="1">
      <c r="A44" s="6" t="s">
        <v>342</v>
      </c>
      <c r="B44" s="10">
        <f t="shared" si="4"/>
        <v>0</v>
      </c>
      <c r="C44" s="14">
        <v>0</v>
      </c>
      <c r="D44" s="18">
        <v>0</v>
      </c>
      <c r="E44" s="14">
        <f aca="true" t="shared" si="9" ref="E44:E75">SUM(H44,K44)</f>
        <v>3</v>
      </c>
      <c r="F44" s="14">
        <f t="shared" si="5"/>
        <v>2</v>
      </c>
      <c r="G44" s="18">
        <f t="shared" si="6"/>
        <v>1</v>
      </c>
      <c r="H44" s="14">
        <f t="shared" si="7"/>
        <v>2</v>
      </c>
      <c r="I44" s="14">
        <v>1</v>
      </c>
      <c r="J44" s="18">
        <v>1</v>
      </c>
      <c r="K44" s="14">
        <f t="shared" si="8"/>
        <v>1</v>
      </c>
      <c r="L44" s="14">
        <v>1</v>
      </c>
      <c r="M44" s="12">
        <v>0</v>
      </c>
    </row>
    <row r="45" spans="1:13" ht="14.25" customHeight="1">
      <c r="A45" s="6">
        <v>1</v>
      </c>
      <c r="B45" s="10">
        <f t="shared" si="4"/>
        <v>0</v>
      </c>
      <c r="C45" s="14">
        <v>0</v>
      </c>
      <c r="D45" s="18">
        <v>0</v>
      </c>
      <c r="E45" s="14">
        <f t="shared" si="9"/>
        <v>0</v>
      </c>
      <c r="F45" s="14">
        <f t="shared" si="5"/>
        <v>0</v>
      </c>
      <c r="G45" s="18">
        <f t="shared" si="6"/>
        <v>0</v>
      </c>
      <c r="H45" s="14">
        <f t="shared" si="7"/>
        <v>0</v>
      </c>
      <c r="I45" s="14">
        <v>0</v>
      </c>
      <c r="J45" s="18">
        <v>0</v>
      </c>
      <c r="K45" s="14">
        <f t="shared" si="8"/>
        <v>0</v>
      </c>
      <c r="L45" s="14">
        <v>0</v>
      </c>
      <c r="M45" s="12">
        <v>0</v>
      </c>
    </row>
    <row r="46" spans="1:13" ht="14.25" customHeight="1">
      <c r="A46" s="7">
        <v>2</v>
      </c>
      <c r="B46" s="10">
        <f t="shared" si="4"/>
        <v>0</v>
      </c>
      <c r="C46" s="14">
        <v>0</v>
      </c>
      <c r="D46" s="18">
        <v>0</v>
      </c>
      <c r="E46" s="14">
        <f t="shared" si="9"/>
        <v>0</v>
      </c>
      <c r="F46" s="14">
        <f t="shared" si="5"/>
        <v>0</v>
      </c>
      <c r="G46" s="18">
        <f t="shared" si="6"/>
        <v>0</v>
      </c>
      <c r="H46" s="14">
        <f t="shared" si="7"/>
        <v>0</v>
      </c>
      <c r="I46" s="14">
        <v>0</v>
      </c>
      <c r="J46" s="18">
        <v>0</v>
      </c>
      <c r="K46" s="14">
        <f t="shared" si="8"/>
        <v>0</v>
      </c>
      <c r="L46" s="14">
        <v>0</v>
      </c>
      <c r="M46" s="12">
        <v>0</v>
      </c>
    </row>
    <row r="47" spans="1:13" ht="14.25" customHeight="1">
      <c r="A47" s="6">
        <v>3</v>
      </c>
      <c r="B47" s="10">
        <f t="shared" si="4"/>
        <v>0</v>
      </c>
      <c r="C47" s="14">
        <v>0</v>
      </c>
      <c r="D47" s="18">
        <v>0</v>
      </c>
      <c r="E47" s="14">
        <f t="shared" si="9"/>
        <v>0</v>
      </c>
      <c r="F47" s="14">
        <f t="shared" si="5"/>
        <v>0</v>
      </c>
      <c r="G47" s="18">
        <f t="shared" si="6"/>
        <v>0</v>
      </c>
      <c r="H47" s="14">
        <f t="shared" si="7"/>
        <v>0</v>
      </c>
      <c r="I47" s="14">
        <v>0</v>
      </c>
      <c r="J47" s="18">
        <v>0</v>
      </c>
      <c r="K47" s="14">
        <f t="shared" si="8"/>
        <v>0</v>
      </c>
      <c r="L47" s="14">
        <v>0</v>
      </c>
      <c r="M47" s="12">
        <v>0</v>
      </c>
    </row>
    <row r="48" spans="1:13" ht="14.25" customHeight="1">
      <c r="A48" s="6">
        <v>4</v>
      </c>
      <c r="B48" s="10">
        <f t="shared" si="4"/>
        <v>0</v>
      </c>
      <c r="C48" s="14">
        <v>0</v>
      </c>
      <c r="D48" s="18">
        <v>0</v>
      </c>
      <c r="E48" s="14">
        <f t="shared" si="9"/>
        <v>0</v>
      </c>
      <c r="F48" s="14">
        <f t="shared" si="5"/>
        <v>0</v>
      </c>
      <c r="G48" s="18">
        <f t="shared" si="6"/>
        <v>0</v>
      </c>
      <c r="H48" s="14">
        <f t="shared" si="7"/>
        <v>0</v>
      </c>
      <c r="I48" s="14">
        <v>0</v>
      </c>
      <c r="J48" s="18">
        <v>0</v>
      </c>
      <c r="K48" s="14">
        <f t="shared" si="8"/>
        <v>0</v>
      </c>
      <c r="L48" s="14">
        <v>0</v>
      </c>
      <c r="M48" s="12">
        <v>0</v>
      </c>
    </row>
    <row r="49" spans="1:13" ht="14.25" customHeight="1">
      <c r="A49" s="6"/>
      <c r="B49" s="10"/>
      <c r="C49" s="14"/>
      <c r="D49" s="18"/>
      <c r="E49" s="14"/>
      <c r="F49" s="14"/>
      <c r="G49" s="18"/>
      <c r="H49" s="14"/>
      <c r="I49" s="14"/>
      <c r="J49" s="18"/>
      <c r="K49" s="14"/>
      <c r="L49" s="14"/>
      <c r="M49" s="12"/>
    </row>
    <row r="50" spans="1:13" ht="14.25" customHeight="1">
      <c r="A50" s="6" t="s">
        <v>177</v>
      </c>
      <c r="B50" s="10">
        <f t="shared" si="4"/>
        <v>0</v>
      </c>
      <c r="C50" s="14">
        <v>0</v>
      </c>
      <c r="D50" s="18">
        <v>0</v>
      </c>
      <c r="E50" s="14">
        <f t="shared" si="9"/>
        <v>3</v>
      </c>
      <c r="F50" s="14">
        <f t="shared" si="5"/>
        <v>2</v>
      </c>
      <c r="G50" s="18">
        <f t="shared" si="6"/>
        <v>1</v>
      </c>
      <c r="H50" s="14">
        <f t="shared" si="7"/>
        <v>2</v>
      </c>
      <c r="I50" s="14">
        <v>1</v>
      </c>
      <c r="J50" s="18">
        <v>1</v>
      </c>
      <c r="K50" s="14">
        <f t="shared" si="8"/>
        <v>1</v>
      </c>
      <c r="L50" s="14">
        <v>1</v>
      </c>
      <c r="M50" s="12">
        <v>0</v>
      </c>
    </row>
    <row r="51" spans="1:13" ht="14.25" customHeight="1">
      <c r="A51" s="6" t="s">
        <v>178</v>
      </c>
      <c r="B51" s="10">
        <f t="shared" si="4"/>
        <v>0</v>
      </c>
      <c r="C51" s="14">
        <v>0</v>
      </c>
      <c r="D51" s="18">
        <v>0</v>
      </c>
      <c r="E51" s="14">
        <f t="shared" si="9"/>
        <v>0</v>
      </c>
      <c r="F51" s="14">
        <f t="shared" si="5"/>
        <v>0</v>
      </c>
      <c r="G51" s="18">
        <f t="shared" si="6"/>
        <v>0</v>
      </c>
      <c r="H51" s="14">
        <f t="shared" si="7"/>
        <v>0</v>
      </c>
      <c r="I51" s="14">
        <v>0</v>
      </c>
      <c r="J51" s="18">
        <v>0</v>
      </c>
      <c r="K51" s="14">
        <f t="shared" si="8"/>
        <v>0</v>
      </c>
      <c r="L51" s="14">
        <v>0</v>
      </c>
      <c r="M51" s="12">
        <v>0</v>
      </c>
    </row>
    <row r="52" spans="1:13" ht="14.25" customHeight="1">
      <c r="A52" s="6" t="s">
        <v>179</v>
      </c>
      <c r="B52" s="10">
        <f t="shared" si="4"/>
        <v>0</v>
      </c>
      <c r="C52" s="14">
        <v>0</v>
      </c>
      <c r="D52" s="18">
        <v>0</v>
      </c>
      <c r="E52" s="14">
        <f t="shared" si="9"/>
        <v>2</v>
      </c>
      <c r="F52" s="14">
        <f t="shared" si="5"/>
        <v>1</v>
      </c>
      <c r="G52" s="18">
        <f t="shared" si="6"/>
        <v>1</v>
      </c>
      <c r="H52" s="14">
        <f t="shared" si="7"/>
        <v>2</v>
      </c>
      <c r="I52" s="14">
        <v>1</v>
      </c>
      <c r="J52" s="18">
        <v>1</v>
      </c>
      <c r="K52" s="14">
        <f t="shared" si="8"/>
        <v>0</v>
      </c>
      <c r="L52" s="14">
        <v>0</v>
      </c>
      <c r="M52" s="12">
        <v>0</v>
      </c>
    </row>
    <row r="53" spans="1:13" ht="14.25" customHeight="1">
      <c r="A53" s="6" t="s">
        <v>180</v>
      </c>
      <c r="B53" s="10">
        <f t="shared" si="4"/>
        <v>1</v>
      </c>
      <c r="C53" s="14">
        <v>1</v>
      </c>
      <c r="D53" s="18">
        <v>0</v>
      </c>
      <c r="E53" s="14">
        <f t="shared" si="9"/>
        <v>3</v>
      </c>
      <c r="F53" s="14">
        <f t="shared" si="5"/>
        <v>2</v>
      </c>
      <c r="G53" s="18">
        <f t="shared" si="6"/>
        <v>1</v>
      </c>
      <c r="H53" s="14">
        <f t="shared" si="7"/>
        <v>3</v>
      </c>
      <c r="I53" s="14">
        <v>2</v>
      </c>
      <c r="J53" s="18">
        <v>1</v>
      </c>
      <c r="K53" s="14">
        <f t="shared" si="8"/>
        <v>0</v>
      </c>
      <c r="L53" s="14">
        <v>0</v>
      </c>
      <c r="M53" s="12">
        <v>0</v>
      </c>
    </row>
    <row r="54" spans="1:13" ht="14.25" customHeight="1">
      <c r="A54" s="6" t="s">
        <v>181</v>
      </c>
      <c r="B54" s="10">
        <f t="shared" si="4"/>
        <v>0</v>
      </c>
      <c r="C54" s="14">
        <v>0</v>
      </c>
      <c r="D54" s="18">
        <v>0</v>
      </c>
      <c r="E54" s="14">
        <f t="shared" si="9"/>
        <v>3</v>
      </c>
      <c r="F54" s="14">
        <f t="shared" si="5"/>
        <v>2</v>
      </c>
      <c r="G54" s="18">
        <f t="shared" si="6"/>
        <v>1</v>
      </c>
      <c r="H54" s="14">
        <f t="shared" si="7"/>
        <v>2</v>
      </c>
      <c r="I54" s="14">
        <v>2</v>
      </c>
      <c r="J54" s="18">
        <v>0</v>
      </c>
      <c r="K54" s="14">
        <f t="shared" si="8"/>
        <v>1</v>
      </c>
      <c r="L54" s="14">
        <v>0</v>
      </c>
      <c r="M54" s="12">
        <v>1</v>
      </c>
    </row>
    <row r="55" spans="1:13" ht="14.25" customHeight="1">
      <c r="A55" s="6"/>
      <c r="B55" s="10"/>
      <c r="C55" s="14"/>
      <c r="D55" s="18"/>
      <c r="E55" s="14"/>
      <c r="F55" s="14"/>
      <c r="G55" s="18"/>
      <c r="H55" s="14"/>
      <c r="I55" s="14"/>
      <c r="J55" s="18"/>
      <c r="K55" s="14"/>
      <c r="L55" s="14"/>
      <c r="M55" s="12"/>
    </row>
    <row r="56" spans="1:13" ht="14.25" customHeight="1">
      <c r="A56" s="6" t="s">
        <v>182</v>
      </c>
      <c r="B56" s="10">
        <f t="shared" si="4"/>
        <v>1</v>
      </c>
      <c r="C56" s="14">
        <v>0</v>
      </c>
      <c r="D56" s="18">
        <v>1</v>
      </c>
      <c r="E56" s="14">
        <f t="shared" si="9"/>
        <v>6</v>
      </c>
      <c r="F56" s="14">
        <f t="shared" si="5"/>
        <v>6</v>
      </c>
      <c r="G56" s="18">
        <f t="shared" si="6"/>
        <v>0</v>
      </c>
      <c r="H56" s="14">
        <f t="shared" si="7"/>
        <v>5</v>
      </c>
      <c r="I56" s="14">
        <v>5</v>
      </c>
      <c r="J56" s="18">
        <v>0</v>
      </c>
      <c r="K56" s="14">
        <f t="shared" si="8"/>
        <v>1</v>
      </c>
      <c r="L56" s="14">
        <v>1</v>
      </c>
      <c r="M56" s="12">
        <v>0</v>
      </c>
    </row>
    <row r="57" spans="1:13" ht="14.25" customHeight="1">
      <c r="A57" s="6" t="s">
        <v>183</v>
      </c>
      <c r="B57" s="10">
        <f t="shared" si="4"/>
        <v>1</v>
      </c>
      <c r="C57" s="14">
        <v>0</v>
      </c>
      <c r="D57" s="18">
        <v>1</v>
      </c>
      <c r="E57" s="14">
        <f t="shared" si="9"/>
        <v>3</v>
      </c>
      <c r="F57" s="14">
        <f t="shared" si="5"/>
        <v>2</v>
      </c>
      <c r="G57" s="18">
        <f t="shared" si="6"/>
        <v>1</v>
      </c>
      <c r="H57" s="14">
        <f t="shared" si="7"/>
        <v>3</v>
      </c>
      <c r="I57" s="14">
        <v>2</v>
      </c>
      <c r="J57" s="18">
        <v>1</v>
      </c>
      <c r="K57" s="14">
        <f t="shared" si="8"/>
        <v>0</v>
      </c>
      <c r="L57" s="14">
        <v>0</v>
      </c>
      <c r="M57" s="12">
        <v>0</v>
      </c>
    </row>
    <row r="58" spans="1:13" ht="14.25" customHeight="1">
      <c r="A58" s="6" t="s">
        <v>184</v>
      </c>
      <c r="B58" s="10">
        <f t="shared" si="4"/>
        <v>1</v>
      </c>
      <c r="C58" s="14">
        <v>0</v>
      </c>
      <c r="D58" s="18">
        <v>1</v>
      </c>
      <c r="E58" s="14">
        <f t="shared" si="9"/>
        <v>3</v>
      </c>
      <c r="F58" s="14">
        <f t="shared" si="5"/>
        <v>1</v>
      </c>
      <c r="G58" s="18">
        <f t="shared" si="6"/>
        <v>2</v>
      </c>
      <c r="H58" s="14">
        <f t="shared" si="7"/>
        <v>3</v>
      </c>
      <c r="I58" s="14">
        <v>1</v>
      </c>
      <c r="J58" s="18">
        <v>2</v>
      </c>
      <c r="K58" s="14">
        <f t="shared" si="8"/>
        <v>0</v>
      </c>
      <c r="L58" s="14">
        <v>0</v>
      </c>
      <c r="M58" s="12">
        <v>0</v>
      </c>
    </row>
    <row r="59" spans="1:13" ht="14.25" customHeight="1">
      <c r="A59" s="6" t="s">
        <v>185</v>
      </c>
      <c r="B59" s="10">
        <f t="shared" si="4"/>
        <v>1</v>
      </c>
      <c r="C59" s="14">
        <v>1</v>
      </c>
      <c r="D59" s="18">
        <v>0</v>
      </c>
      <c r="E59" s="14">
        <f t="shared" si="9"/>
        <v>13</v>
      </c>
      <c r="F59" s="14">
        <f t="shared" si="5"/>
        <v>9</v>
      </c>
      <c r="G59" s="18">
        <f t="shared" si="6"/>
        <v>4</v>
      </c>
      <c r="H59" s="14">
        <f t="shared" si="7"/>
        <v>10</v>
      </c>
      <c r="I59" s="14">
        <v>7</v>
      </c>
      <c r="J59" s="18">
        <v>3</v>
      </c>
      <c r="K59" s="14">
        <f t="shared" si="8"/>
        <v>3</v>
      </c>
      <c r="L59" s="14">
        <v>2</v>
      </c>
      <c r="M59" s="12">
        <v>1</v>
      </c>
    </row>
    <row r="60" spans="1:13" ht="14.25" customHeight="1">
      <c r="A60" s="6" t="s">
        <v>186</v>
      </c>
      <c r="B60" s="10">
        <f t="shared" si="4"/>
        <v>5</v>
      </c>
      <c r="C60" s="14">
        <v>3</v>
      </c>
      <c r="D60" s="18">
        <v>2</v>
      </c>
      <c r="E60" s="14">
        <f t="shared" si="9"/>
        <v>13</v>
      </c>
      <c r="F60" s="14">
        <f t="shared" si="5"/>
        <v>9</v>
      </c>
      <c r="G60" s="18">
        <f t="shared" si="6"/>
        <v>4</v>
      </c>
      <c r="H60" s="14">
        <f t="shared" si="7"/>
        <v>13</v>
      </c>
      <c r="I60" s="14">
        <v>9</v>
      </c>
      <c r="J60" s="18">
        <v>4</v>
      </c>
      <c r="K60" s="14">
        <f t="shared" si="8"/>
        <v>0</v>
      </c>
      <c r="L60" s="14">
        <v>0</v>
      </c>
      <c r="M60" s="12">
        <v>0</v>
      </c>
    </row>
    <row r="61" spans="1:13" ht="14.25" customHeight="1">
      <c r="A61" s="6"/>
      <c r="B61" s="10"/>
      <c r="C61" s="14"/>
      <c r="D61" s="18"/>
      <c r="E61" s="14"/>
      <c r="F61" s="14"/>
      <c r="G61" s="18"/>
      <c r="H61" s="14"/>
      <c r="I61" s="14"/>
      <c r="J61" s="18"/>
      <c r="K61" s="14"/>
      <c r="L61" s="14"/>
      <c r="M61" s="12"/>
    </row>
    <row r="62" spans="1:13" ht="14.25" customHeight="1">
      <c r="A62" s="6" t="s">
        <v>187</v>
      </c>
      <c r="B62" s="10">
        <f t="shared" si="4"/>
        <v>12</v>
      </c>
      <c r="C62" s="14">
        <v>8</v>
      </c>
      <c r="D62" s="18">
        <v>4</v>
      </c>
      <c r="E62" s="14">
        <f t="shared" si="9"/>
        <v>17</v>
      </c>
      <c r="F62" s="14">
        <f t="shared" si="5"/>
        <v>11</v>
      </c>
      <c r="G62" s="18">
        <f t="shared" si="6"/>
        <v>6</v>
      </c>
      <c r="H62" s="14">
        <f t="shared" si="7"/>
        <v>11</v>
      </c>
      <c r="I62" s="14">
        <v>7</v>
      </c>
      <c r="J62" s="18">
        <v>4</v>
      </c>
      <c r="K62" s="14">
        <f t="shared" si="8"/>
        <v>6</v>
      </c>
      <c r="L62" s="14">
        <v>4</v>
      </c>
      <c r="M62" s="12">
        <v>2</v>
      </c>
    </row>
    <row r="63" spans="1:13" ht="14.25" customHeight="1">
      <c r="A63" s="6" t="s">
        <v>188</v>
      </c>
      <c r="B63" s="10">
        <f t="shared" si="4"/>
        <v>16</v>
      </c>
      <c r="C63" s="14">
        <v>11</v>
      </c>
      <c r="D63" s="18">
        <v>5</v>
      </c>
      <c r="E63" s="14">
        <f t="shared" si="9"/>
        <v>23</v>
      </c>
      <c r="F63" s="14">
        <f t="shared" si="5"/>
        <v>18</v>
      </c>
      <c r="G63" s="18">
        <f t="shared" si="6"/>
        <v>5</v>
      </c>
      <c r="H63" s="14">
        <f t="shared" si="7"/>
        <v>23</v>
      </c>
      <c r="I63" s="14">
        <v>18</v>
      </c>
      <c r="J63" s="18">
        <v>5</v>
      </c>
      <c r="K63" s="14">
        <f t="shared" si="8"/>
        <v>0</v>
      </c>
      <c r="L63" s="14">
        <v>0</v>
      </c>
      <c r="M63" s="12">
        <v>0</v>
      </c>
    </row>
    <row r="64" spans="1:13" ht="14.25" customHeight="1">
      <c r="A64" s="6" t="s">
        <v>189</v>
      </c>
      <c r="B64" s="10">
        <f t="shared" si="4"/>
        <v>8</v>
      </c>
      <c r="C64" s="14">
        <v>7</v>
      </c>
      <c r="D64" s="18">
        <v>1</v>
      </c>
      <c r="E64" s="14">
        <f t="shared" si="9"/>
        <v>45</v>
      </c>
      <c r="F64" s="14">
        <f t="shared" si="5"/>
        <v>35</v>
      </c>
      <c r="G64" s="18">
        <f t="shared" si="6"/>
        <v>10</v>
      </c>
      <c r="H64" s="14">
        <f t="shared" si="7"/>
        <v>39</v>
      </c>
      <c r="I64" s="14">
        <v>32</v>
      </c>
      <c r="J64" s="18">
        <v>7</v>
      </c>
      <c r="K64" s="14">
        <f t="shared" si="8"/>
        <v>6</v>
      </c>
      <c r="L64" s="14">
        <v>3</v>
      </c>
      <c r="M64" s="12">
        <v>3</v>
      </c>
    </row>
    <row r="65" spans="1:13" ht="14.25" customHeight="1">
      <c r="A65" s="6" t="s">
        <v>190</v>
      </c>
      <c r="B65" s="10">
        <f t="shared" si="4"/>
        <v>28</v>
      </c>
      <c r="C65" s="14">
        <v>22</v>
      </c>
      <c r="D65" s="18">
        <v>6</v>
      </c>
      <c r="E65" s="14">
        <f t="shared" si="9"/>
        <v>69</v>
      </c>
      <c r="F65" s="14">
        <f t="shared" si="5"/>
        <v>48</v>
      </c>
      <c r="G65" s="18">
        <f t="shared" si="6"/>
        <v>21</v>
      </c>
      <c r="H65" s="14">
        <f t="shared" si="7"/>
        <v>52</v>
      </c>
      <c r="I65" s="14">
        <v>35</v>
      </c>
      <c r="J65" s="18">
        <v>17</v>
      </c>
      <c r="K65" s="14">
        <f t="shared" si="8"/>
        <v>17</v>
      </c>
      <c r="L65" s="14">
        <v>13</v>
      </c>
      <c r="M65" s="12">
        <v>4</v>
      </c>
    </row>
    <row r="66" spans="1:13" ht="14.25" customHeight="1">
      <c r="A66" s="6" t="s">
        <v>191</v>
      </c>
      <c r="B66" s="10">
        <f t="shared" si="4"/>
        <v>29</v>
      </c>
      <c r="C66" s="14">
        <v>20</v>
      </c>
      <c r="D66" s="18">
        <v>9</v>
      </c>
      <c r="E66" s="14">
        <f t="shared" si="9"/>
        <v>95</v>
      </c>
      <c r="F66" s="14">
        <f t="shared" si="5"/>
        <v>62</v>
      </c>
      <c r="G66" s="18">
        <f t="shared" si="6"/>
        <v>33</v>
      </c>
      <c r="H66" s="14">
        <f t="shared" si="7"/>
        <v>73</v>
      </c>
      <c r="I66" s="14">
        <v>49</v>
      </c>
      <c r="J66" s="18">
        <v>24</v>
      </c>
      <c r="K66" s="14">
        <f t="shared" si="8"/>
        <v>22</v>
      </c>
      <c r="L66" s="14">
        <v>13</v>
      </c>
      <c r="M66" s="12">
        <v>9</v>
      </c>
    </row>
    <row r="67" spans="1:13" ht="14.25" customHeight="1">
      <c r="A67" s="6"/>
      <c r="B67" s="10"/>
      <c r="C67" s="14"/>
      <c r="D67" s="18"/>
      <c r="E67" s="14"/>
      <c r="F67" s="14"/>
      <c r="G67" s="18"/>
      <c r="H67" s="14"/>
      <c r="I67" s="14"/>
      <c r="J67" s="18"/>
      <c r="K67" s="14"/>
      <c r="L67" s="14"/>
      <c r="M67" s="12"/>
    </row>
    <row r="68" spans="1:13" ht="14.25" customHeight="1">
      <c r="A68" s="6" t="s">
        <v>192</v>
      </c>
      <c r="B68" s="10">
        <f t="shared" si="4"/>
        <v>25</v>
      </c>
      <c r="C68" s="14">
        <v>11</v>
      </c>
      <c r="D68" s="18">
        <v>14</v>
      </c>
      <c r="E68" s="14">
        <f t="shared" si="9"/>
        <v>97</v>
      </c>
      <c r="F68" s="14">
        <f t="shared" si="5"/>
        <v>65</v>
      </c>
      <c r="G68" s="18">
        <f t="shared" si="6"/>
        <v>32</v>
      </c>
      <c r="H68" s="14">
        <f t="shared" si="7"/>
        <v>68</v>
      </c>
      <c r="I68" s="14">
        <v>46</v>
      </c>
      <c r="J68" s="18">
        <v>22</v>
      </c>
      <c r="K68" s="14">
        <f t="shared" si="8"/>
        <v>29</v>
      </c>
      <c r="L68" s="14">
        <v>19</v>
      </c>
      <c r="M68" s="12">
        <v>10</v>
      </c>
    </row>
    <row r="69" spans="1:13" ht="14.25" customHeight="1">
      <c r="A69" s="6" t="s">
        <v>193</v>
      </c>
      <c r="B69" s="10">
        <f t="shared" si="4"/>
        <v>24</v>
      </c>
      <c r="C69" s="14">
        <v>12</v>
      </c>
      <c r="D69" s="18">
        <v>12</v>
      </c>
      <c r="E69" s="14">
        <f t="shared" si="9"/>
        <v>101</v>
      </c>
      <c r="F69" s="14">
        <f t="shared" si="5"/>
        <v>49</v>
      </c>
      <c r="G69" s="18">
        <f t="shared" si="6"/>
        <v>52</v>
      </c>
      <c r="H69" s="14">
        <f t="shared" si="7"/>
        <v>68</v>
      </c>
      <c r="I69" s="14">
        <v>31</v>
      </c>
      <c r="J69" s="18">
        <v>37</v>
      </c>
      <c r="K69" s="14">
        <f t="shared" si="8"/>
        <v>33</v>
      </c>
      <c r="L69" s="14">
        <v>18</v>
      </c>
      <c r="M69" s="12">
        <v>15</v>
      </c>
    </row>
    <row r="70" spans="1:13" ht="14.25" customHeight="1">
      <c r="A70" s="6" t="s">
        <v>194</v>
      </c>
      <c r="B70" s="10">
        <f t="shared" si="4"/>
        <v>31</v>
      </c>
      <c r="C70" s="14">
        <v>13</v>
      </c>
      <c r="D70" s="18">
        <v>18</v>
      </c>
      <c r="E70" s="14">
        <f t="shared" si="9"/>
        <v>110</v>
      </c>
      <c r="F70" s="14">
        <f t="shared" si="5"/>
        <v>47</v>
      </c>
      <c r="G70" s="18">
        <f t="shared" si="6"/>
        <v>63</v>
      </c>
      <c r="H70" s="14">
        <f t="shared" si="7"/>
        <v>80</v>
      </c>
      <c r="I70" s="14">
        <v>35</v>
      </c>
      <c r="J70" s="18">
        <v>45</v>
      </c>
      <c r="K70" s="14">
        <f t="shared" si="8"/>
        <v>30</v>
      </c>
      <c r="L70" s="14">
        <v>12</v>
      </c>
      <c r="M70" s="12">
        <v>18</v>
      </c>
    </row>
    <row r="71" spans="1:13" ht="14.25" customHeight="1">
      <c r="A71" s="6" t="s">
        <v>195</v>
      </c>
      <c r="B71" s="10">
        <f t="shared" si="4"/>
        <v>20</v>
      </c>
      <c r="C71" s="14">
        <v>11</v>
      </c>
      <c r="D71" s="18">
        <v>9</v>
      </c>
      <c r="E71" s="14">
        <f t="shared" si="9"/>
        <v>73</v>
      </c>
      <c r="F71" s="14">
        <f t="shared" si="5"/>
        <v>15</v>
      </c>
      <c r="G71" s="18">
        <f t="shared" si="6"/>
        <v>58</v>
      </c>
      <c r="H71" s="14">
        <f t="shared" si="7"/>
        <v>55</v>
      </c>
      <c r="I71" s="14">
        <v>11</v>
      </c>
      <c r="J71" s="18">
        <v>44</v>
      </c>
      <c r="K71" s="14">
        <f t="shared" si="8"/>
        <v>18</v>
      </c>
      <c r="L71" s="14">
        <v>4</v>
      </c>
      <c r="M71" s="12">
        <v>14</v>
      </c>
    </row>
    <row r="72" spans="1:13" ht="14.25" customHeight="1">
      <c r="A72" s="6" t="s">
        <v>196</v>
      </c>
      <c r="B72" s="10">
        <f t="shared" si="4"/>
        <v>11</v>
      </c>
      <c r="C72" s="14">
        <v>2</v>
      </c>
      <c r="D72" s="18">
        <v>9</v>
      </c>
      <c r="E72" s="14">
        <f t="shared" si="9"/>
        <v>27</v>
      </c>
      <c r="F72" s="14">
        <f t="shared" si="5"/>
        <v>10</v>
      </c>
      <c r="G72" s="18">
        <f t="shared" si="6"/>
        <v>17</v>
      </c>
      <c r="H72" s="14">
        <f t="shared" si="7"/>
        <v>14</v>
      </c>
      <c r="I72" s="14">
        <v>5</v>
      </c>
      <c r="J72" s="18">
        <v>9</v>
      </c>
      <c r="K72" s="14">
        <f t="shared" si="8"/>
        <v>13</v>
      </c>
      <c r="L72" s="14">
        <v>5</v>
      </c>
      <c r="M72" s="12">
        <v>8</v>
      </c>
    </row>
    <row r="73" spans="1:13" ht="14.25" customHeight="1">
      <c r="A73" s="6"/>
      <c r="B73" s="10"/>
      <c r="C73" s="14"/>
      <c r="D73" s="18"/>
      <c r="E73" s="14"/>
      <c r="F73" s="14"/>
      <c r="G73" s="18"/>
      <c r="H73" s="14"/>
      <c r="I73" s="14"/>
      <c r="J73" s="18"/>
      <c r="K73" s="14"/>
      <c r="L73" s="14"/>
      <c r="M73" s="12"/>
    </row>
    <row r="74" spans="1:13" ht="14.25" customHeight="1">
      <c r="A74" s="6" t="s">
        <v>197</v>
      </c>
      <c r="B74" s="10">
        <f t="shared" si="4"/>
        <v>0</v>
      </c>
      <c r="C74" s="14">
        <v>0</v>
      </c>
      <c r="D74" s="18">
        <v>0</v>
      </c>
      <c r="E74" s="14">
        <f t="shared" si="9"/>
        <v>4</v>
      </c>
      <c r="F74" s="14">
        <f t="shared" si="5"/>
        <v>1</v>
      </c>
      <c r="G74" s="18">
        <f t="shared" si="6"/>
        <v>3</v>
      </c>
      <c r="H74" s="14">
        <f t="shared" si="7"/>
        <v>4</v>
      </c>
      <c r="I74" s="14">
        <v>1</v>
      </c>
      <c r="J74" s="18">
        <v>3</v>
      </c>
      <c r="K74" s="14">
        <f t="shared" si="8"/>
        <v>0</v>
      </c>
      <c r="L74" s="14">
        <v>0</v>
      </c>
      <c r="M74" s="12">
        <v>0</v>
      </c>
    </row>
    <row r="75" spans="1:13" ht="14.25" customHeight="1">
      <c r="A75" s="4" t="s">
        <v>198</v>
      </c>
      <c r="B75" s="11">
        <f t="shared" si="4"/>
        <v>0</v>
      </c>
      <c r="C75" s="15">
        <v>0</v>
      </c>
      <c r="D75" s="19">
        <v>0</v>
      </c>
      <c r="E75" s="15">
        <f t="shared" si="9"/>
        <v>0</v>
      </c>
      <c r="F75" s="15">
        <f t="shared" si="5"/>
        <v>0</v>
      </c>
      <c r="G75" s="19">
        <f t="shared" si="6"/>
        <v>0</v>
      </c>
      <c r="H75" s="15">
        <f t="shared" si="7"/>
        <v>0</v>
      </c>
      <c r="I75" s="15">
        <v>0</v>
      </c>
      <c r="J75" s="19">
        <v>0</v>
      </c>
      <c r="K75" s="15">
        <f t="shared" si="8"/>
        <v>0</v>
      </c>
      <c r="L75" s="15">
        <v>0</v>
      </c>
      <c r="M75" s="13">
        <v>0</v>
      </c>
    </row>
    <row r="76" ht="14.25" customHeight="1"/>
  </sheetData>
  <mergeCells count="11">
    <mergeCell ref="K40:M40"/>
    <mergeCell ref="K3:M3"/>
    <mergeCell ref="E2:G2"/>
    <mergeCell ref="E3:G3"/>
    <mergeCell ref="A3:A4"/>
    <mergeCell ref="A40:A41"/>
    <mergeCell ref="B40:D40"/>
    <mergeCell ref="H3:J3"/>
    <mergeCell ref="E40:G40"/>
    <mergeCell ref="H40:J40"/>
    <mergeCell ref="B3:D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showGridLines="0" view="pageBreakPreview" zoomScale="80" zoomScaleNormal="80" zoomScaleSheetLayoutView="80" workbookViewId="0" topLeftCell="A49">
      <selection activeCell="A73" sqref="A73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23"/>
    </row>
    <row r="2" spans="1:13" ht="14.25" customHeight="1">
      <c r="A2" s="1" t="s">
        <v>288</v>
      </c>
      <c r="E2" s="29"/>
      <c r="F2" s="29"/>
      <c r="G2" s="29"/>
      <c r="M2" s="3" t="str">
        <f>'1頁'!M2</f>
        <v>（平成13年）</v>
      </c>
    </row>
    <row r="3" spans="1:13" ht="14.25" customHeight="1">
      <c r="A3" s="30" t="s">
        <v>252</v>
      </c>
      <c r="B3" s="32" t="s">
        <v>343</v>
      </c>
      <c r="C3" s="27"/>
      <c r="D3" s="27"/>
      <c r="E3" s="27" t="s">
        <v>344</v>
      </c>
      <c r="F3" s="27"/>
      <c r="G3" s="27"/>
      <c r="H3" s="27" t="s">
        <v>345</v>
      </c>
      <c r="I3" s="27"/>
      <c r="J3" s="27"/>
      <c r="K3" s="27" t="s">
        <v>346</v>
      </c>
      <c r="L3" s="27"/>
      <c r="M3" s="28"/>
    </row>
    <row r="4" spans="1:13" ht="14.25" customHeight="1">
      <c r="A4" s="31"/>
      <c r="B4" s="20" t="s">
        <v>257</v>
      </c>
      <c r="C4" s="21" t="s">
        <v>258</v>
      </c>
      <c r="D4" s="21" t="s">
        <v>259</v>
      </c>
      <c r="E4" s="21" t="s">
        <v>257</v>
      </c>
      <c r="F4" s="21" t="s">
        <v>258</v>
      </c>
      <c r="G4" s="21" t="s">
        <v>259</v>
      </c>
      <c r="H4" s="21" t="s">
        <v>257</v>
      </c>
      <c r="I4" s="21" t="s">
        <v>258</v>
      </c>
      <c r="J4" s="21" t="s">
        <v>259</v>
      </c>
      <c r="K4" s="21" t="s">
        <v>257</v>
      </c>
      <c r="L4" s="21" t="s">
        <v>258</v>
      </c>
      <c r="M4" s="22" t="s">
        <v>259</v>
      </c>
    </row>
    <row r="5" spans="1:13" ht="14.25" customHeight="1">
      <c r="A5" s="6" t="s">
        <v>260</v>
      </c>
      <c r="B5" s="10">
        <f>SUM(E5,H5,K5)</f>
        <v>2600</v>
      </c>
      <c r="C5" s="14">
        <f aca="true" t="shared" si="0" ref="C5:C38">SUM(F5,I5,L5)</f>
        <v>1475</v>
      </c>
      <c r="D5" s="18">
        <f aca="true" t="shared" si="1" ref="D5:D38">SUM(G5,J5,M5)</f>
        <v>1125</v>
      </c>
      <c r="E5" s="14">
        <f aca="true" t="shared" si="2" ref="E5:E38">SUM(F5:G5)</f>
        <v>908</v>
      </c>
      <c r="F5" s="14">
        <f>SUM(F13:F38)</f>
        <v>482</v>
      </c>
      <c r="G5" s="18">
        <f>SUM(G13:G38)</f>
        <v>426</v>
      </c>
      <c r="H5" s="14">
        <f aca="true" t="shared" si="3" ref="H5:H38">SUM(I5:J5)</f>
        <v>1600</v>
      </c>
      <c r="I5" s="14">
        <f>SUM(I13:I38)</f>
        <v>945</v>
      </c>
      <c r="J5" s="18">
        <f>SUM(J13:J38)</f>
        <v>655</v>
      </c>
      <c r="K5" s="14">
        <f aca="true" t="shared" si="4" ref="K5:K38">SUM(L5:M5)</f>
        <v>92</v>
      </c>
      <c r="L5" s="14">
        <f>SUM(L13:L38)</f>
        <v>48</v>
      </c>
      <c r="M5" s="12">
        <f>SUM(M13:M38)</f>
        <v>44</v>
      </c>
    </row>
    <row r="6" spans="1:13" ht="14.25" customHeight="1">
      <c r="A6" s="6"/>
      <c r="B6" s="10"/>
      <c r="C6" s="14"/>
      <c r="D6" s="18"/>
      <c r="E6" s="14"/>
      <c r="F6" s="14"/>
      <c r="G6" s="18"/>
      <c r="H6" s="14"/>
      <c r="I6" s="14"/>
      <c r="J6" s="18"/>
      <c r="K6" s="14"/>
      <c r="L6" s="14"/>
      <c r="M6" s="12"/>
    </row>
    <row r="7" spans="1:13" ht="14.25" customHeight="1">
      <c r="A7" s="6" t="s">
        <v>261</v>
      </c>
      <c r="B7" s="10">
        <f aca="true" t="shared" si="5" ref="B7:B38">SUM(E7,H7,K7)</f>
        <v>11</v>
      </c>
      <c r="C7" s="14">
        <f t="shared" si="0"/>
        <v>8</v>
      </c>
      <c r="D7" s="18">
        <f t="shared" si="1"/>
        <v>3</v>
      </c>
      <c r="E7" s="14">
        <f t="shared" si="2"/>
        <v>2</v>
      </c>
      <c r="F7" s="14">
        <v>2</v>
      </c>
      <c r="G7" s="18">
        <v>0</v>
      </c>
      <c r="H7" s="14">
        <f t="shared" si="3"/>
        <v>9</v>
      </c>
      <c r="I7" s="14">
        <v>6</v>
      </c>
      <c r="J7" s="18">
        <v>3</v>
      </c>
      <c r="K7" s="14">
        <f t="shared" si="4"/>
        <v>0</v>
      </c>
      <c r="L7" s="14">
        <v>0</v>
      </c>
      <c r="M7" s="12">
        <v>0</v>
      </c>
    </row>
    <row r="8" spans="1:13" ht="14.25" customHeight="1">
      <c r="A8" s="6">
        <v>1</v>
      </c>
      <c r="B8" s="10">
        <f t="shared" si="5"/>
        <v>4</v>
      </c>
      <c r="C8" s="14">
        <f t="shared" si="0"/>
        <v>2</v>
      </c>
      <c r="D8" s="18">
        <f t="shared" si="1"/>
        <v>2</v>
      </c>
      <c r="E8" s="14">
        <f t="shared" si="2"/>
        <v>1</v>
      </c>
      <c r="F8" s="14">
        <v>1</v>
      </c>
      <c r="G8" s="18">
        <v>0</v>
      </c>
      <c r="H8" s="14">
        <f t="shared" si="3"/>
        <v>3</v>
      </c>
      <c r="I8" s="14">
        <v>1</v>
      </c>
      <c r="J8" s="18">
        <v>2</v>
      </c>
      <c r="K8" s="14">
        <f t="shared" si="4"/>
        <v>0</v>
      </c>
      <c r="L8" s="14">
        <v>0</v>
      </c>
      <c r="M8" s="12">
        <v>0</v>
      </c>
    </row>
    <row r="9" spans="1:13" ht="14.25" customHeight="1">
      <c r="A9" s="7">
        <v>2</v>
      </c>
      <c r="B9" s="10">
        <f t="shared" si="5"/>
        <v>1</v>
      </c>
      <c r="C9" s="14">
        <f t="shared" si="0"/>
        <v>1</v>
      </c>
      <c r="D9" s="18">
        <f t="shared" si="1"/>
        <v>0</v>
      </c>
      <c r="E9" s="14">
        <f t="shared" si="2"/>
        <v>0</v>
      </c>
      <c r="F9" s="14">
        <v>0</v>
      </c>
      <c r="G9" s="18">
        <v>0</v>
      </c>
      <c r="H9" s="14">
        <f t="shared" si="3"/>
        <v>1</v>
      </c>
      <c r="I9" s="14">
        <v>1</v>
      </c>
      <c r="J9" s="18">
        <v>0</v>
      </c>
      <c r="K9" s="14">
        <f t="shared" si="4"/>
        <v>0</v>
      </c>
      <c r="L9" s="14">
        <v>0</v>
      </c>
      <c r="M9" s="12">
        <v>0</v>
      </c>
    </row>
    <row r="10" spans="1:13" ht="14.25" customHeight="1">
      <c r="A10" s="6">
        <v>3</v>
      </c>
      <c r="B10" s="10">
        <f t="shared" si="5"/>
        <v>1</v>
      </c>
      <c r="C10" s="14">
        <f t="shared" si="0"/>
        <v>0</v>
      </c>
      <c r="D10" s="18">
        <f t="shared" si="1"/>
        <v>1</v>
      </c>
      <c r="E10" s="14">
        <f t="shared" si="2"/>
        <v>0</v>
      </c>
      <c r="F10" s="14">
        <v>0</v>
      </c>
      <c r="G10" s="18">
        <v>0</v>
      </c>
      <c r="H10" s="14">
        <f t="shared" si="3"/>
        <v>1</v>
      </c>
      <c r="I10" s="14">
        <v>0</v>
      </c>
      <c r="J10" s="18">
        <v>1</v>
      </c>
      <c r="K10" s="14">
        <f t="shared" si="4"/>
        <v>0</v>
      </c>
      <c r="L10" s="14">
        <v>0</v>
      </c>
      <c r="M10" s="12">
        <v>0</v>
      </c>
    </row>
    <row r="11" spans="1:13" ht="14.25" customHeight="1">
      <c r="A11" s="6">
        <v>4</v>
      </c>
      <c r="B11" s="10">
        <f t="shared" si="5"/>
        <v>0</v>
      </c>
      <c r="C11" s="14">
        <f t="shared" si="0"/>
        <v>0</v>
      </c>
      <c r="D11" s="18">
        <f t="shared" si="1"/>
        <v>0</v>
      </c>
      <c r="E11" s="14">
        <f t="shared" si="2"/>
        <v>0</v>
      </c>
      <c r="F11" s="14">
        <v>0</v>
      </c>
      <c r="G11" s="18">
        <v>0</v>
      </c>
      <c r="H11" s="14">
        <f t="shared" si="3"/>
        <v>0</v>
      </c>
      <c r="I11" s="14">
        <v>0</v>
      </c>
      <c r="J11" s="18">
        <v>0</v>
      </c>
      <c r="K11" s="14">
        <f t="shared" si="4"/>
        <v>0</v>
      </c>
      <c r="L11" s="14">
        <v>0</v>
      </c>
      <c r="M11" s="12">
        <v>0</v>
      </c>
    </row>
    <row r="12" spans="1:13" ht="14.25" customHeight="1">
      <c r="A12" s="6"/>
      <c r="B12" s="10"/>
      <c r="C12" s="14"/>
      <c r="D12" s="18"/>
      <c r="E12" s="14"/>
      <c r="F12" s="14"/>
      <c r="G12" s="18"/>
      <c r="H12" s="14"/>
      <c r="I12" s="14"/>
      <c r="J12" s="18"/>
      <c r="K12" s="14"/>
      <c r="L12" s="14"/>
      <c r="M12" s="12"/>
    </row>
    <row r="13" spans="1:13" ht="14.25" customHeight="1">
      <c r="A13" s="6" t="s">
        <v>262</v>
      </c>
      <c r="B13" s="10">
        <f t="shared" si="5"/>
        <v>17</v>
      </c>
      <c r="C13" s="14">
        <f t="shared" si="0"/>
        <v>11</v>
      </c>
      <c r="D13" s="18">
        <f t="shared" si="1"/>
        <v>6</v>
      </c>
      <c r="E13" s="14">
        <f t="shared" si="2"/>
        <v>3</v>
      </c>
      <c r="F13" s="14">
        <v>3</v>
      </c>
      <c r="G13" s="18">
        <v>0</v>
      </c>
      <c r="H13" s="14">
        <f t="shared" si="3"/>
        <v>14</v>
      </c>
      <c r="I13" s="14">
        <v>8</v>
      </c>
      <c r="J13" s="18">
        <v>6</v>
      </c>
      <c r="K13" s="14">
        <f t="shared" si="4"/>
        <v>0</v>
      </c>
      <c r="L13" s="14">
        <v>0</v>
      </c>
      <c r="M13" s="12">
        <v>0</v>
      </c>
    </row>
    <row r="14" spans="1:13" ht="14.25" customHeight="1">
      <c r="A14" s="6" t="s">
        <v>263</v>
      </c>
      <c r="B14" s="10">
        <f t="shared" si="5"/>
        <v>3</v>
      </c>
      <c r="C14" s="14">
        <f t="shared" si="0"/>
        <v>3</v>
      </c>
      <c r="D14" s="18">
        <f t="shared" si="1"/>
        <v>0</v>
      </c>
      <c r="E14" s="14">
        <f t="shared" si="2"/>
        <v>1</v>
      </c>
      <c r="F14" s="14">
        <v>1</v>
      </c>
      <c r="G14" s="18">
        <v>0</v>
      </c>
      <c r="H14" s="14">
        <f t="shared" si="3"/>
        <v>2</v>
      </c>
      <c r="I14" s="14">
        <v>2</v>
      </c>
      <c r="J14" s="18">
        <v>0</v>
      </c>
      <c r="K14" s="14">
        <f t="shared" si="4"/>
        <v>0</v>
      </c>
      <c r="L14" s="14">
        <v>0</v>
      </c>
      <c r="M14" s="12">
        <v>0</v>
      </c>
    </row>
    <row r="15" spans="1:13" ht="14.25" customHeight="1">
      <c r="A15" s="6" t="s">
        <v>264</v>
      </c>
      <c r="B15" s="10">
        <f t="shared" si="5"/>
        <v>0</v>
      </c>
      <c r="C15" s="14">
        <f t="shared" si="0"/>
        <v>0</v>
      </c>
      <c r="D15" s="18">
        <f t="shared" si="1"/>
        <v>0</v>
      </c>
      <c r="E15" s="14">
        <f t="shared" si="2"/>
        <v>0</v>
      </c>
      <c r="F15" s="14">
        <v>0</v>
      </c>
      <c r="G15" s="18">
        <v>0</v>
      </c>
      <c r="H15" s="14">
        <f t="shared" si="3"/>
        <v>0</v>
      </c>
      <c r="I15" s="14">
        <v>0</v>
      </c>
      <c r="J15" s="18">
        <v>0</v>
      </c>
      <c r="K15" s="14">
        <f t="shared" si="4"/>
        <v>0</v>
      </c>
      <c r="L15" s="14">
        <v>0</v>
      </c>
      <c r="M15" s="12">
        <v>0</v>
      </c>
    </row>
    <row r="16" spans="1:13" ht="14.25" customHeight="1">
      <c r="A16" s="6" t="s">
        <v>265</v>
      </c>
      <c r="B16" s="10">
        <f t="shared" si="5"/>
        <v>6</v>
      </c>
      <c r="C16" s="14">
        <f t="shared" si="0"/>
        <v>5</v>
      </c>
      <c r="D16" s="18">
        <f t="shared" si="1"/>
        <v>1</v>
      </c>
      <c r="E16" s="14">
        <f t="shared" si="2"/>
        <v>2</v>
      </c>
      <c r="F16" s="14">
        <v>2</v>
      </c>
      <c r="G16" s="18">
        <v>0</v>
      </c>
      <c r="H16" s="14">
        <f t="shared" si="3"/>
        <v>4</v>
      </c>
      <c r="I16" s="14">
        <v>3</v>
      </c>
      <c r="J16" s="18">
        <v>1</v>
      </c>
      <c r="K16" s="14">
        <f t="shared" si="4"/>
        <v>0</v>
      </c>
      <c r="L16" s="14">
        <v>0</v>
      </c>
      <c r="M16" s="12">
        <v>0</v>
      </c>
    </row>
    <row r="17" spans="1:13" ht="14.25" customHeight="1">
      <c r="A17" s="6" t="s">
        <v>266</v>
      </c>
      <c r="B17" s="10">
        <f t="shared" si="5"/>
        <v>10</v>
      </c>
      <c r="C17" s="14">
        <f t="shared" si="0"/>
        <v>7</v>
      </c>
      <c r="D17" s="18">
        <f t="shared" si="1"/>
        <v>3</v>
      </c>
      <c r="E17" s="14">
        <f t="shared" si="2"/>
        <v>5</v>
      </c>
      <c r="F17" s="14">
        <v>3</v>
      </c>
      <c r="G17" s="18">
        <v>2</v>
      </c>
      <c r="H17" s="14">
        <f t="shared" si="3"/>
        <v>4</v>
      </c>
      <c r="I17" s="14">
        <v>3</v>
      </c>
      <c r="J17" s="18">
        <v>1</v>
      </c>
      <c r="K17" s="14">
        <f t="shared" si="4"/>
        <v>1</v>
      </c>
      <c r="L17" s="14">
        <v>1</v>
      </c>
      <c r="M17" s="12">
        <v>0</v>
      </c>
    </row>
    <row r="18" spans="1:13" ht="14.25" customHeight="1">
      <c r="A18" s="6"/>
      <c r="B18" s="10"/>
      <c r="C18" s="14"/>
      <c r="D18" s="18"/>
      <c r="E18" s="14"/>
      <c r="F18" s="14"/>
      <c r="G18" s="18"/>
      <c r="H18" s="14"/>
      <c r="I18" s="14"/>
      <c r="J18" s="18"/>
      <c r="K18" s="14"/>
      <c r="L18" s="14"/>
      <c r="M18" s="12"/>
    </row>
    <row r="19" spans="1:13" ht="14.25" customHeight="1">
      <c r="A19" s="6" t="s">
        <v>267</v>
      </c>
      <c r="B19" s="10">
        <f t="shared" si="5"/>
        <v>12</v>
      </c>
      <c r="C19" s="14">
        <f t="shared" si="0"/>
        <v>10</v>
      </c>
      <c r="D19" s="18">
        <f t="shared" si="1"/>
        <v>2</v>
      </c>
      <c r="E19" s="14">
        <f t="shared" si="2"/>
        <v>2</v>
      </c>
      <c r="F19" s="14">
        <v>2</v>
      </c>
      <c r="G19" s="18">
        <v>0</v>
      </c>
      <c r="H19" s="14">
        <f t="shared" si="3"/>
        <v>9</v>
      </c>
      <c r="I19" s="14">
        <v>7</v>
      </c>
      <c r="J19" s="18">
        <v>2</v>
      </c>
      <c r="K19" s="14">
        <f t="shared" si="4"/>
        <v>1</v>
      </c>
      <c r="L19" s="14">
        <v>1</v>
      </c>
      <c r="M19" s="12">
        <v>0</v>
      </c>
    </row>
    <row r="20" spans="1:13" ht="14.25" customHeight="1">
      <c r="A20" s="6" t="s">
        <v>268</v>
      </c>
      <c r="B20" s="10">
        <f t="shared" si="5"/>
        <v>23</v>
      </c>
      <c r="C20" s="14">
        <f t="shared" si="0"/>
        <v>21</v>
      </c>
      <c r="D20" s="18">
        <f t="shared" si="1"/>
        <v>2</v>
      </c>
      <c r="E20" s="14">
        <f t="shared" si="2"/>
        <v>10</v>
      </c>
      <c r="F20" s="14">
        <v>9</v>
      </c>
      <c r="G20" s="18">
        <v>1</v>
      </c>
      <c r="H20" s="14">
        <f t="shared" si="3"/>
        <v>13</v>
      </c>
      <c r="I20" s="14">
        <v>12</v>
      </c>
      <c r="J20" s="18">
        <v>1</v>
      </c>
      <c r="K20" s="14">
        <f t="shared" si="4"/>
        <v>0</v>
      </c>
      <c r="L20" s="14">
        <v>0</v>
      </c>
      <c r="M20" s="12">
        <v>0</v>
      </c>
    </row>
    <row r="21" spans="1:13" ht="14.25" customHeight="1">
      <c r="A21" s="6" t="s">
        <v>269</v>
      </c>
      <c r="B21" s="10">
        <f t="shared" si="5"/>
        <v>18</v>
      </c>
      <c r="C21" s="14">
        <f t="shared" si="0"/>
        <v>13</v>
      </c>
      <c r="D21" s="18">
        <f t="shared" si="1"/>
        <v>5</v>
      </c>
      <c r="E21" s="14">
        <f t="shared" si="2"/>
        <v>5</v>
      </c>
      <c r="F21" s="14">
        <v>2</v>
      </c>
      <c r="G21" s="18">
        <v>3</v>
      </c>
      <c r="H21" s="14">
        <f t="shared" si="3"/>
        <v>13</v>
      </c>
      <c r="I21" s="14">
        <v>11</v>
      </c>
      <c r="J21" s="18">
        <v>2</v>
      </c>
      <c r="K21" s="14">
        <f t="shared" si="4"/>
        <v>0</v>
      </c>
      <c r="L21" s="14">
        <v>0</v>
      </c>
      <c r="M21" s="12">
        <v>0</v>
      </c>
    </row>
    <row r="22" spans="1:13" ht="14.25" customHeight="1">
      <c r="A22" s="6" t="s">
        <v>270</v>
      </c>
      <c r="B22" s="10">
        <f t="shared" si="5"/>
        <v>35</v>
      </c>
      <c r="C22" s="14">
        <f t="shared" si="0"/>
        <v>26</v>
      </c>
      <c r="D22" s="18">
        <f t="shared" si="1"/>
        <v>9</v>
      </c>
      <c r="E22" s="14">
        <f t="shared" si="2"/>
        <v>14</v>
      </c>
      <c r="F22" s="14">
        <v>11</v>
      </c>
      <c r="G22" s="18">
        <v>3</v>
      </c>
      <c r="H22" s="14">
        <f t="shared" si="3"/>
        <v>20</v>
      </c>
      <c r="I22" s="14">
        <v>14</v>
      </c>
      <c r="J22" s="18">
        <v>6</v>
      </c>
      <c r="K22" s="14">
        <f t="shared" si="4"/>
        <v>1</v>
      </c>
      <c r="L22" s="14">
        <v>1</v>
      </c>
      <c r="M22" s="12">
        <v>0</v>
      </c>
    </row>
    <row r="23" spans="1:13" ht="14.25" customHeight="1">
      <c r="A23" s="6" t="s">
        <v>271</v>
      </c>
      <c r="B23" s="10">
        <f t="shared" si="5"/>
        <v>62</v>
      </c>
      <c r="C23" s="14">
        <f t="shared" si="0"/>
        <v>41</v>
      </c>
      <c r="D23" s="18">
        <f t="shared" si="1"/>
        <v>21</v>
      </c>
      <c r="E23" s="14">
        <f t="shared" si="2"/>
        <v>20</v>
      </c>
      <c r="F23" s="14">
        <v>11</v>
      </c>
      <c r="G23" s="18">
        <v>9</v>
      </c>
      <c r="H23" s="14">
        <f t="shared" si="3"/>
        <v>41</v>
      </c>
      <c r="I23" s="14">
        <v>29</v>
      </c>
      <c r="J23" s="18">
        <v>12</v>
      </c>
      <c r="K23" s="14">
        <f t="shared" si="4"/>
        <v>1</v>
      </c>
      <c r="L23" s="14">
        <v>1</v>
      </c>
      <c r="M23" s="12">
        <v>0</v>
      </c>
    </row>
    <row r="24" spans="1:13" ht="14.25" customHeight="1">
      <c r="A24" s="6"/>
      <c r="B24" s="10"/>
      <c r="C24" s="14"/>
      <c r="D24" s="18"/>
      <c r="E24" s="14"/>
      <c r="F24" s="14"/>
      <c r="G24" s="18"/>
      <c r="H24" s="14"/>
      <c r="I24" s="14"/>
      <c r="J24" s="18"/>
      <c r="K24" s="14"/>
      <c r="L24" s="14"/>
      <c r="M24" s="12"/>
    </row>
    <row r="25" spans="1:13" ht="14.25" customHeight="1">
      <c r="A25" s="6" t="s">
        <v>272</v>
      </c>
      <c r="B25" s="10">
        <f t="shared" si="5"/>
        <v>123</v>
      </c>
      <c r="C25" s="14">
        <f t="shared" si="0"/>
        <v>85</v>
      </c>
      <c r="D25" s="18">
        <f t="shared" si="1"/>
        <v>38</v>
      </c>
      <c r="E25" s="14">
        <f t="shared" si="2"/>
        <v>45</v>
      </c>
      <c r="F25" s="14">
        <v>31</v>
      </c>
      <c r="G25" s="18">
        <v>14</v>
      </c>
      <c r="H25" s="14">
        <f t="shared" si="3"/>
        <v>76</v>
      </c>
      <c r="I25" s="14">
        <v>53</v>
      </c>
      <c r="J25" s="18">
        <v>23</v>
      </c>
      <c r="K25" s="14">
        <f t="shared" si="4"/>
        <v>2</v>
      </c>
      <c r="L25" s="14">
        <v>1</v>
      </c>
      <c r="M25" s="12">
        <v>1</v>
      </c>
    </row>
    <row r="26" spans="1:13" ht="14.25" customHeight="1">
      <c r="A26" s="6" t="s">
        <v>273</v>
      </c>
      <c r="B26" s="10">
        <f t="shared" si="5"/>
        <v>141</v>
      </c>
      <c r="C26" s="14">
        <f t="shared" si="0"/>
        <v>101</v>
      </c>
      <c r="D26" s="18">
        <f t="shared" si="1"/>
        <v>40</v>
      </c>
      <c r="E26" s="14">
        <f t="shared" si="2"/>
        <v>47</v>
      </c>
      <c r="F26" s="14">
        <v>32</v>
      </c>
      <c r="G26" s="18">
        <v>15</v>
      </c>
      <c r="H26" s="14">
        <f t="shared" si="3"/>
        <v>90</v>
      </c>
      <c r="I26" s="14">
        <v>67</v>
      </c>
      <c r="J26" s="18">
        <v>23</v>
      </c>
      <c r="K26" s="14">
        <f t="shared" si="4"/>
        <v>4</v>
      </c>
      <c r="L26" s="14">
        <v>2</v>
      </c>
      <c r="M26" s="12">
        <v>2</v>
      </c>
    </row>
    <row r="27" spans="1:13" ht="14.25" customHeight="1">
      <c r="A27" s="6" t="s">
        <v>274</v>
      </c>
      <c r="B27" s="10">
        <f t="shared" si="5"/>
        <v>178</v>
      </c>
      <c r="C27" s="14">
        <f t="shared" si="0"/>
        <v>125</v>
      </c>
      <c r="D27" s="18">
        <f t="shared" si="1"/>
        <v>53</v>
      </c>
      <c r="E27" s="14">
        <f t="shared" si="2"/>
        <v>59</v>
      </c>
      <c r="F27" s="14">
        <v>35</v>
      </c>
      <c r="G27" s="18">
        <v>24</v>
      </c>
      <c r="H27" s="14">
        <f t="shared" si="3"/>
        <v>113</v>
      </c>
      <c r="I27" s="14">
        <v>86</v>
      </c>
      <c r="J27" s="18">
        <v>27</v>
      </c>
      <c r="K27" s="14">
        <f t="shared" si="4"/>
        <v>6</v>
      </c>
      <c r="L27" s="14">
        <v>4</v>
      </c>
      <c r="M27" s="12">
        <v>2</v>
      </c>
    </row>
    <row r="28" spans="1:13" ht="14.25" customHeight="1">
      <c r="A28" s="6" t="s">
        <v>275</v>
      </c>
      <c r="B28" s="10">
        <f t="shared" si="5"/>
        <v>288</v>
      </c>
      <c r="C28" s="14">
        <f t="shared" si="0"/>
        <v>201</v>
      </c>
      <c r="D28" s="18">
        <f t="shared" si="1"/>
        <v>87</v>
      </c>
      <c r="E28" s="14">
        <f t="shared" si="2"/>
        <v>101</v>
      </c>
      <c r="F28" s="14">
        <v>65</v>
      </c>
      <c r="G28" s="18">
        <v>36</v>
      </c>
      <c r="H28" s="14">
        <f t="shared" si="3"/>
        <v>179</v>
      </c>
      <c r="I28" s="14">
        <v>130</v>
      </c>
      <c r="J28" s="18">
        <v>49</v>
      </c>
      <c r="K28" s="14">
        <f t="shared" si="4"/>
        <v>8</v>
      </c>
      <c r="L28" s="14">
        <v>6</v>
      </c>
      <c r="M28" s="12">
        <v>2</v>
      </c>
    </row>
    <row r="29" spans="1:13" ht="14.25" customHeight="1">
      <c r="A29" s="6" t="s">
        <v>276</v>
      </c>
      <c r="B29" s="10">
        <f t="shared" si="5"/>
        <v>348</v>
      </c>
      <c r="C29" s="14">
        <f t="shared" si="0"/>
        <v>232</v>
      </c>
      <c r="D29" s="18">
        <f t="shared" si="1"/>
        <v>116</v>
      </c>
      <c r="E29" s="14">
        <f t="shared" si="2"/>
        <v>126</v>
      </c>
      <c r="F29" s="14">
        <v>83</v>
      </c>
      <c r="G29" s="18">
        <v>43</v>
      </c>
      <c r="H29" s="14">
        <f t="shared" si="3"/>
        <v>217</v>
      </c>
      <c r="I29" s="14">
        <v>146</v>
      </c>
      <c r="J29" s="18">
        <v>71</v>
      </c>
      <c r="K29" s="14">
        <f t="shared" si="4"/>
        <v>5</v>
      </c>
      <c r="L29" s="14">
        <v>3</v>
      </c>
      <c r="M29" s="12">
        <v>2</v>
      </c>
    </row>
    <row r="30" spans="1:13" ht="14.25" customHeight="1">
      <c r="A30" s="6"/>
      <c r="B30" s="10"/>
      <c r="C30" s="14"/>
      <c r="D30" s="18"/>
      <c r="E30" s="14"/>
      <c r="F30" s="14"/>
      <c r="G30" s="18"/>
      <c r="H30" s="14"/>
      <c r="I30" s="14"/>
      <c r="J30" s="18"/>
      <c r="K30" s="14"/>
      <c r="L30" s="14"/>
      <c r="M30" s="12"/>
    </row>
    <row r="31" spans="1:13" ht="14.25" customHeight="1">
      <c r="A31" s="6" t="s">
        <v>277</v>
      </c>
      <c r="B31" s="10">
        <f t="shared" si="5"/>
        <v>339</v>
      </c>
      <c r="C31" s="14">
        <f t="shared" si="0"/>
        <v>192</v>
      </c>
      <c r="D31" s="18">
        <f t="shared" si="1"/>
        <v>147</v>
      </c>
      <c r="E31" s="14">
        <f t="shared" si="2"/>
        <v>112</v>
      </c>
      <c r="F31" s="14">
        <v>57</v>
      </c>
      <c r="G31" s="18">
        <v>55</v>
      </c>
      <c r="H31" s="14">
        <f t="shared" si="3"/>
        <v>218</v>
      </c>
      <c r="I31" s="14">
        <v>130</v>
      </c>
      <c r="J31" s="18">
        <v>88</v>
      </c>
      <c r="K31" s="14">
        <f t="shared" si="4"/>
        <v>9</v>
      </c>
      <c r="L31" s="14">
        <v>5</v>
      </c>
      <c r="M31" s="12">
        <v>4</v>
      </c>
    </row>
    <row r="32" spans="1:13" ht="14.25" customHeight="1">
      <c r="A32" s="6" t="s">
        <v>278</v>
      </c>
      <c r="B32" s="10">
        <f t="shared" si="5"/>
        <v>347</v>
      </c>
      <c r="C32" s="14">
        <f t="shared" si="0"/>
        <v>171</v>
      </c>
      <c r="D32" s="18">
        <f t="shared" si="1"/>
        <v>176</v>
      </c>
      <c r="E32" s="14">
        <f t="shared" si="2"/>
        <v>134</v>
      </c>
      <c r="F32" s="14">
        <v>62</v>
      </c>
      <c r="G32" s="18">
        <v>72</v>
      </c>
      <c r="H32" s="14">
        <f t="shared" si="3"/>
        <v>198</v>
      </c>
      <c r="I32" s="14">
        <v>101</v>
      </c>
      <c r="J32" s="18">
        <v>97</v>
      </c>
      <c r="K32" s="14">
        <f t="shared" si="4"/>
        <v>15</v>
      </c>
      <c r="L32" s="14">
        <v>8</v>
      </c>
      <c r="M32" s="12">
        <v>7</v>
      </c>
    </row>
    <row r="33" spans="1:13" ht="14.25" customHeight="1">
      <c r="A33" s="6" t="s">
        <v>279</v>
      </c>
      <c r="B33" s="10">
        <f t="shared" si="5"/>
        <v>362</v>
      </c>
      <c r="C33" s="14">
        <f t="shared" si="0"/>
        <v>144</v>
      </c>
      <c r="D33" s="18">
        <f t="shared" si="1"/>
        <v>218</v>
      </c>
      <c r="E33" s="14">
        <f t="shared" si="2"/>
        <v>133</v>
      </c>
      <c r="F33" s="14">
        <v>50</v>
      </c>
      <c r="G33" s="18">
        <v>83</v>
      </c>
      <c r="H33" s="14">
        <f t="shared" si="3"/>
        <v>209</v>
      </c>
      <c r="I33" s="14">
        <v>84</v>
      </c>
      <c r="J33" s="18">
        <v>125</v>
      </c>
      <c r="K33" s="14">
        <f t="shared" si="4"/>
        <v>20</v>
      </c>
      <c r="L33" s="14">
        <v>10</v>
      </c>
      <c r="M33" s="12">
        <v>10</v>
      </c>
    </row>
    <row r="34" spans="1:13" ht="14.25" customHeight="1">
      <c r="A34" s="6" t="s">
        <v>280</v>
      </c>
      <c r="B34" s="10">
        <f t="shared" si="5"/>
        <v>213</v>
      </c>
      <c r="C34" s="14">
        <f t="shared" si="0"/>
        <v>69</v>
      </c>
      <c r="D34" s="18">
        <f t="shared" si="1"/>
        <v>144</v>
      </c>
      <c r="E34" s="14">
        <f t="shared" si="2"/>
        <v>67</v>
      </c>
      <c r="F34" s="14">
        <v>19</v>
      </c>
      <c r="G34" s="18">
        <v>48</v>
      </c>
      <c r="H34" s="14">
        <f t="shared" si="3"/>
        <v>131</v>
      </c>
      <c r="I34" s="14">
        <v>45</v>
      </c>
      <c r="J34" s="18">
        <v>86</v>
      </c>
      <c r="K34" s="14">
        <f t="shared" si="4"/>
        <v>15</v>
      </c>
      <c r="L34" s="14">
        <v>5</v>
      </c>
      <c r="M34" s="12">
        <v>10</v>
      </c>
    </row>
    <row r="35" spans="1:13" ht="14.25" customHeight="1">
      <c r="A35" s="6" t="s">
        <v>281</v>
      </c>
      <c r="B35" s="10">
        <f t="shared" si="5"/>
        <v>68</v>
      </c>
      <c r="C35" s="14">
        <f t="shared" si="0"/>
        <v>17</v>
      </c>
      <c r="D35" s="18">
        <f t="shared" si="1"/>
        <v>51</v>
      </c>
      <c r="E35" s="14">
        <f t="shared" si="2"/>
        <v>20</v>
      </c>
      <c r="F35" s="14">
        <v>4</v>
      </c>
      <c r="G35" s="18">
        <v>16</v>
      </c>
      <c r="H35" s="14">
        <f t="shared" si="3"/>
        <v>45</v>
      </c>
      <c r="I35" s="14">
        <v>13</v>
      </c>
      <c r="J35" s="18">
        <v>32</v>
      </c>
      <c r="K35" s="14">
        <f t="shared" si="4"/>
        <v>3</v>
      </c>
      <c r="L35" s="14">
        <v>0</v>
      </c>
      <c r="M35" s="12">
        <v>3</v>
      </c>
    </row>
    <row r="36" spans="1:13" ht="14.25" customHeight="1">
      <c r="A36" s="6"/>
      <c r="B36" s="10"/>
      <c r="C36" s="14"/>
      <c r="D36" s="18"/>
      <c r="E36" s="14"/>
      <c r="F36" s="14"/>
      <c r="G36" s="18"/>
      <c r="H36" s="14"/>
      <c r="I36" s="14"/>
      <c r="J36" s="18"/>
      <c r="K36" s="14"/>
      <c r="L36" s="14"/>
      <c r="M36" s="12"/>
    </row>
    <row r="37" spans="1:13" ht="14.25" customHeight="1">
      <c r="A37" s="6" t="s">
        <v>282</v>
      </c>
      <c r="B37" s="10">
        <f t="shared" si="5"/>
        <v>7</v>
      </c>
      <c r="C37" s="14">
        <f t="shared" si="0"/>
        <v>1</v>
      </c>
      <c r="D37" s="18">
        <f t="shared" si="1"/>
        <v>6</v>
      </c>
      <c r="E37" s="14">
        <f t="shared" si="2"/>
        <v>2</v>
      </c>
      <c r="F37" s="14">
        <v>0</v>
      </c>
      <c r="G37" s="18">
        <v>2</v>
      </c>
      <c r="H37" s="14">
        <f t="shared" si="3"/>
        <v>4</v>
      </c>
      <c r="I37" s="14">
        <v>1</v>
      </c>
      <c r="J37" s="18">
        <v>3</v>
      </c>
      <c r="K37" s="14">
        <f t="shared" si="4"/>
        <v>1</v>
      </c>
      <c r="L37" s="14">
        <v>0</v>
      </c>
      <c r="M37" s="12">
        <v>1</v>
      </c>
    </row>
    <row r="38" spans="1:13" ht="14.25" customHeight="1">
      <c r="A38" s="4" t="s">
        <v>283</v>
      </c>
      <c r="B38" s="11">
        <f t="shared" si="5"/>
        <v>0</v>
      </c>
      <c r="C38" s="15">
        <f t="shared" si="0"/>
        <v>0</v>
      </c>
      <c r="D38" s="19">
        <f t="shared" si="1"/>
        <v>0</v>
      </c>
      <c r="E38" s="15">
        <f t="shared" si="2"/>
        <v>0</v>
      </c>
      <c r="F38" s="15">
        <v>0</v>
      </c>
      <c r="G38" s="19">
        <v>0</v>
      </c>
      <c r="H38" s="15">
        <f t="shared" si="3"/>
        <v>0</v>
      </c>
      <c r="I38" s="15">
        <v>0</v>
      </c>
      <c r="J38" s="19">
        <v>0</v>
      </c>
      <c r="K38" s="15">
        <f t="shared" si="4"/>
        <v>0</v>
      </c>
      <c r="L38" s="15">
        <v>0</v>
      </c>
      <c r="M38" s="13">
        <v>0</v>
      </c>
    </row>
    <row r="39" ht="14.25" customHeight="1"/>
    <row r="40" spans="1:13" ht="14.25" customHeight="1">
      <c r="A40" s="30" t="s">
        <v>252</v>
      </c>
      <c r="B40" s="32" t="s">
        <v>347</v>
      </c>
      <c r="C40" s="27"/>
      <c r="D40" s="27"/>
      <c r="E40" s="27" t="s">
        <v>114</v>
      </c>
      <c r="F40" s="27"/>
      <c r="G40" s="27"/>
      <c r="H40" s="27" t="s">
        <v>115</v>
      </c>
      <c r="I40" s="27"/>
      <c r="J40" s="27"/>
      <c r="K40" s="27" t="s">
        <v>116</v>
      </c>
      <c r="L40" s="27"/>
      <c r="M40" s="28"/>
    </row>
    <row r="41" spans="1:13" ht="14.25" customHeight="1">
      <c r="A41" s="31"/>
      <c r="B41" s="20" t="s">
        <v>117</v>
      </c>
      <c r="C41" s="21" t="s">
        <v>118</v>
      </c>
      <c r="D41" s="21" t="s">
        <v>119</v>
      </c>
      <c r="E41" s="21" t="s">
        <v>117</v>
      </c>
      <c r="F41" s="21" t="s">
        <v>118</v>
      </c>
      <c r="G41" s="21" t="s">
        <v>119</v>
      </c>
      <c r="H41" s="21" t="s">
        <v>117</v>
      </c>
      <c r="I41" s="21" t="s">
        <v>118</v>
      </c>
      <c r="J41" s="21" t="s">
        <v>119</v>
      </c>
      <c r="K41" s="21" t="s">
        <v>117</v>
      </c>
      <c r="L41" s="21" t="s">
        <v>118</v>
      </c>
      <c r="M41" s="22" t="s">
        <v>119</v>
      </c>
    </row>
    <row r="42" spans="1:13" ht="14.25" customHeight="1">
      <c r="A42" s="6" t="s">
        <v>120</v>
      </c>
      <c r="B42" s="10">
        <f>SUM(E42,H42,K42,'7頁'!B5)</f>
        <v>2295</v>
      </c>
      <c r="C42" s="14">
        <f>SUM(F42,I42,L42,'7頁'!C5)</f>
        <v>1253</v>
      </c>
      <c r="D42" s="18">
        <f>SUM(G42,J42,M42,'7頁'!D5)</f>
        <v>1042</v>
      </c>
      <c r="E42" s="14">
        <f aca="true" t="shared" si="6" ref="E42:E75">SUM(F42:G42)</f>
        <v>1918</v>
      </c>
      <c r="F42" s="14">
        <f>SUM(F50:F75)</f>
        <v>1060</v>
      </c>
      <c r="G42" s="18">
        <f>SUM(G50:G75)</f>
        <v>858</v>
      </c>
      <c r="H42" s="14">
        <f aca="true" t="shared" si="7" ref="H42:H75">SUM(I42:J42)</f>
        <v>138</v>
      </c>
      <c r="I42" s="14">
        <f>SUM(I50:I75)</f>
        <v>73</v>
      </c>
      <c r="J42" s="18">
        <f>SUM(J50:J75)</f>
        <v>65</v>
      </c>
      <c r="K42" s="14">
        <f aca="true" t="shared" si="8" ref="K42:K75">SUM(L42:M42)</f>
        <v>137</v>
      </c>
      <c r="L42" s="14">
        <f>SUM(L50:L75)</f>
        <v>70</v>
      </c>
      <c r="M42" s="12">
        <f>SUM(M50:M75)</f>
        <v>67</v>
      </c>
    </row>
    <row r="43" spans="1:13" ht="14.25" customHeight="1">
      <c r="A43" s="6"/>
      <c r="B43" s="10"/>
      <c r="C43" s="14"/>
      <c r="D43" s="18"/>
      <c r="E43" s="14"/>
      <c r="F43" s="14"/>
      <c r="G43" s="18"/>
      <c r="H43" s="14"/>
      <c r="I43" s="14"/>
      <c r="J43" s="18"/>
      <c r="K43" s="14"/>
      <c r="L43" s="14"/>
      <c r="M43" s="12"/>
    </row>
    <row r="44" spans="1:13" ht="14.25" customHeight="1">
      <c r="A44" s="6" t="s">
        <v>348</v>
      </c>
      <c r="B44" s="10">
        <f>SUM(E44,H44,K44,'7頁'!B7)</f>
        <v>6</v>
      </c>
      <c r="C44" s="14">
        <f>SUM(F44,I44,L44,'7頁'!C7)</f>
        <v>3</v>
      </c>
      <c r="D44" s="18">
        <f>SUM(G44,J44,M44,'7頁'!D7)</f>
        <v>3</v>
      </c>
      <c r="E44" s="14">
        <f t="shared" si="6"/>
        <v>3</v>
      </c>
      <c r="F44" s="14">
        <v>2</v>
      </c>
      <c r="G44" s="18">
        <v>1</v>
      </c>
      <c r="H44" s="14">
        <f t="shared" si="7"/>
        <v>2</v>
      </c>
      <c r="I44" s="14">
        <v>1</v>
      </c>
      <c r="J44" s="18">
        <v>1</v>
      </c>
      <c r="K44" s="14">
        <f t="shared" si="8"/>
        <v>0</v>
      </c>
      <c r="L44" s="14">
        <v>0</v>
      </c>
      <c r="M44" s="12">
        <v>0</v>
      </c>
    </row>
    <row r="45" spans="1:13" ht="14.25" customHeight="1">
      <c r="A45" s="6">
        <v>1</v>
      </c>
      <c r="B45" s="10">
        <f>SUM(E45,H45,K45,'7頁'!B8)</f>
        <v>2</v>
      </c>
      <c r="C45" s="14">
        <f>SUM(F45,I45,L45,'7頁'!C8)</f>
        <v>2</v>
      </c>
      <c r="D45" s="18">
        <f>SUM(G45,J45,M45,'7頁'!D8)</f>
        <v>0</v>
      </c>
      <c r="E45" s="14">
        <f t="shared" si="6"/>
        <v>0</v>
      </c>
      <c r="F45" s="14">
        <v>0</v>
      </c>
      <c r="G45" s="18">
        <v>0</v>
      </c>
      <c r="H45" s="14">
        <f t="shared" si="7"/>
        <v>2</v>
      </c>
      <c r="I45" s="14">
        <v>2</v>
      </c>
      <c r="J45" s="18">
        <v>0</v>
      </c>
      <c r="K45" s="14">
        <f t="shared" si="8"/>
        <v>0</v>
      </c>
      <c r="L45" s="14">
        <v>0</v>
      </c>
      <c r="M45" s="12">
        <v>0</v>
      </c>
    </row>
    <row r="46" spans="1:13" ht="14.25" customHeight="1">
      <c r="A46" s="7">
        <v>2</v>
      </c>
      <c r="B46" s="10">
        <f>SUM(E46,H46,K46,'7頁'!B9)</f>
        <v>0</v>
      </c>
      <c r="C46" s="14">
        <f>SUM(F46,I46,L46,'7頁'!C9)</f>
        <v>0</v>
      </c>
      <c r="D46" s="18">
        <f>SUM(G46,J46,M46,'7頁'!D9)</f>
        <v>0</v>
      </c>
      <c r="E46" s="14">
        <f t="shared" si="6"/>
        <v>0</v>
      </c>
      <c r="F46" s="14">
        <v>0</v>
      </c>
      <c r="G46" s="18">
        <v>0</v>
      </c>
      <c r="H46" s="14">
        <f t="shared" si="7"/>
        <v>0</v>
      </c>
      <c r="I46" s="14">
        <v>0</v>
      </c>
      <c r="J46" s="18">
        <v>0</v>
      </c>
      <c r="K46" s="14">
        <f t="shared" si="8"/>
        <v>0</v>
      </c>
      <c r="L46" s="14">
        <v>0</v>
      </c>
      <c r="M46" s="12">
        <v>0</v>
      </c>
    </row>
    <row r="47" spans="1:13" ht="14.25" customHeight="1">
      <c r="A47" s="6">
        <v>3</v>
      </c>
      <c r="B47" s="10">
        <f>SUM(E47,H47,K47,'7頁'!B10)</f>
        <v>0</v>
      </c>
      <c r="C47" s="14">
        <f>SUM(F47,I47,L47,'7頁'!C10)</f>
        <v>0</v>
      </c>
      <c r="D47" s="18">
        <f>SUM(G47,J47,M47,'7頁'!D10)</f>
        <v>0</v>
      </c>
      <c r="E47" s="14">
        <f t="shared" si="6"/>
        <v>0</v>
      </c>
      <c r="F47" s="14">
        <v>0</v>
      </c>
      <c r="G47" s="18">
        <v>0</v>
      </c>
      <c r="H47" s="14">
        <f t="shared" si="7"/>
        <v>0</v>
      </c>
      <c r="I47" s="14">
        <v>0</v>
      </c>
      <c r="J47" s="18">
        <v>0</v>
      </c>
      <c r="K47" s="14">
        <f t="shared" si="8"/>
        <v>0</v>
      </c>
      <c r="L47" s="14">
        <v>0</v>
      </c>
      <c r="M47" s="12">
        <v>0</v>
      </c>
    </row>
    <row r="48" spans="1:13" ht="14.25" customHeight="1">
      <c r="A48" s="6">
        <v>4</v>
      </c>
      <c r="B48" s="10">
        <f>SUM(E48,H48,K48,'7頁'!B11)</f>
        <v>0</v>
      </c>
      <c r="C48" s="14">
        <f>SUM(F48,I48,L48,'7頁'!C11)</f>
        <v>0</v>
      </c>
      <c r="D48" s="18">
        <f>SUM(G48,J48,M48,'7頁'!D11)</f>
        <v>0</v>
      </c>
      <c r="E48" s="14">
        <f t="shared" si="6"/>
        <v>0</v>
      </c>
      <c r="F48" s="14">
        <v>0</v>
      </c>
      <c r="G48" s="18">
        <v>0</v>
      </c>
      <c r="H48" s="14">
        <f t="shared" si="7"/>
        <v>0</v>
      </c>
      <c r="I48" s="14">
        <v>0</v>
      </c>
      <c r="J48" s="18">
        <v>0</v>
      </c>
      <c r="K48" s="14">
        <f t="shared" si="8"/>
        <v>0</v>
      </c>
      <c r="L48" s="14">
        <v>0</v>
      </c>
      <c r="M48" s="12">
        <v>0</v>
      </c>
    </row>
    <row r="49" spans="1:13" ht="14.25" customHeight="1">
      <c r="A49" s="6"/>
      <c r="B49" s="10"/>
      <c r="C49" s="14"/>
      <c r="D49" s="18"/>
      <c r="E49" s="14"/>
      <c r="F49" s="14"/>
      <c r="G49" s="18"/>
      <c r="H49" s="14"/>
      <c r="I49" s="14"/>
      <c r="J49" s="18"/>
      <c r="K49" s="14"/>
      <c r="L49" s="14"/>
      <c r="M49" s="12"/>
    </row>
    <row r="50" spans="1:13" ht="14.25" customHeight="1">
      <c r="A50" s="6" t="s">
        <v>121</v>
      </c>
      <c r="B50" s="10">
        <f>SUM(E50,H50,K50,'7頁'!B13)</f>
        <v>8</v>
      </c>
      <c r="C50" s="14">
        <f>SUM(F50,I50,L50,'7頁'!C13)</f>
        <v>5</v>
      </c>
      <c r="D50" s="18">
        <f>SUM(G50,J50,M50,'7頁'!D13)</f>
        <v>3</v>
      </c>
      <c r="E50" s="14">
        <f t="shared" si="6"/>
        <v>3</v>
      </c>
      <c r="F50" s="14">
        <v>2</v>
      </c>
      <c r="G50" s="18">
        <v>1</v>
      </c>
      <c r="H50" s="14">
        <f t="shared" si="7"/>
        <v>4</v>
      </c>
      <c r="I50" s="14">
        <v>3</v>
      </c>
      <c r="J50" s="18">
        <v>1</v>
      </c>
      <c r="K50" s="14">
        <f t="shared" si="8"/>
        <v>0</v>
      </c>
      <c r="L50" s="14">
        <v>0</v>
      </c>
      <c r="M50" s="12">
        <v>0</v>
      </c>
    </row>
    <row r="51" spans="1:13" ht="14.25" customHeight="1">
      <c r="A51" s="6" t="s">
        <v>122</v>
      </c>
      <c r="B51" s="10">
        <f>SUM(E51,H51,K51,'7頁'!B14)</f>
        <v>0</v>
      </c>
      <c r="C51" s="14">
        <f>SUM(F51,I51,L51,'7頁'!C14)</f>
        <v>0</v>
      </c>
      <c r="D51" s="18">
        <f>SUM(G51,J51,M51,'7頁'!D14)</f>
        <v>0</v>
      </c>
      <c r="E51" s="14">
        <f t="shared" si="6"/>
        <v>0</v>
      </c>
      <c r="F51" s="14">
        <v>0</v>
      </c>
      <c r="G51" s="18">
        <v>0</v>
      </c>
      <c r="H51" s="14">
        <f t="shared" si="7"/>
        <v>0</v>
      </c>
      <c r="I51" s="14">
        <v>0</v>
      </c>
      <c r="J51" s="18">
        <v>0</v>
      </c>
      <c r="K51" s="14">
        <f t="shared" si="8"/>
        <v>0</v>
      </c>
      <c r="L51" s="14">
        <v>0</v>
      </c>
      <c r="M51" s="12">
        <v>0</v>
      </c>
    </row>
    <row r="52" spans="1:13" ht="14.25" customHeight="1">
      <c r="A52" s="6" t="s">
        <v>123</v>
      </c>
      <c r="B52" s="10">
        <f>SUM(E52,H52,K52,'7頁'!B15)</f>
        <v>5</v>
      </c>
      <c r="C52" s="14">
        <f>SUM(F52,I52,L52,'7頁'!C15)</f>
        <v>3</v>
      </c>
      <c r="D52" s="18">
        <f>SUM(G52,J52,M52,'7頁'!D15)</f>
        <v>2</v>
      </c>
      <c r="E52" s="14">
        <f t="shared" si="6"/>
        <v>5</v>
      </c>
      <c r="F52" s="14">
        <v>3</v>
      </c>
      <c r="G52" s="18">
        <v>2</v>
      </c>
      <c r="H52" s="14">
        <f t="shared" si="7"/>
        <v>0</v>
      </c>
      <c r="I52" s="14">
        <v>0</v>
      </c>
      <c r="J52" s="18">
        <v>0</v>
      </c>
      <c r="K52" s="14">
        <f t="shared" si="8"/>
        <v>0</v>
      </c>
      <c r="L52" s="14">
        <v>0</v>
      </c>
      <c r="M52" s="12">
        <v>0</v>
      </c>
    </row>
    <row r="53" spans="1:13" ht="14.25" customHeight="1">
      <c r="A53" s="6" t="s">
        <v>124</v>
      </c>
      <c r="B53" s="10">
        <f>SUM(E53,H53,K53,'7頁'!B16)</f>
        <v>10</v>
      </c>
      <c r="C53" s="14">
        <f>SUM(F53,I53,L53,'7頁'!C16)</f>
        <v>6</v>
      </c>
      <c r="D53" s="18">
        <f>SUM(G53,J53,M53,'7頁'!D16)</f>
        <v>4</v>
      </c>
      <c r="E53" s="14">
        <f t="shared" si="6"/>
        <v>7</v>
      </c>
      <c r="F53" s="14">
        <v>4</v>
      </c>
      <c r="G53" s="18">
        <v>3</v>
      </c>
      <c r="H53" s="14">
        <f t="shared" si="7"/>
        <v>1</v>
      </c>
      <c r="I53" s="14">
        <v>0</v>
      </c>
      <c r="J53" s="18">
        <v>1</v>
      </c>
      <c r="K53" s="14">
        <f t="shared" si="8"/>
        <v>2</v>
      </c>
      <c r="L53" s="14">
        <v>2</v>
      </c>
      <c r="M53" s="12">
        <v>0</v>
      </c>
    </row>
    <row r="54" spans="1:13" ht="14.25" customHeight="1">
      <c r="A54" s="6" t="s">
        <v>125</v>
      </c>
      <c r="B54" s="10">
        <f>SUM(E54,H54,K54,'7頁'!B17)</f>
        <v>9</v>
      </c>
      <c r="C54" s="14">
        <f>SUM(F54,I54,L54,'7頁'!C17)</f>
        <v>6</v>
      </c>
      <c r="D54" s="18">
        <f>SUM(G54,J54,M54,'7頁'!D17)</f>
        <v>3</v>
      </c>
      <c r="E54" s="14">
        <f t="shared" si="6"/>
        <v>9</v>
      </c>
      <c r="F54" s="14">
        <v>6</v>
      </c>
      <c r="G54" s="18">
        <v>3</v>
      </c>
      <c r="H54" s="14">
        <f t="shared" si="7"/>
        <v>0</v>
      </c>
      <c r="I54" s="14">
        <v>0</v>
      </c>
      <c r="J54" s="18">
        <v>0</v>
      </c>
      <c r="K54" s="14">
        <f t="shared" si="8"/>
        <v>0</v>
      </c>
      <c r="L54" s="14">
        <v>0</v>
      </c>
      <c r="M54" s="12">
        <v>0</v>
      </c>
    </row>
    <row r="55" spans="1:13" ht="14.25" customHeight="1">
      <c r="A55" s="6"/>
      <c r="B55" s="10"/>
      <c r="C55" s="14"/>
      <c r="D55" s="18"/>
      <c r="E55" s="14"/>
      <c r="F55" s="14"/>
      <c r="G55" s="18"/>
      <c r="H55" s="14"/>
      <c r="I55" s="14"/>
      <c r="J55" s="18"/>
      <c r="K55" s="14"/>
      <c r="L55" s="14"/>
      <c r="M55" s="12"/>
    </row>
    <row r="56" spans="1:13" ht="14.25" customHeight="1">
      <c r="A56" s="6" t="s">
        <v>126</v>
      </c>
      <c r="B56" s="10">
        <f>SUM(E56,H56,K56,'7頁'!B19)</f>
        <v>8</v>
      </c>
      <c r="C56" s="14">
        <f>SUM(F56,I56,L56,'7頁'!C19)</f>
        <v>5</v>
      </c>
      <c r="D56" s="18">
        <f>SUM(G56,J56,M56,'7頁'!D19)</f>
        <v>3</v>
      </c>
      <c r="E56" s="14">
        <f t="shared" si="6"/>
        <v>8</v>
      </c>
      <c r="F56" s="14">
        <v>5</v>
      </c>
      <c r="G56" s="18">
        <v>3</v>
      </c>
      <c r="H56" s="14">
        <f t="shared" si="7"/>
        <v>0</v>
      </c>
      <c r="I56" s="14">
        <v>0</v>
      </c>
      <c r="J56" s="18">
        <v>0</v>
      </c>
      <c r="K56" s="14">
        <f t="shared" si="8"/>
        <v>0</v>
      </c>
      <c r="L56" s="14">
        <v>0</v>
      </c>
      <c r="M56" s="12">
        <v>0</v>
      </c>
    </row>
    <row r="57" spans="1:13" ht="14.25" customHeight="1">
      <c r="A57" s="6" t="s">
        <v>127</v>
      </c>
      <c r="B57" s="10">
        <f>SUM(E57,H57,K57,'7頁'!B20)</f>
        <v>5</v>
      </c>
      <c r="C57" s="14">
        <f>SUM(F57,I57,L57,'7頁'!C20)</f>
        <v>2</v>
      </c>
      <c r="D57" s="18">
        <f>SUM(G57,J57,M57,'7頁'!D20)</f>
        <v>3</v>
      </c>
      <c r="E57" s="14">
        <f t="shared" si="6"/>
        <v>4</v>
      </c>
      <c r="F57" s="14">
        <v>2</v>
      </c>
      <c r="G57" s="18">
        <v>2</v>
      </c>
      <c r="H57" s="14">
        <f t="shared" si="7"/>
        <v>1</v>
      </c>
      <c r="I57" s="14">
        <v>0</v>
      </c>
      <c r="J57" s="18">
        <v>1</v>
      </c>
      <c r="K57" s="14">
        <f t="shared" si="8"/>
        <v>0</v>
      </c>
      <c r="L57" s="14">
        <v>0</v>
      </c>
      <c r="M57" s="12">
        <v>0</v>
      </c>
    </row>
    <row r="58" spans="1:13" ht="14.25" customHeight="1">
      <c r="A58" s="6" t="s">
        <v>128</v>
      </c>
      <c r="B58" s="10">
        <f>SUM(E58,H58,K58,'7頁'!B21)</f>
        <v>18</v>
      </c>
      <c r="C58" s="14">
        <f>SUM(F58,I58,L58,'7頁'!C21)</f>
        <v>15</v>
      </c>
      <c r="D58" s="18">
        <f>SUM(G58,J58,M58,'7頁'!D21)</f>
        <v>3</v>
      </c>
      <c r="E58" s="14">
        <f t="shared" si="6"/>
        <v>17</v>
      </c>
      <c r="F58" s="14">
        <v>15</v>
      </c>
      <c r="G58" s="18">
        <v>2</v>
      </c>
      <c r="H58" s="14">
        <f t="shared" si="7"/>
        <v>0</v>
      </c>
      <c r="I58" s="14">
        <v>0</v>
      </c>
      <c r="J58" s="18">
        <v>0</v>
      </c>
      <c r="K58" s="14">
        <f t="shared" si="8"/>
        <v>0</v>
      </c>
      <c r="L58" s="14">
        <v>0</v>
      </c>
      <c r="M58" s="12">
        <v>0</v>
      </c>
    </row>
    <row r="59" spans="1:13" ht="14.25" customHeight="1">
      <c r="A59" s="6" t="s">
        <v>129</v>
      </c>
      <c r="B59" s="10">
        <f>SUM(E59,H59,K59,'7頁'!B22)</f>
        <v>21</v>
      </c>
      <c r="C59" s="14">
        <f>SUM(F59,I59,L59,'7頁'!C22)</f>
        <v>11</v>
      </c>
      <c r="D59" s="18">
        <f>SUM(G59,J59,M59,'7頁'!D22)</f>
        <v>10</v>
      </c>
      <c r="E59" s="14">
        <f t="shared" si="6"/>
        <v>19</v>
      </c>
      <c r="F59" s="14">
        <v>10</v>
      </c>
      <c r="G59" s="18">
        <v>9</v>
      </c>
      <c r="H59" s="14">
        <f t="shared" si="7"/>
        <v>1</v>
      </c>
      <c r="I59" s="14">
        <v>0</v>
      </c>
      <c r="J59" s="18">
        <v>1</v>
      </c>
      <c r="K59" s="14">
        <f t="shared" si="8"/>
        <v>0</v>
      </c>
      <c r="L59" s="14">
        <v>0</v>
      </c>
      <c r="M59" s="12">
        <v>0</v>
      </c>
    </row>
    <row r="60" spans="1:13" ht="14.25" customHeight="1">
      <c r="A60" s="6" t="s">
        <v>130</v>
      </c>
      <c r="B60" s="10">
        <f>SUM(E60,H60,K60,'7頁'!B23)</f>
        <v>34</v>
      </c>
      <c r="C60" s="14">
        <f>SUM(F60,I60,L60,'7頁'!C23)</f>
        <v>20</v>
      </c>
      <c r="D60" s="18">
        <f>SUM(G60,J60,M60,'7頁'!D23)</f>
        <v>14</v>
      </c>
      <c r="E60" s="14">
        <f t="shared" si="6"/>
        <v>26</v>
      </c>
      <c r="F60" s="14">
        <v>18</v>
      </c>
      <c r="G60" s="18">
        <v>8</v>
      </c>
      <c r="H60" s="14">
        <f t="shared" si="7"/>
        <v>5</v>
      </c>
      <c r="I60" s="14">
        <v>2</v>
      </c>
      <c r="J60" s="18">
        <v>3</v>
      </c>
      <c r="K60" s="14">
        <f t="shared" si="8"/>
        <v>1</v>
      </c>
      <c r="L60" s="14">
        <v>0</v>
      </c>
      <c r="M60" s="12">
        <v>1</v>
      </c>
    </row>
    <row r="61" spans="1:13" ht="14.25" customHeight="1">
      <c r="A61" s="6"/>
      <c r="B61" s="10"/>
      <c r="C61" s="14"/>
      <c r="D61" s="18"/>
      <c r="E61" s="14"/>
      <c r="F61" s="14"/>
      <c r="G61" s="18"/>
      <c r="H61" s="14"/>
      <c r="I61" s="14"/>
      <c r="J61" s="18"/>
      <c r="K61" s="14"/>
      <c r="L61" s="14"/>
      <c r="M61" s="12"/>
    </row>
    <row r="62" spans="1:13" ht="14.25" customHeight="1">
      <c r="A62" s="6" t="s">
        <v>131</v>
      </c>
      <c r="B62" s="10">
        <f>SUM(E62,H62,K62,'7頁'!B25)</f>
        <v>87</v>
      </c>
      <c r="C62" s="14">
        <f>SUM(F62,I62,L62,'7頁'!C25)</f>
        <v>53</v>
      </c>
      <c r="D62" s="18">
        <f>SUM(G62,J62,M62,'7頁'!D25)</f>
        <v>34</v>
      </c>
      <c r="E62" s="14">
        <f t="shared" si="6"/>
        <v>73</v>
      </c>
      <c r="F62" s="14">
        <v>44</v>
      </c>
      <c r="G62" s="18">
        <v>29</v>
      </c>
      <c r="H62" s="14">
        <f t="shared" si="7"/>
        <v>3</v>
      </c>
      <c r="I62" s="14">
        <v>3</v>
      </c>
      <c r="J62" s="18">
        <v>0</v>
      </c>
      <c r="K62" s="14">
        <f t="shared" si="8"/>
        <v>5</v>
      </c>
      <c r="L62" s="14">
        <v>3</v>
      </c>
      <c r="M62" s="12">
        <v>2</v>
      </c>
    </row>
    <row r="63" spans="1:13" ht="14.25" customHeight="1">
      <c r="A63" s="6" t="s">
        <v>132</v>
      </c>
      <c r="B63" s="10">
        <f>SUM(E63,H63,K63,'7頁'!B26)</f>
        <v>101</v>
      </c>
      <c r="C63" s="14">
        <f>SUM(F63,I63,L63,'7頁'!C26)</f>
        <v>72</v>
      </c>
      <c r="D63" s="18">
        <f>SUM(G63,J63,M63,'7頁'!D26)</f>
        <v>29</v>
      </c>
      <c r="E63" s="14">
        <f t="shared" si="6"/>
        <v>78</v>
      </c>
      <c r="F63" s="14">
        <v>59</v>
      </c>
      <c r="G63" s="18">
        <v>19</v>
      </c>
      <c r="H63" s="14">
        <f t="shared" si="7"/>
        <v>12</v>
      </c>
      <c r="I63" s="14">
        <v>7</v>
      </c>
      <c r="J63" s="18">
        <v>5</v>
      </c>
      <c r="K63" s="14">
        <f t="shared" si="8"/>
        <v>8</v>
      </c>
      <c r="L63" s="14">
        <v>4</v>
      </c>
      <c r="M63" s="12">
        <v>4</v>
      </c>
    </row>
    <row r="64" spans="1:13" ht="14.25" customHeight="1">
      <c r="A64" s="6" t="s">
        <v>133</v>
      </c>
      <c r="B64" s="10">
        <f>SUM(E64,H64,K64,'7頁'!B27)</f>
        <v>161</v>
      </c>
      <c r="C64" s="14">
        <f>SUM(F64,I64,L64,'7頁'!C27)</f>
        <v>112</v>
      </c>
      <c r="D64" s="18">
        <f>SUM(G64,J64,M64,'7頁'!D27)</f>
        <v>49</v>
      </c>
      <c r="E64" s="14">
        <f t="shared" si="6"/>
        <v>141</v>
      </c>
      <c r="F64" s="14">
        <v>99</v>
      </c>
      <c r="G64" s="18">
        <v>42</v>
      </c>
      <c r="H64" s="14">
        <f t="shared" si="7"/>
        <v>3</v>
      </c>
      <c r="I64" s="14">
        <v>2</v>
      </c>
      <c r="J64" s="18">
        <v>1</v>
      </c>
      <c r="K64" s="14">
        <f t="shared" si="8"/>
        <v>12</v>
      </c>
      <c r="L64" s="14">
        <v>10</v>
      </c>
      <c r="M64" s="12">
        <v>2</v>
      </c>
    </row>
    <row r="65" spans="1:13" ht="14.25" customHeight="1">
      <c r="A65" s="6" t="s">
        <v>134</v>
      </c>
      <c r="B65" s="10">
        <f>SUM(E65,H65,K65,'7頁'!B28)</f>
        <v>233</v>
      </c>
      <c r="C65" s="14">
        <f>SUM(F65,I65,L65,'7頁'!C28)</f>
        <v>163</v>
      </c>
      <c r="D65" s="18">
        <f>SUM(G65,J65,M65,'7頁'!D28)</f>
        <v>70</v>
      </c>
      <c r="E65" s="14">
        <f t="shared" si="6"/>
        <v>206</v>
      </c>
      <c r="F65" s="14">
        <v>140</v>
      </c>
      <c r="G65" s="18">
        <v>66</v>
      </c>
      <c r="H65" s="14">
        <f t="shared" si="7"/>
        <v>7</v>
      </c>
      <c r="I65" s="14">
        <v>6</v>
      </c>
      <c r="J65" s="18">
        <v>1</v>
      </c>
      <c r="K65" s="14">
        <f t="shared" si="8"/>
        <v>12</v>
      </c>
      <c r="L65" s="14">
        <v>10</v>
      </c>
      <c r="M65" s="12">
        <v>2</v>
      </c>
    </row>
    <row r="66" spans="1:13" ht="14.25" customHeight="1">
      <c r="A66" s="6" t="s">
        <v>135</v>
      </c>
      <c r="B66" s="10">
        <f>SUM(E66,H66,K66,'7頁'!B29)</f>
        <v>297</v>
      </c>
      <c r="C66" s="14">
        <f>SUM(F66,I66,L66,'7頁'!C29)</f>
        <v>216</v>
      </c>
      <c r="D66" s="18">
        <f>SUM(G66,J66,M66,'7頁'!D29)</f>
        <v>81</v>
      </c>
      <c r="E66" s="14">
        <f t="shared" si="6"/>
        <v>258</v>
      </c>
      <c r="F66" s="14">
        <v>190</v>
      </c>
      <c r="G66" s="18">
        <v>68</v>
      </c>
      <c r="H66" s="14">
        <f t="shared" si="7"/>
        <v>12</v>
      </c>
      <c r="I66" s="14">
        <v>7</v>
      </c>
      <c r="J66" s="18">
        <v>5</v>
      </c>
      <c r="K66" s="14">
        <f t="shared" si="8"/>
        <v>17</v>
      </c>
      <c r="L66" s="14">
        <v>12</v>
      </c>
      <c r="M66" s="12">
        <v>5</v>
      </c>
    </row>
    <row r="67" spans="1:13" ht="14.25" customHeight="1">
      <c r="A67" s="6"/>
      <c r="B67" s="10"/>
      <c r="C67" s="14"/>
      <c r="D67" s="18"/>
      <c r="E67" s="14"/>
      <c r="F67" s="14"/>
      <c r="G67" s="18"/>
      <c r="H67" s="14"/>
      <c r="I67" s="14"/>
      <c r="J67" s="18"/>
      <c r="K67" s="14"/>
      <c r="L67" s="14"/>
      <c r="M67" s="12"/>
    </row>
    <row r="68" spans="1:13" ht="14.25" customHeight="1">
      <c r="A68" s="6" t="s">
        <v>136</v>
      </c>
      <c r="B68" s="10">
        <f>SUM(E68,H68,K68,'7頁'!B31)</f>
        <v>314</v>
      </c>
      <c r="C68" s="14">
        <f>SUM(F68,I68,L68,'7頁'!C31)</f>
        <v>190</v>
      </c>
      <c r="D68" s="18">
        <f>SUM(G68,J68,M68,'7頁'!D31)</f>
        <v>124</v>
      </c>
      <c r="E68" s="14">
        <f t="shared" si="6"/>
        <v>252</v>
      </c>
      <c r="F68" s="14">
        <v>156</v>
      </c>
      <c r="G68" s="18">
        <v>96</v>
      </c>
      <c r="H68" s="14">
        <f t="shared" si="7"/>
        <v>29</v>
      </c>
      <c r="I68" s="14">
        <v>15</v>
      </c>
      <c r="J68" s="18">
        <v>14</v>
      </c>
      <c r="K68" s="14">
        <f t="shared" si="8"/>
        <v>20</v>
      </c>
      <c r="L68" s="14">
        <v>10</v>
      </c>
      <c r="M68" s="12">
        <v>10</v>
      </c>
    </row>
    <row r="69" spans="1:13" ht="14.25" customHeight="1">
      <c r="A69" s="6" t="s">
        <v>137</v>
      </c>
      <c r="B69" s="10">
        <f>SUM(E69,H69,K69,'7頁'!B32)</f>
        <v>324</v>
      </c>
      <c r="C69" s="14">
        <f>SUM(F69,I69,L69,'7頁'!C32)</f>
        <v>144</v>
      </c>
      <c r="D69" s="18">
        <f>SUM(G69,J69,M69,'7頁'!D32)</f>
        <v>180</v>
      </c>
      <c r="E69" s="14">
        <f t="shared" si="6"/>
        <v>267</v>
      </c>
      <c r="F69" s="14">
        <v>118</v>
      </c>
      <c r="G69" s="18">
        <v>149</v>
      </c>
      <c r="H69" s="14">
        <f t="shared" si="7"/>
        <v>18</v>
      </c>
      <c r="I69" s="14">
        <v>9</v>
      </c>
      <c r="J69" s="18">
        <v>9</v>
      </c>
      <c r="K69" s="14">
        <f t="shared" si="8"/>
        <v>22</v>
      </c>
      <c r="L69" s="14">
        <v>7</v>
      </c>
      <c r="M69" s="12">
        <v>15</v>
      </c>
    </row>
    <row r="70" spans="1:13" ht="14.25" customHeight="1">
      <c r="A70" s="6" t="s">
        <v>138</v>
      </c>
      <c r="B70" s="10">
        <f>SUM(E70,H70,K70,'7頁'!B33)</f>
        <v>346</v>
      </c>
      <c r="C70" s="14">
        <f>SUM(F70,I70,L70,'7頁'!C33)</f>
        <v>146</v>
      </c>
      <c r="D70" s="18">
        <f>SUM(G70,J70,M70,'7頁'!D33)</f>
        <v>200</v>
      </c>
      <c r="E70" s="14">
        <f t="shared" si="6"/>
        <v>270</v>
      </c>
      <c r="F70" s="14">
        <v>114</v>
      </c>
      <c r="G70" s="18">
        <v>156</v>
      </c>
      <c r="H70" s="14">
        <f t="shared" si="7"/>
        <v>29</v>
      </c>
      <c r="I70" s="14">
        <v>15</v>
      </c>
      <c r="J70" s="18">
        <v>14</v>
      </c>
      <c r="K70" s="14">
        <f t="shared" si="8"/>
        <v>25</v>
      </c>
      <c r="L70" s="14">
        <v>11</v>
      </c>
      <c r="M70" s="12">
        <v>14</v>
      </c>
    </row>
    <row r="71" spans="1:13" ht="14.25" customHeight="1">
      <c r="A71" s="6" t="s">
        <v>139</v>
      </c>
      <c r="B71" s="10">
        <f>SUM(E71,H71,K71,'7頁'!B34)</f>
        <v>232</v>
      </c>
      <c r="C71" s="14">
        <f>SUM(F71,I71,L71,'7頁'!C34)</f>
        <v>71</v>
      </c>
      <c r="D71" s="18">
        <f>SUM(G71,J71,M71,'7頁'!D34)</f>
        <v>161</v>
      </c>
      <c r="E71" s="14">
        <f t="shared" si="6"/>
        <v>202</v>
      </c>
      <c r="F71" s="14">
        <v>63</v>
      </c>
      <c r="G71" s="18">
        <v>139</v>
      </c>
      <c r="H71" s="14">
        <f t="shared" si="7"/>
        <v>10</v>
      </c>
      <c r="I71" s="14">
        <v>3</v>
      </c>
      <c r="J71" s="18">
        <v>7</v>
      </c>
      <c r="K71" s="14">
        <f t="shared" si="8"/>
        <v>9</v>
      </c>
      <c r="L71" s="14">
        <v>1</v>
      </c>
      <c r="M71" s="12">
        <v>8</v>
      </c>
    </row>
    <row r="72" spans="1:13" ht="14.25" customHeight="1">
      <c r="A72" s="6" t="s">
        <v>140</v>
      </c>
      <c r="B72" s="10">
        <f>SUM(E72,H72,K72,'7頁'!B35)</f>
        <v>66</v>
      </c>
      <c r="C72" s="14">
        <f>SUM(F72,I72,L72,'7頁'!C35)</f>
        <v>12</v>
      </c>
      <c r="D72" s="18">
        <f>SUM(G72,J72,M72,'7頁'!D35)</f>
        <v>54</v>
      </c>
      <c r="E72" s="14">
        <f t="shared" si="6"/>
        <v>60</v>
      </c>
      <c r="F72" s="14">
        <v>12</v>
      </c>
      <c r="G72" s="18">
        <v>48</v>
      </c>
      <c r="H72" s="14">
        <f t="shared" si="7"/>
        <v>1</v>
      </c>
      <c r="I72" s="14">
        <v>0</v>
      </c>
      <c r="J72" s="18">
        <v>1</v>
      </c>
      <c r="K72" s="14">
        <f t="shared" si="8"/>
        <v>3</v>
      </c>
      <c r="L72" s="14">
        <v>0</v>
      </c>
      <c r="M72" s="12">
        <v>3</v>
      </c>
    </row>
    <row r="73" spans="1:13" ht="14.25" customHeight="1">
      <c r="A73" s="6"/>
      <c r="B73" s="10"/>
      <c r="C73" s="14"/>
      <c r="D73" s="18"/>
      <c r="E73" s="14"/>
      <c r="F73" s="14"/>
      <c r="G73" s="18"/>
      <c r="H73" s="14"/>
      <c r="I73" s="14"/>
      <c r="J73" s="18"/>
      <c r="K73" s="14"/>
      <c r="L73" s="14"/>
      <c r="M73" s="12"/>
    </row>
    <row r="74" spans="1:13" ht="14.25" customHeight="1">
      <c r="A74" s="6" t="s">
        <v>141</v>
      </c>
      <c r="B74" s="10">
        <f>SUM(E74,H74,K74,'7頁'!B37)</f>
        <v>16</v>
      </c>
      <c r="C74" s="14">
        <f>SUM(F74,I74,L74,'7頁'!C37)</f>
        <v>1</v>
      </c>
      <c r="D74" s="18">
        <f>SUM(G74,J74,M74,'7頁'!D37)</f>
        <v>15</v>
      </c>
      <c r="E74" s="14">
        <f t="shared" si="6"/>
        <v>13</v>
      </c>
      <c r="F74" s="14">
        <v>0</v>
      </c>
      <c r="G74" s="18">
        <v>13</v>
      </c>
      <c r="H74" s="14">
        <f t="shared" si="7"/>
        <v>2</v>
      </c>
      <c r="I74" s="14">
        <v>1</v>
      </c>
      <c r="J74" s="18">
        <v>1</v>
      </c>
      <c r="K74" s="14">
        <f t="shared" si="8"/>
        <v>1</v>
      </c>
      <c r="L74" s="14">
        <v>0</v>
      </c>
      <c r="M74" s="12">
        <v>1</v>
      </c>
    </row>
    <row r="75" spans="1:13" ht="14.25" customHeight="1">
      <c r="A75" s="4" t="s">
        <v>142</v>
      </c>
      <c r="B75" s="11">
        <f>SUM(E75,H75,K75,'7頁'!B38)</f>
        <v>0</v>
      </c>
      <c r="C75" s="15">
        <f>SUM(F75,I75,L75,'7頁'!C38)</f>
        <v>0</v>
      </c>
      <c r="D75" s="19">
        <f>SUM(G75,J75,M75,'7頁'!D38)</f>
        <v>0</v>
      </c>
      <c r="E75" s="15">
        <f t="shared" si="6"/>
        <v>0</v>
      </c>
      <c r="F75" s="15">
        <v>0</v>
      </c>
      <c r="G75" s="19">
        <v>0</v>
      </c>
      <c r="H75" s="15">
        <f t="shared" si="7"/>
        <v>0</v>
      </c>
      <c r="I75" s="15">
        <v>0</v>
      </c>
      <c r="J75" s="19">
        <v>0</v>
      </c>
      <c r="K75" s="15">
        <f t="shared" si="8"/>
        <v>0</v>
      </c>
      <c r="L75" s="15">
        <v>0</v>
      </c>
      <c r="M75" s="13">
        <v>0</v>
      </c>
    </row>
    <row r="76" ht="14.25" customHeight="1"/>
  </sheetData>
  <mergeCells count="11">
    <mergeCell ref="K3:M3"/>
    <mergeCell ref="H40:J40"/>
    <mergeCell ref="K40:M40"/>
    <mergeCell ref="A3:A4"/>
    <mergeCell ref="A40:A41"/>
    <mergeCell ref="B40:D40"/>
    <mergeCell ref="E40:G40"/>
    <mergeCell ref="E2:G2"/>
    <mergeCell ref="B3:D3"/>
    <mergeCell ref="H3:J3"/>
    <mergeCell ref="E3:G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showGridLines="0" view="pageBreakPreview" zoomScale="80" zoomScaleNormal="80" zoomScaleSheetLayoutView="80" workbookViewId="0" topLeftCell="A49">
      <selection activeCell="A73" sqref="A73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23"/>
    </row>
    <row r="2" spans="1:13" ht="14.25" customHeight="1">
      <c r="A2" s="1" t="s">
        <v>288</v>
      </c>
      <c r="E2" s="29"/>
      <c r="F2" s="29"/>
      <c r="G2" s="29"/>
      <c r="M2" s="3" t="str">
        <f>'1頁'!M2</f>
        <v>（平成13年）</v>
      </c>
    </row>
    <row r="3" spans="1:13" ht="14.25" customHeight="1">
      <c r="A3" s="30" t="s">
        <v>252</v>
      </c>
      <c r="B3" s="32" t="s">
        <v>349</v>
      </c>
      <c r="C3" s="27"/>
      <c r="D3" s="27"/>
      <c r="E3" s="27" t="s">
        <v>350</v>
      </c>
      <c r="F3" s="27"/>
      <c r="G3" s="27"/>
      <c r="H3" s="27" t="s">
        <v>351</v>
      </c>
      <c r="I3" s="27"/>
      <c r="J3" s="27"/>
      <c r="K3" s="27" t="s">
        <v>352</v>
      </c>
      <c r="L3" s="27"/>
      <c r="M3" s="28"/>
    </row>
    <row r="4" spans="1:13" ht="14.25" customHeight="1">
      <c r="A4" s="31"/>
      <c r="B4" s="20" t="s">
        <v>88</v>
      </c>
      <c r="C4" s="21" t="s">
        <v>89</v>
      </c>
      <c r="D4" s="21" t="s">
        <v>90</v>
      </c>
      <c r="E4" s="21" t="s">
        <v>88</v>
      </c>
      <c r="F4" s="21" t="s">
        <v>89</v>
      </c>
      <c r="G4" s="21" t="s">
        <v>90</v>
      </c>
      <c r="H4" s="21" t="s">
        <v>88</v>
      </c>
      <c r="I4" s="21" t="s">
        <v>89</v>
      </c>
      <c r="J4" s="21" t="s">
        <v>90</v>
      </c>
      <c r="K4" s="21" t="s">
        <v>88</v>
      </c>
      <c r="L4" s="21" t="s">
        <v>89</v>
      </c>
      <c r="M4" s="22" t="s">
        <v>90</v>
      </c>
    </row>
    <row r="5" spans="1:13" ht="14.25" customHeight="1">
      <c r="A5" s="6" t="s">
        <v>91</v>
      </c>
      <c r="B5" s="10">
        <f aca="true" t="shared" si="0" ref="B5:B38">SUM(C5:D5)</f>
        <v>102</v>
      </c>
      <c r="C5" s="14">
        <f>SUM(C13:C38)</f>
        <v>50</v>
      </c>
      <c r="D5" s="18">
        <f>SUM(D13:D38)</f>
        <v>52</v>
      </c>
      <c r="E5" s="14">
        <f>H5</f>
        <v>3551</v>
      </c>
      <c r="F5" s="14">
        <f aca="true" t="shared" si="1" ref="F5:F38">I5</f>
        <v>1931</v>
      </c>
      <c r="G5" s="18">
        <f aca="true" t="shared" si="2" ref="G5:G38">J5</f>
        <v>1620</v>
      </c>
      <c r="H5" s="14">
        <f aca="true" t="shared" si="3" ref="H5:H38">SUM(I5:J5)</f>
        <v>3551</v>
      </c>
      <c r="I5" s="14">
        <f>SUM(I13:I38)</f>
        <v>1931</v>
      </c>
      <c r="J5" s="18">
        <f>SUM(J13:J38)</f>
        <v>1620</v>
      </c>
      <c r="K5" s="14">
        <f>SUM(B42,E42,H42,K42,'8頁'!B5,'8頁'!E5,'8頁'!H5,'8頁'!K5,'8頁'!B42,'8頁'!E42,'8頁'!H42,'8頁'!K42,'9頁'!B5)</f>
        <v>3804</v>
      </c>
      <c r="L5" s="14">
        <f>SUM(C42,F42,I42,L42,'8頁'!C5,'8頁'!F5,'8頁'!I5,'8頁'!L5,'8頁'!C42,'8頁'!F42,'8頁'!I42,'8頁'!L42,'9頁'!C5)</f>
        <v>2062</v>
      </c>
      <c r="M5" s="12">
        <f>SUM(D42,G42,J42,M42,'8頁'!D5,'8頁'!G5,'8頁'!J5,'8頁'!M5,'8頁'!D42,'8頁'!G42,'8頁'!J42,'8頁'!M42,'9頁'!D5)</f>
        <v>1742</v>
      </c>
    </row>
    <row r="6" spans="1:13" ht="14.25" customHeight="1">
      <c r="A6" s="6"/>
      <c r="B6" s="10"/>
      <c r="C6" s="14"/>
      <c r="D6" s="18"/>
      <c r="E6" s="14"/>
      <c r="F6" s="14"/>
      <c r="G6" s="18"/>
      <c r="H6" s="14"/>
      <c r="I6" s="14"/>
      <c r="J6" s="18"/>
      <c r="K6" s="14"/>
      <c r="L6" s="14"/>
      <c r="M6" s="12"/>
    </row>
    <row r="7" spans="1:13" ht="14.25" customHeight="1">
      <c r="A7" s="6" t="s">
        <v>308</v>
      </c>
      <c r="B7" s="10">
        <f t="shared" si="0"/>
        <v>1</v>
      </c>
      <c r="C7" s="14">
        <v>0</v>
      </c>
      <c r="D7" s="18">
        <v>1</v>
      </c>
      <c r="E7" s="14">
        <f aca="true" t="shared" si="4" ref="E7:E38">H7</f>
        <v>7</v>
      </c>
      <c r="F7" s="14">
        <f t="shared" si="1"/>
        <v>4</v>
      </c>
      <c r="G7" s="18">
        <f t="shared" si="2"/>
        <v>3</v>
      </c>
      <c r="H7" s="14">
        <f t="shared" si="3"/>
        <v>7</v>
      </c>
      <c r="I7" s="14">
        <v>4</v>
      </c>
      <c r="J7" s="18">
        <v>3</v>
      </c>
      <c r="K7" s="14">
        <f>SUM(B44,E44,H44,K44,'8頁'!B7,'8頁'!E7,'8頁'!H7,'8頁'!K7,'8頁'!B44,'8頁'!E44,'8頁'!H44,'8頁'!K44,'9頁'!B7)</f>
        <v>12</v>
      </c>
      <c r="L7" s="14">
        <f>SUM(C44,F44,I44,L44,'8頁'!C7,'8頁'!F7,'8頁'!I7,'8頁'!L7,'8頁'!C44,'8頁'!F44,'8頁'!I44,'8頁'!L44,'9頁'!C7)</f>
        <v>6</v>
      </c>
      <c r="M7" s="12">
        <f>SUM(D44,G44,J44,M44,'8頁'!D7,'8頁'!G7,'8頁'!J7,'8頁'!M7,'8頁'!D44,'8頁'!G44,'8頁'!J44,'8頁'!M44,'9頁'!D7)</f>
        <v>6</v>
      </c>
    </row>
    <row r="8" spans="1:13" ht="14.25" customHeight="1">
      <c r="A8" s="6">
        <v>1</v>
      </c>
      <c r="B8" s="10">
        <f t="shared" si="0"/>
        <v>0</v>
      </c>
      <c r="C8" s="14">
        <v>0</v>
      </c>
      <c r="D8" s="18">
        <v>0</v>
      </c>
      <c r="E8" s="14">
        <f t="shared" si="4"/>
        <v>3</v>
      </c>
      <c r="F8" s="14">
        <f t="shared" si="1"/>
        <v>3</v>
      </c>
      <c r="G8" s="18">
        <f t="shared" si="2"/>
        <v>0</v>
      </c>
      <c r="H8" s="14">
        <f t="shared" si="3"/>
        <v>3</v>
      </c>
      <c r="I8" s="14">
        <v>3</v>
      </c>
      <c r="J8" s="18">
        <v>0</v>
      </c>
      <c r="K8" s="14">
        <f>SUM(B45,E45,H45,K45,'8頁'!B8,'8頁'!E8,'8頁'!H8,'8頁'!K8,'8頁'!B45,'8頁'!E45,'8頁'!H45,'8頁'!K45,'9頁'!B8)</f>
        <v>1</v>
      </c>
      <c r="L8" s="14">
        <f>SUM(C45,F45,I45,L45,'8頁'!C8,'8頁'!F8,'8頁'!I8,'8頁'!L8,'8頁'!C45,'8頁'!F45,'8頁'!I45,'8頁'!L45,'9頁'!C8)</f>
        <v>1</v>
      </c>
      <c r="M8" s="12">
        <f>SUM(D45,G45,J45,M45,'8頁'!D8,'8頁'!G8,'8頁'!J8,'8頁'!M8,'8頁'!D45,'8頁'!G45,'8頁'!J45,'8頁'!M45,'9頁'!D8)</f>
        <v>0</v>
      </c>
    </row>
    <row r="9" spans="1:13" ht="14.25" customHeight="1">
      <c r="A9" s="7">
        <v>2</v>
      </c>
      <c r="B9" s="10">
        <f t="shared" si="0"/>
        <v>0</v>
      </c>
      <c r="C9" s="14">
        <v>0</v>
      </c>
      <c r="D9" s="18">
        <v>0</v>
      </c>
      <c r="E9" s="14">
        <f t="shared" si="4"/>
        <v>2</v>
      </c>
      <c r="F9" s="14">
        <f t="shared" si="1"/>
        <v>1</v>
      </c>
      <c r="G9" s="18">
        <f t="shared" si="2"/>
        <v>1</v>
      </c>
      <c r="H9" s="14">
        <f t="shared" si="3"/>
        <v>2</v>
      </c>
      <c r="I9" s="14">
        <v>1</v>
      </c>
      <c r="J9" s="18">
        <v>1</v>
      </c>
      <c r="K9" s="14">
        <f>SUM(B46,E46,H46,K46,'8頁'!B9,'8頁'!E9,'8頁'!H9,'8頁'!K9,'8頁'!B46,'8頁'!E46,'8頁'!H46,'8頁'!K46,'9頁'!B9)</f>
        <v>2</v>
      </c>
      <c r="L9" s="14">
        <f>SUM(C46,F46,I46,L46,'8頁'!C9,'8頁'!F9,'8頁'!I9,'8頁'!L9,'8頁'!C46,'8頁'!F46,'8頁'!I46,'8頁'!L46,'9頁'!C9)</f>
        <v>2</v>
      </c>
      <c r="M9" s="12">
        <f>SUM(D46,G46,J46,M46,'8頁'!D9,'8頁'!G9,'8頁'!J9,'8頁'!M9,'8頁'!D46,'8頁'!G46,'8頁'!J46,'8頁'!M46,'9頁'!D9)</f>
        <v>0</v>
      </c>
    </row>
    <row r="10" spans="1:13" ht="14.25" customHeight="1">
      <c r="A10" s="6">
        <v>3</v>
      </c>
      <c r="B10" s="10">
        <f t="shared" si="0"/>
        <v>0</v>
      </c>
      <c r="C10" s="14">
        <v>0</v>
      </c>
      <c r="D10" s="18">
        <v>0</v>
      </c>
      <c r="E10" s="14">
        <f t="shared" si="4"/>
        <v>1</v>
      </c>
      <c r="F10" s="14">
        <f t="shared" si="1"/>
        <v>0</v>
      </c>
      <c r="G10" s="18">
        <f t="shared" si="2"/>
        <v>1</v>
      </c>
      <c r="H10" s="14">
        <f t="shared" si="3"/>
        <v>1</v>
      </c>
      <c r="I10" s="14">
        <v>0</v>
      </c>
      <c r="J10" s="18">
        <v>1</v>
      </c>
      <c r="K10" s="14">
        <f>SUM(B47,E47,H47,K47,'8頁'!B10,'8頁'!E10,'8頁'!H10,'8頁'!K10,'8頁'!B47,'8頁'!E47,'8頁'!H47,'8頁'!K47,'9頁'!B10)</f>
        <v>0</v>
      </c>
      <c r="L10" s="14">
        <f>SUM(C47,F47,I47,L47,'8頁'!C10,'8頁'!F10,'8頁'!I10,'8頁'!L10,'8頁'!C47,'8頁'!F47,'8頁'!I47,'8頁'!L47,'9頁'!C10)</f>
        <v>0</v>
      </c>
      <c r="M10" s="12">
        <f>SUM(D47,G47,J47,M47,'8頁'!D10,'8頁'!G10,'8頁'!J10,'8頁'!M10,'8頁'!D47,'8頁'!G47,'8頁'!J47,'8頁'!M47,'9頁'!D10)</f>
        <v>0</v>
      </c>
    </row>
    <row r="11" spans="1:13" ht="14.25" customHeight="1">
      <c r="A11" s="6">
        <v>4</v>
      </c>
      <c r="B11" s="10">
        <f t="shared" si="0"/>
        <v>0</v>
      </c>
      <c r="C11" s="14">
        <v>0</v>
      </c>
      <c r="D11" s="18">
        <v>0</v>
      </c>
      <c r="E11" s="14">
        <f t="shared" si="4"/>
        <v>1</v>
      </c>
      <c r="F11" s="14">
        <f t="shared" si="1"/>
        <v>1</v>
      </c>
      <c r="G11" s="18">
        <f t="shared" si="2"/>
        <v>0</v>
      </c>
      <c r="H11" s="14">
        <f t="shared" si="3"/>
        <v>1</v>
      </c>
      <c r="I11" s="14">
        <v>1</v>
      </c>
      <c r="J11" s="18">
        <v>0</v>
      </c>
      <c r="K11" s="14">
        <f>SUM(B48,E48,H48,K48,'8頁'!B11,'8頁'!E11,'8頁'!H11,'8頁'!K11,'8頁'!B48,'8頁'!E48,'8頁'!H48,'8頁'!K48,'9頁'!B11)</f>
        <v>0</v>
      </c>
      <c r="L11" s="14">
        <f>SUM(C48,F48,I48,L48,'8頁'!C11,'8頁'!F11,'8頁'!I11,'8頁'!L11,'8頁'!C48,'8頁'!F48,'8頁'!I48,'8頁'!L48,'9頁'!C11)</f>
        <v>0</v>
      </c>
      <c r="M11" s="12">
        <f>SUM(D48,G48,J48,M48,'8頁'!D11,'8頁'!G11,'8頁'!J11,'8頁'!M11,'8頁'!D48,'8頁'!G48,'8頁'!J48,'8頁'!M48,'9頁'!D11)</f>
        <v>0</v>
      </c>
    </row>
    <row r="12" spans="1:13" ht="14.25" customHeight="1">
      <c r="A12" s="6"/>
      <c r="B12" s="10"/>
      <c r="C12" s="14"/>
      <c r="D12" s="18"/>
      <c r="E12" s="14"/>
      <c r="F12" s="14"/>
      <c r="G12" s="18"/>
      <c r="H12" s="14"/>
      <c r="I12" s="14"/>
      <c r="J12" s="18"/>
      <c r="K12" s="14"/>
      <c r="L12" s="14"/>
      <c r="M12" s="12"/>
    </row>
    <row r="13" spans="1:13" ht="14.25" customHeight="1">
      <c r="A13" s="6" t="s">
        <v>92</v>
      </c>
      <c r="B13" s="10">
        <f t="shared" si="0"/>
        <v>1</v>
      </c>
      <c r="C13" s="14">
        <v>0</v>
      </c>
      <c r="D13" s="18">
        <v>1</v>
      </c>
      <c r="E13" s="14">
        <f t="shared" si="4"/>
        <v>14</v>
      </c>
      <c r="F13" s="14">
        <f t="shared" si="1"/>
        <v>9</v>
      </c>
      <c r="G13" s="18">
        <f t="shared" si="2"/>
        <v>5</v>
      </c>
      <c r="H13" s="14">
        <f t="shared" si="3"/>
        <v>14</v>
      </c>
      <c r="I13" s="14">
        <v>9</v>
      </c>
      <c r="J13" s="18">
        <v>5</v>
      </c>
      <c r="K13" s="14">
        <f>SUM(B50,E50,H50,K50,'8頁'!B13,'8頁'!E13,'8頁'!H13,'8頁'!K13,'8頁'!B50,'8頁'!E50,'8頁'!H50,'8頁'!K50,'9頁'!B13)</f>
        <v>15</v>
      </c>
      <c r="L13" s="14">
        <f>SUM(C50,F50,I50,L50,'8頁'!C13,'8頁'!F13,'8頁'!I13,'8頁'!L13,'8頁'!C50,'8頁'!F50,'8頁'!I50,'8頁'!L50,'9頁'!C13)</f>
        <v>9</v>
      </c>
      <c r="M13" s="12">
        <f>SUM(D50,G50,J50,M50,'8頁'!D13,'8頁'!G13,'8頁'!J13,'8頁'!M13,'8頁'!D50,'8頁'!G50,'8頁'!J50,'8頁'!M50,'9頁'!D13)</f>
        <v>6</v>
      </c>
    </row>
    <row r="14" spans="1:13" ht="14.25" customHeight="1">
      <c r="A14" s="6" t="s">
        <v>93</v>
      </c>
      <c r="B14" s="10">
        <f t="shared" si="0"/>
        <v>0</v>
      </c>
      <c r="C14" s="14">
        <v>0</v>
      </c>
      <c r="D14" s="18">
        <v>0</v>
      </c>
      <c r="E14" s="14">
        <f t="shared" si="4"/>
        <v>3</v>
      </c>
      <c r="F14" s="14">
        <f t="shared" si="1"/>
        <v>2</v>
      </c>
      <c r="G14" s="18">
        <f t="shared" si="2"/>
        <v>1</v>
      </c>
      <c r="H14" s="14">
        <f t="shared" si="3"/>
        <v>3</v>
      </c>
      <c r="I14" s="14">
        <v>2</v>
      </c>
      <c r="J14" s="18">
        <v>1</v>
      </c>
      <c r="K14" s="14">
        <f>SUM(B51,E51,H51,K51,'8頁'!B14,'8頁'!E14,'8頁'!H14,'8頁'!K14,'8頁'!B51,'8頁'!E51,'8頁'!H51,'8頁'!K51,'9頁'!B14)</f>
        <v>4</v>
      </c>
      <c r="L14" s="14">
        <f>SUM(C51,F51,I51,L51,'8頁'!C14,'8頁'!F14,'8頁'!I14,'8頁'!L14,'8頁'!C51,'8頁'!F51,'8頁'!I51,'8頁'!L51,'9頁'!C14)</f>
        <v>1</v>
      </c>
      <c r="M14" s="12">
        <f>SUM(D51,G51,J51,M51,'8頁'!D14,'8頁'!G14,'8頁'!J14,'8頁'!M14,'8頁'!D51,'8頁'!G51,'8頁'!J51,'8頁'!M51,'9頁'!D14)</f>
        <v>3</v>
      </c>
    </row>
    <row r="15" spans="1:13" ht="14.25" customHeight="1">
      <c r="A15" s="6" t="s">
        <v>94</v>
      </c>
      <c r="B15" s="10">
        <f t="shared" si="0"/>
        <v>0</v>
      </c>
      <c r="C15" s="14">
        <v>0</v>
      </c>
      <c r="D15" s="18">
        <v>0</v>
      </c>
      <c r="E15" s="14">
        <f t="shared" si="4"/>
        <v>0</v>
      </c>
      <c r="F15" s="14">
        <f t="shared" si="1"/>
        <v>0</v>
      </c>
      <c r="G15" s="18">
        <f t="shared" si="2"/>
        <v>0</v>
      </c>
      <c r="H15" s="14">
        <f t="shared" si="3"/>
        <v>0</v>
      </c>
      <c r="I15" s="14">
        <v>0</v>
      </c>
      <c r="J15" s="18">
        <v>0</v>
      </c>
      <c r="K15" s="14">
        <f>SUM(B52,E52,H52,K52,'8頁'!B15,'8頁'!E15,'8頁'!H15,'8頁'!K15,'8頁'!B52,'8頁'!E52,'8頁'!H52,'8頁'!K52,'9頁'!B15)</f>
        <v>3</v>
      </c>
      <c r="L15" s="14">
        <f>SUM(C52,F52,I52,L52,'8頁'!C15,'8頁'!F15,'8頁'!I15,'8頁'!L15,'8頁'!C52,'8頁'!F52,'8頁'!I52,'8頁'!L52,'9頁'!C15)</f>
        <v>2</v>
      </c>
      <c r="M15" s="12">
        <f>SUM(D52,G52,J52,M52,'8頁'!D15,'8頁'!G15,'8頁'!J15,'8頁'!M15,'8頁'!D52,'8頁'!G52,'8頁'!J52,'8頁'!M52,'9頁'!D15)</f>
        <v>1</v>
      </c>
    </row>
    <row r="16" spans="1:13" ht="14.25" customHeight="1">
      <c r="A16" s="6" t="s">
        <v>95</v>
      </c>
      <c r="B16" s="10">
        <f t="shared" si="0"/>
        <v>0</v>
      </c>
      <c r="C16" s="14">
        <v>0</v>
      </c>
      <c r="D16" s="18">
        <v>0</v>
      </c>
      <c r="E16" s="14">
        <f t="shared" si="4"/>
        <v>10</v>
      </c>
      <c r="F16" s="14">
        <f t="shared" si="1"/>
        <v>9</v>
      </c>
      <c r="G16" s="18">
        <f t="shared" si="2"/>
        <v>1</v>
      </c>
      <c r="H16" s="14">
        <f t="shared" si="3"/>
        <v>10</v>
      </c>
      <c r="I16" s="14">
        <v>9</v>
      </c>
      <c r="J16" s="18">
        <v>1</v>
      </c>
      <c r="K16" s="14">
        <f>SUM(B53,E53,H53,K53,'8頁'!B16,'8頁'!E16,'8頁'!H16,'8頁'!K16,'8頁'!B53,'8頁'!E53,'8頁'!H53,'8頁'!K53,'9頁'!B16)</f>
        <v>8</v>
      </c>
      <c r="L16" s="14">
        <f>SUM(C53,F53,I53,L53,'8頁'!C16,'8頁'!F16,'8頁'!I16,'8頁'!L16,'8頁'!C53,'8頁'!F53,'8頁'!I53,'8頁'!L53,'9頁'!C16)</f>
        <v>6</v>
      </c>
      <c r="M16" s="12">
        <f>SUM(D53,G53,J53,M53,'8頁'!D16,'8頁'!G16,'8頁'!J16,'8頁'!M16,'8頁'!D53,'8頁'!G53,'8頁'!J53,'8頁'!M53,'9頁'!D16)</f>
        <v>2</v>
      </c>
    </row>
    <row r="17" spans="1:13" ht="14.25" customHeight="1">
      <c r="A17" s="6" t="s">
        <v>96</v>
      </c>
      <c r="B17" s="10">
        <f t="shared" si="0"/>
        <v>0</v>
      </c>
      <c r="C17" s="14">
        <v>0</v>
      </c>
      <c r="D17" s="18">
        <v>0</v>
      </c>
      <c r="E17" s="14">
        <f t="shared" si="4"/>
        <v>6</v>
      </c>
      <c r="F17" s="14">
        <f t="shared" si="1"/>
        <v>5</v>
      </c>
      <c r="G17" s="18">
        <f t="shared" si="2"/>
        <v>1</v>
      </c>
      <c r="H17" s="14">
        <f t="shared" si="3"/>
        <v>6</v>
      </c>
      <c r="I17" s="14">
        <v>5</v>
      </c>
      <c r="J17" s="18">
        <v>1</v>
      </c>
      <c r="K17" s="14">
        <f>SUM(B54,E54,H54,K54,'8頁'!B17,'8頁'!E17,'8頁'!H17,'8頁'!K17,'8頁'!B54,'8頁'!E54,'8頁'!H54,'8頁'!K54,'9頁'!B17)</f>
        <v>10</v>
      </c>
      <c r="L17" s="14">
        <f>SUM(C54,F54,I54,L54,'8頁'!C17,'8頁'!F17,'8頁'!I17,'8頁'!L17,'8頁'!C54,'8頁'!F54,'8頁'!I54,'8頁'!L54,'9頁'!C17)</f>
        <v>9</v>
      </c>
      <c r="M17" s="12">
        <f>SUM(D54,G54,J54,M54,'8頁'!D17,'8頁'!G17,'8頁'!J17,'8頁'!M17,'8頁'!D54,'8頁'!G54,'8頁'!J54,'8頁'!M54,'9頁'!D17)</f>
        <v>1</v>
      </c>
    </row>
    <row r="18" spans="1:13" ht="14.25" customHeight="1">
      <c r="A18" s="6"/>
      <c r="B18" s="10"/>
      <c r="C18" s="14"/>
      <c r="D18" s="18"/>
      <c r="E18" s="14"/>
      <c r="F18" s="14"/>
      <c r="G18" s="18"/>
      <c r="H18" s="14"/>
      <c r="I18" s="14"/>
      <c r="J18" s="18"/>
      <c r="K18" s="14"/>
      <c r="L18" s="14"/>
      <c r="M18" s="12"/>
    </row>
    <row r="19" spans="1:13" ht="14.25" customHeight="1">
      <c r="A19" s="6" t="s">
        <v>97</v>
      </c>
      <c r="B19" s="10">
        <f t="shared" si="0"/>
        <v>0</v>
      </c>
      <c r="C19" s="14">
        <v>0</v>
      </c>
      <c r="D19" s="18">
        <v>0</v>
      </c>
      <c r="E19" s="14">
        <f t="shared" si="4"/>
        <v>12</v>
      </c>
      <c r="F19" s="14">
        <f t="shared" si="1"/>
        <v>9</v>
      </c>
      <c r="G19" s="18">
        <f t="shared" si="2"/>
        <v>3</v>
      </c>
      <c r="H19" s="14">
        <f t="shared" si="3"/>
        <v>12</v>
      </c>
      <c r="I19" s="14">
        <v>9</v>
      </c>
      <c r="J19" s="18">
        <v>3</v>
      </c>
      <c r="K19" s="14">
        <f>SUM(B56,E56,H56,K56,'8頁'!B19,'8頁'!E19,'8頁'!H19,'8頁'!K19,'8頁'!B56,'8頁'!E56,'8頁'!H56,'8頁'!K56,'9頁'!B19)</f>
        <v>14</v>
      </c>
      <c r="L19" s="14">
        <f>SUM(C56,F56,I56,L56,'8頁'!C19,'8頁'!F19,'8頁'!I19,'8頁'!L19,'8頁'!C56,'8頁'!F56,'8頁'!I56,'8頁'!L56,'9頁'!C19)</f>
        <v>8</v>
      </c>
      <c r="M19" s="12">
        <f>SUM(D56,G56,J56,M56,'8頁'!D19,'8頁'!G19,'8頁'!J19,'8頁'!M19,'8頁'!D56,'8頁'!G56,'8頁'!J56,'8頁'!M56,'9頁'!D19)</f>
        <v>6</v>
      </c>
    </row>
    <row r="20" spans="1:13" ht="14.25" customHeight="1">
      <c r="A20" s="6" t="s">
        <v>98</v>
      </c>
      <c r="B20" s="10">
        <f t="shared" si="0"/>
        <v>0</v>
      </c>
      <c r="C20" s="14">
        <v>0</v>
      </c>
      <c r="D20" s="18">
        <v>0</v>
      </c>
      <c r="E20" s="14">
        <f t="shared" si="4"/>
        <v>22</v>
      </c>
      <c r="F20" s="14">
        <f t="shared" si="1"/>
        <v>15</v>
      </c>
      <c r="G20" s="18">
        <f t="shared" si="2"/>
        <v>7</v>
      </c>
      <c r="H20" s="14">
        <f t="shared" si="3"/>
        <v>22</v>
      </c>
      <c r="I20" s="14">
        <v>15</v>
      </c>
      <c r="J20" s="18">
        <v>7</v>
      </c>
      <c r="K20" s="14">
        <f>SUM(B57,E57,H57,K57,'8頁'!B20,'8頁'!E20,'8頁'!H20,'8頁'!K20,'8頁'!B57,'8頁'!E57,'8頁'!H57,'8頁'!K57,'9頁'!B20)</f>
        <v>16</v>
      </c>
      <c r="L20" s="14">
        <f>SUM(C57,F57,I57,L57,'8頁'!C20,'8頁'!F20,'8頁'!I20,'8頁'!L20,'8頁'!C57,'8頁'!F57,'8頁'!I57,'8頁'!L57,'9頁'!C20)</f>
        <v>9</v>
      </c>
      <c r="M20" s="12">
        <f>SUM(D57,G57,J57,M57,'8頁'!D20,'8頁'!G20,'8頁'!J20,'8頁'!M20,'8頁'!D57,'8頁'!G57,'8頁'!J57,'8頁'!M57,'9頁'!D20)</f>
        <v>7</v>
      </c>
    </row>
    <row r="21" spans="1:13" ht="14.25" customHeight="1">
      <c r="A21" s="6" t="s">
        <v>99</v>
      </c>
      <c r="B21" s="10">
        <f t="shared" si="0"/>
        <v>1</v>
      </c>
      <c r="C21" s="14">
        <v>0</v>
      </c>
      <c r="D21" s="18">
        <v>1</v>
      </c>
      <c r="E21" s="14">
        <f t="shared" si="4"/>
        <v>24</v>
      </c>
      <c r="F21" s="14">
        <f t="shared" si="1"/>
        <v>12</v>
      </c>
      <c r="G21" s="18">
        <f t="shared" si="2"/>
        <v>12</v>
      </c>
      <c r="H21" s="14">
        <f t="shared" si="3"/>
        <v>24</v>
      </c>
      <c r="I21" s="14">
        <v>12</v>
      </c>
      <c r="J21" s="18">
        <v>12</v>
      </c>
      <c r="K21" s="14">
        <f>SUM(B58,E58,H58,K58,'8頁'!B21,'8頁'!E21,'8頁'!H21,'8頁'!K21,'8頁'!B58,'8頁'!E58,'8頁'!H58,'8頁'!K58,'9頁'!B21)</f>
        <v>25</v>
      </c>
      <c r="L21" s="14">
        <f>SUM(C58,F58,I58,L58,'8頁'!C21,'8頁'!F21,'8頁'!I21,'8頁'!L21,'8頁'!C58,'8頁'!F58,'8頁'!I58,'8頁'!L58,'9頁'!C21)</f>
        <v>24</v>
      </c>
      <c r="M21" s="12">
        <f>SUM(D58,G58,J58,M58,'8頁'!D21,'8頁'!G21,'8頁'!J21,'8頁'!M21,'8頁'!D58,'8頁'!G58,'8頁'!J58,'8頁'!M58,'9頁'!D21)</f>
        <v>1</v>
      </c>
    </row>
    <row r="22" spans="1:13" ht="14.25" customHeight="1">
      <c r="A22" s="6" t="s">
        <v>100</v>
      </c>
      <c r="B22" s="10">
        <f t="shared" si="0"/>
        <v>1</v>
      </c>
      <c r="C22" s="14">
        <v>1</v>
      </c>
      <c r="D22" s="18">
        <v>0</v>
      </c>
      <c r="E22" s="14">
        <f t="shared" si="4"/>
        <v>34</v>
      </c>
      <c r="F22" s="14">
        <f t="shared" si="1"/>
        <v>16</v>
      </c>
      <c r="G22" s="18">
        <f t="shared" si="2"/>
        <v>18</v>
      </c>
      <c r="H22" s="14">
        <f t="shared" si="3"/>
        <v>34</v>
      </c>
      <c r="I22" s="14">
        <v>16</v>
      </c>
      <c r="J22" s="18">
        <v>18</v>
      </c>
      <c r="K22" s="14">
        <f>SUM(B59,E59,H59,K59,'8頁'!B22,'8頁'!E22,'8頁'!H22,'8頁'!K22,'8頁'!B59,'8頁'!E59,'8頁'!H59,'8頁'!K59,'9頁'!B22)</f>
        <v>43</v>
      </c>
      <c r="L22" s="14">
        <f>SUM(C59,F59,I59,L59,'8頁'!C22,'8頁'!F22,'8頁'!I22,'8頁'!L22,'8頁'!C59,'8頁'!F59,'8頁'!I59,'8頁'!L59,'9頁'!C22)</f>
        <v>24</v>
      </c>
      <c r="M22" s="12">
        <f>SUM(D59,G59,J59,M59,'8頁'!D22,'8頁'!G22,'8頁'!J22,'8頁'!M22,'8頁'!D59,'8頁'!G59,'8頁'!J59,'8頁'!M59,'9頁'!D22)</f>
        <v>19</v>
      </c>
    </row>
    <row r="23" spans="1:13" ht="14.25" customHeight="1">
      <c r="A23" s="6" t="s">
        <v>101</v>
      </c>
      <c r="B23" s="10">
        <f t="shared" si="0"/>
        <v>2</v>
      </c>
      <c r="C23" s="14">
        <v>0</v>
      </c>
      <c r="D23" s="18">
        <v>2</v>
      </c>
      <c r="E23" s="14">
        <f t="shared" si="4"/>
        <v>56</v>
      </c>
      <c r="F23" s="14">
        <f t="shared" si="1"/>
        <v>30</v>
      </c>
      <c r="G23" s="18">
        <f t="shared" si="2"/>
        <v>26</v>
      </c>
      <c r="H23" s="14">
        <f t="shared" si="3"/>
        <v>56</v>
      </c>
      <c r="I23" s="14">
        <v>30</v>
      </c>
      <c r="J23" s="18">
        <v>26</v>
      </c>
      <c r="K23" s="14">
        <f>SUM(B60,E60,H60,K60,'8頁'!B23,'8頁'!E23,'8頁'!H23,'8頁'!K23,'8頁'!B60,'8頁'!E60,'8頁'!H60,'8頁'!K60,'9頁'!B23)</f>
        <v>60</v>
      </c>
      <c r="L23" s="14">
        <f>SUM(C60,F60,I60,L60,'8頁'!C23,'8頁'!F23,'8頁'!I23,'8頁'!L23,'8頁'!C60,'8頁'!F60,'8頁'!I60,'8頁'!L60,'9頁'!C23)</f>
        <v>31</v>
      </c>
      <c r="M23" s="12">
        <f>SUM(D60,G60,J60,M60,'8頁'!D23,'8頁'!G23,'8頁'!J23,'8頁'!M23,'8頁'!D60,'8頁'!G60,'8頁'!J60,'8頁'!M60,'9頁'!D23)</f>
        <v>29</v>
      </c>
    </row>
    <row r="24" spans="1:13" ht="14.25" customHeight="1">
      <c r="A24" s="6"/>
      <c r="B24" s="10"/>
      <c r="C24" s="14"/>
      <c r="D24" s="18"/>
      <c r="E24" s="14"/>
      <c r="F24" s="14"/>
      <c r="G24" s="18"/>
      <c r="H24" s="14"/>
      <c r="I24" s="14"/>
      <c r="J24" s="18"/>
      <c r="K24" s="14"/>
      <c r="L24" s="14"/>
      <c r="M24" s="12"/>
    </row>
    <row r="25" spans="1:13" ht="14.25" customHeight="1">
      <c r="A25" s="6" t="s">
        <v>102</v>
      </c>
      <c r="B25" s="10">
        <f t="shared" si="0"/>
        <v>6</v>
      </c>
      <c r="C25" s="14">
        <v>3</v>
      </c>
      <c r="D25" s="18">
        <v>3</v>
      </c>
      <c r="E25" s="14">
        <f t="shared" si="4"/>
        <v>142</v>
      </c>
      <c r="F25" s="14">
        <f t="shared" si="1"/>
        <v>95</v>
      </c>
      <c r="G25" s="18">
        <f t="shared" si="2"/>
        <v>47</v>
      </c>
      <c r="H25" s="14">
        <f t="shared" si="3"/>
        <v>142</v>
      </c>
      <c r="I25" s="14">
        <v>95</v>
      </c>
      <c r="J25" s="18">
        <v>47</v>
      </c>
      <c r="K25" s="14">
        <f>SUM(B62,E62,H62,K62,'8頁'!B25,'8頁'!E25,'8頁'!H25,'8頁'!K25,'8頁'!B62,'8頁'!E62,'8頁'!H62,'8頁'!K62,'9頁'!B25)</f>
        <v>112</v>
      </c>
      <c r="L25" s="14">
        <f>SUM(C62,F62,I62,L62,'8頁'!C25,'8頁'!F25,'8頁'!I25,'8頁'!L25,'8頁'!C62,'8頁'!F62,'8頁'!I62,'8頁'!L62,'9頁'!C25)</f>
        <v>70</v>
      </c>
      <c r="M25" s="12">
        <f>SUM(D62,G62,J62,M62,'8頁'!D25,'8頁'!G25,'8頁'!J25,'8頁'!M25,'8頁'!D62,'8頁'!G62,'8頁'!J62,'8頁'!M62,'9頁'!D25)</f>
        <v>42</v>
      </c>
    </row>
    <row r="26" spans="1:13" ht="14.25" customHeight="1">
      <c r="A26" s="6" t="s">
        <v>103</v>
      </c>
      <c r="B26" s="10">
        <f t="shared" si="0"/>
        <v>3</v>
      </c>
      <c r="C26" s="14">
        <v>2</v>
      </c>
      <c r="D26" s="18">
        <v>1</v>
      </c>
      <c r="E26" s="14">
        <f t="shared" si="4"/>
        <v>147</v>
      </c>
      <c r="F26" s="14">
        <f t="shared" si="1"/>
        <v>99</v>
      </c>
      <c r="G26" s="18">
        <f t="shared" si="2"/>
        <v>48</v>
      </c>
      <c r="H26" s="14">
        <f t="shared" si="3"/>
        <v>147</v>
      </c>
      <c r="I26" s="14">
        <v>99</v>
      </c>
      <c r="J26" s="18">
        <v>48</v>
      </c>
      <c r="K26" s="14">
        <f>SUM(B63,E63,H63,K63,'8頁'!B26,'8頁'!E26,'8頁'!H26,'8頁'!K26,'8頁'!B63,'8頁'!E63,'8頁'!H63,'8頁'!K63,'9頁'!B26)</f>
        <v>122</v>
      </c>
      <c r="L26" s="14">
        <f>SUM(C63,F63,I63,L63,'8頁'!C26,'8頁'!F26,'8頁'!I26,'8頁'!L26,'8頁'!C63,'8頁'!F63,'8頁'!I63,'8頁'!L63,'9頁'!C26)</f>
        <v>81</v>
      </c>
      <c r="M26" s="12">
        <f>SUM(D63,G63,J63,M63,'8頁'!D26,'8頁'!G26,'8頁'!J26,'8頁'!M26,'8頁'!D63,'8頁'!G63,'8頁'!J63,'8頁'!M63,'9頁'!D26)</f>
        <v>41</v>
      </c>
    </row>
    <row r="27" spans="1:13" ht="14.25" customHeight="1">
      <c r="A27" s="6" t="s">
        <v>104</v>
      </c>
      <c r="B27" s="10">
        <f t="shared" si="0"/>
        <v>5</v>
      </c>
      <c r="C27" s="14">
        <v>1</v>
      </c>
      <c r="D27" s="18">
        <v>4</v>
      </c>
      <c r="E27" s="14">
        <f t="shared" si="4"/>
        <v>214</v>
      </c>
      <c r="F27" s="14">
        <f t="shared" si="1"/>
        <v>144</v>
      </c>
      <c r="G27" s="18">
        <f t="shared" si="2"/>
        <v>70</v>
      </c>
      <c r="H27" s="14">
        <f t="shared" si="3"/>
        <v>214</v>
      </c>
      <c r="I27" s="14">
        <v>144</v>
      </c>
      <c r="J27" s="18">
        <v>70</v>
      </c>
      <c r="K27" s="14">
        <f>SUM(B64,E64,H64,K64,'8頁'!B27,'8頁'!E27,'8頁'!H27,'8頁'!K27,'8頁'!B64,'8頁'!E64,'8頁'!H64,'8頁'!K64,'9頁'!B27)</f>
        <v>220</v>
      </c>
      <c r="L27" s="14">
        <f>SUM(C64,F64,I64,L64,'8頁'!C27,'8頁'!F27,'8頁'!I27,'8頁'!L27,'8頁'!C64,'8頁'!F64,'8頁'!I64,'8頁'!L64,'9頁'!C27)</f>
        <v>156</v>
      </c>
      <c r="M27" s="12">
        <f>SUM(D64,G64,J64,M64,'8頁'!D27,'8頁'!G27,'8頁'!J27,'8頁'!M27,'8頁'!D64,'8頁'!G64,'8頁'!J64,'8頁'!M64,'9頁'!D27)</f>
        <v>64</v>
      </c>
    </row>
    <row r="28" spans="1:13" ht="14.25" customHeight="1">
      <c r="A28" s="6" t="s">
        <v>105</v>
      </c>
      <c r="B28" s="10">
        <f t="shared" si="0"/>
        <v>8</v>
      </c>
      <c r="C28" s="14">
        <v>7</v>
      </c>
      <c r="D28" s="18">
        <v>1</v>
      </c>
      <c r="E28" s="14">
        <f t="shared" si="4"/>
        <v>306</v>
      </c>
      <c r="F28" s="14">
        <f t="shared" si="1"/>
        <v>214</v>
      </c>
      <c r="G28" s="18">
        <f t="shared" si="2"/>
        <v>92</v>
      </c>
      <c r="H28" s="14">
        <f t="shared" si="3"/>
        <v>306</v>
      </c>
      <c r="I28" s="14">
        <v>214</v>
      </c>
      <c r="J28" s="18">
        <v>92</v>
      </c>
      <c r="K28" s="14">
        <f>SUM(B65,E65,H65,K65,'8頁'!B28,'8頁'!E28,'8頁'!H28,'8頁'!K28,'8頁'!B65,'8頁'!E65,'8頁'!H65,'8頁'!K65,'9頁'!B28)</f>
        <v>311</v>
      </c>
      <c r="L28" s="14">
        <f>SUM(C65,F65,I65,L65,'8頁'!C28,'8頁'!F28,'8頁'!I28,'8頁'!L28,'8頁'!C65,'8頁'!F65,'8頁'!I65,'8頁'!L65,'9頁'!C28)</f>
        <v>209</v>
      </c>
      <c r="M28" s="12">
        <f>SUM(D65,G65,J65,M65,'8頁'!D28,'8頁'!G28,'8頁'!J28,'8頁'!M28,'8頁'!D65,'8頁'!G65,'8頁'!J65,'8頁'!M65,'9頁'!D28)</f>
        <v>102</v>
      </c>
    </row>
    <row r="29" spans="1:13" ht="14.25" customHeight="1">
      <c r="A29" s="6" t="s">
        <v>106</v>
      </c>
      <c r="B29" s="10">
        <f t="shared" si="0"/>
        <v>10</v>
      </c>
      <c r="C29" s="14">
        <v>7</v>
      </c>
      <c r="D29" s="18">
        <v>3</v>
      </c>
      <c r="E29" s="14">
        <f t="shared" si="4"/>
        <v>438</v>
      </c>
      <c r="F29" s="14">
        <f t="shared" si="1"/>
        <v>314</v>
      </c>
      <c r="G29" s="18">
        <f t="shared" si="2"/>
        <v>124</v>
      </c>
      <c r="H29" s="14">
        <f t="shared" si="3"/>
        <v>438</v>
      </c>
      <c r="I29" s="14">
        <v>314</v>
      </c>
      <c r="J29" s="18">
        <v>124</v>
      </c>
      <c r="K29" s="14">
        <f>SUM(B66,E66,H66,K66,'8頁'!B29,'8頁'!E29,'8頁'!H29,'8頁'!K29,'8頁'!B66,'8頁'!E66,'8頁'!H66,'8頁'!K66,'9頁'!B29)</f>
        <v>467</v>
      </c>
      <c r="L29" s="14">
        <f>SUM(C66,F66,I66,L66,'8頁'!C29,'8頁'!F29,'8頁'!I29,'8頁'!L29,'8頁'!C66,'8頁'!F66,'8頁'!I66,'8頁'!L66,'9頁'!C29)</f>
        <v>325</v>
      </c>
      <c r="M29" s="12">
        <f>SUM(D66,G66,J66,M66,'8頁'!D29,'8頁'!G29,'8頁'!J29,'8頁'!M29,'8頁'!D66,'8頁'!G66,'8頁'!J66,'8頁'!M66,'9頁'!D29)</f>
        <v>142</v>
      </c>
    </row>
    <row r="30" spans="1:13" ht="14.25" customHeight="1">
      <c r="A30" s="6"/>
      <c r="B30" s="10"/>
      <c r="C30" s="14"/>
      <c r="D30" s="18"/>
      <c r="E30" s="14"/>
      <c r="F30" s="14"/>
      <c r="G30" s="18"/>
      <c r="H30" s="14"/>
      <c r="I30" s="14"/>
      <c r="J30" s="18"/>
      <c r="K30" s="14"/>
      <c r="L30" s="14"/>
      <c r="M30" s="12"/>
    </row>
    <row r="31" spans="1:13" ht="14.25" customHeight="1">
      <c r="A31" s="6" t="s">
        <v>107</v>
      </c>
      <c r="B31" s="10">
        <f t="shared" si="0"/>
        <v>13</v>
      </c>
      <c r="C31" s="14">
        <v>9</v>
      </c>
      <c r="D31" s="18">
        <v>4</v>
      </c>
      <c r="E31" s="14">
        <f t="shared" si="4"/>
        <v>460</v>
      </c>
      <c r="F31" s="14">
        <f t="shared" si="1"/>
        <v>273</v>
      </c>
      <c r="G31" s="18">
        <f t="shared" si="2"/>
        <v>187</v>
      </c>
      <c r="H31" s="14">
        <f t="shared" si="3"/>
        <v>460</v>
      </c>
      <c r="I31" s="14">
        <v>273</v>
      </c>
      <c r="J31" s="18">
        <v>187</v>
      </c>
      <c r="K31" s="14">
        <f>SUM(B68,E68,H68,K68,'8頁'!B31,'8頁'!E31,'8頁'!H31,'8頁'!K31,'8頁'!B68,'8頁'!E68,'8頁'!H68,'8頁'!K68,'9頁'!B31)</f>
        <v>550</v>
      </c>
      <c r="L31" s="14">
        <f>SUM(C68,F68,I68,L68,'8頁'!C31,'8頁'!F31,'8頁'!I31,'8頁'!L31,'8頁'!C68,'8頁'!F68,'8頁'!I68,'8頁'!L68,'9頁'!C31)</f>
        <v>326</v>
      </c>
      <c r="M31" s="12">
        <f>SUM(D68,G68,J68,M68,'8頁'!D31,'8頁'!G31,'8頁'!J31,'8頁'!M31,'8頁'!D68,'8頁'!G68,'8頁'!J68,'8頁'!M68,'9頁'!D31)</f>
        <v>224</v>
      </c>
    </row>
    <row r="32" spans="1:13" ht="14.25" customHeight="1">
      <c r="A32" s="6" t="s">
        <v>108</v>
      </c>
      <c r="B32" s="10">
        <f t="shared" si="0"/>
        <v>17</v>
      </c>
      <c r="C32" s="14">
        <v>10</v>
      </c>
      <c r="D32" s="18">
        <v>7</v>
      </c>
      <c r="E32" s="14">
        <f t="shared" si="4"/>
        <v>549</v>
      </c>
      <c r="F32" s="14">
        <f t="shared" si="1"/>
        <v>261</v>
      </c>
      <c r="G32" s="18">
        <f t="shared" si="2"/>
        <v>288</v>
      </c>
      <c r="H32" s="14">
        <f t="shared" si="3"/>
        <v>549</v>
      </c>
      <c r="I32" s="14">
        <v>261</v>
      </c>
      <c r="J32" s="18">
        <v>288</v>
      </c>
      <c r="K32" s="14">
        <f>SUM(B69,E69,H69,K69,'8頁'!B32,'8頁'!E32,'8頁'!H32,'8頁'!K32,'8頁'!B69,'8頁'!E69,'8頁'!H69,'8頁'!K69,'9頁'!B32)</f>
        <v>627</v>
      </c>
      <c r="L32" s="14">
        <f>SUM(C69,F69,I69,L69,'8頁'!C32,'8頁'!F32,'8頁'!I32,'8頁'!L32,'8頁'!C69,'8頁'!F69,'8頁'!I69,'8頁'!L69,'9頁'!C32)</f>
        <v>324</v>
      </c>
      <c r="M32" s="12">
        <f>SUM(D69,G69,J69,M69,'8頁'!D32,'8頁'!G32,'8頁'!J32,'8頁'!M32,'8頁'!D69,'8頁'!G69,'8頁'!J69,'8頁'!M69,'9頁'!D32)</f>
        <v>303</v>
      </c>
    </row>
    <row r="33" spans="1:13" ht="14.25" customHeight="1">
      <c r="A33" s="6" t="s">
        <v>109</v>
      </c>
      <c r="B33" s="10">
        <f t="shared" si="0"/>
        <v>22</v>
      </c>
      <c r="C33" s="14">
        <v>6</v>
      </c>
      <c r="D33" s="18">
        <v>16</v>
      </c>
      <c r="E33" s="14">
        <f t="shared" si="4"/>
        <v>598</v>
      </c>
      <c r="F33" s="14">
        <f t="shared" si="1"/>
        <v>245</v>
      </c>
      <c r="G33" s="18">
        <f t="shared" si="2"/>
        <v>353</v>
      </c>
      <c r="H33" s="14">
        <f t="shared" si="3"/>
        <v>598</v>
      </c>
      <c r="I33" s="14">
        <v>245</v>
      </c>
      <c r="J33" s="18">
        <v>353</v>
      </c>
      <c r="K33" s="14">
        <f>SUM(B70,E70,H70,K70,'8頁'!B33,'8頁'!E33,'8頁'!H33,'8頁'!K33,'8頁'!B70,'8頁'!E70,'8頁'!H70,'8頁'!K70,'9頁'!B33)</f>
        <v>628</v>
      </c>
      <c r="L33" s="14">
        <f>SUM(C70,F70,I70,L70,'8頁'!C33,'8頁'!F33,'8頁'!I33,'8頁'!L33,'8頁'!C70,'8頁'!F70,'8頁'!I70,'8頁'!L70,'9頁'!C33)</f>
        <v>274</v>
      </c>
      <c r="M33" s="12">
        <f>SUM(D70,G70,J70,M70,'8頁'!D33,'8頁'!G33,'8頁'!J33,'8頁'!M33,'8頁'!D70,'8頁'!G70,'8頁'!J70,'8頁'!M70,'9頁'!D33)</f>
        <v>354</v>
      </c>
    </row>
    <row r="34" spans="1:13" ht="14.25" customHeight="1">
      <c r="A34" s="6" t="s">
        <v>110</v>
      </c>
      <c r="B34" s="10">
        <f t="shared" si="0"/>
        <v>11</v>
      </c>
      <c r="C34" s="14">
        <v>4</v>
      </c>
      <c r="D34" s="18">
        <v>7</v>
      </c>
      <c r="E34" s="14">
        <f t="shared" si="4"/>
        <v>388</v>
      </c>
      <c r="F34" s="14">
        <f t="shared" si="1"/>
        <v>140</v>
      </c>
      <c r="G34" s="18">
        <f t="shared" si="2"/>
        <v>248</v>
      </c>
      <c r="H34" s="14">
        <f t="shared" si="3"/>
        <v>388</v>
      </c>
      <c r="I34" s="14">
        <v>140</v>
      </c>
      <c r="J34" s="18">
        <v>248</v>
      </c>
      <c r="K34" s="14">
        <f>SUM(B71,E71,H71,K71,'8頁'!B34,'8頁'!E34,'8頁'!H34,'8頁'!K34,'8頁'!B71,'8頁'!E71,'8頁'!H71,'8頁'!K71,'9頁'!B34)</f>
        <v>410</v>
      </c>
      <c r="L34" s="14">
        <f>SUM(C71,F71,I71,L71,'8頁'!C34,'8頁'!F34,'8頁'!I34,'8頁'!L34,'8頁'!C71,'8頁'!F71,'8頁'!I71,'8頁'!L71,'9頁'!C34)</f>
        <v>134</v>
      </c>
      <c r="M34" s="12">
        <f>SUM(D71,G71,J71,M71,'8頁'!D34,'8頁'!G34,'8頁'!J34,'8頁'!M34,'8頁'!D71,'8頁'!G71,'8頁'!J71,'8頁'!M71,'9頁'!D34)</f>
        <v>276</v>
      </c>
    </row>
    <row r="35" spans="1:13" ht="14.25" customHeight="1">
      <c r="A35" s="6" t="s">
        <v>111</v>
      </c>
      <c r="B35" s="10">
        <f t="shared" si="0"/>
        <v>2</v>
      </c>
      <c r="C35" s="14">
        <v>0</v>
      </c>
      <c r="D35" s="18">
        <v>2</v>
      </c>
      <c r="E35" s="14">
        <f t="shared" si="4"/>
        <v>105</v>
      </c>
      <c r="F35" s="14">
        <f t="shared" si="1"/>
        <v>30</v>
      </c>
      <c r="G35" s="18">
        <f t="shared" si="2"/>
        <v>75</v>
      </c>
      <c r="H35" s="14">
        <f t="shared" si="3"/>
        <v>105</v>
      </c>
      <c r="I35" s="14">
        <v>30</v>
      </c>
      <c r="J35" s="18">
        <v>75</v>
      </c>
      <c r="K35" s="14">
        <f>SUM(B72,E72,H72,K72,'8頁'!B35,'8頁'!E35,'8頁'!H35,'8頁'!K35,'8頁'!B72,'8頁'!E72,'8頁'!H72,'8頁'!K72,'9頁'!B35)</f>
        <v>140</v>
      </c>
      <c r="L35" s="14">
        <f>SUM(C72,F72,I72,L72,'8頁'!C35,'8頁'!F35,'8頁'!I35,'8頁'!L35,'8頁'!C72,'8頁'!F72,'8頁'!I72,'8頁'!L72,'9頁'!C35)</f>
        <v>34</v>
      </c>
      <c r="M35" s="12">
        <f>SUM(D72,G72,J72,M72,'8頁'!D35,'8頁'!G35,'8頁'!J35,'8頁'!M35,'8頁'!D72,'8頁'!G72,'8頁'!J72,'8頁'!M72,'9頁'!D35)</f>
        <v>106</v>
      </c>
    </row>
    <row r="36" spans="1:13" ht="14.25" customHeight="1">
      <c r="A36" s="6"/>
      <c r="B36" s="10"/>
      <c r="C36" s="14"/>
      <c r="D36" s="18"/>
      <c r="E36" s="14"/>
      <c r="F36" s="14"/>
      <c r="G36" s="18"/>
      <c r="H36" s="14"/>
      <c r="I36" s="14"/>
      <c r="J36" s="18"/>
      <c r="K36" s="14"/>
      <c r="L36" s="14"/>
      <c r="M36" s="12"/>
    </row>
    <row r="37" spans="1:13" ht="14.25" customHeight="1">
      <c r="A37" s="6" t="s">
        <v>112</v>
      </c>
      <c r="B37" s="10">
        <f t="shared" si="0"/>
        <v>0</v>
      </c>
      <c r="C37" s="14">
        <v>0</v>
      </c>
      <c r="D37" s="18">
        <v>0</v>
      </c>
      <c r="E37" s="14">
        <f t="shared" si="4"/>
        <v>23</v>
      </c>
      <c r="F37" s="14">
        <f t="shared" si="1"/>
        <v>9</v>
      </c>
      <c r="G37" s="18">
        <f t="shared" si="2"/>
        <v>14</v>
      </c>
      <c r="H37" s="14">
        <f t="shared" si="3"/>
        <v>23</v>
      </c>
      <c r="I37" s="14">
        <v>9</v>
      </c>
      <c r="J37" s="18">
        <v>14</v>
      </c>
      <c r="K37" s="14">
        <f>SUM(B74,E74,H74,K74,'8頁'!B37,'8頁'!E37,'8頁'!H37,'8頁'!K37,'8頁'!B74,'8頁'!E74,'8頁'!H74,'8頁'!K74,'9頁'!B37)</f>
        <v>19</v>
      </c>
      <c r="L37" s="14">
        <f>SUM(C74,F74,I74,L74,'8頁'!C37,'8頁'!F37,'8頁'!I37,'8頁'!L37,'8頁'!C74,'8頁'!F74,'8頁'!I74,'8頁'!L74,'9頁'!C37)</f>
        <v>6</v>
      </c>
      <c r="M37" s="12">
        <f>SUM(D74,G74,J74,M74,'8頁'!D37,'8頁'!G37,'8頁'!J37,'8頁'!M37,'8頁'!D74,'8頁'!G74,'8頁'!J74,'8頁'!M74,'9頁'!D37)</f>
        <v>13</v>
      </c>
    </row>
    <row r="38" spans="1:13" ht="14.25" customHeight="1">
      <c r="A38" s="4" t="s">
        <v>113</v>
      </c>
      <c r="B38" s="11">
        <f t="shared" si="0"/>
        <v>0</v>
      </c>
      <c r="C38" s="15">
        <v>0</v>
      </c>
      <c r="D38" s="19">
        <v>0</v>
      </c>
      <c r="E38" s="15">
        <f t="shared" si="4"/>
        <v>0</v>
      </c>
      <c r="F38" s="15">
        <f t="shared" si="1"/>
        <v>0</v>
      </c>
      <c r="G38" s="19">
        <f t="shared" si="2"/>
        <v>0</v>
      </c>
      <c r="H38" s="15">
        <f t="shared" si="3"/>
        <v>0</v>
      </c>
      <c r="I38" s="15">
        <v>0</v>
      </c>
      <c r="J38" s="19">
        <v>0</v>
      </c>
      <c r="K38" s="15">
        <f>SUM(B75,E75,H75,K75,'8頁'!B38,'8頁'!E38,'8頁'!H38,'8頁'!K38,'8頁'!B75,'8頁'!E75,'8頁'!H75,'8頁'!K75,'9頁'!B38)</f>
        <v>0</v>
      </c>
      <c r="L38" s="15">
        <f>SUM(C75,F75,I75,L75,'8頁'!C38,'8頁'!F38,'8頁'!I38,'8頁'!L38,'8頁'!C75,'8頁'!F75,'8頁'!I75,'8頁'!L75,'9頁'!C38)</f>
        <v>0</v>
      </c>
      <c r="M38" s="13">
        <f>SUM(D75,G75,J75,M75,'8頁'!D38,'8頁'!G38,'8頁'!J38,'8頁'!M38,'8頁'!D75,'8頁'!G75,'8頁'!J75,'8頁'!M75,'9頁'!D38)</f>
        <v>0</v>
      </c>
    </row>
    <row r="39" ht="14.25" customHeight="1"/>
    <row r="40" spans="1:13" ht="14.25" customHeight="1">
      <c r="A40" s="30" t="s">
        <v>252</v>
      </c>
      <c r="B40" s="32" t="s">
        <v>353</v>
      </c>
      <c r="C40" s="27"/>
      <c r="D40" s="27"/>
      <c r="E40" s="27" t="s">
        <v>354</v>
      </c>
      <c r="F40" s="27"/>
      <c r="G40" s="27"/>
      <c r="H40" s="27" t="s">
        <v>355</v>
      </c>
      <c r="I40" s="27"/>
      <c r="J40" s="27"/>
      <c r="K40" s="27" t="s">
        <v>356</v>
      </c>
      <c r="L40" s="27"/>
      <c r="M40" s="28"/>
    </row>
    <row r="41" spans="1:13" ht="14.25" customHeight="1">
      <c r="A41" s="31"/>
      <c r="B41" s="20" t="s">
        <v>257</v>
      </c>
      <c r="C41" s="21" t="s">
        <v>258</v>
      </c>
      <c r="D41" s="21" t="s">
        <v>259</v>
      </c>
      <c r="E41" s="21" t="s">
        <v>257</v>
      </c>
      <c r="F41" s="21" t="s">
        <v>258</v>
      </c>
      <c r="G41" s="21" t="s">
        <v>259</v>
      </c>
      <c r="H41" s="21" t="s">
        <v>257</v>
      </c>
      <c r="I41" s="21" t="s">
        <v>258</v>
      </c>
      <c r="J41" s="21" t="s">
        <v>259</v>
      </c>
      <c r="K41" s="21" t="s">
        <v>257</v>
      </c>
      <c r="L41" s="21" t="s">
        <v>258</v>
      </c>
      <c r="M41" s="22" t="s">
        <v>259</v>
      </c>
    </row>
    <row r="42" spans="1:13" ht="14.25" customHeight="1">
      <c r="A42" s="6" t="s">
        <v>260</v>
      </c>
      <c r="B42" s="10">
        <f aca="true" t="shared" si="5" ref="B42:B75">SUM(C42:D42)</f>
        <v>628</v>
      </c>
      <c r="C42" s="14">
        <f>SUM(C50:C75)</f>
        <v>354</v>
      </c>
      <c r="D42" s="18">
        <f>SUM(D50:D75)</f>
        <v>274</v>
      </c>
      <c r="E42" s="14">
        <f aca="true" t="shared" si="6" ref="E42:E75">SUM(F42:G42)</f>
        <v>908</v>
      </c>
      <c r="F42" s="14">
        <f>SUM(F50:F75)</f>
        <v>516</v>
      </c>
      <c r="G42" s="18">
        <f>SUM(G50:G75)</f>
        <v>392</v>
      </c>
      <c r="H42" s="14">
        <f aca="true" t="shared" si="7" ref="H42:H75">SUM(I42:J42)</f>
        <v>843</v>
      </c>
      <c r="I42" s="14">
        <f>SUM(I50:I75)</f>
        <v>444</v>
      </c>
      <c r="J42" s="18">
        <f>SUM(J50:J75)</f>
        <v>399</v>
      </c>
      <c r="K42" s="14">
        <f aca="true" t="shared" si="8" ref="K42:K75">SUM(L42:M42)</f>
        <v>111</v>
      </c>
      <c r="L42" s="14">
        <f>SUM(L50:L75)</f>
        <v>51</v>
      </c>
      <c r="M42" s="12">
        <f>SUM(M50:M75)</f>
        <v>60</v>
      </c>
    </row>
    <row r="43" spans="1:13" ht="14.25" customHeight="1">
      <c r="A43" s="6"/>
      <c r="B43" s="10"/>
      <c r="C43" s="14"/>
      <c r="D43" s="18"/>
      <c r="E43" s="14"/>
      <c r="F43" s="14"/>
      <c r="G43" s="18"/>
      <c r="H43" s="14"/>
      <c r="I43" s="14"/>
      <c r="J43" s="18"/>
      <c r="K43" s="14"/>
      <c r="L43" s="14"/>
      <c r="M43" s="12"/>
    </row>
    <row r="44" spans="1:13" ht="14.25" customHeight="1">
      <c r="A44" s="6" t="s">
        <v>261</v>
      </c>
      <c r="B44" s="10">
        <f t="shared" si="5"/>
        <v>0</v>
      </c>
      <c r="C44" s="14">
        <v>0</v>
      </c>
      <c r="D44" s="18">
        <v>0</v>
      </c>
      <c r="E44" s="14">
        <f t="shared" si="6"/>
        <v>2</v>
      </c>
      <c r="F44" s="14">
        <v>1</v>
      </c>
      <c r="G44" s="18">
        <v>1</v>
      </c>
      <c r="H44" s="14">
        <f t="shared" si="7"/>
        <v>5</v>
      </c>
      <c r="I44" s="14">
        <v>4</v>
      </c>
      <c r="J44" s="18">
        <v>1</v>
      </c>
      <c r="K44" s="14">
        <f t="shared" si="8"/>
        <v>0</v>
      </c>
      <c r="L44" s="14">
        <v>0</v>
      </c>
      <c r="M44" s="12">
        <v>0</v>
      </c>
    </row>
    <row r="45" spans="1:13" ht="14.25" customHeight="1">
      <c r="A45" s="6">
        <v>1</v>
      </c>
      <c r="B45" s="10">
        <f t="shared" si="5"/>
        <v>0</v>
      </c>
      <c r="C45" s="14">
        <v>0</v>
      </c>
      <c r="D45" s="18">
        <v>0</v>
      </c>
      <c r="E45" s="14">
        <f t="shared" si="6"/>
        <v>0</v>
      </c>
      <c r="F45" s="14">
        <v>0</v>
      </c>
      <c r="G45" s="18">
        <v>0</v>
      </c>
      <c r="H45" s="14">
        <f t="shared" si="7"/>
        <v>0</v>
      </c>
      <c r="I45" s="14">
        <v>0</v>
      </c>
      <c r="J45" s="18">
        <v>0</v>
      </c>
      <c r="K45" s="14">
        <f t="shared" si="8"/>
        <v>1</v>
      </c>
      <c r="L45" s="14">
        <v>1</v>
      </c>
      <c r="M45" s="12">
        <v>0</v>
      </c>
    </row>
    <row r="46" spans="1:13" ht="14.25" customHeight="1">
      <c r="A46" s="7">
        <v>2</v>
      </c>
      <c r="B46" s="10">
        <f t="shared" si="5"/>
        <v>0</v>
      </c>
      <c r="C46" s="14">
        <v>0</v>
      </c>
      <c r="D46" s="18">
        <v>0</v>
      </c>
      <c r="E46" s="14">
        <f t="shared" si="6"/>
        <v>0</v>
      </c>
      <c r="F46" s="14">
        <v>0</v>
      </c>
      <c r="G46" s="18">
        <v>0</v>
      </c>
      <c r="H46" s="14">
        <f t="shared" si="7"/>
        <v>1</v>
      </c>
      <c r="I46" s="14">
        <v>1</v>
      </c>
      <c r="J46" s="18">
        <v>0</v>
      </c>
      <c r="K46" s="14">
        <f t="shared" si="8"/>
        <v>0</v>
      </c>
      <c r="L46" s="14">
        <v>0</v>
      </c>
      <c r="M46" s="12">
        <v>0</v>
      </c>
    </row>
    <row r="47" spans="1:13" ht="14.25" customHeight="1">
      <c r="A47" s="6">
        <v>3</v>
      </c>
      <c r="B47" s="10">
        <f t="shared" si="5"/>
        <v>0</v>
      </c>
      <c r="C47" s="14">
        <v>0</v>
      </c>
      <c r="D47" s="18">
        <v>0</v>
      </c>
      <c r="E47" s="14">
        <f t="shared" si="6"/>
        <v>0</v>
      </c>
      <c r="F47" s="14">
        <v>0</v>
      </c>
      <c r="G47" s="18">
        <v>0</v>
      </c>
      <c r="H47" s="14">
        <f t="shared" si="7"/>
        <v>0</v>
      </c>
      <c r="I47" s="14">
        <v>0</v>
      </c>
      <c r="J47" s="18">
        <v>0</v>
      </c>
      <c r="K47" s="14">
        <f t="shared" si="8"/>
        <v>0</v>
      </c>
      <c r="L47" s="14">
        <v>0</v>
      </c>
      <c r="M47" s="12">
        <v>0</v>
      </c>
    </row>
    <row r="48" spans="1:13" ht="14.25" customHeight="1">
      <c r="A48" s="6">
        <v>4</v>
      </c>
      <c r="B48" s="10">
        <f t="shared" si="5"/>
        <v>0</v>
      </c>
      <c r="C48" s="14">
        <v>0</v>
      </c>
      <c r="D48" s="18">
        <v>0</v>
      </c>
      <c r="E48" s="14">
        <f t="shared" si="6"/>
        <v>0</v>
      </c>
      <c r="F48" s="14">
        <v>0</v>
      </c>
      <c r="G48" s="18">
        <v>0</v>
      </c>
      <c r="H48" s="14">
        <f t="shared" si="7"/>
        <v>0</v>
      </c>
      <c r="I48" s="14">
        <v>0</v>
      </c>
      <c r="J48" s="18">
        <v>0</v>
      </c>
      <c r="K48" s="14">
        <f t="shared" si="8"/>
        <v>0</v>
      </c>
      <c r="L48" s="14">
        <v>0</v>
      </c>
      <c r="M48" s="12">
        <v>0</v>
      </c>
    </row>
    <row r="49" spans="1:13" ht="14.25" customHeight="1">
      <c r="A49" s="6"/>
      <c r="B49" s="10"/>
      <c r="C49" s="14"/>
      <c r="D49" s="18"/>
      <c r="E49" s="14"/>
      <c r="F49" s="14"/>
      <c r="G49" s="18"/>
      <c r="H49" s="14"/>
      <c r="I49" s="14"/>
      <c r="J49" s="18"/>
      <c r="K49" s="14"/>
      <c r="L49" s="14"/>
      <c r="M49" s="12"/>
    </row>
    <row r="50" spans="1:13" ht="14.25" customHeight="1">
      <c r="A50" s="6" t="s">
        <v>262</v>
      </c>
      <c r="B50" s="10">
        <f t="shared" si="5"/>
        <v>0</v>
      </c>
      <c r="C50" s="14">
        <v>0</v>
      </c>
      <c r="D50" s="18">
        <v>0</v>
      </c>
      <c r="E50" s="14">
        <f t="shared" si="6"/>
        <v>2</v>
      </c>
      <c r="F50" s="14">
        <v>1</v>
      </c>
      <c r="G50" s="18">
        <v>1</v>
      </c>
      <c r="H50" s="14">
        <f t="shared" si="7"/>
        <v>6</v>
      </c>
      <c r="I50" s="14">
        <v>5</v>
      </c>
      <c r="J50" s="18">
        <v>1</v>
      </c>
      <c r="K50" s="14">
        <f t="shared" si="8"/>
        <v>1</v>
      </c>
      <c r="L50" s="14">
        <v>1</v>
      </c>
      <c r="M50" s="12">
        <v>0</v>
      </c>
    </row>
    <row r="51" spans="1:13" ht="14.25" customHeight="1">
      <c r="A51" s="6" t="s">
        <v>263</v>
      </c>
      <c r="B51" s="10">
        <f t="shared" si="5"/>
        <v>0</v>
      </c>
      <c r="C51" s="14">
        <v>0</v>
      </c>
      <c r="D51" s="18">
        <v>0</v>
      </c>
      <c r="E51" s="14">
        <f t="shared" si="6"/>
        <v>0</v>
      </c>
      <c r="F51" s="14">
        <v>0</v>
      </c>
      <c r="G51" s="18">
        <v>0</v>
      </c>
      <c r="H51" s="14">
        <f t="shared" si="7"/>
        <v>1</v>
      </c>
      <c r="I51" s="14">
        <v>1</v>
      </c>
      <c r="J51" s="18">
        <v>0</v>
      </c>
      <c r="K51" s="14">
        <f t="shared" si="8"/>
        <v>1</v>
      </c>
      <c r="L51" s="14">
        <v>0</v>
      </c>
      <c r="M51" s="12">
        <v>1</v>
      </c>
    </row>
    <row r="52" spans="1:13" ht="14.25" customHeight="1">
      <c r="A52" s="6" t="s">
        <v>264</v>
      </c>
      <c r="B52" s="10">
        <f t="shared" si="5"/>
        <v>1</v>
      </c>
      <c r="C52" s="14">
        <v>1</v>
      </c>
      <c r="D52" s="18">
        <v>0</v>
      </c>
      <c r="E52" s="14">
        <f t="shared" si="6"/>
        <v>0</v>
      </c>
      <c r="F52" s="14">
        <v>0</v>
      </c>
      <c r="G52" s="18">
        <v>0</v>
      </c>
      <c r="H52" s="14">
        <f t="shared" si="7"/>
        <v>0</v>
      </c>
      <c r="I52" s="14">
        <v>0</v>
      </c>
      <c r="J52" s="18">
        <v>0</v>
      </c>
      <c r="K52" s="14">
        <f t="shared" si="8"/>
        <v>0</v>
      </c>
      <c r="L52" s="14">
        <v>0</v>
      </c>
      <c r="M52" s="12">
        <v>0</v>
      </c>
    </row>
    <row r="53" spans="1:13" ht="14.25" customHeight="1">
      <c r="A53" s="6" t="s">
        <v>265</v>
      </c>
      <c r="B53" s="10">
        <f t="shared" si="5"/>
        <v>1</v>
      </c>
      <c r="C53" s="14">
        <v>1</v>
      </c>
      <c r="D53" s="18">
        <v>0</v>
      </c>
      <c r="E53" s="14">
        <f t="shared" si="6"/>
        <v>0</v>
      </c>
      <c r="F53" s="14">
        <v>0</v>
      </c>
      <c r="G53" s="18">
        <v>0</v>
      </c>
      <c r="H53" s="14">
        <f t="shared" si="7"/>
        <v>2</v>
      </c>
      <c r="I53" s="14">
        <v>2</v>
      </c>
      <c r="J53" s="18">
        <v>0</v>
      </c>
      <c r="K53" s="14">
        <f t="shared" si="8"/>
        <v>0</v>
      </c>
      <c r="L53" s="14">
        <v>0</v>
      </c>
      <c r="M53" s="12">
        <v>0</v>
      </c>
    </row>
    <row r="54" spans="1:13" ht="14.25" customHeight="1">
      <c r="A54" s="6" t="s">
        <v>266</v>
      </c>
      <c r="B54" s="10">
        <f t="shared" si="5"/>
        <v>2</v>
      </c>
      <c r="C54" s="14">
        <v>2</v>
      </c>
      <c r="D54" s="18">
        <v>0</v>
      </c>
      <c r="E54" s="14">
        <f t="shared" si="6"/>
        <v>1</v>
      </c>
      <c r="F54" s="14">
        <v>1</v>
      </c>
      <c r="G54" s="18">
        <v>0</v>
      </c>
      <c r="H54" s="14">
        <f t="shared" si="7"/>
        <v>4</v>
      </c>
      <c r="I54" s="14">
        <v>4</v>
      </c>
      <c r="J54" s="18">
        <v>0</v>
      </c>
      <c r="K54" s="14">
        <f t="shared" si="8"/>
        <v>0</v>
      </c>
      <c r="L54" s="14">
        <v>0</v>
      </c>
      <c r="M54" s="12">
        <v>0</v>
      </c>
    </row>
    <row r="55" spans="1:13" ht="14.25" customHeight="1">
      <c r="A55" s="6"/>
      <c r="B55" s="10"/>
      <c r="C55" s="14"/>
      <c r="D55" s="18"/>
      <c r="E55" s="14"/>
      <c r="F55" s="14"/>
      <c r="G55" s="18"/>
      <c r="H55" s="14"/>
      <c r="I55" s="14"/>
      <c r="J55" s="18"/>
      <c r="K55" s="14"/>
      <c r="L55" s="14"/>
      <c r="M55" s="12"/>
    </row>
    <row r="56" spans="1:13" ht="14.25" customHeight="1">
      <c r="A56" s="6" t="s">
        <v>267</v>
      </c>
      <c r="B56" s="10">
        <f t="shared" si="5"/>
        <v>0</v>
      </c>
      <c r="C56" s="14">
        <v>0</v>
      </c>
      <c r="D56" s="18">
        <v>0</v>
      </c>
      <c r="E56" s="14">
        <f t="shared" si="6"/>
        <v>6</v>
      </c>
      <c r="F56" s="14">
        <v>4</v>
      </c>
      <c r="G56" s="18">
        <v>2</v>
      </c>
      <c r="H56" s="14">
        <f t="shared" si="7"/>
        <v>4</v>
      </c>
      <c r="I56" s="14">
        <v>3</v>
      </c>
      <c r="J56" s="18">
        <v>1</v>
      </c>
      <c r="K56" s="14">
        <f t="shared" si="8"/>
        <v>0</v>
      </c>
      <c r="L56" s="14">
        <v>0</v>
      </c>
      <c r="M56" s="12">
        <v>0</v>
      </c>
    </row>
    <row r="57" spans="1:13" ht="14.25" customHeight="1">
      <c r="A57" s="6" t="s">
        <v>268</v>
      </c>
      <c r="B57" s="10">
        <f t="shared" si="5"/>
        <v>3</v>
      </c>
      <c r="C57" s="14">
        <v>3</v>
      </c>
      <c r="D57" s="18">
        <v>0</v>
      </c>
      <c r="E57" s="14">
        <f t="shared" si="6"/>
        <v>3</v>
      </c>
      <c r="F57" s="14">
        <v>2</v>
      </c>
      <c r="G57" s="18">
        <v>1</v>
      </c>
      <c r="H57" s="14">
        <f t="shared" si="7"/>
        <v>2</v>
      </c>
      <c r="I57" s="14">
        <v>1</v>
      </c>
      <c r="J57" s="18">
        <v>1</v>
      </c>
      <c r="K57" s="14">
        <f t="shared" si="8"/>
        <v>0</v>
      </c>
      <c r="L57" s="14">
        <v>0</v>
      </c>
      <c r="M57" s="12">
        <v>0</v>
      </c>
    </row>
    <row r="58" spans="1:13" ht="14.25" customHeight="1">
      <c r="A58" s="6" t="s">
        <v>269</v>
      </c>
      <c r="B58" s="10">
        <f t="shared" si="5"/>
        <v>3</v>
      </c>
      <c r="C58" s="14">
        <v>3</v>
      </c>
      <c r="D58" s="18">
        <v>0</v>
      </c>
      <c r="E58" s="14">
        <f t="shared" si="6"/>
        <v>5</v>
      </c>
      <c r="F58" s="14">
        <v>4</v>
      </c>
      <c r="G58" s="18">
        <v>1</v>
      </c>
      <c r="H58" s="14">
        <f t="shared" si="7"/>
        <v>4</v>
      </c>
      <c r="I58" s="14">
        <v>4</v>
      </c>
      <c r="J58" s="18">
        <v>0</v>
      </c>
      <c r="K58" s="14">
        <f t="shared" si="8"/>
        <v>1</v>
      </c>
      <c r="L58" s="14">
        <v>1</v>
      </c>
      <c r="M58" s="12">
        <v>0</v>
      </c>
    </row>
    <row r="59" spans="1:13" ht="14.25" customHeight="1">
      <c r="A59" s="6" t="s">
        <v>270</v>
      </c>
      <c r="B59" s="10">
        <f t="shared" si="5"/>
        <v>4</v>
      </c>
      <c r="C59" s="14">
        <v>2</v>
      </c>
      <c r="D59" s="18">
        <v>2</v>
      </c>
      <c r="E59" s="14">
        <f t="shared" si="6"/>
        <v>13</v>
      </c>
      <c r="F59" s="14">
        <v>7</v>
      </c>
      <c r="G59" s="18">
        <v>6</v>
      </c>
      <c r="H59" s="14">
        <f t="shared" si="7"/>
        <v>13</v>
      </c>
      <c r="I59" s="14">
        <v>8</v>
      </c>
      <c r="J59" s="18">
        <v>5</v>
      </c>
      <c r="K59" s="14">
        <f t="shared" si="8"/>
        <v>0</v>
      </c>
      <c r="L59" s="14">
        <v>0</v>
      </c>
      <c r="M59" s="12">
        <v>0</v>
      </c>
    </row>
    <row r="60" spans="1:13" ht="14.25" customHeight="1">
      <c r="A60" s="6" t="s">
        <v>271</v>
      </c>
      <c r="B60" s="10">
        <f t="shared" si="5"/>
        <v>5</v>
      </c>
      <c r="C60" s="14">
        <v>1</v>
      </c>
      <c r="D60" s="18">
        <v>4</v>
      </c>
      <c r="E60" s="14">
        <f t="shared" si="6"/>
        <v>19</v>
      </c>
      <c r="F60" s="14">
        <v>8</v>
      </c>
      <c r="G60" s="18">
        <v>11</v>
      </c>
      <c r="H60" s="14">
        <f t="shared" si="7"/>
        <v>12</v>
      </c>
      <c r="I60" s="14">
        <v>6</v>
      </c>
      <c r="J60" s="18">
        <v>6</v>
      </c>
      <c r="K60" s="14">
        <f t="shared" si="8"/>
        <v>2</v>
      </c>
      <c r="L60" s="14">
        <v>2</v>
      </c>
      <c r="M60" s="12">
        <v>0</v>
      </c>
    </row>
    <row r="61" spans="1:13" ht="14.25" customHeight="1">
      <c r="A61" s="6"/>
      <c r="B61" s="10"/>
      <c r="C61" s="14"/>
      <c r="D61" s="18"/>
      <c r="E61" s="14"/>
      <c r="F61" s="14"/>
      <c r="G61" s="18"/>
      <c r="H61" s="14"/>
      <c r="I61" s="14"/>
      <c r="J61" s="18"/>
      <c r="K61" s="14"/>
      <c r="L61" s="14"/>
      <c r="M61" s="12"/>
    </row>
    <row r="62" spans="1:13" ht="14.25" customHeight="1">
      <c r="A62" s="6" t="s">
        <v>272</v>
      </c>
      <c r="B62" s="10">
        <f t="shared" si="5"/>
        <v>19</v>
      </c>
      <c r="C62" s="14">
        <v>10</v>
      </c>
      <c r="D62" s="18">
        <v>9</v>
      </c>
      <c r="E62" s="14">
        <f t="shared" si="6"/>
        <v>23</v>
      </c>
      <c r="F62" s="14">
        <v>15</v>
      </c>
      <c r="G62" s="18">
        <v>8</v>
      </c>
      <c r="H62" s="14">
        <f t="shared" si="7"/>
        <v>26</v>
      </c>
      <c r="I62" s="14">
        <v>16</v>
      </c>
      <c r="J62" s="18">
        <v>10</v>
      </c>
      <c r="K62" s="14">
        <f t="shared" si="8"/>
        <v>3</v>
      </c>
      <c r="L62" s="14">
        <v>1</v>
      </c>
      <c r="M62" s="12">
        <v>2</v>
      </c>
    </row>
    <row r="63" spans="1:13" ht="14.25" customHeight="1">
      <c r="A63" s="6" t="s">
        <v>273</v>
      </c>
      <c r="B63" s="10">
        <f t="shared" si="5"/>
        <v>18</v>
      </c>
      <c r="C63" s="14">
        <v>13</v>
      </c>
      <c r="D63" s="18">
        <v>5</v>
      </c>
      <c r="E63" s="14">
        <f t="shared" si="6"/>
        <v>35</v>
      </c>
      <c r="F63" s="14">
        <v>26</v>
      </c>
      <c r="G63" s="18">
        <v>9</v>
      </c>
      <c r="H63" s="14">
        <f t="shared" si="7"/>
        <v>27</v>
      </c>
      <c r="I63" s="14">
        <v>15</v>
      </c>
      <c r="J63" s="18">
        <v>12</v>
      </c>
      <c r="K63" s="14">
        <f t="shared" si="8"/>
        <v>3</v>
      </c>
      <c r="L63" s="14">
        <v>0</v>
      </c>
      <c r="M63" s="12">
        <v>3</v>
      </c>
    </row>
    <row r="64" spans="1:13" ht="14.25" customHeight="1">
      <c r="A64" s="6" t="s">
        <v>274</v>
      </c>
      <c r="B64" s="10">
        <f t="shared" si="5"/>
        <v>42</v>
      </c>
      <c r="C64" s="14">
        <v>27</v>
      </c>
      <c r="D64" s="18">
        <v>15</v>
      </c>
      <c r="E64" s="14">
        <f t="shared" si="6"/>
        <v>64</v>
      </c>
      <c r="F64" s="14">
        <v>52</v>
      </c>
      <c r="G64" s="18">
        <v>12</v>
      </c>
      <c r="H64" s="14">
        <f t="shared" si="7"/>
        <v>46</v>
      </c>
      <c r="I64" s="14">
        <v>28</v>
      </c>
      <c r="J64" s="18">
        <v>18</v>
      </c>
      <c r="K64" s="14">
        <f t="shared" si="8"/>
        <v>3</v>
      </c>
      <c r="L64" s="14">
        <v>3</v>
      </c>
      <c r="M64" s="12">
        <v>0</v>
      </c>
    </row>
    <row r="65" spans="1:13" ht="14.25" customHeight="1">
      <c r="A65" s="6" t="s">
        <v>275</v>
      </c>
      <c r="B65" s="10">
        <f t="shared" si="5"/>
        <v>50</v>
      </c>
      <c r="C65" s="14">
        <v>34</v>
      </c>
      <c r="D65" s="18">
        <v>16</v>
      </c>
      <c r="E65" s="14">
        <f t="shared" si="6"/>
        <v>91</v>
      </c>
      <c r="F65" s="14">
        <v>63</v>
      </c>
      <c r="G65" s="18">
        <v>28</v>
      </c>
      <c r="H65" s="14">
        <f t="shared" si="7"/>
        <v>69</v>
      </c>
      <c r="I65" s="14">
        <v>47</v>
      </c>
      <c r="J65" s="18">
        <v>22</v>
      </c>
      <c r="K65" s="14">
        <f t="shared" si="8"/>
        <v>11</v>
      </c>
      <c r="L65" s="14">
        <v>7</v>
      </c>
      <c r="M65" s="12">
        <v>4</v>
      </c>
    </row>
    <row r="66" spans="1:13" ht="14.25" customHeight="1">
      <c r="A66" s="6" t="s">
        <v>276</v>
      </c>
      <c r="B66" s="10">
        <f t="shared" si="5"/>
        <v>61</v>
      </c>
      <c r="C66" s="14">
        <v>38</v>
      </c>
      <c r="D66" s="18">
        <v>23</v>
      </c>
      <c r="E66" s="14">
        <f t="shared" si="6"/>
        <v>125</v>
      </c>
      <c r="F66" s="14">
        <v>93</v>
      </c>
      <c r="G66" s="18">
        <v>32</v>
      </c>
      <c r="H66" s="14">
        <f t="shared" si="7"/>
        <v>112</v>
      </c>
      <c r="I66" s="14">
        <v>74</v>
      </c>
      <c r="J66" s="18">
        <v>38</v>
      </c>
      <c r="K66" s="14">
        <f t="shared" si="8"/>
        <v>13</v>
      </c>
      <c r="L66" s="14">
        <v>11</v>
      </c>
      <c r="M66" s="12">
        <v>2</v>
      </c>
    </row>
    <row r="67" spans="1:13" ht="14.25" customHeight="1">
      <c r="A67" s="6"/>
      <c r="B67" s="10"/>
      <c r="C67" s="14"/>
      <c r="D67" s="18"/>
      <c r="E67" s="14"/>
      <c r="F67" s="14"/>
      <c r="G67" s="18"/>
      <c r="H67" s="14"/>
      <c r="I67" s="14"/>
      <c r="J67" s="18"/>
      <c r="K67" s="14"/>
      <c r="L67" s="14"/>
      <c r="M67" s="12"/>
    </row>
    <row r="68" spans="1:13" ht="14.25" customHeight="1">
      <c r="A68" s="6" t="s">
        <v>277</v>
      </c>
      <c r="B68" s="10">
        <f t="shared" si="5"/>
        <v>85</v>
      </c>
      <c r="C68" s="14">
        <v>54</v>
      </c>
      <c r="D68" s="18">
        <v>31</v>
      </c>
      <c r="E68" s="14">
        <f t="shared" si="6"/>
        <v>127</v>
      </c>
      <c r="F68" s="14">
        <v>79</v>
      </c>
      <c r="G68" s="18">
        <v>48</v>
      </c>
      <c r="H68" s="14">
        <f t="shared" si="7"/>
        <v>132</v>
      </c>
      <c r="I68" s="14">
        <v>83</v>
      </c>
      <c r="J68" s="18">
        <v>49</v>
      </c>
      <c r="K68" s="14">
        <f t="shared" si="8"/>
        <v>13</v>
      </c>
      <c r="L68" s="14">
        <v>7</v>
      </c>
      <c r="M68" s="12">
        <v>6</v>
      </c>
    </row>
    <row r="69" spans="1:13" ht="14.25" customHeight="1">
      <c r="A69" s="6" t="s">
        <v>278</v>
      </c>
      <c r="B69" s="10">
        <f t="shared" si="5"/>
        <v>118</v>
      </c>
      <c r="C69" s="14">
        <v>66</v>
      </c>
      <c r="D69" s="18">
        <v>52</v>
      </c>
      <c r="E69" s="14">
        <f t="shared" si="6"/>
        <v>135</v>
      </c>
      <c r="F69" s="14">
        <v>64</v>
      </c>
      <c r="G69" s="18">
        <v>71</v>
      </c>
      <c r="H69" s="14">
        <f t="shared" si="7"/>
        <v>129</v>
      </c>
      <c r="I69" s="14">
        <v>69</v>
      </c>
      <c r="J69" s="18">
        <v>60</v>
      </c>
      <c r="K69" s="14">
        <f t="shared" si="8"/>
        <v>24</v>
      </c>
      <c r="L69" s="14">
        <v>8</v>
      </c>
      <c r="M69" s="12">
        <v>16</v>
      </c>
    </row>
    <row r="70" spans="1:13" ht="14.25" customHeight="1">
      <c r="A70" s="6" t="s">
        <v>279</v>
      </c>
      <c r="B70" s="10">
        <f t="shared" si="5"/>
        <v>117</v>
      </c>
      <c r="C70" s="14">
        <v>60</v>
      </c>
      <c r="D70" s="18">
        <v>57</v>
      </c>
      <c r="E70" s="14">
        <f t="shared" si="6"/>
        <v>131</v>
      </c>
      <c r="F70" s="14">
        <v>53</v>
      </c>
      <c r="G70" s="18">
        <v>78</v>
      </c>
      <c r="H70" s="14">
        <f t="shared" si="7"/>
        <v>131</v>
      </c>
      <c r="I70" s="14">
        <v>48</v>
      </c>
      <c r="J70" s="18">
        <v>83</v>
      </c>
      <c r="K70" s="14">
        <f t="shared" si="8"/>
        <v>20</v>
      </c>
      <c r="L70" s="14">
        <v>4</v>
      </c>
      <c r="M70" s="12">
        <v>16</v>
      </c>
    </row>
    <row r="71" spans="1:13" ht="14.25" customHeight="1">
      <c r="A71" s="6" t="s">
        <v>280</v>
      </c>
      <c r="B71" s="10">
        <f t="shared" si="5"/>
        <v>76</v>
      </c>
      <c r="C71" s="14">
        <v>32</v>
      </c>
      <c r="D71" s="18">
        <v>44</v>
      </c>
      <c r="E71" s="14">
        <f t="shared" si="6"/>
        <v>95</v>
      </c>
      <c r="F71" s="14">
        <v>31</v>
      </c>
      <c r="G71" s="18">
        <v>64</v>
      </c>
      <c r="H71" s="14">
        <f t="shared" si="7"/>
        <v>86</v>
      </c>
      <c r="I71" s="14">
        <v>24</v>
      </c>
      <c r="J71" s="18">
        <v>62</v>
      </c>
      <c r="K71" s="14">
        <f t="shared" si="8"/>
        <v>12</v>
      </c>
      <c r="L71" s="14">
        <v>3</v>
      </c>
      <c r="M71" s="12">
        <v>9</v>
      </c>
    </row>
    <row r="72" spans="1:13" ht="14.25" customHeight="1">
      <c r="A72" s="6" t="s">
        <v>281</v>
      </c>
      <c r="B72" s="10">
        <f t="shared" si="5"/>
        <v>20</v>
      </c>
      <c r="C72" s="14">
        <v>7</v>
      </c>
      <c r="D72" s="18">
        <v>13</v>
      </c>
      <c r="E72" s="14">
        <f t="shared" si="6"/>
        <v>32</v>
      </c>
      <c r="F72" s="14">
        <v>13</v>
      </c>
      <c r="G72" s="18">
        <v>19</v>
      </c>
      <c r="H72" s="14">
        <f t="shared" si="7"/>
        <v>33</v>
      </c>
      <c r="I72" s="14">
        <v>4</v>
      </c>
      <c r="J72" s="18">
        <v>29</v>
      </c>
      <c r="K72" s="14">
        <f t="shared" si="8"/>
        <v>4</v>
      </c>
      <c r="L72" s="14">
        <v>3</v>
      </c>
      <c r="M72" s="12">
        <v>1</v>
      </c>
    </row>
    <row r="73" spans="1:13" ht="14.25" customHeight="1">
      <c r="A73" s="6"/>
      <c r="B73" s="10"/>
      <c r="C73" s="14"/>
      <c r="D73" s="18"/>
      <c r="E73" s="14"/>
      <c r="F73" s="14"/>
      <c r="G73" s="18"/>
      <c r="H73" s="14"/>
      <c r="I73" s="14"/>
      <c r="J73" s="18"/>
      <c r="K73" s="14"/>
      <c r="L73" s="14"/>
      <c r="M73" s="12"/>
    </row>
    <row r="74" spans="1:13" ht="14.25" customHeight="1">
      <c r="A74" s="6" t="s">
        <v>282</v>
      </c>
      <c r="B74" s="10">
        <f t="shared" si="5"/>
        <v>3</v>
      </c>
      <c r="C74" s="14">
        <v>0</v>
      </c>
      <c r="D74" s="18">
        <v>3</v>
      </c>
      <c r="E74" s="14">
        <f t="shared" si="6"/>
        <v>1</v>
      </c>
      <c r="F74" s="14">
        <v>0</v>
      </c>
      <c r="G74" s="18">
        <v>1</v>
      </c>
      <c r="H74" s="14">
        <f t="shared" si="7"/>
        <v>4</v>
      </c>
      <c r="I74" s="14">
        <v>2</v>
      </c>
      <c r="J74" s="18">
        <v>2</v>
      </c>
      <c r="K74" s="14">
        <f t="shared" si="8"/>
        <v>0</v>
      </c>
      <c r="L74" s="14">
        <v>0</v>
      </c>
      <c r="M74" s="12">
        <v>0</v>
      </c>
    </row>
    <row r="75" spans="1:13" ht="14.25" customHeight="1">
      <c r="A75" s="4" t="s">
        <v>283</v>
      </c>
      <c r="B75" s="11">
        <f t="shared" si="5"/>
        <v>0</v>
      </c>
      <c r="C75" s="15">
        <v>0</v>
      </c>
      <c r="D75" s="19">
        <v>0</v>
      </c>
      <c r="E75" s="15">
        <f t="shared" si="6"/>
        <v>0</v>
      </c>
      <c r="F75" s="15">
        <v>0</v>
      </c>
      <c r="G75" s="19">
        <v>0</v>
      </c>
      <c r="H75" s="15">
        <f t="shared" si="7"/>
        <v>0</v>
      </c>
      <c r="I75" s="15">
        <v>0</v>
      </c>
      <c r="J75" s="19">
        <v>0</v>
      </c>
      <c r="K75" s="15">
        <f t="shared" si="8"/>
        <v>0</v>
      </c>
      <c r="L75" s="15">
        <v>0</v>
      </c>
      <c r="M75" s="13">
        <v>0</v>
      </c>
    </row>
    <row r="76" ht="14.25" customHeight="1"/>
  </sheetData>
  <mergeCells count="11">
    <mergeCell ref="K3:M3"/>
    <mergeCell ref="E40:G40"/>
    <mergeCell ref="K40:M40"/>
    <mergeCell ref="A3:A4"/>
    <mergeCell ref="A40:A41"/>
    <mergeCell ref="B40:D40"/>
    <mergeCell ref="H40:J40"/>
    <mergeCell ref="E2:G2"/>
    <mergeCell ref="B3:D3"/>
    <mergeCell ref="E3:G3"/>
    <mergeCell ref="H3:J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5"/>
  <sheetViews>
    <sheetView showGridLines="0" view="pageBreakPreview" zoomScale="80" zoomScaleNormal="80" zoomScaleSheetLayoutView="80" workbookViewId="0" topLeftCell="A49">
      <selection activeCell="A73" sqref="A73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23"/>
    </row>
    <row r="2" spans="1:13" ht="14.25" customHeight="1">
      <c r="A2" s="1" t="s">
        <v>288</v>
      </c>
      <c r="E2" s="29"/>
      <c r="F2" s="29"/>
      <c r="G2" s="29"/>
      <c r="M2" s="3" t="str">
        <f>'1頁'!M2</f>
        <v>（平成13年）</v>
      </c>
    </row>
    <row r="3" spans="1:13" ht="14.25" customHeight="1">
      <c r="A3" s="30" t="s">
        <v>252</v>
      </c>
      <c r="B3" s="32" t="s">
        <v>357</v>
      </c>
      <c r="C3" s="27"/>
      <c r="D3" s="27"/>
      <c r="E3" s="27" t="s">
        <v>358</v>
      </c>
      <c r="F3" s="27"/>
      <c r="G3" s="27"/>
      <c r="H3" s="27" t="s">
        <v>359</v>
      </c>
      <c r="I3" s="27"/>
      <c r="J3" s="27"/>
      <c r="K3" s="27" t="s">
        <v>360</v>
      </c>
      <c r="L3" s="27"/>
      <c r="M3" s="28"/>
    </row>
    <row r="4" spans="1:13" ht="14.25" customHeight="1">
      <c r="A4" s="31"/>
      <c r="B4" s="20" t="s">
        <v>257</v>
      </c>
      <c r="C4" s="21" t="s">
        <v>258</v>
      </c>
      <c r="D4" s="21" t="s">
        <v>259</v>
      </c>
      <c r="E4" s="21" t="s">
        <v>257</v>
      </c>
      <c r="F4" s="21" t="s">
        <v>258</v>
      </c>
      <c r="G4" s="21" t="s">
        <v>259</v>
      </c>
      <c r="H4" s="21" t="s">
        <v>257</v>
      </c>
      <c r="I4" s="21" t="s">
        <v>258</v>
      </c>
      <c r="J4" s="21" t="s">
        <v>259</v>
      </c>
      <c r="K4" s="21" t="s">
        <v>257</v>
      </c>
      <c r="L4" s="21" t="s">
        <v>258</v>
      </c>
      <c r="M4" s="22" t="s">
        <v>259</v>
      </c>
    </row>
    <row r="5" spans="1:13" ht="14.25" customHeight="1">
      <c r="A5" s="6" t="s">
        <v>260</v>
      </c>
      <c r="B5" s="10">
        <f aca="true" t="shared" si="0" ref="B5:B38">SUM(C5:D5)</f>
        <v>196</v>
      </c>
      <c r="C5" s="14">
        <f>SUM(C13:C38)</f>
        <v>96</v>
      </c>
      <c r="D5" s="18">
        <f>SUM(D13:D38)</f>
        <v>100</v>
      </c>
      <c r="E5" s="14">
        <f aca="true" t="shared" si="1" ref="E5:E38">SUM(F5:G5)</f>
        <v>97</v>
      </c>
      <c r="F5" s="14">
        <f>SUM(F13:F38)</f>
        <v>46</v>
      </c>
      <c r="G5" s="18">
        <f>SUM(G13:G38)</f>
        <v>51</v>
      </c>
      <c r="H5" s="14">
        <f aca="true" t="shared" si="2" ref="H5:H38">SUM(I5:J5)</f>
        <v>219</v>
      </c>
      <c r="I5" s="14">
        <f>SUM(I13:I38)</f>
        <v>119</v>
      </c>
      <c r="J5" s="18">
        <f>SUM(J13:J38)</f>
        <v>100</v>
      </c>
      <c r="K5" s="14">
        <f aca="true" t="shared" si="3" ref="K5:K38">SUM(L5:M5)</f>
        <v>213</v>
      </c>
      <c r="L5" s="14">
        <f>SUM(L13:L38)</f>
        <v>112</v>
      </c>
      <c r="M5" s="12">
        <f>SUM(M13:M38)</f>
        <v>101</v>
      </c>
    </row>
    <row r="6" spans="1:13" ht="14.25" customHeight="1">
      <c r="A6" s="6"/>
      <c r="B6" s="10"/>
      <c r="C6" s="14"/>
      <c r="D6" s="18"/>
      <c r="E6" s="14"/>
      <c r="F6" s="14"/>
      <c r="G6" s="18"/>
      <c r="H6" s="14"/>
      <c r="I6" s="14"/>
      <c r="J6" s="18"/>
      <c r="K6" s="14"/>
      <c r="L6" s="14"/>
      <c r="M6" s="12"/>
    </row>
    <row r="7" spans="1:13" ht="14.25" customHeight="1">
      <c r="A7" s="6" t="s">
        <v>261</v>
      </c>
      <c r="B7" s="10">
        <f t="shared" si="0"/>
        <v>0</v>
      </c>
      <c r="C7" s="14">
        <v>0</v>
      </c>
      <c r="D7" s="18">
        <v>0</v>
      </c>
      <c r="E7" s="14">
        <f t="shared" si="1"/>
        <v>0</v>
      </c>
      <c r="F7" s="14">
        <v>0</v>
      </c>
      <c r="G7" s="18">
        <v>0</v>
      </c>
      <c r="H7" s="14">
        <f t="shared" si="2"/>
        <v>0</v>
      </c>
      <c r="I7" s="14">
        <v>0</v>
      </c>
      <c r="J7" s="18">
        <v>0</v>
      </c>
      <c r="K7" s="14">
        <f t="shared" si="3"/>
        <v>1</v>
      </c>
      <c r="L7" s="14">
        <v>0</v>
      </c>
      <c r="M7" s="12">
        <v>1</v>
      </c>
    </row>
    <row r="8" spans="1:13" ht="14.25" customHeight="1">
      <c r="A8" s="6">
        <v>1</v>
      </c>
      <c r="B8" s="10">
        <f t="shared" si="0"/>
        <v>0</v>
      </c>
      <c r="C8" s="14">
        <v>0</v>
      </c>
      <c r="D8" s="18">
        <v>0</v>
      </c>
      <c r="E8" s="14">
        <f t="shared" si="1"/>
        <v>0</v>
      </c>
      <c r="F8" s="14">
        <v>0</v>
      </c>
      <c r="G8" s="18">
        <v>0</v>
      </c>
      <c r="H8" s="14">
        <f t="shared" si="2"/>
        <v>0</v>
      </c>
      <c r="I8" s="14">
        <v>0</v>
      </c>
      <c r="J8" s="18">
        <v>0</v>
      </c>
      <c r="K8" s="14">
        <f t="shared" si="3"/>
        <v>0</v>
      </c>
      <c r="L8" s="14">
        <v>0</v>
      </c>
      <c r="M8" s="12">
        <v>0</v>
      </c>
    </row>
    <row r="9" spans="1:13" ht="14.25" customHeight="1">
      <c r="A9" s="7">
        <v>2</v>
      </c>
      <c r="B9" s="10">
        <f t="shared" si="0"/>
        <v>1</v>
      </c>
      <c r="C9" s="14">
        <v>1</v>
      </c>
      <c r="D9" s="18">
        <v>0</v>
      </c>
      <c r="E9" s="14">
        <f t="shared" si="1"/>
        <v>0</v>
      </c>
      <c r="F9" s="14">
        <v>0</v>
      </c>
      <c r="G9" s="18">
        <v>0</v>
      </c>
      <c r="H9" s="14">
        <f t="shared" si="2"/>
        <v>0</v>
      </c>
      <c r="I9" s="14">
        <v>0</v>
      </c>
      <c r="J9" s="18">
        <v>0</v>
      </c>
      <c r="K9" s="14">
        <f t="shared" si="3"/>
        <v>0</v>
      </c>
      <c r="L9" s="14">
        <v>0</v>
      </c>
      <c r="M9" s="12">
        <v>0</v>
      </c>
    </row>
    <row r="10" spans="1:13" ht="14.25" customHeight="1">
      <c r="A10" s="6">
        <v>3</v>
      </c>
      <c r="B10" s="10">
        <f t="shared" si="0"/>
        <v>0</v>
      </c>
      <c r="C10" s="14">
        <v>0</v>
      </c>
      <c r="D10" s="18">
        <v>0</v>
      </c>
      <c r="E10" s="14">
        <f t="shared" si="1"/>
        <v>0</v>
      </c>
      <c r="F10" s="14">
        <v>0</v>
      </c>
      <c r="G10" s="18">
        <v>0</v>
      </c>
      <c r="H10" s="14">
        <f t="shared" si="2"/>
        <v>0</v>
      </c>
      <c r="I10" s="14">
        <v>0</v>
      </c>
      <c r="J10" s="18">
        <v>0</v>
      </c>
      <c r="K10" s="14">
        <f t="shared" si="3"/>
        <v>0</v>
      </c>
      <c r="L10" s="14">
        <v>0</v>
      </c>
      <c r="M10" s="12">
        <v>0</v>
      </c>
    </row>
    <row r="11" spans="1:13" ht="14.25" customHeight="1">
      <c r="A11" s="6">
        <v>4</v>
      </c>
      <c r="B11" s="10">
        <f t="shared" si="0"/>
        <v>0</v>
      </c>
      <c r="C11" s="14">
        <v>0</v>
      </c>
      <c r="D11" s="18">
        <v>0</v>
      </c>
      <c r="E11" s="14">
        <f t="shared" si="1"/>
        <v>0</v>
      </c>
      <c r="F11" s="14">
        <v>0</v>
      </c>
      <c r="G11" s="18">
        <v>0</v>
      </c>
      <c r="H11" s="14">
        <f t="shared" si="2"/>
        <v>0</v>
      </c>
      <c r="I11" s="14">
        <v>0</v>
      </c>
      <c r="J11" s="18">
        <v>0</v>
      </c>
      <c r="K11" s="14">
        <f t="shared" si="3"/>
        <v>0</v>
      </c>
      <c r="L11" s="14">
        <v>0</v>
      </c>
      <c r="M11" s="12">
        <v>0</v>
      </c>
    </row>
    <row r="12" spans="1:13" ht="14.25" customHeight="1">
      <c r="A12" s="6"/>
      <c r="B12" s="10"/>
      <c r="C12" s="14"/>
      <c r="D12" s="18"/>
      <c r="E12" s="14"/>
      <c r="F12" s="14"/>
      <c r="G12" s="18"/>
      <c r="H12" s="14"/>
      <c r="I12" s="14"/>
      <c r="J12" s="18"/>
      <c r="K12" s="14"/>
      <c r="L12" s="14"/>
      <c r="M12" s="12"/>
    </row>
    <row r="13" spans="1:13" ht="14.25" customHeight="1">
      <c r="A13" s="6" t="s">
        <v>262</v>
      </c>
      <c r="B13" s="10">
        <f t="shared" si="0"/>
        <v>1</v>
      </c>
      <c r="C13" s="14">
        <v>1</v>
      </c>
      <c r="D13" s="18">
        <v>0</v>
      </c>
      <c r="E13" s="14">
        <f t="shared" si="1"/>
        <v>0</v>
      </c>
      <c r="F13" s="14">
        <v>0</v>
      </c>
      <c r="G13" s="18">
        <v>0</v>
      </c>
      <c r="H13" s="14">
        <f t="shared" si="2"/>
        <v>0</v>
      </c>
      <c r="I13" s="14">
        <v>0</v>
      </c>
      <c r="J13" s="18">
        <v>0</v>
      </c>
      <c r="K13" s="14">
        <f t="shared" si="3"/>
        <v>1</v>
      </c>
      <c r="L13" s="14">
        <v>0</v>
      </c>
      <c r="M13" s="12">
        <v>1</v>
      </c>
    </row>
    <row r="14" spans="1:13" ht="14.25" customHeight="1">
      <c r="A14" s="6" t="s">
        <v>263</v>
      </c>
      <c r="B14" s="10">
        <f t="shared" si="0"/>
        <v>0</v>
      </c>
      <c r="C14" s="14">
        <v>0</v>
      </c>
      <c r="D14" s="18">
        <v>0</v>
      </c>
      <c r="E14" s="14">
        <f t="shared" si="1"/>
        <v>0</v>
      </c>
      <c r="F14" s="14">
        <v>0</v>
      </c>
      <c r="G14" s="18">
        <v>0</v>
      </c>
      <c r="H14" s="14">
        <f t="shared" si="2"/>
        <v>0</v>
      </c>
      <c r="I14" s="14">
        <v>0</v>
      </c>
      <c r="J14" s="18">
        <v>0</v>
      </c>
      <c r="K14" s="14">
        <f t="shared" si="3"/>
        <v>0</v>
      </c>
      <c r="L14" s="14">
        <v>0</v>
      </c>
      <c r="M14" s="12">
        <v>0</v>
      </c>
    </row>
    <row r="15" spans="1:13" ht="14.25" customHeight="1">
      <c r="A15" s="6" t="s">
        <v>264</v>
      </c>
      <c r="B15" s="10">
        <f t="shared" si="0"/>
        <v>0</v>
      </c>
      <c r="C15" s="14">
        <v>0</v>
      </c>
      <c r="D15" s="18">
        <v>0</v>
      </c>
      <c r="E15" s="14">
        <f t="shared" si="1"/>
        <v>0</v>
      </c>
      <c r="F15" s="14">
        <v>0</v>
      </c>
      <c r="G15" s="18">
        <v>0</v>
      </c>
      <c r="H15" s="14">
        <f t="shared" si="2"/>
        <v>1</v>
      </c>
      <c r="I15" s="14">
        <v>1</v>
      </c>
      <c r="J15" s="18">
        <v>0</v>
      </c>
      <c r="K15" s="14">
        <f t="shared" si="3"/>
        <v>0</v>
      </c>
      <c r="L15" s="14">
        <v>0</v>
      </c>
      <c r="M15" s="12">
        <v>0</v>
      </c>
    </row>
    <row r="16" spans="1:13" ht="14.25" customHeight="1">
      <c r="A16" s="6" t="s">
        <v>265</v>
      </c>
      <c r="B16" s="10">
        <f t="shared" si="0"/>
        <v>2</v>
      </c>
      <c r="C16" s="14">
        <v>2</v>
      </c>
      <c r="D16" s="18">
        <v>0</v>
      </c>
      <c r="E16" s="14">
        <f t="shared" si="1"/>
        <v>1</v>
      </c>
      <c r="F16" s="14">
        <v>0</v>
      </c>
      <c r="G16" s="18">
        <v>1</v>
      </c>
      <c r="H16" s="14">
        <f t="shared" si="2"/>
        <v>0</v>
      </c>
      <c r="I16" s="14">
        <v>0</v>
      </c>
      <c r="J16" s="18">
        <v>0</v>
      </c>
      <c r="K16" s="14">
        <f t="shared" si="3"/>
        <v>2</v>
      </c>
      <c r="L16" s="14">
        <v>1</v>
      </c>
      <c r="M16" s="12">
        <v>1</v>
      </c>
    </row>
    <row r="17" spans="1:13" ht="14.25" customHeight="1">
      <c r="A17" s="6" t="s">
        <v>266</v>
      </c>
      <c r="B17" s="10">
        <f t="shared" si="0"/>
        <v>0</v>
      </c>
      <c r="C17" s="14">
        <v>0</v>
      </c>
      <c r="D17" s="18">
        <v>0</v>
      </c>
      <c r="E17" s="14">
        <f t="shared" si="1"/>
        <v>0</v>
      </c>
      <c r="F17" s="14">
        <v>0</v>
      </c>
      <c r="G17" s="18">
        <v>0</v>
      </c>
      <c r="H17" s="14">
        <f t="shared" si="2"/>
        <v>0</v>
      </c>
      <c r="I17" s="14">
        <v>0</v>
      </c>
      <c r="J17" s="18">
        <v>0</v>
      </c>
      <c r="K17" s="14">
        <f t="shared" si="3"/>
        <v>1</v>
      </c>
      <c r="L17" s="14">
        <v>1</v>
      </c>
      <c r="M17" s="12">
        <v>0</v>
      </c>
    </row>
    <row r="18" spans="1:13" ht="14.25" customHeight="1">
      <c r="A18" s="6"/>
      <c r="B18" s="10"/>
      <c r="C18" s="14"/>
      <c r="D18" s="18"/>
      <c r="E18" s="14"/>
      <c r="F18" s="14"/>
      <c r="G18" s="18"/>
      <c r="H18" s="14"/>
      <c r="I18" s="14"/>
      <c r="J18" s="18"/>
      <c r="K18" s="14"/>
      <c r="L18" s="14"/>
      <c r="M18" s="12"/>
    </row>
    <row r="19" spans="1:13" ht="14.25" customHeight="1">
      <c r="A19" s="6" t="s">
        <v>267</v>
      </c>
      <c r="B19" s="10">
        <f t="shared" si="0"/>
        <v>0</v>
      </c>
      <c r="C19" s="14">
        <v>0</v>
      </c>
      <c r="D19" s="18">
        <v>0</v>
      </c>
      <c r="E19" s="14">
        <f t="shared" si="1"/>
        <v>0</v>
      </c>
      <c r="F19" s="14">
        <v>0</v>
      </c>
      <c r="G19" s="18">
        <v>0</v>
      </c>
      <c r="H19" s="14">
        <f t="shared" si="2"/>
        <v>0</v>
      </c>
      <c r="I19" s="14">
        <v>0</v>
      </c>
      <c r="J19" s="18">
        <v>0</v>
      </c>
      <c r="K19" s="14">
        <f t="shared" si="3"/>
        <v>2</v>
      </c>
      <c r="L19" s="14">
        <v>0</v>
      </c>
      <c r="M19" s="12">
        <v>2</v>
      </c>
    </row>
    <row r="20" spans="1:13" ht="14.25" customHeight="1">
      <c r="A20" s="6" t="s">
        <v>268</v>
      </c>
      <c r="B20" s="10">
        <f t="shared" si="0"/>
        <v>3</v>
      </c>
      <c r="C20" s="14">
        <v>0</v>
      </c>
      <c r="D20" s="18">
        <v>3</v>
      </c>
      <c r="E20" s="14">
        <f t="shared" si="1"/>
        <v>1</v>
      </c>
      <c r="F20" s="14">
        <v>1</v>
      </c>
      <c r="G20" s="18">
        <v>0</v>
      </c>
      <c r="H20" s="14">
        <f t="shared" si="2"/>
        <v>2</v>
      </c>
      <c r="I20" s="14">
        <v>1</v>
      </c>
      <c r="J20" s="18">
        <v>1</v>
      </c>
      <c r="K20" s="14">
        <f t="shared" si="3"/>
        <v>1</v>
      </c>
      <c r="L20" s="14">
        <v>0</v>
      </c>
      <c r="M20" s="12">
        <v>1</v>
      </c>
    </row>
    <row r="21" spans="1:13" ht="14.25" customHeight="1">
      <c r="A21" s="6" t="s">
        <v>269</v>
      </c>
      <c r="B21" s="10">
        <f t="shared" si="0"/>
        <v>2</v>
      </c>
      <c r="C21" s="14">
        <v>2</v>
      </c>
      <c r="D21" s="18">
        <v>0</v>
      </c>
      <c r="E21" s="14">
        <f t="shared" si="1"/>
        <v>1</v>
      </c>
      <c r="F21" s="14">
        <v>1</v>
      </c>
      <c r="G21" s="18">
        <v>0</v>
      </c>
      <c r="H21" s="14">
        <f t="shared" si="2"/>
        <v>3</v>
      </c>
      <c r="I21" s="14">
        <v>3</v>
      </c>
      <c r="J21" s="18">
        <v>0</v>
      </c>
      <c r="K21" s="14">
        <f t="shared" si="3"/>
        <v>6</v>
      </c>
      <c r="L21" s="14">
        <v>6</v>
      </c>
      <c r="M21" s="12">
        <v>0</v>
      </c>
    </row>
    <row r="22" spans="1:13" ht="14.25" customHeight="1">
      <c r="A22" s="6" t="s">
        <v>270</v>
      </c>
      <c r="B22" s="10">
        <f t="shared" si="0"/>
        <v>3</v>
      </c>
      <c r="C22" s="14">
        <v>0</v>
      </c>
      <c r="D22" s="18">
        <v>3</v>
      </c>
      <c r="E22" s="14">
        <f t="shared" si="1"/>
        <v>3</v>
      </c>
      <c r="F22" s="14">
        <v>0</v>
      </c>
      <c r="G22" s="18">
        <v>3</v>
      </c>
      <c r="H22" s="14">
        <f t="shared" si="2"/>
        <v>1</v>
      </c>
      <c r="I22" s="14">
        <v>1</v>
      </c>
      <c r="J22" s="18">
        <v>0</v>
      </c>
      <c r="K22" s="14">
        <f t="shared" si="3"/>
        <v>1</v>
      </c>
      <c r="L22" s="14">
        <v>1</v>
      </c>
      <c r="M22" s="12">
        <v>0</v>
      </c>
    </row>
    <row r="23" spans="1:13" ht="14.25" customHeight="1">
      <c r="A23" s="6" t="s">
        <v>271</v>
      </c>
      <c r="B23" s="10">
        <f t="shared" si="0"/>
        <v>3</v>
      </c>
      <c r="C23" s="14">
        <v>3</v>
      </c>
      <c r="D23" s="18">
        <v>0</v>
      </c>
      <c r="E23" s="14">
        <f t="shared" si="1"/>
        <v>2</v>
      </c>
      <c r="F23" s="14">
        <v>0</v>
      </c>
      <c r="G23" s="18">
        <v>2</v>
      </c>
      <c r="H23" s="14">
        <f t="shared" si="2"/>
        <v>4</v>
      </c>
      <c r="I23" s="14">
        <v>4</v>
      </c>
      <c r="J23" s="18">
        <v>0</v>
      </c>
      <c r="K23" s="14">
        <f t="shared" si="3"/>
        <v>2</v>
      </c>
      <c r="L23" s="14">
        <v>1</v>
      </c>
      <c r="M23" s="12">
        <v>1</v>
      </c>
    </row>
    <row r="24" spans="1:13" ht="14.25" customHeight="1">
      <c r="A24" s="6"/>
      <c r="B24" s="10"/>
      <c r="C24" s="14"/>
      <c r="D24" s="18"/>
      <c r="E24" s="14"/>
      <c r="F24" s="14"/>
      <c r="G24" s="18"/>
      <c r="H24" s="14"/>
      <c r="I24" s="14"/>
      <c r="J24" s="18"/>
      <c r="K24" s="14"/>
      <c r="L24" s="14"/>
      <c r="M24" s="12"/>
    </row>
    <row r="25" spans="1:13" ht="14.25" customHeight="1">
      <c r="A25" s="6" t="s">
        <v>272</v>
      </c>
      <c r="B25" s="10">
        <f t="shared" si="0"/>
        <v>11</v>
      </c>
      <c r="C25" s="14">
        <v>8</v>
      </c>
      <c r="D25" s="18">
        <v>3</v>
      </c>
      <c r="E25" s="14">
        <f t="shared" si="1"/>
        <v>1</v>
      </c>
      <c r="F25" s="14">
        <v>1</v>
      </c>
      <c r="G25" s="18">
        <v>0</v>
      </c>
      <c r="H25" s="14">
        <f t="shared" si="2"/>
        <v>11</v>
      </c>
      <c r="I25" s="14">
        <v>7</v>
      </c>
      <c r="J25" s="18">
        <v>4</v>
      </c>
      <c r="K25" s="14">
        <f t="shared" si="3"/>
        <v>8</v>
      </c>
      <c r="L25" s="14">
        <v>5</v>
      </c>
      <c r="M25" s="12">
        <v>3</v>
      </c>
    </row>
    <row r="26" spans="1:13" ht="14.25" customHeight="1">
      <c r="A26" s="6" t="s">
        <v>273</v>
      </c>
      <c r="B26" s="10">
        <f t="shared" si="0"/>
        <v>5</v>
      </c>
      <c r="C26" s="14">
        <v>2</v>
      </c>
      <c r="D26" s="18">
        <v>3</v>
      </c>
      <c r="E26" s="14">
        <f t="shared" si="1"/>
        <v>3</v>
      </c>
      <c r="F26" s="14">
        <v>2</v>
      </c>
      <c r="G26" s="18">
        <v>1</v>
      </c>
      <c r="H26" s="14">
        <f t="shared" si="2"/>
        <v>5</v>
      </c>
      <c r="I26" s="14">
        <v>4</v>
      </c>
      <c r="J26" s="18">
        <v>1</v>
      </c>
      <c r="K26" s="14">
        <f t="shared" si="3"/>
        <v>8</v>
      </c>
      <c r="L26" s="14">
        <v>6</v>
      </c>
      <c r="M26" s="12">
        <v>2</v>
      </c>
    </row>
    <row r="27" spans="1:13" ht="14.25" customHeight="1">
      <c r="A27" s="6" t="s">
        <v>274</v>
      </c>
      <c r="B27" s="10">
        <f t="shared" si="0"/>
        <v>11</v>
      </c>
      <c r="C27" s="14">
        <v>8</v>
      </c>
      <c r="D27" s="18">
        <v>3</v>
      </c>
      <c r="E27" s="14">
        <f t="shared" si="1"/>
        <v>5</v>
      </c>
      <c r="F27" s="14">
        <v>5</v>
      </c>
      <c r="G27" s="18">
        <v>0</v>
      </c>
      <c r="H27" s="14">
        <f t="shared" si="2"/>
        <v>9</v>
      </c>
      <c r="I27" s="14">
        <v>6</v>
      </c>
      <c r="J27" s="18">
        <v>3</v>
      </c>
      <c r="K27" s="14">
        <f t="shared" si="3"/>
        <v>12</v>
      </c>
      <c r="L27" s="14">
        <v>7</v>
      </c>
      <c r="M27" s="12">
        <v>5</v>
      </c>
    </row>
    <row r="28" spans="1:13" ht="14.25" customHeight="1">
      <c r="A28" s="6" t="s">
        <v>275</v>
      </c>
      <c r="B28" s="10">
        <f t="shared" si="0"/>
        <v>14</v>
      </c>
      <c r="C28" s="14">
        <v>10</v>
      </c>
      <c r="D28" s="18">
        <v>4</v>
      </c>
      <c r="E28" s="14">
        <f t="shared" si="1"/>
        <v>8</v>
      </c>
      <c r="F28" s="14">
        <v>5</v>
      </c>
      <c r="G28" s="18">
        <v>3</v>
      </c>
      <c r="H28" s="14">
        <f t="shared" si="2"/>
        <v>17</v>
      </c>
      <c r="I28" s="14">
        <v>10</v>
      </c>
      <c r="J28" s="18">
        <v>7</v>
      </c>
      <c r="K28" s="14">
        <f t="shared" si="3"/>
        <v>15</v>
      </c>
      <c r="L28" s="14">
        <v>11</v>
      </c>
      <c r="M28" s="12">
        <v>4</v>
      </c>
    </row>
    <row r="29" spans="1:13" ht="14.25" customHeight="1">
      <c r="A29" s="6" t="s">
        <v>276</v>
      </c>
      <c r="B29" s="10">
        <f t="shared" si="0"/>
        <v>25</v>
      </c>
      <c r="C29" s="14">
        <v>18</v>
      </c>
      <c r="D29" s="18">
        <v>7</v>
      </c>
      <c r="E29" s="14">
        <f t="shared" si="1"/>
        <v>8</v>
      </c>
      <c r="F29" s="14">
        <v>5</v>
      </c>
      <c r="G29" s="18">
        <v>3</v>
      </c>
      <c r="H29" s="14">
        <f t="shared" si="2"/>
        <v>25</v>
      </c>
      <c r="I29" s="14">
        <v>17</v>
      </c>
      <c r="J29" s="18">
        <v>8</v>
      </c>
      <c r="K29" s="14">
        <f t="shared" si="3"/>
        <v>18</v>
      </c>
      <c r="L29" s="14">
        <v>13</v>
      </c>
      <c r="M29" s="12">
        <v>5</v>
      </c>
    </row>
    <row r="30" spans="1:13" ht="14.25" customHeight="1">
      <c r="A30" s="6"/>
      <c r="B30" s="10"/>
      <c r="C30" s="14"/>
      <c r="D30" s="18"/>
      <c r="E30" s="14"/>
      <c r="F30" s="14"/>
      <c r="G30" s="18"/>
      <c r="H30" s="14"/>
      <c r="I30" s="14"/>
      <c r="J30" s="18"/>
      <c r="K30" s="14"/>
      <c r="L30" s="14"/>
      <c r="M30" s="12"/>
    </row>
    <row r="31" spans="1:13" ht="14.25" customHeight="1">
      <c r="A31" s="6" t="s">
        <v>277</v>
      </c>
      <c r="B31" s="10">
        <f t="shared" si="0"/>
        <v>25</v>
      </c>
      <c r="C31" s="14">
        <v>9</v>
      </c>
      <c r="D31" s="18">
        <v>16</v>
      </c>
      <c r="E31" s="14">
        <f t="shared" si="1"/>
        <v>13</v>
      </c>
      <c r="F31" s="14">
        <v>7</v>
      </c>
      <c r="G31" s="18">
        <v>6</v>
      </c>
      <c r="H31" s="14">
        <f t="shared" si="2"/>
        <v>32</v>
      </c>
      <c r="I31" s="14">
        <v>14</v>
      </c>
      <c r="J31" s="18">
        <v>18</v>
      </c>
      <c r="K31" s="14">
        <f t="shared" si="3"/>
        <v>31</v>
      </c>
      <c r="L31" s="14">
        <v>18</v>
      </c>
      <c r="M31" s="12">
        <v>13</v>
      </c>
    </row>
    <row r="32" spans="1:13" ht="14.25" customHeight="1">
      <c r="A32" s="6" t="s">
        <v>278</v>
      </c>
      <c r="B32" s="10">
        <f t="shared" si="0"/>
        <v>35</v>
      </c>
      <c r="C32" s="14">
        <v>9</v>
      </c>
      <c r="D32" s="18">
        <v>26</v>
      </c>
      <c r="E32" s="14">
        <f t="shared" si="1"/>
        <v>15</v>
      </c>
      <c r="F32" s="14">
        <v>6</v>
      </c>
      <c r="G32" s="18">
        <v>9</v>
      </c>
      <c r="H32" s="14">
        <f t="shared" si="2"/>
        <v>31</v>
      </c>
      <c r="I32" s="14">
        <v>20</v>
      </c>
      <c r="J32" s="18">
        <v>11</v>
      </c>
      <c r="K32" s="14">
        <f t="shared" si="3"/>
        <v>31</v>
      </c>
      <c r="L32" s="14">
        <v>17</v>
      </c>
      <c r="M32" s="12">
        <v>14</v>
      </c>
    </row>
    <row r="33" spans="1:13" ht="14.25" customHeight="1">
      <c r="A33" s="6" t="s">
        <v>279</v>
      </c>
      <c r="B33" s="10">
        <f t="shared" si="0"/>
        <v>33</v>
      </c>
      <c r="C33" s="14">
        <v>18</v>
      </c>
      <c r="D33" s="18">
        <v>15</v>
      </c>
      <c r="E33" s="14">
        <f t="shared" si="1"/>
        <v>21</v>
      </c>
      <c r="F33" s="14">
        <v>10</v>
      </c>
      <c r="G33" s="18">
        <v>11</v>
      </c>
      <c r="H33" s="14">
        <f t="shared" si="2"/>
        <v>35</v>
      </c>
      <c r="I33" s="14">
        <v>19</v>
      </c>
      <c r="J33" s="18">
        <v>16</v>
      </c>
      <c r="K33" s="14">
        <f t="shared" si="3"/>
        <v>39</v>
      </c>
      <c r="L33" s="14">
        <v>18</v>
      </c>
      <c r="M33" s="12">
        <v>21</v>
      </c>
    </row>
    <row r="34" spans="1:13" ht="14.25" customHeight="1">
      <c r="A34" s="6" t="s">
        <v>280</v>
      </c>
      <c r="B34" s="10">
        <f t="shared" si="0"/>
        <v>17</v>
      </c>
      <c r="C34" s="14">
        <v>6</v>
      </c>
      <c r="D34" s="18">
        <v>11</v>
      </c>
      <c r="E34" s="14">
        <f t="shared" si="1"/>
        <v>10</v>
      </c>
      <c r="F34" s="14">
        <v>2</v>
      </c>
      <c r="G34" s="18">
        <v>8</v>
      </c>
      <c r="H34" s="14">
        <f t="shared" si="2"/>
        <v>27</v>
      </c>
      <c r="I34" s="14">
        <v>8</v>
      </c>
      <c r="J34" s="18">
        <v>19</v>
      </c>
      <c r="K34" s="14">
        <f t="shared" si="3"/>
        <v>26</v>
      </c>
      <c r="L34" s="14">
        <v>7</v>
      </c>
      <c r="M34" s="12">
        <v>19</v>
      </c>
    </row>
    <row r="35" spans="1:13" ht="14.25" customHeight="1">
      <c r="A35" s="6" t="s">
        <v>281</v>
      </c>
      <c r="B35" s="10">
        <f t="shared" si="0"/>
        <v>6</v>
      </c>
      <c r="C35" s="14">
        <v>0</v>
      </c>
      <c r="D35" s="18">
        <v>6</v>
      </c>
      <c r="E35" s="14">
        <f t="shared" si="1"/>
        <v>3</v>
      </c>
      <c r="F35" s="14">
        <v>0</v>
      </c>
      <c r="G35" s="18">
        <v>3</v>
      </c>
      <c r="H35" s="14">
        <f t="shared" si="2"/>
        <v>13</v>
      </c>
      <c r="I35" s="14">
        <v>2</v>
      </c>
      <c r="J35" s="18">
        <v>11</v>
      </c>
      <c r="K35" s="14">
        <f t="shared" si="3"/>
        <v>6</v>
      </c>
      <c r="L35" s="14">
        <v>0</v>
      </c>
      <c r="M35" s="12">
        <v>6</v>
      </c>
    </row>
    <row r="36" spans="1:13" ht="14.25" customHeight="1">
      <c r="A36" s="6"/>
      <c r="B36" s="10"/>
      <c r="C36" s="14"/>
      <c r="D36" s="18"/>
      <c r="E36" s="14"/>
      <c r="F36" s="14"/>
      <c r="G36" s="18"/>
      <c r="H36" s="14"/>
      <c r="I36" s="14"/>
      <c r="J36" s="18"/>
      <c r="K36" s="14"/>
      <c r="L36" s="14"/>
      <c r="M36" s="12"/>
    </row>
    <row r="37" spans="1:13" ht="14.25" customHeight="1">
      <c r="A37" s="6" t="s">
        <v>282</v>
      </c>
      <c r="B37" s="10">
        <f t="shared" si="0"/>
        <v>0</v>
      </c>
      <c r="C37" s="14">
        <v>0</v>
      </c>
      <c r="D37" s="18">
        <v>0</v>
      </c>
      <c r="E37" s="14">
        <f t="shared" si="1"/>
        <v>2</v>
      </c>
      <c r="F37" s="14">
        <v>1</v>
      </c>
      <c r="G37" s="18">
        <v>1</v>
      </c>
      <c r="H37" s="14">
        <f t="shared" si="2"/>
        <v>3</v>
      </c>
      <c r="I37" s="14">
        <v>2</v>
      </c>
      <c r="J37" s="18">
        <v>1</v>
      </c>
      <c r="K37" s="14">
        <f t="shared" si="3"/>
        <v>3</v>
      </c>
      <c r="L37" s="14">
        <v>0</v>
      </c>
      <c r="M37" s="12">
        <v>3</v>
      </c>
    </row>
    <row r="38" spans="1:13" ht="14.25" customHeight="1">
      <c r="A38" s="4" t="s">
        <v>283</v>
      </c>
      <c r="B38" s="11">
        <f t="shared" si="0"/>
        <v>0</v>
      </c>
      <c r="C38" s="15">
        <v>0</v>
      </c>
      <c r="D38" s="19">
        <v>0</v>
      </c>
      <c r="E38" s="15">
        <f t="shared" si="1"/>
        <v>0</v>
      </c>
      <c r="F38" s="15">
        <v>0</v>
      </c>
      <c r="G38" s="19">
        <v>0</v>
      </c>
      <c r="H38" s="15">
        <f t="shared" si="2"/>
        <v>0</v>
      </c>
      <c r="I38" s="15">
        <v>0</v>
      </c>
      <c r="J38" s="19">
        <v>0</v>
      </c>
      <c r="K38" s="15">
        <f t="shared" si="3"/>
        <v>0</v>
      </c>
      <c r="L38" s="15">
        <v>0</v>
      </c>
      <c r="M38" s="13">
        <v>0</v>
      </c>
    </row>
    <row r="39" ht="14.25" customHeight="1"/>
    <row r="40" spans="1:13" ht="14.25" customHeight="1">
      <c r="A40" s="30" t="s">
        <v>252</v>
      </c>
      <c r="B40" s="32" t="s">
        <v>361</v>
      </c>
      <c r="C40" s="27"/>
      <c r="D40" s="27"/>
      <c r="E40" s="27" t="s">
        <v>362</v>
      </c>
      <c r="F40" s="27"/>
      <c r="G40" s="27"/>
      <c r="H40" s="27" t="s">
        <v>363</v>
      </c>
      <c r="I40" s="27"/>
      <c r="J40" s="27"/>
      <c r="K40" s="27" t="s">
        <v>364</v>
      </c>
      <c r="L40" s="27"/>
      <c r="M40" s="28"/>
    </row>
    <row r="41" spans="1:13" ht="14.25" customHeight="1">
      <c r="A41" s="31"/>
      <c r="B41" s="20" t="s">
        <v>257</v>
      </c>
      <c r="C41" s="21" t="s">
        <v>258</v>
      </c>
      <c r="D41" s="21" t="s">
        <v>259</v>
      </c>
      <c r="E41" s="21" t="s">
        <v>257</v>
      </c>
      <c r="F41" s="21" t="s">
        <v>258</v>
      </c>
      <c r="G41" s="21" t="s">
        <v>259</v>
      </c>
      <c r="H41" s="21" t="s">
        <v>257</v>
      </c>
      <c r="I41" s="21" t="s">
        <v>258</v>
      </c>
      <c r="J41" s="21" t="s">
        <v>259</v>
      </c>
      <c r="K41" s="21" t="s">
        <v>257</v>
      </c>
      <c r="L41" s="21" t="s">
        <v>258</v>
      </c>
      <c r="M41" s="22" t="s">
        <v>259</v>
      </c>
    </row>
    <row r="42" spans="1:13" ht="14.25" customHeight="1">
      <c r="A42" s="6" t="s">
        <v>260</v>
      </c>
      <c r="B42" s="10">
        <f aca="true" t="shared" si="4" ref="B42:B75">SUM(C42:D42)</f>
        <v>202</v>
      </c>
      <c r="C42" s="14">
        <f>SUM(C50:C75)</f>
        <v>114</v>
      </c>
      <c r="D42" s="18">
        <f>SUM(D50:D75)</f>
        <v>88</v>
      </c>
      <c r="E42" s="14">
        <f aca="true" t="shared" si="5" ref="E42:E75">SUM(F42:G42)</f>
        <v>192</v>
      </c>
      <c r="F42" s="14">
        <f>SUM(F50:F75)</f>
        <v>105</v>
      </c>
      <c r="G42" s="18">
        <f>SUM(G50:G75)</f>
        <v>87</v>
      </c>
      <c r="H42" s="14">
        <f aca="true" t="shared" si="6" ref="H42:H75">SUM(I42:J42)</f>
        <v>67</v>
      </c>
      <c r="I42" s="14">
        <f>SUM(I50:I75)</f>
        <v>29</v>
      </c>
      <c r="J42" s="18">
        <f>SUM(J50:J75)</f>
        <v>38</v>
      </c>
      <c r="K42" s="14">
        <f aca="true" t="shared" si="7" ref="K42:K75">SUM(L42:M42)</f>
        <v>79</v>
      </c>
      <c r="L42" s="14">
        <f>SUM(L50:L75)</f>
        <v>44</v>
      </c>
      <c r="M42" s="12">
        <f>SUM(M50:M75)</f>
        <v>35</v>
      </c>
    </row>
    <row r="43" spans="1:13" ht="14.25" customHeight="1">
      <c r="A43" s="6"/>
      <c r="B43" s="10"/>
      <c r="C43" s="14"/>
      <c r="D43" s="18"/>
      <c r="E43" s="14"/>
      <c r="F43" s="14"/>
      <c r="G43" s="18"/>
      <c r="H43" s="14"/>
      <c r="I43" s="14"/>
      <c r="J43" s="18"/>
      <c r="K43" s="14"/>
      <c r="L43" s="14"/>
      <c r="M43" s="12"/>
    </row>
    <row r="44" spans="1:13" ht="14.25" customHeight="1">
      <c r="A44" s="6" t="s">
        <v>261</v>
      </c>
      <c r="B44" s="10">
        <f t="shared" si="4"/>
        <v>4</v>
      </c>
      <c r="C44" s="14">
        <v>1</v>
      </c>
      <c r="D44" s="18">
        <v>3</v>
      </c>
      <c r="E44" s="14">
        <f t="shared" si="5"/>
        <v>0</v>
      </c>
      <c r="F44" s="14">
        <v>0</v>
      </c>
      <c r="G44" s="18">
        <v>0</v>
      </c>
      <c r="H44" s="14">
        <f t="shared" si="6"/>
        <v>0</v>
      </c>
      <c r="I44" s="14">
        <v>0</v>
      </c>
      <c r="J44" s="18">
        <v>0</v>
      </c>
      <c r="K44" s="14">
        <f t="shared" si="7"/>
        <v>0</v>
      </c>
      <c r="L44" s="14">
        <v>0</v>
      </c>
      <c r="M44" s="12">
        <v>0</v>
      </c>
    </row>
    <row r="45" spans="1:13" ht="14.25" customHeight="1">
      <c r="A45" s="6">
        <v>1</v>
      </c>
      <c r="B45" s="10">
        <f t="shared" si="4"/>
        <v>0</v>
      </c>
      <c r="C45" s="14">
        <v>0</v>
      </c>
      <c r="D45" s="18">
        <v>0</v>
      </c>
      <c r="E45" s="14">
        <f t="shared" si="5"/>
        <v>0</v>
      </c>
      <c r="F45" s="14">
        <v>0</v>
      </c>
      <c r="G45" s="18">
        <v>0</v>
      </c>
      <c r="H45" s="14">
        <f t="shared" si="6"/>
        <v>0</v>
      </c>
      <c r="I45" s="14">
        <v>0</v>
      </c>
      <c r="J45" s="18">
        <v>0</v>
      </c>
      <c r="K45" s="14">
        <f t="shared" si="7"/>
        <v>0</v>
      </c>
      <c r="L45" s="14">
        <v>0</v>
      </c>
      <c r="M45" s="12">
        <v>0</v>
      </c>
    </row>
    <row r="46" spans="1:13" ht="14.25" customHeight="1">
      <c r="A46" s="7">
        <v>2</v>
      </c>
      <c r="B46" s="10">
        <f t="shared" si="4"/>
        <v>0</v>
      </c>
      <c r="C46" s="14">
        <v>0</v>
      </c>
      <c r="D46" s="18">
        <v>0</v>
      </c>
      <c r="E46" s="14">
        <f t="shared" si="5"/>
        <v>0</v>
      </c>
      <c r="F46" s="14">
        <v>0</v>
      </c>
      <c r="G46" s="18">
        <v>0</v>
      </c>
      <c r="H46" s="14">
        <f t="shared" si="6"/>
        <v>0</v>
      </c>
      <c r="I46" s="14">
        <v>0</v>
      </c>
      <c r="J46" s="18">
        <v>0</v>
      </c>
      <c r="K46" s="14">
        <f t="shared" si="7"/>
        <v>0</v>
      </c>
      <c r="L46" s="14">
        <v>0</v>
      </c>
      <c r="M46" s="12">
        <v>0</v>
      </c>
    </row>
    <row r="47" spans="1:13" ht="14.25" customHeight="1">
      <c r="A47" s="6">
        <v>3</v>
      </c>
      <c r="B47" s="10">
        <f t="shared" si="4"/>
        <v>0</v>
      </c>
      <c r="C47" s="14">
        <v>0</v>
      </c>
      <c r="D47" s="18">
        <v>0</v>
      </c>
      <c r="E47" s="14">
        <f t="shared" si="5"/>
        <v>0</v>
      </c>
      <c r="F47" s="14">
        <v>0</v>
      </c>
      <c r="G47" s="18">
        <v>0</v>
      </c>
      <c r="H47" s="14">
        <f t="shared" si="6"/>
        <v>0</v>
      </c>
      <c r="I47" s="14">
        <v>0</v>
      </c>
      <c r="J47" s="18">
        <v>0</v>
      </c>
      <c r="K47" s="14">
        <f t="shared" si="7"/>
        <v>0</v>
      </c>
      <c r="L47" s="14">
        <v>0</v>
      </c>
      <c r="M47" s="12">
        <v>0</v>
      </c>
    </row>
    <row r="48" spans="1:13" ht="14.25" customHeight="1">
      <c r="A48" s="6">
        <v>4</v>
      </c>
      <c r="B48" s="10">
        <f t="shared" si="4"/>
        <v>0</v>
      </c>
      <c r="C48" s="14">
        <v>0</v>
      </c>
      <c r="D48" s="18">
        <v>0</v>
      </c>
      <c r="E48" s="14">
        <f t="shared" si="5"/>
        <v>0</v>
      </c>
      <c r="F48" s="14">
        <v>0</v>
      </c>
      <c r="G48" s="18">
        <v>0</v>
      </c>
      <c r="H48" s="14">
        <f t="shared" si="6"/>
        <v>0</v>
      </c>
      <c r="I48" s="14">
        <v>0</v>
      </c>
      <c r="J48" s="18">
        <v>0</v>
      </c>
      <c r="K48" s="14">
        <f t="shared" si="7"/>
        <v>0</v>
      </c>
      <c r="L48" s="14">
        <v>0</v>
      </c>
      <c r="M48" s="12">
        <v>0</v>
      </c>
    </row>
    <row r="49" spans="1:13" ht="14.25" customHeight="1">
      <c r="A49" s="6"/>
      <c r="B49" s="10"/>
      <c r="C49" s="14"/>
      <c r="D49" s="18"/>
      <c r="E49" s="14"/>
      <c r="F49" s="14"/>
      <c r="G49" s="18"/>
      <c r="H49" s="14"/>
      <c r="I49" s="14"/>
      <c r="J49" s="18"/>
      <c r="K49" s="14"/>
      <c r="L49" s="14"/>
      <c r="M49" s="12"/>
    </row>
    <row r="50" spans="1:13" ht="14.25" customHeight="1">
      <c r="A50" s="6" t="s">
        <v>262</v>
      </c>
      <c r="B50" s="10">
        <f t="shared" si="4"/>
        <v>4</v>
      </c>
      <c r="C50" s="14">
        <v>1</v>
      </c>
      <c r="D50" s="18">
        <v>3</v>
      </c>
      <c r="E50" s="14">
        <f t="shared" si="5"/>
        <v>0</v>
      </c>
      <c r="F50" s="14">
        <v>0</v>
      </c>
      <c r="G50" s="18">
        <v>0</v>
      </c>
      <c r="H50" s="14">
        <f t="shared" si="6"/>
        <v>0</v>
      </c>
      <c r="I50" s="14">
        <v>0</v>
      </c>
      <c r="J50" s="18">
        <v>0</v>
      </c>
      <c r="K50" s="14">
        <f t="shared" si="7"/>
        <v>0</v>
      </c>
      <c r="L50" s="14">
        <v>0</v>
      </c>
      <c r="M50" s="12">
        <v>0</v>
      </c>
    </row>
    <row r="51" spans="1:13" ht="14.25" customHeight="1">
      <c r="A51" s="6" t="s">
        <v>263</v>
      </c>
      <c r="B51" s="10">
        <f t="shared" si="4"/>
        <v>1</v>
      </c>
      <c r="C51" s="14">
        <v>0</v>
      </c>
      <c r="D51" s="18">
        <v>1</v>
      </c>
      <c r="E51" s="14">
        <f t="shared" si="5"/>
        <v>1</v>
      </c>
      <c r="F51" s="14">
        <v>0</v>
      </c>
      <c r="G51" s="18">
        <v>1</v>
      </c>
      <c r="H51" s="14">
        <f t="shared" si="6"/>
        <v>0</v>
      </c>
      <c r="I51" s="14">
        <v>0</v>
      </c>
      <c r="J51" s="18">
        <v>0</v>
      </c>
      <c r="K51" s="14">
        <f t="shared" si="7"/>
        <v>0</v>
      </c>
      <c r="L51" s="14">
        <v>0</v>
      </c>
      <c r="M51" s="12">
        <v>0</v>
      </c>
    </row>
    <row r="52" spans="1:13" ht="14.25" customHeight="1">
      <c r="A52" s="6" t="s">
        <v>264</v>
      </c>
      <c r="B52" s="10">
        <f t="shared" si="4"/>
        <v>0</v>
      </c>
      <c r="C52" s="14">
        <v>0</v>
      </c>
      <c r="D52" s="18">
        <v>0</v>
      </c>
      <c r="E52" s="14">
        <f t="shared" si="5"/>
        <v>0</v>
      </c>
      <c r="F52" s="14">
        <v>0</v>
      </c>
      <c r="G52" s="18">
        <v>0</v>
      </c>
      <c r="H52" s="14">
        <f t="shared" si="6"/>
        <v>1</v>
      </c>
      <c r="I52" s="14">
        <v>0</v>
      </c>
      <c r="J52" s="18">
        <v>1</v>
      </c>
      <c r="K52" s="14">
        <f t="shared" si="7"/>
        <v>0</v>
      </c>
      <c r="L52" s="14">
        <v>0</v>
      </c>
      <c r="M52" s="12">
        <v>0</v>
      </c>
    </row>
    <row r="53" spans="1:13" ht="14.25" customHeight="1">
      <c r="A53" s="6" t="s">
        <v>265</v>
      </c>
      <c r="B53" s="10">
        <f t="shared" si="4"/>
        <v>0</v>
      </c>
      <c r="C53" s="14">
        <v>0</v>
      </c>
      <c r="D53" s="18">
        <v>0</v>
      </c>
      <c r="E53" s="14">
        <f t="shared" si="5"/>
        <v>0</v>
      </c>
      <c r="F53" s="14">
        <v>0</v>
      </c>
      <c r="G53" s="18">
        <v>0</v>
      </c>
      <c r="H53" s="14">
        <f t="shared" si="6"/>
        <v>0</v>
      </c>
      <c r="I53" s="14">
        <v>0</v>
      </c>
      <c r="J53" s="18">
        <v>0</v>
      </c>
      <c r="K53" s="14">
        <f t="shared" si="7"/>
        <v>0</v>
      </c>
      <c r="L53" s="14">
        <v>0</v>
      </c>
      <c r="M53" s="12">
        <v>0</v>
      </c>
    </row>
    <row r="54" spans="1:13" ht="14.25" customHeight="1">
      <c r="A54" s="6" t="s">
        <v>266</v>
      </c>
      <c r="B54" s="10">
        <f t="shared" si="4"/>
        <v>2</v>
      </c>
      <c r="C54" s="14">
        <v>1</v>
      </c>
      <c r="D54" s="18">
        <v>1</v>
      </c>
      <c r="E54" s="14">
        <f t="shared" si="5"/>
        <v>0</v>
      </c>
      <c r="F54" s="14">
        <v>0</v>
      </c>
      <c r="G54" s="18">
        <v>0</v>
      </c>
      <c r="H54" s="14">
        <f t="shared" si="6"/>
        <v>0</v>
      </c>
      <c r="I54" s="14">
        <v>0</v>
      </c>
      <c r="J54" s="18">
        <v>0</v>
      </c>
      <c r="K54" s="14">
        <f t="shared" si="7"/>
        <v>0</v>
      </c>
      <c r="L54" s="14">
        <v>0</v>
      </c>
      <c r="M54" s="12">
        <v>0</v>
      </c>
    </row>
    <row r="55" spans="1:13" ht="14.25" customHeight="1">
      <c r="A55" s="6"/>
      <c r="B55" s="10"/>
      <c r="C55" s="14"/>
      <c r="D55" s="18"/>
      <c r="E55" s="14"/>
      <c r="F55" s="14"/>
      <c r="G55" s="18"/>
      <c r="H55" s="14"/>
      <c r="I55" s="14"/>
      <c r="J55" s="18"/>
      <c r="K55" s="14"/>
      <c r="L55" s="14"/>
      <c r="M55" s="12"/>
    </row>
    <row r="56" spans="1:13" ht="14.25" customHeight="1">
      <c r="A56" s="6" t="s">
        <v>267</v>
      </c>
      <c r="B56" s="10">
        <f t="shared" si="4"/>
        <v>1</v>
      </c>
      <c r="C56" s="14">
        <v>0</v>
      </c>
      <c r="D56" s="18">
        <v>1</v>
      </c>
      <c r="E56" s="14">
        <f t="shared" si="5"/>
        <v>0</v>
      </c>
      <c r="F56" s="14">
        <v>0</v>
      </c>
      <c r="G56" s="18">
        <v>0</v>
      </c>
      <c r="H56" s="14">
        <f t="shared" si="6"/>
        <v>1</v>
      </c>
      <c r="I56" s="14">
        <v>1</v>
      </c>
      <c r="J56" s="18">
        <v>0</v>
      </c>
      <c r="K56" s="14">
        <f t="shared" si="7"/>
        <v>0</v>
      </c>
      <c r="L56" s="14">
        <v>0</v>
      </c>
      <c r="M56" s="12">
        <v>0</v>
      </c>
    </row>
    <row r="57" spans="1:13" ht="14.25" customHeight="1">
      <c r="A57" s="6" t="s">
        <v>268</v>
      </c>
      <c r="B57" s="10">
        <f t="shared" si="4"/>
        <v>1</v>
      </c>
      <c r="C57" s="14">
        <v>1</v>
      </c>
      <c r="D57" s="18">
        <v>0</v>
      </c>
      <c r="E57" s="14">
        <f t="shared" si="5"/>
        <v>0</v>
      </c>
      <c r="F57" s="14">
        <v>0</v>
      </c>
      <c r="G57" s="18">
        <v>0</v>
      </c>
      <c r="H57" s="14">
        <f t="shared" si="6"/>
        <v>0</v>
      </c>
      <c r="I57" s="14">
        <v>0</v>
      </c>
      <c r="J57" s="18">
        <v>0</v>
      </c>
      <c r="K57" s="14">
        <f t="shared" si="7"/>
        <v>0</v>
      </c>
      <c r="L57" s="14">
        <v>0</v>
      </c>
      <c r="M57" s="12">
        <v>0</v>
      </c>
    </row>
    <row r="58" spans="1:13" ht="14.25" customHeight="1">
      <c r="A58" s="6" t="s">
        <v>269</v>
      </c>
      <c r="B58" s="10">
        <f t="shared" si="4"/>
        <v>0</v>
      </c>
      <c r="C58" s="14">
        <v>0</v>
      </c>
      <c r="D58" s="18">
        <v>0</v>
      </c>
      <c r="E58" s="14">
        <f t="shared" si="5"/>
        <v>0</v>
      </c>
      <c r="F58" s="14">
        <v>0</v>
      </c>
      <c r="G58" s="18">
        <v>0</v>
      </c>
      <c r="H58" s="14">
        <f t="shared" si="6"/>
        <v>0</v>
      </c>
      <c r="I58" s="14">
        <v>0</v>
      </c>
      <c r="J58" s="18">
        <v>0</v>
      </c>
      <c r="K58" s="14">
        <f t="shared" si="7"/>
        <v>0</v>
      </c>
      <c r="L58" s="14">
        <v>0</v>
      </c>
      <c r="M58" s="12">
        <v>0</v>
      </c>
    </row>
    <row r="59" spans="1:13" ht="14.25" customHeight="1">
      <c r="A59" s="6" t="s">
        <v>270</v>
      </c>
      <c r="B59" s="10">
        <f t="shared" si="4"/>
        <v>3</v>
      </c>
      <c r="C59" s="14">
        <v>3</v>
      </c>
      <c r="D59" s="18">
        <v>0</v>
      </c>
      <c r="E59" s="14">
        <f t="shared" si="5"/>
        <v>1</v>
      </c>
      <c r="F59" s="14">
        <v>1</v>
      </c>
      <c r="G59" s="18">
        <v>0</v>
      </c>
      <c r="H59" s="14">
        <f t="shared" si="6"/>
        <v>0</v>
      </c>
      <c r="I59" s="14">
        <v>0</v>
      </c>
      <c r="J59" s="18">
        <v>0</v>
      </c>
      <c r="K59" s="14">
        <f t="shared" si="7"/>
        <v>0</v>
      </c>
      <c r="L59" s="14">
        <v>0</v>
      </c>
      <c r="M59" s="12">
        <v>0</v>
      </c>
    </row>
    <row r="60" spans="1:13" ht="14.25" customHeight="1">
      <c r="A60" s="6" t="s">
        <v>271</v>
      </c>
      <c r="B60" s="10">
        <f t="shared" si="4"/>
        <v>4</v>
      </c>
      <c r="C60" s="14">
        <v>3</v>
      </c>
      <c r="D60" s="18">
        <v>1</v>
      </c>
      <c r="E60" s="14">
        <f t="shared" si="5"/>
        <v>5</v>
      </c>
      <c r="F60" s="14">
        <v>2</v>
      </c>
      <c r="G60" s="18">
        <v>3</v>
      </c>
      <c r="H60" s="14">
        <f t="shared" si="6"/>
        <v>1</v>
      </c>
      <c r="I60" s="14">
        <v>1</v>
      </c>
      <c r="J60" s="18">
        <v>0</v>
      </c>
      <c r="K60" s="14">
        <f t="shared" si="7"/>
        <v>0</v>
      </c>
      <c r="L60" s="14">
        <v>0</v>
      </c>
      <c r="M60" s="12">
        <v>0</v>
      </c>
    </row>
    <row r="61" spans="1:13" ht="14.25" customHeight="1">
      <c r="A61" s="6"/>
      <c r="B61" s="10"/>
      <c r="C61" s="14"/>
      <c r="D61" s="18"/>
      <c r="E61" s="14"/>
      <c r="F61" s="14"/>
      <c r="G61" s="18"/>
      <c r="H61" s="14"/>
      <c r="I61" s="14"/>
      <c r="J61" s="18"/>
      <c r="K61" s="14"/>
      <c r="L61" s="14"/>
      <c r="M61" s="12"/>
    </row>
    <row r="62" spans="1:13" ht="14.25" customHeight="1">
      <c r="A62" s="6" t="s">
        <v>272</v>
      </c>
      <c r="B62" s="10">
        <f t="shared" si="4"/>
        <v>5</v>
      </c>
      <c r="C62" s="14">
        <v>4</v>
      </c>
      <c r="D62" s="18">
        <v>1</v>
      </c>
      <c r="E62" s="14">
        <f t="shared" si="5"/>
        <v>2</v>
      </c>
      <c r="F62" s="14">
        <v>1</v>
      </c>
      <c r="G62" s="18">
        <v>1</v>
      </c>
      <c r="H62" s="14">
        <f t="shared" si="6"/>
        <v>1</v>
      </c>
      <c r="I62" s="14">
        <v>1</v>
      </c>
      <c r="J62" s="18">
        <v>0</v>
      </c>
      <c r="K62" s="14">
        <f t="shared" si="7"/>
        <v>2</v>
      </c>
      <c r="L62" s="14">
        <v>1</v>
      </c>
      <c r="M62" s="12">
        <v>1</v>
      </c>
    </row>
    <row r="63" spans="1:13" ht="14.25" customHeight="1">
      <c r="A63" s="6" t="s">
        <v>273</v>
      </c>
      <c r="B63" s="10">
        <f t="shared" si="4"/>
        <v>9</v>
      </c>
      <c r="C63" s="14">
        <v>6</v>
      </c>
      <c r="D63" s="18">
        <v>3</v>
      </c>
      <c r="E63" s="14">
        <f t="shared" si="5"/>
        <v>6</v>
      </c>
      <c r="F63" s="14">
        <v>6</v>
      </c>
      <c r="G63" s="18">
        <v>0</v>
      </c>
      <c r="H63" s="14">
        <f t="shared" si="6"/>
        <v>2</v>
      </c>
      <c r="I63" s="14">
        <v>1</v>
      </c>
      <c r="J63" s="18">
        <v>1</v>
      </c>
      <c r="K63" s="14">
        <f t="shared" si="7"/>
        <v>1</v>
      </c>
      <c r="L63" s="14">
        <v>0</v>
      </c>
      <c r="M63" s="12">
        <v>1</v>
      </c>
    </row>
    <row r="64" spans="1:13" ht="14.25" customHeight="1">
      <c r="A64" s="6" t="s">
        <v>274</v>
      </c>
      <c r="B64" s="10">
        <f t="shared" si="4"/>
        <v>11</v>
      </c>
      <c r="C64" s="14">
        <v>10</v>
      </c>
      <c r="D64" s="18">
        <v>1</v>
      </c>
      <c r="E64" s="14">
        <f t="shared" si="5"/>
        <v>11</v>
      </c>
      <c r="F64" s="14">
        <v>8</v>
      </c>
      <c r="G64" s="18">
        <v>3</v>
      </c>
      <c r="H64" s="14">
        <f t="shared" si="6"/>
        <v>3</v>
      </c>
      <c r="I64" s="14">
        <v>1</v>
      </c>
      <c r="J64" s="18">
        <v>2</v>
      </c>
      <c r="K64" s="14">
        <f t="shared" si="7"/>
        <v>1</v>
      </c>
      <c r="L64" s="14">
        <v>0</v>
      </c>
      <c r="M64" s="12">
        <v>1</v>
      </c>
    </row>
    <row r="65" spans="1:13" ht="14.25" customHeight="1">
      <c r="A65" s="6" t="s">
        <v>275</v>
      </c>
      <c r="B65" s="10">
        <f t="shared" si="4"/>
        <v>16</v>
      </c>
      <c r="C65" s="14">
        <v>9</v>
      </c>
      <c r="D65" s="18">
        <v>7</v>
      </c>
      <c r="E65" s="14">
        <f t="shared" si="5"/>
        <v>9</v>
      </c>
      <c r="F65" s="14">
        <v>6</v>
      </c>
      <c r="G65" s="18">
        <v>3</v>
      </c>
      <c r="H65" s="14">
        <f t="shared" si="6"/>
        <v>5</v>
      </c>
      <c r="I65" s="14">
        <v>3</v>
      </c>
      <c r="J65" s="18">
        <v>2</v>
      </c>
      <c r="K65" s="14">
        <f t="shared" si="7"/>
        <v>2</v>
      </c>
      <c r="L65" s="14">
        <v>1</v>
      </c>
      <c r="M65" s="12">
        <v>1</v>
      </c>
    </row>
    <row r="66" spans="1:13" ht="14.25" customHeight="1">
      <c r="A66" s="6" t="s">
        <v>276</v>
      </c>
      <c r="B66" s="10">
        <f t="shared" si="4"/>
        <v>23</v>
      </c>
      <c r="C66" s="14">
        <v>16</v>
      </c>
      <c r="D66" s="18">
        <v>7</v>
      </c>
      <c r="E66" s="14">
        <f t="shared" si="5"/>
        <v>25</v>
      </c>
      <c r="F66" s="14">
        <v>17</v>
      </c>
      <c r="G66" s="18">
        <v>8</v>
      </c>
      <c r="H66" s="14">
        <f t="shared" si="6"/>
        <v>8</v>
      </c>
      <c r="I66" s="14">
        <v>4</v>
      </c>
      <c r="J66" s="18">
        <v>4</v>
      </c>
      <c r="K66" s="14">
        <f t="shared" si="7"/>
        <v>12</v>
      </c>
      <c r="L66" s="14">
        <v>9</v>
      </c>
      <c r="M66" s="12">
        <v>3</v>
      </c>
    </row>
    <row r="67" spans="1:13" ht="14.25" customHeight="1">
      <c r="A67" s="6"/>
      <c r="B67" s="10"/>
      <c r="C67" s="14"/>
      <c r="D67" s="18"/>
      <c r="E67" s="14"/>
      <c r="F67" s="14"/>
      <c r="G67" s="18"/>
      <c r="H67" s="14"/>
      <c r="I67" s="14"/>
      <c r="J67" s="18"/>
      <c r="K67" s="14"/>
      <c r="L67" s="14"/>
      <c r="M67" s="12"/>
    </row>
    <row r="68" spans="1:13" ht="14.25" customHeight="1">
      <c r="A68" s="6" t="s">
        <v>277</v>
      </c>
      <c r="B68" s="10">
        <f t="shared" si="4"/>
        <v>27</v>
      </c>
      <c r="C68" s="14">
        <v>15</v>
      </c>
      <c r="D68" s="18">
        <v>12</v>
      </c>
      <c r="E68" s="14">
        <f t="shared" si="5"/>
        <v>31</v>
      </c>
      <c r="F68" s="14">
        <v>17</v>
      </c>
      <c r="G68" s="18">
        <v>14</v>
      </c>
      <c r="H68" s="14">
        <f t="shared" si="6"/>
        <v>11</v>
      </c>
      <c r="I68" s="14">
        <v>5</v>
      </c>
      <c r="J68" s="18">
        <v>6</v>
      </c>
      <c r="K68" s="14">
        <f t="shared" si="7"/>
        <v>17</v>
      </c>
      <c r="L68" s="14">
        <v>12</v>
      </c>
      <c r="M68" s="12">
        <v>5</v>
      </c>
    </row>
    <row r="69" spans="1:13" ht="14.25" customHeight="1">
      <c r="A69" s="6" t="s">
        <v>278</v>
      </c>
      <c r="B69" s="10">
        <f t="shared" si="4"/>
        <v>28</v>
      </c>
      <c r="C69" s="14">
        <v>17</v>
      </c>
      <c r="D69" s="18">
        <v>11</v>
      </c>
      <c r="E69" s="14">
        <f t="shared" si="5"/>
        <v>36</v>
      </c>
      <c r="F69" s="14">
        <v>23</v>
      </c>
      <c r="G69" s="18">
        <v>13</v>
      </c>
      <c r="H69" s="14">
        <f t="shared" si="6"/>
        <v>13</v>
      </c>
      <c r="I69" s="14">
        <v>8</v>
      </c>
      <c r="J69" s="18">
        <v>5</v>
      </c>
      <c r="K69" s="14">
        <f t="shared" si="7"/>
        <v>22</v>
      </c>
      <c r="L69" s="14">
        <v>12</v>
      </c>
      <c r="M69" s="12">
        <v>10</v>
      </c>
    </row>
    <row r="70" spans="1:13" ht="14.25" customHeight="1">
      <c r="A70" s="6" t="s">
        <v>279</v>
      </c>
      <c r="B70" s="10">
        <f t="shared" si="4"/>
        <v>39</v>
      </c>
      <c r="C70" s="14">
        <v>17</v>
      </c>
      <c r="D70" s="18">
        <v>22</v>
      </c>
      <c r="E70" s="14">
        <f t="shared" si="5"/>
        <v>35</v>
      </c>
      <c r="F70" s="14">
        <v>18</v>
      </c>
      <c r="G70" s="18">
        <v>17</v>
      </c>
      <c r="H70" s="14">
        <f t="shared" si="6"/>
        <v>10</v>
      </c>
      <c r="I70" s="14">
        <v>3</v>
      </c>
      <c r="J70" s="18">
        <v>7</v>
      </c>
      <c r="K70" s="14">
        <f t="shared" si="7"/>
        <v>11</v>
      </c>
      <c r="L70" s="14">
        <v>3</v>
      </c>
      <c r="M70" s="12">
        <v>8</v>
      </c>
    </row>
    <row r="71" spans="1:13" ht="14.25" customHeight="1">
      <c r="A71" s="6" t="s">
        <v>280</v>
      </c>
      <c r="B71" s="10">
        <f t="shared" si="4"/>
        <v>18</v>
      </c>
      <c r="C71" s="14">
        <v>9</v>
      </c>
      <c r="D71" s="18">
        <v>9</v>
      </c>
      <c r="E71" s="14">
        <f t="shared" si="5"/>
        <v>21</v>
      </c>
      <c r="F71" s="14">
        <v>5</v>
      </c>
      <c r="G71" s="18">
        <v>16</v>
      </c>
      <c r="H71" s="14">
        <f t="shared" si="6"/>
        <v>9</v>
      </c>
      <c r="I71" s="14">
        <v>1</v>
      </c>
      <c r="J71" s="18">
        <v>8</v>
      </c>
      <c r="K71" s="14">
        <f t="shared" si="7"/>
        <v>7</v>
      </c>
      <c r="L71" s="14">
        <v>4</v>
      </c>
      <c r="M71" s="12">
        <v>3</v>
      </c>
    </row>
    <row r="72" spans="1:13" ht="14.25" customHeight="1">
      <c r="A72" s="6" t="s">
        <v>281</v>
      </c>
      <c r="B72" s="10">
        <f t="shared" si="4"/>
        <v>9</v>
      </c>
      <c r="C72" s="14">
        <v>1</v>
      </c>
      <c r="D72" s="18">
        <v>8</v>
      </c>
      <c r="E72" s="14">
        <f t="shared" si="5"/>
        <v>7</v>
      </c>
      <c r="F72" s="14">
        <v>1</v>
      </c>
      <c r="G72" s="18">
        <v>6</v>
      </c>
      <c r="H72" s="14">
        <f t="shared" si="6"/>
        <v>2</v>
      </c>
      <c r="I72" s="14">
        <v>0</v>
      </c>
      <c r="J72" s="18">
        <v>2</v>
      </c>
      <c r="K72" s="14">
        <f t="shared" si="7"/>
        <v>4</v>
      </c>
      <c r="L72" s="14">
        <v>2</v>
      </c>
      <c r="M72" s="12">
        <v>2</v>
      </c>
    </row>
    <row r="73" spans="1:13" ht="14.25" customHeight="1">
      <c r="A73" s="6"/>
      <c r="B73" s="10"/>
      <c r="C73" s="14"/>
      <c r="D73" s="18"/>
      <c r="E73" s="14"/>
      <c r="F73" s="14"/>
      <c r="G73" s="18"/>
      <c r="H73" s="14"/>
      <c r="I73" s="14"/>
      <c r="J73" s="18"/>
      <c r="K73" s="14"/>
      <c r="L73" s="14"/>
      <c r="M73" s="12"/>
    </row>
    <row r="74" spans="1:13" ht="14.25" customHeight="1">
      <c r="A74" s="6" t="s">
        <v>282</v>
      </c>
      <c r="B74" s="10">
        <f t="shared" si="4"/>
        <v>1</v>
      </c>
      <c r="C74" s="14">
        <v>1</v>
      </c>
      <c r="D74" s="18">
        <v>0</v>
      </c>
      <c r="E74" s="14">
        <f t="shared" si="5"/>
        <v>2</v>
      </c>
      <c r="F74" s="14">
        <v>0</v>
      </c>
      <c r="G74" s="18">
        <v>2</v>
      </c>
      <c r="H74" s="14">
        <f t="shared" si="6"/>
        <v>0</v>
      </c>
      <c r="I74" s="14">
        <v>0</v>
      </c>
      <c r="J74" s="18">
        <v>0</v>
      </c>
      <c r="K74" s="14">
        <f t="shared" si="7"/>
        <v>0</v>
      </c>
      <c r="L74" s="14">
        <v>0</v>
      </c>
      <c r="M74" s="12">
        <v>0</v>
      </c>
    </row>
    <row r="75" spans="1:13" ht="14.25" customHeight="1">
      <c r="A75" s="4" t="s">
        <v>283</v>
      </c>
      <c r="B75" s="11">
        <f t="shared" si="4"/>
        <v>0</v>
      </c>
      <c r="C75" s="15">
        <v>0</v>
      </c>
      <c r="D75" s="19">
        <v>0</v>
      </c>
      <c r="E75" s="15">
        <f t="shared" si="5"/>
        <v>0</v>
      </c>
      <c r="F75" s="15">
        <v>0</v>
      </c>
      <c r="G75" s="19">
        <v>0</v>
      </c>
      <c r="H75" s="15">
        <f t="shared" si="6"/>
        <v>0</v>
      </c>
      <c r="I75" s="15">
        <v>0</v>
      </c>
      <c r="J75" s="19">
        <v>0</v>
      </c>
      <c r="K75" s="15">
        <f t="shared" si="7"/>
        <v>0</v>
      </c>
      <c r="L75" s="15">
        <v>0</v>
      </c>
      <c r="M75" s="13">
        <v>0</v>
      </c>
    </row>
    <row r="76" ht="14.25" customHeight="1"/>
  </sheetData>
  <mergeCells count="11">
    <mergeCell ref="K3:M3"/>
    <mergeCell ref="H40:J40"/>
    <mergeCell ref="K40:M40"/>
    <mergeCell ref="A3:A4"/>
    <mergeCell ref="A40:A41"/>
    <mergeCell ref="B40:D40"/>
    <mergeCell ref="E40:G40"/>
    <mergeCell ref="E2:G2"/>
    <mergeCell ref="B3:D3"/>
    <mergeCell ref="E3:G3"/>
    <mergeCell ref="H3:J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5"/>
  <sheetViews>
    <sheetView showGridLines="0" view="pageBreakPreview" zoomScale="80" zoomScaleNormal="80" zoomScaleSheetLayoutView="80" workbookViewId="0" topLeftCell="A49">
      <selection activeCell="A73" sqref="A73"/>
    </sheetView>
  </sheetViews>
  <sheetFormatPr defaultColWidth="9.140625" defaultRowHeight="15" customHeight="1"/>
  <cols>
    <col min="1" max="1" width="12.7109375" style="1" customWidth="1"/>
    <col min="2" max="13" width="9.7109375" style="1" customWidth="1"/>
    <col min="14" max="16384" width="10.7109375" style="1" customWidth="1"/>
  </cols>
  <sheetData>
    <row r="1" ht="14.25" customHeight="1">
      <c r="A1" s="23"/>
    </row>
    <row r="2" spans="1:13" ht="14.25" customHeight="1">
      <c r="A2" s="1" t="s">
        <v>408</v>
      </c>
      <c r="E2" s="29"/>
      <c r="F2" s="29"/>
      <c r="G2" s="29"/>
      <c r="M2" s="3" t="str">
        <f>'1頁'!M2</f>
        <v>（平成13年）</v>
      </c>
    </row>
    <row r="3" spans="1:13" ht="14.25" customHeight="1">
      <c r="A3" s="30" t="s">
        <v>409</v>
      </c>
      <c r="B3" s="32" t="s">
        <v>365</v>
      </c>
      <c r="C3" s="27"/>
      <c r="D3" s="27"/>
      <c r="E3" s="27" t="s">
        <v>410</v>
      </c>
      <c r="F3" s="27"/>
      <c r="G3" s="27"/>
      <c r="H3" s="27" t="s">
        <v>86</v>
      </c>
      <c r="I3" s="27"/>
      <c r="J3" s="27"/>
      <c r="K3" s="27" t="s">
        <v>366</v>
      </c>
      <c r="L3" s="27"/>
      <c r="M3" s="28"/>
    </row>
    <row r="4" spans="1:13" ht="14.25" customHeight="1">
      <c r="A4" s="31"/>
      <c r="B4" s="20" t="s">
        <v>199</v>
      </c>
      <c r="C4" s="21" t="s">
        <v>200</v>
      </c>
      <c r="D4" s="21" t="s">
        <v>201</v>
      </c>
      <c r="E4" s="21" t="s">
        <v>199</v>
      </c>
      <c r="F4" s="21" t="s">
        <v>200</v>
      </c>
      <c r="G4" s="21" t="s">
        <v>201</v>
      </c>
      <c r="H4" s="21" t="s">
        <v>199</v>
      </c>
      <c r="I4" s="21" t="s">
        <v>200</v>
      </c>
      <c r="J4" s="21" t="s">
        <v>201</v>
      </c>
      <c r="K4" s="21" t="s">
        <v>199</v>
      </c>
      <c r="L4" s="21" t="s">
        <v>200</v>
      </c>
      <c r="M4" s="22" t="s">
        <v>201</v>
      </c>
    </row>
    <row r="5" spans="1:13" ht="14.25" customHeight="1">
      <c r="A5" s="6" t="s">
        <v>202</v>
      </c>
      <c r="B5" s="10">
        <f aca="true" t="shared" si="0" ref="B5:B38">SUM(C5:D5)</f>
        <v>49</v>
      </c>
      <c r="C5" s="14">
        <f>SUM(C13:C38)</f>
        <v>32</v>
      </c>
      <c r="D5" s="18">
        <f>SUM(D13:D38)</f>
        <v>17</v>
      </c>
      <c r="E5" s="14">
        <f>SUM(H5,K5,B42,E42,H42,K42,'10頁'!B5,'10頁'!E5,'10頁'!H5,'10頁'!K5,'10頁'!B42,'10頁'!E42,'10頁'!H42)</f>
        <v>3187</v>
      </c>
      <c r="F5" s="14">
        <f>SUM(I5,L5,C42,F42,I42,L42,'10頁'!C5,'10頁'!F5,'10頁'!I5,'10頁'!L5,'10頁'!C42,'10頁'!F42,'10頁'!I42)</f>
        <v>1728</v>
      </c>
      <c r="G5" s="18">
        <f>SUM(J5,M5,D42,G42,J42,M42,'10頁'!D5,'10頁'!G5,'10頁'!J5,'10頁'!M5,'10頁'!D42,'10頁'!G42,'10頁'!J42)</f>
        <v>1459</v>
      </c>
      <c r="H5" s="14">
        <f aca="true" t="shared" si="1" ref="H5:H38">SUM(I5:J5)</f>
        <v>576</v>
      </c>
      <c r="I5" s="14">
        <f>SUM(I13:I38)</f>
        <v>315</v>
      </c>
      <c r="J5" s="18">
        <f>SUM(J13:J38)</f>
        <v>261</v>
      </c>
      <c r="K5" s="14">
        <f aca="true" t="shared" si="2" ref="K5:K38">SUM(L5:M5)</f>
        <v>565</v>
      </c>
      <c r="L5" s="14">
        <f>SUM(L13:L38)</f>
        <v>311</v>
      </c>
      <c r="M5" s="12">
        <f>SUM(M13:M38)</f>
        <v>254</v>
      </c>
    </row>
    <row r="6" spans="1:13" ht="14.25" customHeight="1">
      <c r="A6" s="6"/>
      <c r="B6" s="10"/>
      <c r="C6" s="14"/>
      <c r="D6" s="18"/>
      <c r="E6" s="14"/>
      <c r="F6" s="14"/>
      <c r="G6" s="18"/>
      <c r="H6" s="14"/>
      <c r="I6" s="14"/>
      <c r="J6" s="18"/>
      <c r="K6" s="14"/>
      <c r="L6" s="14"/>
      <c r="M6" s="12"/>
    </row>
    <row r="7" spans="1:13" ht="14.25" customHeight="1">
      <c r="A7" s="6" t="s">
        <v>367</v>
      </c>
      <c r="B7" s="10">
        <f t="shared" si="0"/>
        <v>0</v>
      </c>
      <c r="C7" s="14">
        <v>0</v>
      </c>
      <c r="D7" s="18">
        <v>0</v>
      </c>
      <c r="E7" s="14">
        <f>SUM(H7,K7,B44,E44,H44,K44,'10頁'!B7,'10頁'!E7,'10頁'!H7,'10頁'!K7,'10頁'!B44,'10頁'!E44,'10頁'!H44)</f>
        <v>8</v>
      </c>
      <c r="F7" s="14">
        <f>SUM(I7,L7,C44,F44,I44,L44,'10頁'!C7,'10頁'!F7,'10頁'!I7,'10頁'!L7,'10頁'!C44,'10頁'!F44,'10頁'!I44)</f>
        <v>3</v>
      </c>
      <c r="G7" s="18">
        <f>SUM(J7,M7,D44,G44,J44,M44,'10頁'!D7,'10頁'!G7,'10頁'!J7,'10頁'!M7,'10頁'!D44,'10頁'!G44,'10頁'!J44)</f>
        <v>5</v>
      </c>
      <c r="H7" s="14">
        <f t="shared" si="1"/>
        <v>2</v>
      </c>
      <c r="I7" s="14">
        <v>1</v>
      </c>
      <c r="J7" s="18">
        <v>1</v>
      </c>
      <c r="K7" s="14">
        <f t="shared" si="2"/>
        <v>1</v>
      </c>
      <c r="L7" s="14">
        <v>0</v>
      </c>
      <c r="M7" s="12">
        <v>1</v>
      </c>
    </row>
    <row r="8" spans="1:13" ht="14.25" customHeight="1">
      <c r="A8" s="6">
        <v>1</v>
      </c>
      <c r="B8" s="10">
        <f t="shared" si="0"/>
        <v>0</v>
      </c>
      <c r="C8" s="14">
        <v>0</v>
      </c>
      <c r="D8" s="18">
        <v>0</v>
      </c>
      <c r="E8" s="14">
        <f>SUM(H8,K8,B45,E45,H45,K45,'10頁'!B8,'10頁'!E8,'10頁'!H8,'10頁'!K8,'10頁'!B45,'10頁'!E45,'10頁'!H45)</f>
        <v>2</v>
      </c>
      <c r="F8" s="14">
        <f>SUM(I8,L8,C45,F45,I45,L45,'10頁'!C8,'10頁'!F8,'10頁'!I8,'10頁'!L8,'10頁'!C45,'10頁'!F45,'10頁'!I45)</f>
        <v>0</v>
      </c>
      <c r="G8" s="18">
        <f>SUM(J8,M8,D45,G45,J45,M45,'10頁'!D8,'10頁'!G8,'10頁'!J8,'10頁'!M8,'10頁'!D45,'10頁'!G45,'10頁'!J45)</f>
        <v>2</v>
      </c>
      <c r="H8" s="14">
        <f t="shared" si="1"/>
        <v>1</v>
      </c>
      <c r="I8" s="14">
        <v>0</v>
      </c>
      <c r="J8" s="18">
        <v>1</v>
      </c>
      <c r="K8" s="14">
        <f t="shared" si="2"/>
        <v>0</v>
      </c>
      <c r="L8" s="14">
        <v>0</v>
      </c>
      <c r="M8" s="12">
        <v>0</v>
      </c>
    </row>
    <row r="9" spans="1:13" ht="14.25" customHeight="1">
      <c r="A9" s="7">
        <v>2</v>
      </c>
      <c r="B9" s="10">
        <f t="shared" si="0"/>
        <v>0</v>
      </c>
      <c r="C9" s="14">
        <v>0</v>
      </c>
      <c r="D9" s="18">
        <v>0</v>
      </c>
      <c r="E9" s="14">
        <f>SUM(H9,K9,B46,E46,H46,K46,'10頁'!B9,'10頁'!E9,'10頁'!H9,'10頁'!K9,'10頁'!B46,'10頁'!E46,'10頁'!H46)</f>
        <v>0</v>
      </c>
      <c r="F9" s="14">
        <f>SUM(I9,L9,C46,F46,I46,L46,'10頁'!C9,'10頁'!F9,'10頁'!I9,'10頁'!L9,'10頁'!C46,'10頁'!F46,'10頁'!I46)</f>
        <v>0</v>
      </c>
      <c r="G9" s="18">
        <f>SUM(J9,M9,D46,G46,J46,M46,'10頁'!D9,'10頁'!G9,'10頁'!J9,'10頁'!M9,'10頁'!D46,'10頁'!G46,'10頁'!J46)</f>
        <v>0</v>
      </c>
      <c r="H9" s="14">
        <f t="shared" si="1"/>
        <v>0</v>
      </c>
      <c r="I9" s="14">
        <v>0</v>
      </c>
      <c r="J9" s="18">
        <v>0</v>
      </c>
      <c r="K9" s="14">
        <f t="shared" si="2"/>
        <v>0</v>
      </c>
      <c r="L9" s="14">
        <v>0</v>
      </c>
      <c r="M9" s="12">
        <v>0</v>
      </c>
    </row>
    <row r="10" spans="1:13" ht="14.25" customHeight="1">
      <c r="A10" s="6">
        <v>3</v>
      </c>
      <c r="B10" s="10">
        <f t="shared" si="0"/>
        <v>0</v>
      </c>
      <c r="C10" s="14">
        <v>0</v>
      </c>
      <c r="D10" s="18">
        <v>0</v>
      </c>
      <c r="E10" s="14">
        <f>SUM(H10,K10,B47,E47,H47,K47,'10頁'!B10,'10頁'!E10,'10頁'!H10,'10頁'!K10,'10頁'!B47,'10頁'!E47,'10頁'!H47)</f>
        <v>0</v>
      </c>
      <c r="F10" s="14">
        <f>SUM(I10,L10,C47,F47,I47,L47,'10頁'!C10,'10頁'!F10,'10頁'!I10,'10頁'!L10,'10頁'!C47,'10頁'!F47,'10頁'!I47)</f>
        <v>0</v>
      </c>
      <c r="G10" s="18">
        <f>SUM(J10,M10,D47,G47,J47,M47,'10頁'!D10,'10頁'!G10,'10頁'!J10,'10頁'!M10,'10頁'!D47,'10頁'!G47,'10頁'!J47)</f>
        <v>0</v>
      </c>
      <c r="H10" s="14">
        <f t="shared" si="1"/>
        <v>0</v>
      </c>
      <c r="I10" s="14">
        <v>0</v>
      </c>
      <c r="J10" s="18">
        <v>0</v>
      </c>
      <c r="K10" s="14">
        <f t="shared" si="2"/>
        <v>0</v>
      </c>
      <c r="L10" s="14">
        <v>0</v>
      </c>
      <c r="M10" s="12">
        <v>0</v>
      </c>
    </row>
    <row r="11" spans="1:13" ht="14.25" customHeight="1">
      <c r="A11" s="6">
        <v>4</v>
      </c>
      <c r="B11" s="10">
        <f t="shared" si="0"/>
        <v>0</v>
      </c>
      <c r="C11" s="14">
        <v>0</v>
      </c>
      <c r="D11" s="18">
        <v>0</v>
      </c>
      <c r="E11" s="14">
        <f>SUM(H11,K11,B48,E48,H48,K48,'10頁'!B11,'10頁'!E11,'10頁'!H11,'10頁'!K11,'10頁'!B48,'10頁'!E48,'10頁'!H48)</f>
        <v>0</v>
      </c>
      <c r="F11" s="14">
        <f>SUM(I11,L11,C48,F48,I48,L48,'10頁'!C11,'10頁'!F11,'10頁'!I11,'10頁'!L11,'10頁'!C48,'10頁'!F48,'10頁'!I48)</f>
        <v>0</v>
      </c>
      <c r="G11" s="18">
        <f>SUM(J11,M11,D48,G48,J48,M48,'10頁'!D11,'10頁'!G11,'10頁'!J11,'10頁'!M11,'10頁'!D48,'10頁'!G48,'10頁'!J48)</f>
        <v>0</v>
      </c>
      <c r="H11" s="14">
        <f t="shared" si="1"/>
        <v>0</v>
      </c>
      <c r="I11" s="14">
        <v>0</v>
      </c>
      <c r="J11" s="18">
        <v>0</v>
      </c>
      <c r="K11" s="14">
        <f t="shared" si="2"/>
        <v>0</v>
      </c>
      <c r="L11" s="14">
        <v>0</v>
      </c>
      <c r="M11" s="12">
        <v>0</v>
      </c>
    </row>
    <row r="12" spans="1:13" ht="14.25" customHeight="1">
      <c r="A12" s="6"/>
      <c r="B12" s="10"/>
      <c r="C12" s="14"/>
      <c r="D12" s="18"/>
      <c r="E12" s="14"/>
      <c r="F12" s="14"/>
      <c r="G12" s="18"/>
      <c r="H12" s="14"/>
      <c r="I12" s="14"/>
      <c r="J12" s="18"/>
      <c r="K12" s="14"/>
      <c r="L12" s="14"/>
      <c r="M12" s="12"/>
    </row>
    <row r="13" spans="1:13" ht="14.25" customHeight="1">
      <c r="A13" s="6" t="s">
        <v>203</v>
      </c>
      <c r="B13" s="10">
        <f t="shared" si="0"/>
        <v>0</v>
      </c>
      <c r="C13" s="14">
        <v>0</v>
      </c>
      <c r="D13" s="18">
        <v>0</v>
      </c>
      <c r="E13" s="14">
        <f>SUM(H13,K13,B50,E50,H50,K50,'10頁'!B13,'10頁'!E13,'10頁'!H13,'10頁'!K13,'10頁'!B50,'10頁'!E50,'10頁'!H50)</f>
        <v>10</v>
      </c>
      <c r="F13" s="14">
        <f>SUM(I13,L13,C50,F50,I50,L50,'10頁'!C13,'10頁'!F13,'10頁'!I13,'10頁'!L13,'10頁'!C50,'10頁'!F50,'10頁'!I50)</f>
        <v>3</v>
      </c>
      <c r="G13" s="18">
        <f>SUM(J13,M13,D50,G50,J50,M50,'10頁'!D13,'10頁'!G13,'10頁'!J13,'10頁'!M13,'10頁'!D50,'10頁'!G50,'10頁'!J50)</f>
        <v>7</v>
      </c>
      <c r="H13" s="14">
        <f t="shared" si="1"/>
        <v>3</v>
      </c>
      <c r="I13" s="14">
        <v>1</v>
      </c>
      <c r="J13" s="18">
        <v>2</v>
      </c>
      <c r="K13" s="14">
        <f t="shared" si="2"/>
        <v>1</v>
      </c>
      <c r="L13" s="14">
        <v>0</v>
      </c>
      <c r="M13" s="12">
        <v>1</v>
      </c>
    </row>
    <row r="14" spans="1:13" ht="14.25" customHeight="1">
      <c r="A14" s="6" t="s">
        <v>204</v>
      </c>
      <c r="B14" s="10">
        <f t="shared" si="0"/>
        <v>0</v>
      </c>
      <c r="C14" s="14">
        <v>0</v>
      </c>
      <c r="D14" s="18">
        <v>0</v>
      </c>
      <c r="E14" s="14">
        <f>SUM(H14,K14,B51,E51,H51,K51,'10頁'!B14,'10頁'!E14,'10頁'!H14,'10頁'!K14,'10頁'!B51,'10頁'!E51,'10頁'!H51)</f>
        <v>4</v>
      </c>
      <c r="F14" s="14">
        <f>SUM(I14,L14,C51,F51,I51,L51,'10頁'!C14,'10頁'!F14,'10頁'!I14,'10頁'!L14,'10頁'!C51,'10頁'!F51,'10頁'!I51)</f>
        <v>3</v>
      </c>
      <c r="G14" s="18">
        <f>SUM(J14,M14,D51,G51,J51,M51,'10頁'!D14,'10頁'!G14,'10頁'!J14,'10頁'!M14,'10頁'!D51,'10頁'!G51,'10頁'!J51)</f>
        <v>1</v>
      </c>
      <c r="H14" s="14">
        <f t="shared" si="1"/>
        <v>0</v>
      </c>
      <c r="I14" s="14">
        <v>0</v>
      </c>
      <c r="J14" s="18">
        <v>0</v>
      </c>
      <c r="K14" s="14">
        <f t="shared" si="2"/>
        <v>0</v>
      </c>
      <c r="L14" s="14">
        <v>0</v>
      </c>
      <c r="M14" s="12">
        <v>0</v>
      </c>
    </row>
    <row r="15" spans="1:13" ht="14.25" customHeight="1">
      <c r="A15" s="6" t="s">
        <v>205</v>
      </c>
      <c r="B15" s="10">
        <f t="shared" si="0"/>
        <v>0</v>
      </c>
      <c r="C15" s="14">
        <v>0</v>
      </c>
      <c r="D15" s="18">
        <v>0</v>
      </c>
      <c r="E15" s="14">
        <f>SUM(H15,K15,B52,E52,H52,K52,'10頁'!B15,'10頁'!E15,'10頁'!H15,'10頁'!K15,'10頁'!B52,'10頁'!E52,'10頁'!H52)</f>
        <v>2</v>
      </c>
      <c r="F15" s="14">
        <f>SUM(I15,L15,C52,F52,I52,L52,'10頁'!C15,'10頁'!F15,'10頁'!I15,'10頁'!L15,'10頁'!C52,'10頁'!F52,'10頁'!I52)</f>
        <v>1</v>
      </c>
      <c r="G15" s="18">
        <f>SUM(J15,M15,D52,G52,J52,M52,'10頁'!D15,'10頁'!G15,'10頁'!J15,'10頁'!M15,'10頁'!D52,'10頁'!G52,'10頁'!J52)</f>
        <v>1</v>
      </c>
      <c r="H15" s="14">
        <f t="shared" si="1"/>
        <v>0</v>
      </c>
      <c r="I15" s="14">
        <v>0</v>
      </c>
      <c r="J15" s="18">
        <v>0</v>
      </c>
      <c r="K15" s="14">
        <f t="shared" si="2"/>
        <v>0</v>
      </c>
      <c r="L15" s="14">
        <v>0</v>
      </c>
      <c r="M15" s="12">
        <v>0</v>
      </c>
    </row>
    <row r="16" spans="1:13" ht="14.25" customHeight="1">
      <c r="A16" s="6" t="s">
        <v>206</v>
      </c>
      <c r="B16" s="10">
        <f t="shared" si="0"/>
        <v>0</v>
      </c>
      <c r="C16" s="14">
        <v>0</v>
      </c>
      <c r="D16" s="18">
        <v>0</v>
      </c>
      <c r="E16" s="14">
        <f>SUM(H16,K16,B53,E53,H53,K53,'10頁'!B16,'10頁'!E16,'10頁'!H16,'10頁'!K16,'10頁'!B53,'10頁'!E53,'10頁'!H53)</f>
        <v>7</v>
      </c>
      <c r="F16" s="14">
        <f>SUM(I16,L16,C53,F53,I53,L53,'10頁'!C16,'10頁'!F16,'10頁'!I16,'10頁'!L16,'10頁'!C53,'10頁'!F53,'10頁'!I53)</f>
        <v>2</v>
      </c>
      <c r="G16" s="18">
        <f>SUM(J16,M16,D53,G53,J53,M53,'10頁'!D16,'10頁'!G16,'10頁'!J16,'10頁'!M16,'10頁'!D53,'10頁'!G53,'10頁'!J53)</f>
        <v>5</v>
      </c>
      <c r="H16" s="14">
        <f t="shared" si="1"/>
        <v>0</v>
      </c>
      <c r="I16" s="14">
        <v>0</v>
      </c>
      <c r="J16" s="18">
        <v>0</v>
      </c>
      <c r="K16" s="14">
        <f t="shared" si="2"/>
        <v>3</v>
      </c>
      <c r="L16" s="14">
        <v>0</v>
      </c>
      <c r="M16" s="12">
        <v>3</v>
      </c>
    </row>
    <row r="17" spans="1:13" ht="14.25" customHeight="1">
      <c r="A17" s="6" t="s">
        <v>207</v>
      </c>
      <c r="B17" s="10">
        <f t="shared" si="0"/>
        <v>0</v>
      </c>
      <c r="C17" s="14">
        <v>0</v>
      </c>
      <c r="D17" s="18">
        <v>0</v>
      </c>
      <c r="E17" s="14">
        <f>SUM(H17,K17,B54,E54,H54,K54,'10頁'!B17,'10頁'!E17,'10頁'!H17,'10頁'!K17,'10頁'!B54,'10頁'!E54,'10頁'!H54)</f>
        <v>9</v>
      </c>
      <c r="F17" s="14">
        <f>SUM(I17,L17,C54,F54,I54,L54,'10頁'!C17,'10頁'!F17,'10頁'!I17,'10頁'!L17,'10頁'!C54,'10頁'!F54,'10頁'!I54)</f>
        <v>8</v>
      </c>
      <c r="G17" s="18">
        <f>SUM(J17,M17,D54,G54,J54,M54,'10頁'!D17,'10頁'!G17,'10頁'!J17,'10頁'!M17,'10頁'!D54,'10頁'!G54,'10頁'!J54)</f>
        <v>1</v>
      </c>
      <c r="H17" s="14">
        <f t="shared" si="1"/>
        <v>0</v>
      </c>
      <c r="I17" s="14">
        <v>0</v>
      </c>
      <c r="J17" s="18">
        <v>0</v>
      </c>
      <c r="K17" s="14">
        <f t="shared" si="2"/>
        <v>1</v>
      </c>
      <c r="L17" s="14">
        <v>1</v>
      </c>
      <c r="M17" s="12">
        <v>0</v>
      </c>
    </row>
    <row r="18" spans="1:13" ht="14.25" customHeight="1">
      <c r="A18" s="6"/>
      <c r="B18" s="10"/>
      <c r="C18" s="14"/>
      <c r="D18" s="18"/>
      <c r="E18" s="14"/>
      <c r="F18" s="14"/>
      <c r="G18" s="18"/>
      <c r="H18" s="14"/>
      <c r="I18" s="14"/>
      <c r="J18" s="18"/>
      <c r="K18" s="14"/>
      <c r="L18" s="14"/>
      <c r="M18" s="12"/>
    </row>
    <row r="19" spans="1:13" ht="14.25" customHeight="1">
      <c r="A19" s="6" t="s">
        <v>208</v>
      </c>
      <c r="B19" s="10">
        <f t="shared" si="0"/>
        <v>0</v>
      </c>
      <c r="C19" s="14">
        <v>0</v>
      </c>
      <c r="D19" s="18">
        <v>0</v>
      </c>
      <c r="E19" s="14">
        <f>SUM(H19,K19,B56,E56,H56,K56,'10頁'!B19,'10頁'!E19,'10頁'!H19,'10頁'!K19,'10頁'!B56,'10頁'!E56,'10頁'!H56)</f>
        <v>12</v>
      </c>
      <c r="F19" s="14">
        <f>SUM(I19,L19,C56,F56,I56,L56,'10頁'!C19,'10頁'!F19,'10頁'!I19,'10頁'!L19,'10頁'!C56,'10頁'!F56,'10頁'!I56)</f>
        <v>7</v>
      </c>
      <c r="G19" s="18">
        <f>SUM(J19,M19,D56,G56,J56,M56,'10頁'!D19,'10頁'!G19,'10頁'!J19,'10頁'!M19,'10頁'!D56,'10頁'!G56,'10頁'!J56)</f>
        <v>5</v>
      </c>
      <c r="H19" s="14">
        <f t="shared" si="1"/>
        <v>1</v>
      </c>
      <c r="I19" s="14">
        <v>1</v>
      </c>
      <c r="J19" s="18">
        <v>0</v>
      </c>
      <c r="K19" s="14">
        <f t="shared" si="2"/>
        <v>2</v>
      </c>
      <c r="L19" s="14">
        <v>1</v>
      </c>
      <c r="M19" s="12">
        <v>1</v>
      </c>
    </row>
    <row r="20" spans="1:13" ht="14.25" customHeight="1">
      <c r="A20" s="6" t="s">
        <v>209</v>
      </c>
      <c r="B20" s="10">
        <f t="shared" si="0"/>
        <v>0</v>
      </c>
      <c r="C20" s="14">
        <v>0</v>
      </c>
      <c r="D20" s="18">
        <v>0</v>
      </c>
      <c r="E20" s="14">
        <f>SUM(H20,K20,B57,E57,H57,K57,'10頁'!B20,'10頁'!E20,'10頁'!H20,'10頁'!K20,'10頁'!B57,'10頁'!E57,'10頁'!H57)</f>
        <v>12</v>
      </c>
      <c r="F20" s="14">
        <f>SUM(I20,L20,C57,F57,I57,L57,'10頁'!C20,'10頁'!F20,'10頁'!I20,'10頁'!L20,'10頁'!C57,'10頁'!F57,'10頁'!I57)</f>
        <v>6</v>
      </c>
      <c r="G20" s="18">
        <f>SUM(J20,M20,D57,G57,J57,M57,'10頁'!D20,'10頁'!G20,'10頁'!J20,'10頁'!M20,'10頁'!D57,'10頁'!G57,'10頁'!J57)</f>
        <v>6</v>
      </c>
      <c r="H20" s="14">
        <f t="shared" si="1"/>
        <v>4</v>
      </c>
      <c r="I20" s="14">
        <v>1</v>
      </c>
      <c r="J20" s="18">
        <v>3</v>
      </c>
      <c r="K20" s="14">
        <f t="shared" si="2"/>
        <v>2</v>
      </c>
      <c r="L20" s="14">
        <v>1</v>
      </c>
      <c r="M20" s="12">
        <v>1</v>
      </c>
    </row>
    <row r="21" spans="1:13" ht="14.25" customHeight="1">
      <c r="A21" s="6" t="s">
        <v>210</v>
      </c>
      <c r="B21" s="10">
        <f t="shared" si="0"/>
        <v>0</v>
      </c>
      <c r="C21" s="14">
        <v>0</v>
      </c>
      <c r="D21" s="18">
        <v>0</v>
      </c>
      <c r="E21" s="14">
        <f>SUM(H21,K21,B58,E58,H58,K58,'10頁'!B21,'10頁'!E21,'10頁'!H21,'10頁'!K21,'10頁'!B58,'10頁'!E58,'10頁'!H58)</f>
        <v>25</v>
      </c>
      <c r="F21" s="14">
        <f>SUM(I21,L21,C58,F58,I58,L58,'10頁'!C21,'10頁'!F21,'10頁'!I21,'10頁'!L21,'10頁'!C58,'10頁'!F58,'10頁'!I58)</f>
        <v>16</v>
      </c>
      <c r="G21" s="18">
        <f>SUM(J21,M21,D58,G58,J58,M58,'10頁'!D21,'10頁'!G21,'10頁'!J21,'10頁'!M21,'10頁'!D58,'10頁'!G58,'10頁'!J58)</f>
        <v>9</v>
      </c>
      <c r="H21" s="14">
        <f t="shared" si="1"/>
        <v>6</v>
      </c>
      <c r="I21" s="14">
        <v>5</v>
      </c>
      <c r="J21" s="18">
        <v>1</v>
      </c>
      <c r="K21" s="14">
        <f t="shared" si="2"/>
        <v>7</v>
      </c>
      <c r="L21" s="14">
        <v>5</v>
      </c>
      <c r="M21" s="12">
        <v>2</v>
      </c>
    </row>
    <row r="22" spans="1:13" ht="14.25" customHeight="1">
      <c r="A22" s="6" t="s">
        <v>211</v>
      </c>
      <c r="B22" s="10">
        <f t="shared" si="0"/>
        <v>1</v>
      </c>
      <c r="C22" s="14">
        <v>1</v>
      </c>
      <c r="D22" s="18">
        <v>0</v>
      </c>
      <c r="E22" s="14">
        <f>SUM(H22,K22,B59,E59,H59,K59,'10頁'!B22,'10頁'!E22,'10頁'!H22,'10頁'!K22,'10頁'!B59,'10頁'!E59,'10頁'!H59)</f>
        <v>31</v>
      </c>
      <c r="F22" s="14">
        <f>SUM(I22,L22,C59,F59,I59,L59,'10頁'!C22,'10頁'!F22,'10頁'!I22,'10頁'!L22,'10頁'!C59,'10頁'!F59,'10頁'!I59)</f>
        <v>24</v>
      </c>
      <c r="G22" s="18">
        <f>SUM(J22,M22,D59,G59,J59,M59,'10頁'!D22,'10頁'!G22,'10頁'!J22,'10頁'!M22,'10頁'!D59,'10頁'!G59,'10頁'!J59)</f>
        <v>7</v>
      </c>
      <c r="H22" s="14">
        <f t="shared" si="1"/>
        <v>5</v>
      </c>
      <c r="I22" s="14">
        <v>5</v>
      </c>
      <c r="J22" s="18">
        <v>0</v>
      </c>
      <c r="K22" s="14">
        <f t="shared" si="2"/>
        <v>7</v>
      </c>
      <c r="L22" s="14">
        <v>7</v>
      </c>
      <c r="M22" s="12">
        <v>0</v>
      </c>
    </row>
    <row r="23" spans="1:13" ht="14.25" customHeight="1">
      <c r="A23" s="6" t="s">
        <v>212</v>
      </c>
      <c r="B23" s="10">
        <f t="shared" si="0"/>
        <v>1</v>
      </c>
      <c r="C23" s="14">
        <v>0</v>
      </c>
      <c r="D23" s="18">
        <v>1</v>
      </c>
      <c r="E23" s="14">
        <f>SUM(H23,K23,B60,E60,H60,K60,'10頁'!B23,'10頁'!E23,'10頁'!H23,'10頁'!K23,'10頁'!B60,'10頁'!E60,'10頁'!H60)</f>
        <v>36</v>
      </c>
      <c r="F23" s="14">
        <f>SUM(I23,L23,C60,F60,I60,L60,'10頁'!C23,'10頁'!F23,'10頁'!I23,'10頁'!L23,'10頁'!C60,'10頁'!F60,'10頁'!I60)</f>
        <v>23</v>
      </c>
      <c r="G23" s="18">
        <f>SUM(J23,M23,D60,G60,J60,M60,'10頁'!D23,'10頁'!G23,'10頁'!J23,'10頁'!M23,'10頁'!D60,'10頁'!G60,'10頁'!J60)</f>
        <v>13</v>
      </c>
      <c r="H23" s="14">
        <f t="shared" si="1"/>
        <v>7</v>
      </c>
      <c r="I23" s="14">
        <v>4</v>
      </c>
      <c r="J23" s="18">
        <v>3</v>
      </c>
      <c r="K23" s="14">
        <f t="shared" si="2"/>
        <v>7</v>
      </c>
      <c r="L23" s="14">
        <v>4</v>
      </c>
      <c r="M23" s="12">
        <v>3</v>
      </c>
    </row>
    <row r="24" spans="1:13" ht="14.25" customHeight="1">
      <c r="A24" s="6"/>
      <c r="B24" s="10"/>
      <c r="C24" s="14"/>
      <c r="D24" s="18"/>
      <c r="E24" s="14"/>
      <c r="F24" s="14"/>
      <c r="G24" s="18"/>
      <c r="H24" s="14"/>
      <c r="I24" s="14"/>
      <c r="J24" s="18"/>
      <c r="K24" s="14"/>
      <c r="L24" s="14"/>
      <c r="M24" s="12"/>
    </row>
    <row r="25" spans="1:13" ht="14.25" customHeight="1">
      <c r="A25" s="6" t="s">
        <v>213</v>
      </c>
      <c r="B25" s="10">
        <f t="shared" si="0"/>
        <v>0</v>
      </c>
      <c r="C25" s="14">
        <v>0</v>
      </c>
      <c r="D25" s="18">
        <v>0</v>
      </c>
      <c r="E25" s="14">
        <f>SUM(H25,K25,B62,E62,H62,K62,'10頁'!B25,'10頁'!E25,'10頁'!H25,'10頁'!K25,'10頁'!B62,'10頁'!E62,'10頁'!H62)</f>
        <v>127</v>
      </c>
      <c r="F25" s="14">
        <f>SUM(I25,L25,C62,F62,I62,L62,'10頁'!C25,'10頁'!F25,'10頁'!I25,'10頁'!L25,'10頁'!C62,'10頁'!F62,'10頁'!I62)</f>
        <v>88</v>
      </c>
      <c r="G25" s="18">
        <f>SUM(J25,M25,D62,G62,J62,M62,'10頁'!D25,'10頁'!G25,'10頁'!J25,'10頁'!M25,'10頁'!D62,'10頁'!G62,'10頁'!J62)</f>
        <v>39</v>
      </c>
      <c r="H25" s="14">
        <f t="shared" si="1"/>
        <v>21</v>
      </c>
      <c r="I25" s="14">
        <v>14</v>
      </c>
      <c r="J25" s="18">
        <v>7</v>
      </c>
      <c r="K25" s="14">
        <f t="shared" si="2"/>
        <v>18</v>
      </c>
      <c r="L25" s="14">
        <v>14</v>
      </c>
      <c r="M25" s="12">
        <v>4</v>
      </c>
    </row>
    <row r="26" spans="1:13" ht="14.25" customHeight="1">
      <c r="A26" s="6" t="s">
        <v>214</v>
      </c>
      <c r="B26" s="10">
        <f t="shared" si="0"/>
        <v>0</v>
      </c>
      <c r="C26" s="14">
        <v>0</v>
      </c>
      <c r="D26" s="18">
        <v>0</v>
      </c>
      <c r="E26" s="14">
        <f>SUM(H26,K26,B63,E63,H63,K63,'10頁'!B26,'10頁'!E26,'10頁'!H26,'10頁'!K26,'10頁'!B63,'10頁'!E63,'10頁'!H63)</f>
        <v>103</v>
      </c>
      <c r="F26" s="14">
        <f>SUM(I26,L26,C63,F63,I63,L63,'10頁'!C26,'10頁'!F26,'10頁'!I26,'10頁'!L26,'10頁'!C63,'10頁'!F63,'10頁'!I63)</f>
        <v>82</v>
      </c>
      <c r="G26" s="18">
        <f>SUM(J26,M26,D63,G63,J63,M63,'10頁'!D26,'10頁'!G26,'10頁'!J26,'10頁'!M26,'10頁'!D63,'10頁'!G63,'10頁'!J63)</f>
        <v>21</v>
      </c>
      <c r="H26" s="14">
        <f t="shared" si="1"/>
        <v>23</v>
      </c>
      <c r="I26" s="14">
        <v>16</v>
      </c>
      <c r="J26" s="18">
        <v>7</v>
      </c>
      <c r="K26" s="14">
        <f t="shared" si="2"/>
        <v>14</v>
      </c>
      <c r="L26" s="14">
        <v>12</v>
      </c>
      <c r="M26" s="12">
        <v>2</v>
      </c>
    </row>
    <row r="27" spans="1:13" ht="14.25" customHeight="1">
      <c r="A27" s="6" t="s">
        <v>215</v>
      </c>
      <c r="B27" s="10">
        <f t="shared" si="0"/>
        <v>2</v>
      </c>
      <c r="C27" s="14">
        <v>1</v>
      </c>
      <c r="D27" s="18">
        <v>1</v>
      </c>
      <c r="E27" s="14">
        <f>SUM(H27,K27,B64,E64,H64,K64,'10頁'!B27,'10頁'!E27,'10頁'!H27,'10頁'!K27,'10頁'!B64,'10頁'!E64,'10頁'!H64)</f>
        <v>167</v>
      </c>
      <c r="F27" s="14">
        <f>SUM(I27,L27,C64,F64,I64,L64,'10頁'!C27,'10頁'!F27,'10頁'!I27,'10頁'!L27,'10頁'!C64,'10頁'!F64,'10頁'!I64)</f>
        <v>116</v>
      </c>
      <c r="G27" s="18">
        <f>SUM(J27,M27,D64,G64,J64,M64,'10頁'!D27,'10頁'!G27,'10頁'!J27,'10頁'!M27,'10頁'!D64,'10頁'!G64,'10頁'!J64)</f>
        <v>51</v>
      </c>
      <c r="H27" s="14">
        <f t="shared" si="1"/>
        <v>32</v>
      </c>
      <c r="I27" s="14">
        <v>23</v>
      </c>
      <c r="J27" s="18">
        <v>9</v>
      </c>
      <c r="K27" s="14">
        <f t="shared" si="2"/>
        <v>28</v>
      </c>
      <c r="L27" s="14">
        <v>19</v>
      </c>
      <c r="M27" s="12">
        <v>9</v>
      </c>
    </row>
    <row r="28" spans="1:13" ht="14.25" customHeight="1">
      <c r="A28" s="6" t="s">
        <v>216</v>
      </c>
      <c r="B28" s="10">
        <f t="shared" si="0"/>
        <v>4</v>
      </c>
      <c r="C28" s="14">
        <v>3</v>
      </c>
      <c r="D28" s="18">
        <v>1</v>
      </c>
      <c r="E28" s="14">
        <f>SUM(H28,K28,B65,E65,H65,K65,'10頁'!B28,'10頁'!E28,'10頁'!H28,'10頁'!K28,'10頁'!B65,'10頁'!E65,'10頁'!H65)</f>
        <v>232</v>
      </c>
      <c r="F28" s="14">
        <f>SUM(I28,L28,C65,F65,I65,L65,'10頁'!C28,'10頁'!F28,'10頁'!I28,'10頁'!L28,'10頁'!C65,'10頁'!F65,'10頁'!I65)</f>
        <v>153</v>
      </c>
      <c r="G28" s="18">
        <f>SUM(J28,M28,D65,G65,J65,M65,'10頁'!D28,'10頁'!G28,'10頁'!J28,'10頁'!M28,'10頁'!D65,'10頁'!G65,'10頁'!J65)</f>
        <v>79</v>
      </c>
      <c r="H28" s="14">
        <f t="shared" si="1"/>
        <v>49</v>
      </c>
      <c r="I28" s="14">
        <v>32</v>
      </c>
      <c r="J28" s="18">
        <v>17</v>
      </c>
      <c r="K28" s="14">
        <f t="shared" si="2"/>
        <v>48</v>
      </c>
      <c r="L28" s="14">
        <v>36</v>
      </c>
      <c r="M28" s="12">
        <v>12</v>
      </c>
    </row>
    <row r="29" spans="1:13" ht="14.25" customHeight="1">
      <c r="A29" s="6" t="s">
        <v>217</v>
      </c>
      <c r="B29" s="10">
        <f t="shared" si="0"/>
        <v>12</v>
      </c>
      <c r="C29" s="14">
        <v>10</v>
      </c>
      <c r="D29" s="18">
        <v>2</v>
      </c>
      <c r="E29" s="14">
        <f>SUM(H29,K29,B66,E66,H66,K66,'10頁'!B29,'10頁'!E29,'10頁'!H29,'10頁'!K29,'10頁'!B66,'10頁'!E66,'10頁'!H66)</f>
        <v>341</v>
      </c>
      <c r="F29" s="14">
        <f>SUM(I29,L29,C66,F66,I66,L66,'10頁'!C29,'10頁'!F29,'10頁'!I29,'10頁'!L29,'10頁'!C66,'10頁'!F66,'10頁'!I66)</f>
        <v>226</v>
      </c>
      <c r="G29" s="18">
        <f>SUM(J29,M29,D66,G66,J66,M66,'10頁'!D29,'10頁'!G29,'10頁'!J29,'10頁'!M29,'10頁'!D66,'10頁'!G66,'10頁'!J66)</f>
        <v>115</v>
      </c>
      <c r="H29" s="14">
        <f t="shared" si="1"/>
        <v>74</v>
      </c>
      <c r="I29" s="14">
        <v>52</v>
      </c>
      <c r="J29" s="18">
        <v>22</v>
      </c>
      <c r="K29" s="14">
        <f t="shared" si="2"/>
        <v>49</v>
      </c>
      <c r="L29" s="14">
        <v>28</v>
      </c>
      <c r="M29" s="12">
        <v>21</v>
      </c>
    </row>
    <row r="30" spans="1:13" ht="14.25" customHeight="1">
      <c r="A30" s="6"/>
      <c r="B30" s="10"/>
      <c r="C30" s="14"/>
      <c r="D30" s="18"/>
      <c r="E30" s="14"/>
      <c r="F30" s="14"/>
      <c r="G30" s="18"/>
      <c r="H30" s="14"/>
      <c r="I30" s="14"/>
      <c r="J30" s="18"/>
      <c r="K30" s="14"/>
      <c r="L30" s="14"/>
      <c r="M30" s="12"/>
    </row>
    <row r="31" spans="1:13" ht="14.25" customHeight="1">
      <c r="A31" s="6" t="s">
        <v>218</v>
      </c>
      <c r="B31" s="10">
        <f t="shared" si="0"/>
        <v>6</v>
      </c>
      <c r="C31" s="14">
        <v>6</v>
      </c>
      <c r="D31" s="18">
        <v>0</v>
      </c>
      <c r="E31" s="14">
        <f>SUM(H31,K31,B68,E68,H68,K68,'10頁'!B31,'10頁'!E31,'10頁'!H31,'10頁'!K31,'10頁'!B68,'10頁'!E68,'10頁'!H68)</f>
        <v>446</v>
      </c>
      <c r="F31" s="14">
        <f>SUM(I31,L31,C68,F68,I68,L68,'10頁'!C31,'10頁'!F31,'10頁'!I31,'10頁'!L31,'10頁'!C68,'10頁'!F68,'10頁'!I68)</f>
        <v>263</v>
      </c>
      <c r="G31" s="18">
        <f>SUM(J31,M31,D68,G68,J68,M68,'10頁'!D31,'10頁'!G31,'10頁'!J31,'10頁'!M31,'10頁'!D68,'10頁'!G68,'10頁'!J68)</f>
        <v>183</v>
      </c>
      <c r="H31" s="14">
        <f t="shared" si="1"/>
        <v>88</v>
      </c>
      <c r="I31" s="14">
        <v>48</v>
      </c>
      <c r="J31" s="18">
        <v>40</v>
      </c>
      <c r="K31" s="14">
        <f t="shared" si="2"/>
        <v>89</v>
      </c>
      <c r="L31" s="14">
        <v>53</v>
      </c>
      <c r="M31" s="12">
        <v>36</v>
      </c>
    </row>
    <row r="32" spans="1:13" ht="14.25" customHeight="1">
      <c r="A32" s="6" t="s">
        <v>219</v>
      </c>
      <c r="B32" s="10">
        <f t="shared" si="0"/>
        <v>10</v>
      </c>
      <c r="C32" s="14">
        <v>5</v>
      </c>
      <c r="D32" s="18">
        <v>5</v>
      </c>
      <c r="E32" s="14">
        <f>SUM(H32,K32,B69,E69,H69,K69,'10頁'!B32,'10頁'!E32,'10頁'!H32,'10頁'!K32,'10頁'!B69,'10頁'!E69,'10頁'!H69)</f>
        <v>496</v>
      </c>
      <c r="F32" s="14">
        <f>SUM(I32,L32,C69,F69,I69,L69,'10頁'!C32,'10頁'!F32,'10頁'!I32,'10頁'!L32,'10頁'!C69,'10頁'!F69,'10頁'!I69)</f>
        <v>264</v>
      </c>
      <c r="G32" s="18">
        <f>SUM(J32,M32,D69,G69,J69,M69,'10頁'!D32,'10頁'!G32,'10頁'!J32,'10頁'!M32,'10頁'!D69,'10頁'!G69,'10頁'!J69)</f>
        <v>232</v>
      </c>
      <c r="H32" s="14">
        <f t="shared" si="1"/>
        <v>93</v>
      </c>
      <c r="I32" s="14">
        <v>50</v>
      </c>
      <c r="J32" s="18">
        <v>43</v>
      </c>
      <c r="K32" s="14">
        <f t="shared" si="2"/>
        <v>88</v>
      </c>
      <c r="L32" s="14">
        <v>48</v>
      </c>
      <c r="M32" s="12">
        <v>40</v>
      </c>
    </row>
    <row r="33" spans="1:13" ht="14.25" customHeight="1">
      <c r="A33" s="6" t="s">
        <v>220</v>
      </c>
      <c r="B33" s="10">
        <f t="shared" si="0"/>
        <v>6</v>
      </c>
      <c r="C33" s="14">
        <v>3</v>
      </c>
      <c r="D33" s="18">
        <v>3</v>
      </c>
      <c r="E33" s="14">
        <f>SUM(H33,K33,B70,E70,H70,K70,'10頁'!B33,'10頁'!E33,'10頁'!H33,'10頁'!K33,'10頁'!B70,'10頁'!E70,'10頁'!H70)</f>
        <v>593</v>
      </c>
      <c r="F33" s="14">
        <f>SUM(I33,L33,C70,F70,I70,L70,'10頁'!C33,'10頁'!F33,'10頁'!I33,'10頁'!L33,'10頁'!C70,'10頁'!F70,'10頁'!I70)</f>
        <v>259</v>
      </c>
      <c r="G33" s="18">
        <f>SUM(J33,M33,D70,G70,J70,M70,'10頁'!D33,'10頁'!G33,'10頁'!J33,'10頁'!M33,'10頁'!D70,'10頁'!G70,'10頁'!J70)</f>
        <v>334</v>
      </c>
      <c r="H33" s="14">
        <f t="shared" si="1"/>
        <v>90</v>
      </c>
      <c r="I33" s="14">
        <v>39</v>
      </c>
      <c r="J33" s="18">
        <v>51</v>
      </c>
      <c r="K33" s="14">
        <f t="shared" si="2"/>
        <v>110</v>
      </c>
      <c r="L33" s="14">
        <v>49</v>
      </c>
      <c r="M33" s="12">
        <v>61</v>
      </c>
    </row>
    <row r="34" spans="1:13" ht="14.25" customHeight="1">
      <c r="A34" s="6" t="s">
        <v>221</v>
      </c>
      <c r="B34" s="10">
        <f t="shared" si="0"/>
        <v>6</v>
      </c>
      <c r="C34" s="14">
        <v>2</v>
      </c>
      <c r="D34" s="18">
        <v>4</v>
      </c>
      <c r="E34" s="14">
        <f>SUM(H34,K34,B71,E71,H71,K71,'10頁'!B34,'10頁'!E34,'10頁'!H34,'10頁'!K34,'10頁'!B71,'10頁'!E71,'10頁'!H71)</f>
        <v>416</v>
      </c>
      <c r="F34" s="14">
        <f>SUM(I34,L34,C71,F71,I71,L71,'10頁'!C34,'10頁'!F34,'10頁'!I34,'10頁'!L34,'10頁'!C71,'10頁'!F71,'10頁'!I71)</f>
        <v>156</v>
      </c>
      <c r="G34" s="18">
        <f>SUM(J34,M34,D71,G71,J71,M71,'10頁'!D34,'10頁'!G34,'10頁'!J34,'10頁'!M34,'10頁'!D71,'10頁'!G71,'10頁'!J71)</f>
        <v>260</v>
      </c>
      <c r="H34" s="14">
        <f t="shared" si="1"/>
        <v>57</v>
      </c>
      <c r="I34" s="14">
        <v>19</v>
      </c>
      <c r="J34" s="18">
        <v>38</v>
      </c>
      <c r="K34" s="14">
        <f t="shared" si="2"/>
        <v>70</v>
      </c>
      <c r="L34" s="14">
        <v>26</v>
      </c>
      <c r="M34" s="12">
        <v>44</v>
      </c>
    </row>
    <row r="35" spans="1:13" ht="14.25" customHeight="1">
      <c r="A35" s="6" t="s">
        <v>222</v>
      </c>
      <c r="B35" s="10">
        <f t="shared" si="0"/>
        <v>1</v>
      </c>
      <c r="C35" s="14">
        <v>1</v>
      </c>
      <c r="D35" s="18">
        <v>0</v>
      </c>
      <c r="E35" s="14">
        <f>SUM(H35,K35,B72,E72,H72,K72,'10頁'!B35,'10頁'!E35,'10頁'!H35,'10頁'!K35,'10頁'!B72,'10頁'!E72,'10頁'!H72)</f>
        <v>100</v>
      </c>
      <c r="F35" s="14">
        <f>SUM(I35,L35,C72,F72,I72,L72,'10頁'!C35,'10頁'!F35,'10頁'!I35,'10頁'!L35,'10頁'!C72,'10頁'!F72,'10頁'!I72)</f>
        <v>24</v>
      </c>
      <c r="G35" s="18">
        <f>SUM(J35,M35,D72,G72,J72,M72,'10頁'!D35,'10頁'!G35,'10頁'!J35,'10頁'!M35,'10頁'!D72,'10頁'!G72,'10頁'!J72)</f>
        <v>76</v>
      </c>
      <c r="H35" s="14">
        <f t="shared" si="1"/>
        <v>19</v>
      </c>
      <c r="I35" s="14">
        <v>4</v>
      </c>
      <c r="J35" s="18">
        <v>15</v>
      </c>
      <c r="K35" s="14">
        <f t="shared" si="2"/>
        <v>20</v>
      </c>
      <c r="L35" s="14">
        <v>7</v>
      </c>
      <c r="M35" s="12">
        <v>13</v>
      </c>
    </row>
    <row r="36" spans="1:13" ht="14.25" customHeight="1">
      <c r="A36" s="6"/>
      <c r="B36" s="10"/>
      <c r="C36" s="14"/>
      <c r="D36" s="18"/>
      <c r="E36" s="14"/>
      <c r="F36" s="14"/>
      <c r="G36" s="18"/>
      <c r="H36" s="14"/>
      <c r="I36" s="14"/>
      <c r="J36" s="18"/>
      <c r="K36" s="14"/>
      <c r="L36" s="14"/>
      <c r="M36" s="12"/>
    </row>
    <row r="37" spans="1:13" ht="14.25" customHeight="1">
      <c r="A37" s="6" t="s">
        <v>223</v>
      </c>
      <c r="B37" s="10">
        <f t="shared" si="0"/>
        <v>0</v>
      </c>
      <c r="C37" s="14">
        <v>0</v>
      </c>
      <c r="D37" s="18">
        <v>0</v>
      </c>
      <c r="E37" s="14">
        <f>SUM(H37,K37,B74,E74,H74,K74,'10頁'!B37,'10頁'!E37,'10頁'!H37,'10頁'!K37,'10頁'!B74,'10頁'!E74,'10頁'!H74)</f>
        <v>18</v>
      </c>
      <c r="F37" s="14">
        <f>SUM(I37,L37,C74,F74,I74,L74,'10頁'!C37,'10頁'!F37,'10頁'!I37,'10頁'!L37,'10頁'!C74,'10頁'!F74,'10頁'!I74)</f>
        <v>4</v>
      </c>
      <c r="G37" s="18">
        <f>SUM(J37,M37,D74,G74,J74,M74,'10頁'!D37,'10頁'!G37,'10頁'!J37,'10頁'!M37,'10頁'!D74,'10頁'!G74,'10頁'!J74)</f>
        <v>14</v>
      </c>
      <c r="H37" s="14">
        <f t="shared" si="1"/>
        <v>4</v>
      </c>
      <c r="I37" s="14">
        <v>1</v>
      </c>
      <c r="J37" s="18">
        <v>3</v>
      </c>
      <c r="K37" s="14">
        <f t="shared" si="2"/>
        <v>1</v>
      </c>
      <c r="L37" s="14">
        <v>0</v>
      </c>
      <c r="M37" s="12">
        <v>1</v>
      </c>
    </row>
    <row r="38" spans="1:13" ht="14.25" customHeight="1">
      <c r="A38" s="4" t="s">
        <v>224</v>
      </c>
      <c r="B38" s="11">
        <f t="shared" si="0"/>
        <v>0</v>
      </c>
      <c r="C38" s="15">
        <v>0</v>
      </c>
      <c r="D38" s="19">
        <v>0</v>
      </c>
      <c r="E38" s="15">
        <f>SUM(H38,K38,B75,E75,H75,K75,'10頁'!B38,'10頁'!E38,'10頁'!H38,'10頁'!K38,'10頁'!B75,'10頁'!E75,'10頁'!H75)</f>
        <v>0</v>
      </c>
      <c r="F38" s="15">
        <f>SUM(I38,L38,C75,F75,I75,L75,'10頁'!C38,'10頁'!F38,'10頁'!I38,'10頁'!L38,'10頁'!C75,'10頁'!F75,'10頁'!I75)</f>
        <v>0</v>
      </c>
      <c r="G38" s="19">
        <f>SUM(J38,M38,D75,G75,J75,M75,'10頁'!D38,'10頁'!G38,'10頁'!J38,'10頁'!M38,'10頁'!D75,'10頁'!G75,'10頁'!J75)</f>
        <v>0</v>
      </c>
      <c r="H38" s="15">
        <f t="shared" si="1"/>
        <v>0</v>
      </c>
      <c r="I38" s="15">
        <v>0</v>
      </c>
      <c r="J38" s="19">
        <v>0</v>
      </c>
      <c r="K38" s="15">
        <f t="shared" si="2"/>
        <v>0</v>
      </c>
      <c r="L38" s="15">
        <v>0</v>
      </c>
      <c r="M38" s="13">
        <v>0</v>
      </c>
    </row>
    <row r="39" ht="14.25" customHeight="1"/>
    <row r="40" spans="1:13" ht="14.25" customHeight="1">
      <c r="A40" s="30" t="s">
        <v>368</v>
      </c>
      <c r="B40" s="32" t="s">
        <v>369</v>
      </c>
      <c r="C40" s="27"/>
      <c r="D40" s="27"/>
      <c r="E40" s="27" t="s">
        <v>370</v>
      </c>
      <c r="F40" s="27"/>
      <c r="G40" s="27"/>
      <c r="H40" s="27" t="s">
        <v>371</v>
      </c>
      <c r="I40" s="27"/>
      <c r="J40" s="27"/>
      <c r="K40" s="27" t="s">
        <v>59</v>
      </c>
      <c r="L40" s="27"/>
      <c r="M40" s="28"/>
    </row>
    <row r="41" spans="1:13" ht="14.25" customHeight="1">
      <c r="A41" s="31"/>
      <c r="B41" s="20" t="s">
        <v>372</v>
      </c>
      <c r="C41" s="21" t="s">
        <v>373</v>
      </c>
      <c r="D41" s="21" t="s">
        <v>374</v>
      </c>
      <c r="E41" s="21" t="s">
        <v>372</v>
      </c>
      <c r="F41" s="21" t="s">
        <v>373</v>
      </c>
      <c r="G41" s="21" t="s">
        <v>374</v>
      </c>
      <c r="H41" s="21" t="s">
        <v>372</v>
      </c>
      <c r="I41" s="21" t="s">
        <v>373</v>
      </c>
      <c r="J41" s="21" t="s">
        <v>374</v>
      </c>
      <c r="K41" s="21" t="s">
        <v>372</v>
      </c>
      <c r="L41" s="21" t="s">
        <v>373</v>
      </c>
      <c r="M41" s="22" t="s">
        <v>374</v>
      </c>
    </row>
    <row r="42" spans="1:13" ht="14.25" customHeight="1">
      <c r="A42" s="6" t="s">
        <v>375</v>
      </c>
      <c r="B42" s="10">
        <f aca="true" t="shared" si="3" ref="B42:B75">SUM(C42:D42)</f>
        <v>432</v>
      </c>
      <c r="C42" s="14">
        <f>SUM(C50:C75)</f>
        <v>230</v>
      </c>
      <c r="D42" s="18">
        <f>SUM(D50:D75)</f>
        <v>202</v>
      </c>
      <c r="E42" s="14">
        <f aca="true" t="shared" si="4" ref="E42:E75">SUM(F42:G42)</f>
        <v>114</v>
      </c>
      <c r="F42" s="14">
        <f>SUM(F50:F75)</f>
        <v>55</v>
      </c>
      <c r="G42" s="18">
        <f>SUM(G50:G75)</f>
        <v>59</v>
      </c>
      <c r="H42" s="14">
        <f aca="true" t="shared" si="5" ref="H42:H75">SUM(I42:J42)</f>
        <v>207</v>
      </c>
      <c r="I42" s="14">
        <f>SUM(I50:I75)</f>
        <v>106</v>
      </c>
      <c r="J42" s="18">
        <f>SUM(J50:J75)</f>
        <v>101</v>
      </c>
      <c r="K42" s="14">
        <f aca="true" t="shared" si="6" ref="K42:K75">SUM(L42:M42)</f>
        <v>117</v>
      </c>
      <c r="L42" s="14">
        <f>SUM(L50:L75)</f>
        <v>55</v>
      </c>
      <c r="M42" s="12">
        <f>SUM(M50:M75)</f>
        <v>62</v>
      </c>
    </row>
    <row r="43" spans="1:13" ht="14.25" customHeight="1">
      <c r="A43" s="6"/>
      <c r="B43" s="10"/>
      <c r="C43" s="14"/>
      <c r="D43" s="18"/>
      <c r="E43" s="14"/>
      <c r="F43" s="14"/>
      <c r="G43" s="18"/>
      <c r="H43" s="14"/>
      <c r="I43" s="14"/>
      <c r="J43" s="18"/>
      <c r="K43" s="14"/>
      <c r="L43" s="14"/>
      <c r="M43" s="12"/>
    </row>
    <row r="44" spans="1:13" ht="14.25" customHeight="1">
      <c r="A44" s="6" t="s">
        <v>376</v>
      </c>
      <c r="B44" s="10">
        <f t="shared" si="3"/>
        <v>0</v>
      </c>
      <c r="C44" s="14">
        <v>0</v>
      </c>
      <c r="D44" s="18">
        <v>0</v>
      </c>
      <c r="E44" s="14">
        <f t="shared" si="4"/>
        <v>0</v>
      </c>
      <c r="F44" s="14">
        <v>0</v>
      </c>
      <c r="G44" s="18">
        <v>0</v>
      </c>
      <c r="H44" s="14">
        <f t="shared" si="5"/>
        <v>1</v>
      </c>
      <c r="I44" s="14">
        <v>0</v>
      </c>
      <c r="J44" s="18">
        <v>1</v>
      </c>
      <c r="K44" s="14">
        <f t="shared" si="6"/>
        <v>1</v>
      </c>
      <c r="L44" s="14">
        <v>1</v>
      </c>
      <c r="M44" s="12">
        <v>0</v>
      </c>
    </row>
    <row r="45" spans="1:13" ht="14.25" customHeight="1">
      <c r="A45" s="6">
        <v>1</v>
      </c>
      <c r="B45" s="10">
        <f t="shared" si="3"/>
        <v>1</v>
      </c>
      <c r="C45" s="14">
        <v>0</v>
      </c>
      <c r="D45" s="18">
        <v>1</v>
      </c>
      <c r="E45" s="14">
        <f t="shared" si="4"/>
        <v>0</v>
      </c>
      <c r="F45" s="14">
        <v>0</v>
      </c>
      <c r="G45" s="18">
        <v>0</v>
      </c>
      <c r="H45" s="14">
        <f t="shared" si="5"/>
        <v>0</v>
      </c>
      <c r="I45" s="14">
        <v>0</v>
      </c>
      <c r="J45" s="18">
        <v>0</v>
      </c>
      <c r="K45" s="14">
        <f t="shared" si="6"/>
        <v>0</v>
      </c>
      <c r="L45" s="14">
        <v>0</v>
      </c>
      <c r="M45" s="12">
        <v>0</v>
      </c>
    </row>
    <row r="46" spans="1:13" ht="14.25" customHeight="1">
      <c r="A46" s="7">
        <v>2</v>
      </c>
      <c r="B46" s="10">
        <f t="shared" si="3"/>
        <v>0</v>
      </c>
      <c r="C46" s="14">
        <v>0</v>
      </c>
      <c r="D46" s="18">
        <v>0</v>
      </c>
      <c r="E46" s="14">
        <f t="shared" si="4"/>
        <v>0</v>
      </c>
      <c r="F46" s="14">
        <v>0</v>
      </c>
      <c r="G46" s="18">
        <v>0</v>
      </c>
      <c r="H46" s="14">
        <f t="shared" si="5"/>
        <v>0</v>
      </c>
      <c r="I46" s="14">
        <v>0</v>
      </c>
      <c r="J46" s="18">
        <v>0</v>
      </c>
      <c r="K46" s="14">
        <f t="shared" si="6"/>
        <v>0</v>
      </c>
      <c r="L46" s="14">
        <v>0</v>
      </c>
      <c r="M46" s="12">
        <v>0</v>
      </c>
    </row>
    <row r="47" spans="1:13" ht="14.25" customHeight="1">
      <c r="A47" s="6">
        <v>3</v>
      </c>
      <c r="B47" s="10">
        <f t="shared" si="3"/>
        <v>0</v>
      </c>
      <c r="C47" s="14">
        <v>0</v>
      </c>
      <c r="D47" s="18">
        <v>0</v>
      </c>
      <c r="E47" s="14">
        <f t="shared" si="4"/>
        <v>0</v>
      </c>
      <c r="F47" s="14">
        <v>0</v>
      </c>
      <c r="G47" s="18">
        <v>0</v>
      </c>
      <c r="H47" s="14">
        <f t="shared" si="5"/>
        <v>0</v>
      </c>
      <c r="I47" s="14">
        <v>0</v>
      </c>
      <c r="J47" s="18">
        <v>0</v>
      </c>
      <c r="K47" s="14">
        <f t="shared" si="6"/>
        <v>0</v>
      </c>
      <c r="L47" s="14">
        <v>0</v>
      </c>
      <c r="M47" s="12">
        <v>0</v>
      </c>
    </row>
    <row r="48" spans="1:13" ht="14.25" customHeight="1">
      <c r="A48" s="6">
        <v>4</v>
      </c>
      <c r="B48" s="10">
        <f t="shared" si="3"/>
        <v>0</v>
      </c>
      <c r="C48" s="14">
        <v>0</v>
      </c>
      <c r="D48" s="18">
        <v>0</v>
      </c>
      <c r="E48" s="14">
        <f t="shared" si="4"/>
        <v>0</v>
      </c>
      <c r="F48" s="14">
        <v>0</v>
      </c>
      <c r="G48" s="18">
        <v>0</v>
      </c>
      <c r="H48" s="14">
        <f t="shared" si="5"/>
        <v>0</v>
      </c>
      <c r="I48" s="14">
        <v>0</v>
      </c>
      <c r="J48" s="18">
        <v>0</v>
      </c>
      <c r="K48" s="14">
        <f t="shared" si="6"/>
        <v>0</v>
      </c>
      <c r="L48" s="14">
        <v>0</v>
      </c>
      <c r="M48" s="12">
        <v>0</v>
      </c>
    </row>
    <row r="49" spans="1:13" ht="14.25" customHeight="1">
      <c r="A49" s="6"/>
      <c r="B49" s="10"/>
      <c r="C49" s="14"/>
      <c r="D49" s="18"/>
      <c r="E49" s="14"/>
      <c r="F49" s="14"/>
      <c r="G49" s="18"/>
      <c r="H49" s="14"/>
      <c r="I49" s="14"/>
      <c r="J49" s="18"/>
      <c r="K49" s="14"/>
      <c r="L49" s="14"/>
      <c r="M49" s="12"/>
    </row>
    <row r="50" spans="1:13" ht="14.25" customHeight="1">
      <c r="A50" s="6" t="s">
        <v>377</v>
      </c>
      <c r="B50" s="10">
        <f t="shared" si="3"/>
        <v>1</v>
      </c>
      <c r="C50" s="14">
        <v>0</v>
      </c>
      <c r="D50" s="18">
        <v>1</v>
      </c>
      <c r="E50" s="14">
        <f t="shared" si="4"/>
        <v>0</v>
      </c>
      <c r="F50" s="14">
        <v>0</v>
      </c>
      <c r="G50" s="18">
        <v>0</v>
      </c>
      <c r="H50" s="14">
        <f t="shared" si="5"/>
        <v>1</v>
      </c>
      <c r="I50" s="14">
        <v>0</v>
      </c>
      <c r="J50" s="18">
        <v>1</v>
      </c>
      <c r="K50" s="14">
        <f t="shared" si="6"/>
        <v>1</v>
      </c>
      <c r="L50" s="14">
        <v>1</v>
      </c>
      <c r="M50" s="12">
        <v>0</v>
      </c>
    </row>
    <row r="51" spans="1:13" ht="14.25" customHeight="1">
      <c r="A51" s="6" t="s">
        <v>378</v>
      </c>
      <c r="B51" s="10">
        <f t="shared" si="3"/>
        <v>2</v>
      </c>
      <c r="C51" s="14">
        <v>1</v>
      </c>
      <c r="D51" s="18">
        <v>1</v>
      </c>
      <c r="E51" s="14">
        <f t="shared" si="4"/>
        <v>0</v>
      </c>
      <c r="F51" s="14">
        <v>0</v>
      </c>
      <c r="G51" s="18">
        <v>0</v>
      </c>
      <c r="H51" s="14">
        <f t="shared" si="5"/>
        <v>1</v>
      </c>
      <c r="I51" s="14">
        <v>1</v>
      </c>
      <c r="J51" s="18">
        <v>0</v>
      </c>
      <c r="K51" s="14">
        <f t="shared" si="6"/>
        <v>0</v>
      </c>
      <c r="L51" s="14">
        <v>0</v>
      </c>
      <c r="M51" s="12">
        <v>0</v>
      </c>
    </row>
    <row r="52" spans="1:13" ht="14.25" customHeight="1">
      <c r="A52" s="6" t="s">
        <v>379</v>
      </c>
      <c r="B52" s="10">
        <f t="shared" si="3"/>
        <v>0</v>
      </c>
      <c r="C52" s="14">
        <v>0</v>
      </c>
      <c r="D52" s="18">
        <v>0</v>
      </c>
      <c r="E52" s="14">
        <f t="shared" si="4"/>
        <v>0</v>
      </c>
      <c r="F52" s="14">
        <v>0</v>
      </c>
      <c r="G52" s="18">
        <v>0</v>
      </c>
      <c r="H52" s="14">
        <f t="shared" si="5"/>
        <v>0</v>
      </c>
      <c r="I52" s="14">
        <v>0</v>
      </c>
      <c r="J52" s="18">
        <v>0</v>
      </c>
      <c r="K52" s="14">
        <f t="shared" si="6"/>
        <v>0</v>
      </c>
      <c r="L52" s="14">
        <v>0</v>
      </c>
      <c r="M52" s="12">
        <v>0</v>
      </c>
    </row>
    <row r="53" spans="1:13" ht="14.25" customHeight="1">
      <c r="A53" s="6" t="s">
        <v>380</v>
      </c>
      <c r="B53" s="10">
        <f t="shared" si="3"/>
        <v>1</v>
      </c>
      <c r="C53" s="14">
        <v>0</v>
      </c>
      <c r="D53" s="18">
        <v>1</v>
      </c>
      <c r="E53" s="14">
        <f t="shared" si="4"/>
        <v>0</v>
      </c>
      <c r="F53" s="14">
        <v>0</v>
      </c>
      <c r="G53" s="18">
        <v>0</v>
      </c>
      <c r="H53" s="14">
        <f t="shared" si="5"/>
        <v>2</v>
      </c>
      <c r="I53" s="14">
        <v>1</v>
      </c>
      <c r="J53" s="18">
        <v>1</v>
      </c>
      <c r="K53" s="14">
        <f t="shared" si="6"/>
        <v>0</v>
      </c>
      <c r="L53" s="14">
        <v>0</v>
      </c>
      <c r="M53" s="12">
        <v>0</v>
      </c>
    </row>
    <row r="54" spans="1:13" ht="14.25" customHeight="1">
      <c r="A54" s="6" t="s">
        <v>381</v>
      </c>
      <c r="B54" s="10">
        <f t="shared" si="3"/>
        <v>1</v>
      </c>
      <c r="C54" s="14">
        <v>1</v>
      </c>
      <c r="D54" s="18">
        <v>0</v>
      </c>
      <c r="E54" s="14">
        <f t="shared" si="4"/>
        <v>1</v>
      </c>
      <c r="F54" s="14">
        <v>1</v>
      </c>
      <c r="G54" s="18">
        <v>0</v>
      </c>
      <c r="H54" s="14">
        <f t="shared" si="5"/>
        <v>0</v>
      </c>
      <c r="I54" s="14">
        <v>0</v>
      </c>
      <c r="J54" s="18">
        <v>0</v>
      </c>
      <c r="K54" s="14">
        <f t="shared" si="6"/>
        <v>0</v>
      </c>
      <c r="L54" s="14">
        <v>0</v>
      </c>
      <c r="M54" s="12">
        <v>0</v>
      </c>
    </row>
    <row r="55" spans="1:13" ht="14.25" customHeight="1">
      <c r="A55" s="6"/>
      <c r="B55" s="10"/>
      <c r="C55" s="14"/>
      <c r="D55" s="18"/>
      <c r="E55" s="14"/>
      <c r="F55" s="14"/>
      <c r="G55" s="18"/>
      <c r="H55" s="14"/>
      <c r="I55" s="14"/>
      <c r="J55" s="18"/>
      <c r="K55" s="14"/>
      <c r="L55" s="14"/>
      <c r="M55" s="12"/>
    </row>
    <row r="56" spans="1:13" ht="14.25" customHeight="1">
      <c r="A56" s="6" t="s">
        <v>382</v>
      </c>
      <c r="B56" s="10">
        <f t="shared" si="3"/>
        <v>5</v>
      </c>
      <c r="C56" s="14">
        <v>3</v>
      </c>
      <c r="D56" s="18">
        <v>2</v>
      </c>
      <c r="E56" s="14">
        <f t="shared" si="4"/>
        <v>0</v>
      </c>
      <c r="F56" s="14">
        <v>0</v>
      </c>
      <c r="G56" s="18">
        <v>0</v>
      </c>
      <c r="H56" s="14">
        <f t="shared" si="5"/>
        <v>1</v>
      </c>
      <c r="I56" s="14">
        <v>1</v>
      </c>
      <c r="J56" s="18">
        <v>0</v>
      </c>
      <c r="K56" s="14">
        <f t="shared" si="6"/>
        <v>0</v>
      </c>
      <c r="L56" s="14">
        <v>0</v>
      </c>
      <c r="M56" s="12">
        <v>0</v>
      </c>
    </row>
    <row r="57" spans="1:13" ht="14.25" customHeight="1">
      <c r="A57" s="6" t="s">
        <v>383</v>
      </c>
      <c r="B57" s="10">
        <f t="shared" si="3"/>
        <v>2</v>
      </c>
      <c r="C57" s="14">
        <v>2</v>
      </c>
      <c r="D57" s="18">
        <v>0</v>
      </c>
      <c r="E57" s="14">
        <f t="shared" si="4"/>
        <v>1</v>
      </c>
      <c r="F57" s="14">
        <v>0</v>
      </c>
      <c r="G57" s="18">
        <v>1</v>
      </c>
      <c r="H57" s="14">
        <f t="shared" si="5"/>
        <v>1</v>
      </c>
      <c r="I57" s="14">
        <v>0</v>
      </c>
      <c r="J57" s="18">
        <v>1</v>
      </c>
      <c r="K57" s="14">
        <f t="shared" si="6"/>
        <v>1</v>
      </c>
      <c r="L57" s="14">
        <v>1</v>
      </c>
      <c r="M57" s="12">
        <v>0</v>
      </c>
    </row>
    <row r="58" spans="1:13" ht="14.25" customHeight="1">
      <c r="A58" s="6" t="s">
        <v>384</v>
      </c>
      <c r="B58" s="10">
        <f t="shared" si="3"/>
        <v>5</v>
      </c>
      <c r="C58" s="14">
        <v>1</v>
      </c>
      <c r="D58" s="18">
        <v>4</v>
      </c>
      <c r="E58" s="14">
        <f t="shared" si="4"/>
        <v>2</v>
      </c>
      <c r="F58" s="14">
        <v>1</v>
      </c>
      <c r="G58" s="18">
        <v>1</v>
      </c>
      <c r="H58" s="14">
        <f t="shared" si="5"/>
        <v>0</v>
      </c>
      <c r="I58" s="14">
        <v>0</v>
      </c>
      <c r="J58" s="18">
        <v>0</v>
      </c>
      <c r="K58" s="14">
        <f t="shared" si="6"/>
        <v>2</v>
      </c>
      <c r="L58" s="14">
        <v>2</v>
      </c>
      <c r="M58" s="12">
        <v>0</v>
      </c>
    </row>
    <row r="59" spans="1:13" ht="14.25" customHeight="1">
      <c r="A59" s="6" t="s">
        <v>385</v>
      </c>
      <c r="B59" s="10">
        <f t="shared" si="3"/>
        <v>6</v>
      </c>
      <c r="C59" s="14">
        <v>4</v>
      </c>
      <c r="D59" s="18">
        <v>2</v>
      </c>
      <c r="E59" s="14">
        <f t="shared" si="4"/>
        <v>0</v>
      </c>
      <c r="F59" s="14">
        <v>0</v>
      </c>
      <c r="G59" s="18">
        <v>0</v>
      </c>
      <c r="H59" s="14">
        <f t="shared" si="5"/>
        <v>3</v>
      </c>
      <c r="I59" s="14">
        <v>1</v>
      </c>
      <c r="J59" s="18">
        <v>2</v>
      </c>
      <c r="K59" s="14">
        <f t="shared" si="6"/>
        <v>2</v>
      </c>
      <c r="L59" s="14">
        <v>1</v>
      </c>
      <c r="M59" s="12">
        <v>1</v>
      </c>
    </row>
    <row r="60" spans="1:13" ht="14.25" customHeight="1">
      <c r="A60" s="6" t="s">
        <v>386</v>
      </c>
      <c r="B60" s="10">
        <f t="shared" si="3"/>
        <v>2</v>
      </c>
      <c r="C60" s="14">
        <v>1</v>
      </c>
      <c r="D60" s="18">
        <v>1</v>
      </c>
      <c r="E60" s="14">
        <f t="shared" si="4"/>
        <v>3</v>
      </c>
      <c r="F60" s="14">
        <v>2</v>
      </c>
      <c r="G60" s="18">
        <v>1</v>
      </c>
      <c r="H60" s="14">
        <f t="shared" si="5"/>
        <v>3</v>
      </c>
      <c r="I60" s="14">
        <v>3</v>
      </c>
      <c r="J60" s="18">
        <v>0</v>
      </c>
      <c r="K60" s="14">
        <f t="shared" si="6"/>
        <v>3</v>
      </c>
      <c r="L60" s="14">
        <v>2</v>
      </c>
      <c r="M60" s="12">
        <v>1</v>
      </c>
    </row>
    <row r="61" spans="1:13" ht="14.25" customHeight="1">
      <c r="A61" s="6"/>
      <c r="B61" s="10"/>
      <c r="C61" s="14"/>
      <c r="D61" s="18"/>
      <c r="E61" s="14"/>
      <c r="F61" s="14"/>
      <c r="G61" s="18"/>
      <c r="H61" s="14"/>
      <c r="I61" s="14"/>
      <c r="J61" s="18"/>
      <c r="K61" s="14"/>
      <c r="L61" s="14"/>
      <c r="M61" s="12"/>
    </row>
    <row r="62" spans="1:13" ht="14.25" customHeight="1">
      <c r="A62" s="6" t="s">
        <v>387</v>
      </c>
      <c r="B62" s="10">
        <f t="shared" si="3"/>
        <v>15</v>
      </c>
      <c r="C62" s="14">
        <v>10</v>
      </c>
      <c r="D62" s="18">
        <v>5</v>
      </c>
      <c r="E62" s="14">
        <f t="shared" si="4"/>
        <v>6</v>
      </c>
      <c r="F62" s="14">
        <v>4</v>
      </c>
      <c r="G62" s="18">
        <v>2</v>
      </c>
      <c r="H62" s="14">
        <f t="shared" si="5"/>
        <v>11</v>
      </c>
      <c r="I62" s="14">
        <v>8</v>
      </c>
      <c r="J62" s="18">
        <v>3</v>
      </c>
      <c r="K62" s="14">
        <f t="shared" si="6"/>
        <v>6</v>
      </c>
      <c r="L62" s="14">
        <v>3</v>
      </c>
      <c r="M62" s="12">
        <v>3</v>
      </c>
    </row>
    <row r="63" spans="1:13" ht="14.25" customHeight="1">
      <c r="A63" s="6" t="s">
        <v>388</v>
      </c>
      <c r="B63" s="10">
        <f t="shared" si="3"/>
        <v>17</v>
      </c>
      <c r="C63" s="14">
        <v>12</v>
      </c>
      <c r="D63" s="18">
        <v>5</v>
      </c>
      <c r="E63" s="14">
        <f t="shared" si="4"/>
        <v>2</v>
      </c>
      <c r="F63" s="14">
        <v>2</v>
      </c>
      <c r="G63" s="18">
        <v>0</v>
      </c>
      <c r="H63" s="14">
        <f t="shared" si="5"/>
        <v>6</v>
      </c>
      <c r="I63" s="14">
        <v>5</v>
      </c>
      <c r="J63" s="18">
        <v>1</v>
      </c>
      <c r="K63" s="14">
        <f t="shared" si="6"/>
        <v>4</v>
      </c>
      <c r="L63" s="14">
        <v>4</v>
      </c>
      <c r="M63" s="12">
        <v>0</v>
      </c>
    </row>
    <row r="64" spans="1:13" ht="14.25" customHeight="1">
      <c r="A64" s="6" t="s">
        <v>389</v>
      </c>
      <c r="B64" s="10">
        <f t="shared" si="3"/>
        <v>24</v>
      </c>
      <c r="C64" s="14">
        <v>15</v>
      </c>
      <c r="D64" s="18">
        <v>9</v>
      </c>
      <c r="E64" s="14">
        <f t="shared" si="4"/>
        <v>5</v>
      </c>
      <c r="F64" s="14">
        <v>3</v>
      </c>
      <c r="G64" s="18">
        <v>2</v>
      </c>
      <c r="H64" s="14">
        <f t="shared" si="5"/>
        <v>11</v>
      </c>
      <c r="I64" s="14">
        <v>9</v>
      </c>
      <c r="J64" s="18">
        <v>2</v>
      </c>
      <c r="K64" s="14">
        <f t="shared" si="6"/>
        <v>2</v>
      </c>
      <c r="L64" s="14">
        <v>0</v>
      </c>
      <c r="M64" s="12">
        <v>2</v>
      </c>
    </row>
    <row r="65" spans="1:13" ht="14.25" customHeight="1">
      <c r="A65" s="6" t="s">
        <v>390</v>
      </c>
      <c r="B65" s="10">
        <f t="shared" si="3"/>
        <v>25</v>
      </c>
      <c r="C65" s="14">
        <v>14</v>
      </c>
      <c r="D65" s="18">
        <v>11</v>
      </c>
      <c r="E65" s="14">
        <f t="shared" si="4"/>
        <v>10</v>
      </c>
      <c r="F65" s="14">
        <v>3</v>
      </c>
      <c r="G65" s="18">
        <v>7</v>
      </c>
      <c r="H65" s="14">
        <f t="shared" si="5"/>
        <v>14</v>
      </c>
      <c r="I65" s="14">
        <v>8</v>
      </c>
      <c r="J65" s="18">
        <v>6</v>
      </c>
      <c r="K65" s="14">
        <f t="shared" si="6"/>
        <v>8</v>
      </c>
      <c r="L65" s="14">
        <v>4</v>
      </c>
      <c r="M65" s="12">
        <v>4</v>
      </c>
    </row>
    <row r="66" spans="1:13" ht="14.25" customHeight="1">
      <c r="A66" s="6" t="s">
        <v>391</v>
      </c>
      <c r="B66" s="10">
        <f t="shared" si="3"/>
        <v>46</v>
      </c>
      <c r="C66" s="14">
        <v>32</v>
      </c>
      <c r="D66" s="18">
        <v>14</v>
      </c>
      <c r="E66" s="14">
        <f t="shared" si="4"/>
        <v>15</v>
      </c>
      <c r="F66" s="14">
        <v>8</v>
      </c>
      <c r="G66" s="18">
        <v>7</v>
      </c>
      <c r="H66" s="14">
        <f t="shared" si="5"/>
        <v>19</v>
      </c>
      <c r="I66" s="14">
        <v>11</v>
      </c>
      <c r="J66" s="18">
        <v>8</v>
      </c>
      <c r="K66" s="14">
        <f t="shared" si="6"/>
        <v>7</v>
      </c>
      <c r="L66" s="14">
        <v>4</v>
      </c>
      <c r="M66" s="12">
        <v>3</v>
      </c>
    </row>
    <row r="67" spans="1:13" ht="14.25" customHeight="1">
      <c r="A67" s="6"/>
      <c r="B67" s="10"/>
      <c r="C67" s="14"/>
      <c r="D67" s="18"/>
      <c r="E67" s="14"/>
      <c r="F67" s="14"/>
      <c r="G67" s="18"/>
      <c r="H67" s="14"/>
      <c r="I67" s="14"/>
      <c r="J67" s="18"/>
      <c r="K67" s="14"/>
      <c r="L67" s="14"/>
      <c r="M67" s="12"/>
    </row>
    <row r="68" spans="1:13" ht="14.25" customHeight="1">
      <c r="A68" s="6" t="s">
        <v>392</v>
      </c>
      <c r="B68" s="10">
        <f t="shared" si="3"/>
        <v>63</v>
      </c>
      <c r="C68" s="14">
        <v>40</v>
      </c>
      <c r="D68" s="18">
        <v>23</v>
      </c>
      <c r="E68" s="14">
        <f t="shared" si="4"/>
        <v>6</v>
      </c>
      <c r="F68" s="14">
        <v>5</v>
      </c>
      <c r="G68" s="18">
        <v>1</v>
      </c>
      <c r="H68" s="14">
        <f t="shared" si="5"/>
        <v>26</v>
      </c>
      <c r="I68" s="14">
        <v>12</v>
      </c>
      <c r="J68" s="18">
        <v>14</v>
      </c>
      <c r="K68" s="14">
        <f t="shared" si="6"/>
        <v>19</v>
      </c>
      <c r="L68" s="14">
        <v>12</v>
      </c>
      <c r="M68" s="12">
        <v>7</v>
      </c>
    </row>
    <row r="69" spans="1:13" ht="14.25" customHeight="1">
      <c r="A69" s="6" t="s">
        <v>393</v>
      </c>
      <c r="B69" s="10">
        <f t="shared" si="3"/>
        <v>63</v>
      </c>
      <c r="C69" s="14">
        <v>35</v>
      </c>
      <c r="D69" s="18">
        <v>28</v>
      </c>
      <c r="E69" s="14">
        <f t="shared" si="4"/>
        <v>20</v>
      </c>
      <c r="F69" s="14">
        <v>9</v>
      </c>
      <c r="G69" s="18">
        <v>11</v>
      </c>
      <c r="H69" s="14">
        <f t="shared" si="5"/>
        <v>32</v>
      </c>
      <c r="I69" s="14">
        <v>18</v>
      </c>
      <c r="J69" s="18">
        <v>14</v>
      </c>
      <c r="K69" s="14">
        <f t="shared" si="6"/>
        <v>15</v>
      </c>
      <c r="L69" s="14">
        <v>5</v>
      </c>
      <c r="M69" s="12">
        <v>10</v>
      </c>
    </row>
    <row r="70" spans="1:13" ht="14.25" customHeight="1">
      <c r="A70" s="6" t="s">
        <v>394</v>
      </c>
      <c r="B70" s="10">
        <f t="shared" si="3"/>
        <v>86</v>
      </c>
      <c r="C70" s="14">
        <v>41</v>
      </c>
      <c r="D70" s="18">
        <v>45</v>
      </c>
      <c r="E70" s="14">
        <f t="shared" si="4"/>
        <v>20</v>
      </c>
      <c r="F70" s="14">
        <v>12</v>
      </c>
      <c r="G70" s="18">
        <v>8</v>
      </c>
      <c r="H70" s="14">
        <f t="shared" si="5"/>
        <v>41</v>
      </c>
      <c r="I70" s="14">
        <v>16</v>
      </c>
      <c r="J70" s="18">
        <v>25</v>
      </c>
      <c r="K70" s="14">
        <f t="shared" si="6"/>
        <v>16</v>
      </c>
      <c r="L70" s="14">
        <v>4</v>
      </c>
      <c r="M70" s="12">
        <v>12</v>
      </c>
    </row>
    <row r="71" spans="1:13" ht="14.25" customHeight="1">
      <c r="A71" s="6" t="s">
        <v>395</v>
      </c>
      <c r="B71" s="10">
        <f t="shared" si="3"/>
        <v>52</v>
      </c>
      <c r="C71" s="14">
        <v>16</v>
      </c>
      <c r="D71" s="18">
        <v>36</v>
      </c>
      <c r="E71" s="14">
        <f t="shared" si="4"/>
        <v>18</v>
      </c>
      <c r="F71" s="14">
        <v>5</v>
      </c>
      <c r="G71" s="18">
        <v>13</v>
      </c>
      <c r="H71" s="14">
        <f t="shared" si="5"/>
        <v>31</v>
      </c>
      <c r="I71" s="14">
        <v>12</v>
      </c>
      <c r="J71" s="18">
        <v>19</v>
      </c>
      <c r="K71" s="14">
        <f t="shared" si="6"/>
        <v>20</v>
      </c>
      <c r="L71" s="14">
        <v>9</v>
      </c>
      <c r="M71" s="12">
        <v>11</v>
      </c>
    </row>
    <row r="72" spans="1:13" ht="14.25" customHeight="1">
      <c r="A72" s="6" t="s">
        <v>396</v>
      </c>
      <c r="B72" s="10">
        <f t="shared" si="3"/>
        <v>15</v>
      </c>
      <c r="C72" s="14">
        <v>2</v>
      </c>
      <c r="D72" s="18">
        <v>13</v>
      </c>
      <c r="E72" s="14">
        <f t="shared" si="4"/>
        <v>4</v>
      </c>
      <c r="F72" s="14">
        <v>0</v>
      </c>
      <c r="G72" s="18">
        <v>4</v>
      </c>
      <c r="H72" s="14">
        <f t="shared" si="5"/>
        <v>3</v>
      </c>
      <c r="I72" s="14">
        <v>0</v>
      </c>
      <c r="J72" s="18">
        <v>3</v>
      </c>
      <c r="K72" s="14">
        <f t="shared" si="6"/>
        <v>9</v>
      </c>
      <c r="L72" s="14">
        <v>3</v>
      </c>
      <c r="M72" s="12">
        <v>6</v>
      </c>
    </row>
    <row r="73" spans="1:13" ht="14.25" customHeight="1">
      <c r="A73" s="6"/>
      <c r="B73" s="10"/>
      <c r="C73" s="14"/>
      <c r="D73" s="18"/>
      <c r="E73" s="14"/>
      <c r="F73" s="14"/>
      <c r="G73" s="18"/>
      <c r="H73" s="14"/>
      <c r="I73" s="14"/>
      <c r="J73" s="18"/>
      <c r="K73" s="14"/>
      <c r="L73" s="14"/>
      <c r="M73" s="12"/>
    </row>
    <row r="74" spans="1:13" ht="14.25" customHeight="1">
      <c r="A74" s="6" t="s">
        <v>397</v>
      </c>
      <c r="B74" s="10">
        <f t="shared" si="3"/>
        <v>1</v>
      </c>
      <c r="C74" s="14">
        <v>0</v>
      </c>
      <c r="D74" s="18">
        <v>1</v>
      </c>
      <c r="E74" s="14">
        <f t="shared" si="4"/>
        <v>1</v>
      </c>
      <c r="F74" s="14">
        <v>0</v>
      </c>
      <c r="G74" s="18">
        <v>1</v>
      </c>
      <c r="H74" s="14">
        <f t="shared" si="5"/>
        <v>1</v>
      </c>
      <c r="I74" s="14">
        <v>0</v>
      </c>
      <c r="J74" s="18">
        <v>1</v>
      </c>
      <c r="K74" s="14">
        <f t="shared" si="6"/>
        <v>2</v>
      </c>
      <c r="L74" s="14">
        <v>0</v>
      </c>
      <c r="M74" s="12">
        <v>2</v>
      </c>
    </row>
    <row r="75" spans="1:13" ht="14.25" customHeight="1">
      <c r="A75" s="4" t="s">
        <v>398</v>
      </c>
      <c r="B75" s="11">
        <f t="shared" si="3"/>
        <v>0</v>
      </c>
      <c r="C75" s="15">
        <v>0</v>
      </c>
      <c r="D75" s="19">
        <v>0</v>
      </c>
      <c r="E75" s="15">
        <f t="shared" si="4"/>
        <v>0</v>
      </c>
      <c r="F75" s="15">
        <v>0</v>
      </c>
      <c r="G75" s="19">
        <v>0</v>
      </c>
      <c r="H75" s="15">
        <f t="shared" si="5"/>
        <v>0</v>
      </c>
      <c r="I75" s="15">
        <v>0</v>
      </c>
      <c r="J75" s="19">
        <v>0</v>
      </c>
      <c r="K75" s="15">
        <f t="shared" si="6"/>
        <v>0</v>
      </c>
      <c r="L75" s="15">
        <v>0</v>
      </c>
      <c r="M75" s="13">
        <v>0</v>
      </c>
    </row>
    <row r="76" ht="14.25" customHeight="1"/>
  </sheetData>
  <mergeCells count="11">
    <mergeCell ref="K40:M40"/>
    <mergeCell ref="K3:M3"/>
    <mergeCell ref="A3:A4"/>
    <mergeCell ref="A40:A41"/>
    <mergeCell ref="B40:D40"/>
    <mergeCell ref="E40:G40"/>
    <mergeCell ref="H40:J40"/>
    <mergeCell ref="E2:G2"/>
    <mergeCell ref="B3:D3"/>
    <mergeCell ref="E3:G3"/>
    <mergeCell ref="H3:J3"/>
  </mergeCells>
  <printOptions horizontalCentered="1" verticalCentered="1"/>
  <pageMargins left="0.7874015748031497" right="0.7874015748031497" top="0.7874015748031497" bottom="0.7874015748031497" header="0.5511811023622047" footer="0.2755905511811024"/>
  <pageSetup blackAndWhite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2001-11-29T06:56:45Z</cp:lastPrinted>
  <dcterms:created xsi:type="dcterms:W3CDTF">1997-11-13T06:48:42Z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