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1"/>
  </bookViews>
  <sheets>
    <sheet name="１頁" sheetId="1" r:id="rId1"/>
    <sheet name="２頁" sheetId="2" r:id="rId2"/>
  </sheets>
  <definedNames>
    <definedName name="_?__" localSheetId="1">'２頁'!#REF!</definedName>
    <definedName name="_?__">'１頁'!#REF!</definedName>
    <definedName name="_BRANCH_\A_" localSheetId="1">'２頁'!#REF!</definedName>
    <definedName name="_BRANCH_\A_">'１頁'!#REF!</definedName>
    <definedName name="_BRANCH_\B_" localSheetId="1">'２頁'!#REF!</definedName>
    <definedName name="_BRANCH_\B_">'１頁'!#REF!</definedName>
    <definedName name="_D_" localSheetId="1">'２頁'!#REF!</definedName>
    <definedName name="_D_">'１頁'!#REF!</definedName>
    <definedName name="_D__L_" localSheetId="1">'２頁'!#REF!</definedName>
    <definedName name="_D__L_">'１頁'!#REF!</definedName>
    <definedName name="_Key1" localSheetId="1" hidden="1">'２頁'!$E$20:$E$26</definedName>
    <definedName name="_Key1" hidden="1">'１頁'!$E$17:$E$21</definedName>
    <definedName name="_Order1" hidden="1">0</definedName>
    <definedName name="_R_" localSheetId="1">'２頁'!#REF!</definedName>
    <definedName name="_R_">'１頁'!#REF!</definedName>
    <definedName name="_Regression_Int" localSheetId="0" hidden="1">1</definedName>
    <definedName name="_Regression_Int" localSheetId="1" hidden="1">1</definedName>
    <definedName name="\a" localSheetId="1">'２頁'!#REF!</definedName>
    <definedName name="\a">'１頁'!#REF!</definedName>
    <definedName name="\b" localSheetId="1">'２頁'!#REF!</definedName>
    <definedName name="\b">'１頁'!#REF!</definedName>
    <definedName name="DATABASE" localSheetId="1">'２頁'!$B$4:$E$108</definedName>
    <definedName name="DATABASE">'１頁'!$B$4:$E$104</definedName>
    <definedName name="Database_MI" localSheetId="1">'２頁'!$B$4:$E$108</definedName>
    <definedName name="Database_MI">'１頁'!$B$4:$E$104</definedName>
    <definedName name="_xlnm.Print_Area" localSheetId="0">'１頁'!$A$1:$T$54</definedName>
    <definedName name="_xlnm.Print_Area" localSheetId="1">'２頁'!$A$1:$T$54</definedName>
  </definedNames>
  <calcPr fullCalcOnLoad="1"/>
</workbook>
</file>

<file path=xl/sharedStrings.xml><?xml version="1.0" encoding="utf-8"?>
<sst xmlns="http://schemas.openxmlformats.org/spreadsheetml/2006/main" count="149" uniqueCount="114">
  <si>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</si>
  <si>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</si>
  <si>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</si>
  <si>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</si>
  <si>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</si>
  <si>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</si>
  <si>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</si>
  <si>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</si>
  <si>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</si>
  <si>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</si>
  <si>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</si>
  <si>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</si>
  <si>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</si>
  <si>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</si>
  <si>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</si>
  <si>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</si>
  <si>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</si>
  <si>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</si>
  <si>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</si>
  <si>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</si>
  <si>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</si>
  <si>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</si>
  <si>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</si>
  <si>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</si>
  <si>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</si>
  <si>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</si>
  <si>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</si>
  <si>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</si>
  <si>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</si>
  <si>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</si>
  <si>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</si>
  <si>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</si>
  <si>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</si>
  <si>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</si>
  <si>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</si>
  <si>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</si>
  <si>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</si>
  <si>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</si>
  <si>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</si>
  <si>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</si>
  <si>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</si>
  <si>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</si>
  <si>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</si>
  <si>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</si>
  <si>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</si>
  <si>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</si>
  <si>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</si>
  <si>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</si>
  <si>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</si>
  <si>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</si>
  <si>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</si>
  <si>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</si>
  <si>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</si>
  <si>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</si>
  <si>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</si>
  <si>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</si>
  <si>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</si>
  <si>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</si>
  <si>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</si>
  <si>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</si>
  <si>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</si>
  <si>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</si>
  <si>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</si>
  <si>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</si>
  <si>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</si>
  <si>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</si>
  <si>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</si>
  <si>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</si>
  <si>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</si>
  <si>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</si>
  <si>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</si>
  <si>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</si>
  <si>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</si>
  <si>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</si>
  <si>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</si>
  <si>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</si>
  <si>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</si>
  <si>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</si>
  <si>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</si>
  <si>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</si>
  <si>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</si>
  <si>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</si>
  <si>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</si>
  <si>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</si>
  <si>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</si>
  <si>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</si>
  <si>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</si>
  <si>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</si>
  <si>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中東遠保健所</t>
  </si>
  <si>
    <t>北遠保健所</t>
  </si>
  <si>
    <t>西部保健所</t>
  </si>
  <si>
    <t>区　　　　分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</si>
  <si>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</si>
  <si>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</si>
  <si>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</si>
  <si>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</si>
  <si>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</si>
  <si>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</si>
  <si>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</si>
  <si>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</si>
  <si>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助産婦</t>
  </si>
  <si>
    <t>その他</t>
  </si>
  <si>
    <t xml:space="preserve"> 総 数</t>
  </si>
  <si>
    <t>静岡県</t>
  </si>
  <si>
    <t>伊豆保健所</t>
  </si>
  <si>
    <t>東部保健所</t>
  </si>
  <si>
    <t>中部保健所</t>
  </si>
  <si>
    <t>（前ﾍﾟｰｼﾞから続く）</t>
  </si>
  <si>
    <t>区　　　　分</t>
  </si>
  <si>
    <t>静岡市保健所</t>
  </si>
  <si>
    <t>志太榛原保健所</t>
  </si>
  <si>
    <t>資料：厚生労働省「人口動態統計」</t>
  </si>
  <si>
    <t>2-4　出生数、出産の場所、出産時の立会者（２次保健医療圏・保健所・市町村別）</t>
  </si>
  <si>
    <t>(平成13年)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</si>
</sst>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applyProtection="1">
      <alignment vertical="center"/>
      <protection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8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9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4" xfId="0" applyNumberFormat="1" applyFont="1" applyBorder="1" applyAlignment="1">
      <alignment horizontal="right" vertical="center" shrinkToFit="1"/>
    </xf>
    <xf numFmtId="41" fontId="4" fillId="0" borderId="5" xfId="0" applyNumberFormat="1" applyFont="1" applyBorder="1" applyAlignment="1">
      <alignment horizontal="right" vertical="center" shrinkToFit="1"/>
    </xf>
    <xf numFmtId="41" fontId="4" fillId="0" borderId="16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 applyProtection="1">
      <alignment horizontal="right" vertical="center" shrinkToFit="1"/>
      <protection/>
    </xf>
    <xf numFmtId="41" fontId="4" fillId="0" borderId="0" xfId="0" applyNumberFormat="1" applyFont="1" applyBorder="1" applyAlignment="1" applyProtection="1">
      <alignment horizontal="right" vertical="center" shrinkToFit="1"/>
      <protection/>
    </xf>
    <xf numFmtId="41" fontId="4" fillId="0" borderId="9" xfId="0" applyNumberFormat="1" applyFont="1" applyBorder="1" applyAlignment="1" applyProtection="1">
      <alignment horizontal="right" vertical="center" shrinkToFit="1"/>
      <protection/>
    </xf>
    <xf numFmtId="41" fontId="4" fillId="0" borderId="11" xfId="0" applyNumberFormat="1" applyFont="1" applyBorder="1" applyAlignment="1" applyProtection="1">
      <alignment horizontal="right" vertical="center" shrinkToFit="1"/>
      <protection/>
    </xf>
    <xf numFmtId="41" fontId="4" fillId="0" borderId="12" xfId="0" applyNumberFormat="1" applyFont="1" applyBorder="1" applyAlignment="1" applyProtection="1">
      <alignment horizontal="right" vertical="center" shrinkToFit="1"/>
      <protection/>
    </xf>
    <xf numFmtId="41" fontId="4" fillId="0" borderId="13" xfId="0" applyNumberFormat="1" applyFont="1" applyBorder="1" applyAlignment="1" applyProtection="1">
      <alignment horizontal="right" vertical="center" shrinkToFit="1"/>
      <protection/>
    </xf>
    <xf numFmtId="41" fontId="4" fillId="0" borderId="4" xfId="0" applyNumberFormat="1" applyFont="1" applyBorder="1" applyAlignment="1" applyProtection="1">
      <alignment horizontal="right" vertical="center" shrinkToFit="1"/>
      <protection/>
    </xf>
    <xf numFmtId="41" fontId="4" fillId="0" borderId="5" xfId="0" applyNumberFormat="1" applyFont="1" applyBorder="1" applyAlignment="1" applyProtection="1">
      <alignment horizontal="right" vertical="center" shrinkToFit="1"/>
      <protection/>
    </xf>
    <xf numFmtId="41" fontId="4" fillId="0" borderId="16" xfId="0" applyNumberFormat="1" applyFont="1" applyBorder="1" applyAlignment="1" applyProtection="1">
      <alignment horizontal="right" vertical="center" shrinkToFit="1"/>
      <protection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 applyProtection="1">
      <alignment horizontal="right" vertical="center" shrinkToFit="1"/>
      <protection/>
    </xf>
    <xf numFmtId="41" fontId="4" fillId="0" borderId="3" xfId="0" applyNumberFormat="1" applyFont="1" applyBorder="1" applyAlignment="1" applyProtection="1">
      <alignment horizontal="right" vertical="center" shrinkToFit="1"/>
      <protection/>
    </xf>
    <xf numFmtId="41" fontId="4" fillId="0" borderId="17" xfId="0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41" fontId="4" fillId="0" borderId="23" xfId="0" applyNumberFormat="1" applyFont="1" applyBorder="1" applyAlignment="1">
      <alignment horizontal="right" vertical="center" shrinkToFit="1"/>
    </xf>
    <xf numFmtId="41" fontId="4" fillId="0" borderId="6" xfId="0" applyNumberFormat="1" applyFont="1" applyBorder="1" applyAlignment="1" applyProtection="1">
      <alignment horizontal="right" vertical="center" shrinkToFit="1"/>
      <protection/>
    </xf>
    <xf numFmtId="41" fontId="4" fillId="0" borderId="7" xfId="0" applyNumberFormat="1" applyFont="1" applyBorder="1" applyAlignment="1" applyProtection="1">
      <alignment horizontal="right" vertical="center" shrinkToFit="1"/>
      <protection/>
    </xf>
    <xf numFmtId="41" fontId="4" fillId="0" borderId="8" xfId="0" applyNumberFormat="1" applyFont="1" applyBorder="1" applyAlignment="1" applyProtection="1">
      <alignment horizontal="right" vertical="center" shrinkToFit="1"/>
      <protection/>
    </xf>
    <xf numFmtId="41" fontId="4" fillId="0" borderId="24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0" fontId="4" fillId="0" borderId="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240"/>
  <sheetViews>
    <sheetView showGridLines="0" view="pageBreakPreview" zoomScale="60" workbookViewId="0" topLeftCell="A1">
      <selection activeCell="A1" sqref="A1"/>
    </sheetView>
  </sheetViews>
  <sheetFormatPr defaultColWidth="10.66015625" defaultRowHeight="18.75" customHeight="1"/>
  <cols>
    <col min="1" max="1" width="1.66015625" style="2" customWidth="1"/>
    <col min="2" max="2" width="7.16015625" style="2" customWidth="1"/>
    <col min="3" max="3" width="5" style="2" customWidth="1"/>
    <col min="4" max="9" width="4.66015625" style="2" customWidth="1"/>
    <col min="10" max="20" width="4.08203125" style="2" customWidth="1"/>
    <col min="21" max="26" width="4.41015625" style="2" customWidth="1"/>
    <col min="27" max="16384" width="10.66015625" style="2" customWidth="1"/>
  </cols>
  <sheetData>
    <row r="1" ht="21" customHeight="1">
      <c r="A1" s="1" t="s">
        <v>112</v>
      </c>
    </row>
    <row r="2" spans="1:20" ht="18.75" customHeight="1">
      <c r="A2" s="3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6" t="s">
        <v>113</v>
      </c>
      <c r="S2" s="67"/>
      <c r="T2" s="67"/>
    </row>
    <row r="3" spans="1:20" ht="21" customHeight="1">
      <c r="A3" s="60" t="s">
        <v>91</v>
      </c>
      <c r="B3" s="61"/>
      <c r="C3" s="64" t="s">
        <v>92</v>
      </c>
      <c r="D3" s="68" t="s">
        <v>93</v>
      </c>
      <c r="E3" s="69"/>
      <c r="F3" s="70"/>
      <c r="G3" s="68" t="s">
        <v>94</v>
      </c>
      <c r="H3" s="69"/>
      <c r="I3" s="70"/>
      <c r="J3" s="71" t="s">
        <v>95</v>
      </c>
      <c r="K3" s="69"/>
      <c r="L3" s="70"/>
      <c r="M3" s="68" t="s">
        <v>96</v>
      </c>
      <c r="N3" s="69"/>
      <c r="O3" s="69"/>
      <c r="P3" s="70"/>
      <c r="Q3" s="68" t="s">
        <v>97</v>
      </c>
      <c r="R3" s="69"/>
      <c r="S3" s="69"/>
      <c r="T3" s="70"/>
    </row>
    <row r="4" spans="1:20" ht="21" customHeight="1">
      <c r="A4" s="62"/>
      <c r="B4" s="63"/>
      <c r="C4" s="65"/>
      <c r="D4" s="45" t="s">
        <v>98</v>
      </c>
      <c r="E4" s="46" t="s">
        <v>99</v>
      </c>
      <c r="F4" s="47" t="s">
        <v>100</v>
      </c>
      <c r="G4" s="45" t="s">
        <v>98</v>
      </c>
      <c r="H4" s="46" t="s">
        <v>99</v>
      </c>
      <c r="I4" s="48" t="s">
        <v>100</v>
      </c>
      <c r="J4" s="49" t="s">
        <v>98</v>
      </c>
      <c r="K4" s="46" t="s">
        <v>99</v>
      </c>
      <c r="L4" s="50" t="s">
        <v>100</v>
      </c>
      <c r="M4" s="45" t="s">
        <v>98</v>
      </c>
      <c r="N4" s="46" t="s">
        <v>99</v>
      </c>
      <c r="O4" s="51" t="s">
        <v>100</v>
      </c>
      <c r="P4" s="52" t="s">
        <v>101</v>
      </c>
      <c r="Q4" s="49" t="s">
        <v>102</v>
      </c>
      <c r="R4" s="46" t="s">
        <v>99</v>
      </c>
      <c r="S4" s="51" t="s">
        <v>100</v>
      </c>
      <c r="T4" s="52" t="s">
        <v>101</v>
      </c>
    </row>
    <row r="5" spans="1:20" ht="18.75" customHeight="1">
      <c r="A5" s="76" t="s">
        <v>103</v>
      </c>
      <c r="B5" s="77"/>
      <c r="C5" s="16">
        <f>SUM(C6:C15)</f>
        <v>35193</v>
      </c>
      <c r="D5" s="16">
        <f>SUM(E5:F5)</f>
        <v>15676</v>
      </c>
      <c r="E5" s="17">
        <f>SUM(E6:E15)</f>
        <v>13933</v>
      </c>
      <c r="F5" s="18">
        <f>SUM(F6:F15)</f>
        <v>1743</v>
      </c>
      <c r="G5" s="16">
        <f>SUM(H5:I5)</f>
        <v>18964</v>
      </c>
      <c r="H5" s="17">
        <f>SUM(H6:H15)</f>
        <v>18951</v>
      </c>
      <c r="I5" s="18">
        <f>SUM(I6:I15)</f>
        <v>13</v>
      </c>
      <c r="J5" s="16">
        <f>SUM(K5:L5)</f>
        <v>493</v>
      </c>
      <c r="K5" s="17">
        <f>SUM(K6:K15)</f>
        <v>24</v>
      </c>
      <c r="L5" s="18">
        <f>SUM(L6:L15)</f>
        <v>469</v>
      </c>
      <c r="M5" s="16">
        <f>SUM(N5:P5)</f>
        <v>52</v>
      </c>
      <c r="N5" s="17">
        <f>SUM(N6:N15)</f>
        <v>15</v>
      </c>
      <c r="O5" s="17">
        <f>SUM(O6:O15)</f>
        <v>29</v>
      </c>
      <c r="P5" s="17">
        <f>SUM(P6:P15)</f>
        <v>8</v>
      </c>
      <c r="Q5" s="59">
        <f>SUM(R5:T5)</f>
        <v>8</v>
      </c>
      <c r="R5" s="57">
        <f>SUM(R6:R15)</f>
        <v>2</v>
      </c>
      <c r="S5" s="57">
        <f>SUM(S6:S15)</f>
        <v>2</v>
      </c>
      <c r="T5" s="58">
        <f>SUM(T6:T15)</f>
        <v>4</v>
      </c>
    </row>
    <row r="6" spans="1:20" ht="18.75" customHeight="1">
      <c r="A6" s="72" t="s">
        <v>74</v>
      </c>
      <c r="B6" s="73"/>
      <c r="C6" s="22">
        <f aca="true" t="shared" si="0" ref="C6:C15">SUM(D6,G6,J6,M6,Q6)</f>
        <v>587</v>
      </c>
      <c r="D6" s="23">
        <f>SUM(E6:F6)</f>
        <v>216</v>
      </c>
      <c r="E6" s="24">
        <f>E16</f>
        <v>209</v>
      </c>
      <c r="F6" s="24">
        <f>F16</f>
        <v>7</v>
      </c>
      <c r="G6" s="23">
        <f>SUM(H6:I6)</f>
        <v>365</v>
      </c>
      <c r="H6" s="24">
        <f>H16</f>
        <v>365</v>
      </c>
      <c r="I6" s="24">
        <f>I16</f>
        <v>0</v>
      </c>
      <c r="J6" s="23">
        <f>SUM(K6:L6)</f>
        <v>2</v>
      </c>
      <c r="K6" s="24">
        <f>K16</f>
        <v>0</v>
      </c>
      <c r="L6" s="24">
        <f>L16</f>
        <v>2</v>
      </c>
      <c r="M6" s="23">
        <f>SUM(N6:P6)</f>
        <v>4</v>
      </c>
      <c r="N6" s="24">
        <f>N16</f>
        <v>0</v>
      </c>
      <c r="O6" s="24">
        <f>O16</f>
        <v>2</v>
      </c>
      <c r="P6" s="24">
        <f>P16</f>
        <v>2</v>
      </c>
      <c r="Q6" s="23">
        <f>SUM(R6:T6)</f>
        <v>0</v>
      </c>
      <c r="R6" s="24">
        <f>R16</f>
        <v>0</v>
      </c>
      <c r="S6" s="24">
        <f>S16</f>
        <v>0</v>
      </c>
      <c r="T6" s="25">
        <f>T16</f>
        <v>0</v>
      </c>
    </row>
    <row r="7" spans="1:20" ht="18.75" customHeight="1">
      <c r="A7" s="74" t="s">
        <v>75</v>
      </c>
      <c r="B7" s="75"/>
      <c r="C7" s="26">
        <f t="shared" si="0"/>
        <v>803</v>
      </c>
      <c r="D7" s="19">
        <f aca="true" t="shared" si="1" ref="D7:D15">SUM(E7:F7)</f>
        <v>419</v>
      </c>
      <c r="E7" s="20">
        <f>E24</f>
        <v>417</v>
      </c>
      <c r="F7" s="20">
        <f>F24</f>
        <v>2</v>
      </c>
      <c r="G7" s="19">
        <f aca="true" t="shared" si="2" ref="G7:G15">SUM(H7:I7)</f>
        <v>370</v>
      </c>
      <c r="H7" s="20">
        <f>H24</f>
        <v>370</v>
      </c>
      <c r="I7" s="20">
        <f>I24</f>
        <v>0</v>
      </c>
      <c r="J7" s="19">
        <f aca="true" t="shared" si="3" ref="J7:J15">SUM(K7:L7)</f>
        <v>5</v>
      </c>
      <c r="K7" s="20">
        <f>K24</f>
        <v>1</v>
      </c>
      <c r="L7" s="20">
        <f>L24</f>
        <v>4</v>
      </c>
      <c r="M7" s="19">
        <f aca="true" t="shared" si="4" ref="M7:M15">SUM(N7:P7)</f>
        <v>8</v>
      </c>
      <c r="N7" s="20">
        <f>N24</f>
        <v>0</v>
      </c>
      <c r="O7" s="20">
        <f>O24</f>
        <v>7</v>
      </c>
      <c r="P7" s="20">
        <f>P24</f>
        <v>1</v>
      </c>
      <c r="Q7" s="19">
        <f aca="true" t="shared" si="5" ref="Q7:Q15">SUM(R7:T7)</f>
        <v>1</v>
      </c>
      <c r="R7" s="20">
        <f>R24</f>
        <v>0</v>
      </c>
      <c r="S7" s="20">
        <f>S24</f>
        <v>1</v>
      </c>
      <c r="T7" s="21">
        <f>T24</f>
        <v>0</v>
      </c>
    </row>
    <row r="8" spans="1:20" ht="18.75" customHeight="1">
      <c r="A8" s="74" t="s">
        <v>76</v>
      </c>
      <c r="B8" s="75"/>
      <c r="C8" s="26">
        <f t="shared" si="0"/>
        <v>6462</v>
      </c>
      <c r="D8" s="19">
        <f t="shared" si="1"/>
        <v>1853</v>
      </c>
      <c r="E8" s="20">
        <f>E27+E42</f>
        <v>1616</v>
      </c>
      <c r="F8" s="20">
        <f>F27+F42</f>
        <v>237</v>
      </c>
      <c r="G8" s="19">
        <f t="shared" si="2"/>
        <v>4577</v>
      </c>
      <c r="H8" s="20">
        <f>H27+H42</f>
        <v>4574</v>
      </c>
      <c r="I8" s="20">
        <f>I27+I42</f>
        <v>3</v>
      </c>
      <c r="J8" s="19">
        <f t="shared" si="3"/>
        <v>17</v>
      </c>
      <c r="K8" s="20">
        <f>K27+K42</f>
        <v>4</v>
      </c>
      <c r="L8" s="20">
        <f>L27+L42</f>
        <v>13</v>
      </c>
      <c r="M8" s="19">
        <f t="shared" si="4"/>
        <v>14</v>
      </c>
      <c r="N8" s="20">
        <f>N27+N42</f>
        <v>2</v>
      </c>
      <c r="O8" s="20">
        <f>O27+O42</f>
        <v>9</v>
      </c>
      <c r="P8" s="20">
        <f>P27+P42</f>
        <v>3</v>
      </c>
      <c r="Q8" s="19">
        <f t="shared" si="5"/>
        <v>1</v>
      </c>
      <c r="R8" s="20">
        <f>R27+R42</f>
        <v>1</v>
      </c>
      <c r="S8" s="20">
        <f>S27+S42</f>
        <v>0</v>
      </c>
      <c r="T8" s="21">
        <f>T27+T42</f>
        <v>0</v>
      </c>
    </row>
    <row r="9" spans="1:20" ht="18.75" customHeight="1">
      <c r="A9" s="74" t="s">
        <v>77</v>
      </c>
      <c r="B9" s="75"/>
      <c r="C9" s="26">
        <f t="shared" si="0"/>
        <v>3809</v>
      </c>
      <c r="D9" s="19">
        <f t="shared" si="1"/>
        <v>1205</v>
      </c>
      <c r="E9" s="20">
        <f>E45</f>
        <v>1184</v>
      </c>
      <c r="F9" s="20">
        <f>F45</f>
        <v>21</v>
      </c>
      <c r="G9" s="19">
        <f t="shared" si="2"/>
        <v>2568</v>
      </c>
      <c r="H9" s="20">
        <f>H45</f>
        <v>2563</v>
      </c>
      <c r="I9" s="20">
        <f>I45</f>
        <v>5</v>
      </c>
      <c r="J9" s="19">
        <f t="shared" si="3"/>
        <v>34</v>
      </c>
      <c r="K9" s="20">
        <f>K45</f>
        <v>2</v>
      </c>
      <c r="L9" s="20">
        <f>L45</f>
        <v>32</v>
      </c>
      <c r="M9" s="19">
        <f t="shared" si="4"/>
        <v>2</v>
      </c>
      <c r="N9" s="20">
        <f>N45</f>
        <v>0</v>
      </c>
      <c r="O9" s="20">
        <f>O45</f>
        <v>2</v>
      </c>
      <c r="P9" s="20">
        <f>P45</f>
        <v>0</v>
      </c>
      <c r="Q9" s="19">
        <f t="shared" si="5"/>
        <v>0</v>
      </c>
      <c r="R9" s="20">
        <f>R45</f>
        <v>0</v>
      </c>
      <c r="S9" s="20">
        <f>S45</f>
        <v>0</v>
      </c>
      <c r="T9" s="21">
        <f>T45</f>
        <v>0</v>
      </c>
    </row>
    <row r="10" spans="1:20" ht="18.75" customHeight="1">
      <c r="A10" s="74" t="s">
        <v>78</v>
      </c>
      <c r="B10" s="75"/>
      <c r="C10" s="26">
        <f t="shared" si="0"/>
        <v>2339</v>
      </c>
      <c r="D10" s="19">
        <f t="shared" si="1"/>
        <v>1456</v>
      </c>
      <c r="E10" s="20">
        <f>E49</f>
        <v>1453</v>
      </c>
      <c r="F10" s="20">
        <f>F49</f>
        <v>3</v>
      </c>
      <c r="G10" s="19">
        <f t="shared" si="2"/>
        <v>844</v>
      </c>
      <c r="H10" s="20">
        <f>H49</f>
        <v>844</v>
      </c>
      <c r="I10" s="20">
        <f>I49</f>
        <v>0</v>
      </c>
      <c r="J10" s="19">
        <f t="shared" si="3"/>
        <v>35</v>
      </c>
      <c r="K10" s="20">
        <f>K49</f>
        <v>0</v>
      </c>
      <c r="L10" s="20">
        <f>L49</f>
        <v>35</v>
      </c>
      <c r="M10" s="19">
        <f t="shared" si="4"/>
        <v>4</v>
      </c>
      <c r="N10" s="20">
        <f>N49</f>
        <v>1</v>
      </c>
      <c r="O10" s="20">
        <f>O49</f>
        <v>3</v>
      </c>
      <c r="P10" s="20">
        <f>P49</f>
        <v>0</v>
      </c>
      <c r="Q10" s="19">
        <f t="shared" si="5"/>
        <v>0</v>
      </c>
      <c r="R10" s="20">
        <f>R49</f>
        <v>0</v>
      </c>
      <c r="S10" s="20">
        <f>S49</f>
        <v>0</v>
      </c>
      <c r="T10" s="21">
        <f>T49</f>
        <v>0</v>
      </c>
    </row>
    <row r="11" spans="1:20" ht="18.75" customHeight="1">
      <c r="A11" s="74" t="s">
        <v>79</v>
      </c>
      <c r="B11" s="75"/>
      <c r="C11" s="26">
        <f t="shared" si="0"/>
        <v>4250</v>
      </c>
      <c r="D11" s="19">
        <f t="shared" si="1"/>
        <v>2545</v>
      </c>
      <c r="E11" s="20">
        <f>'２頁'!E5</f>
        <v>2530</v>
      </c>
      <c r="F11" s="20">
        <f>'２頁'!F5</f>
        <v>15</v>
      </c>
      <c r="G11" s="19">
        <f t="shared" si="2"/>
        <v>1503</v>
      </c>
      <c r="H11" s="20">
        <f>'２頁'!H5</f>
        <v>1502</v>
      </c>
      <c r="I11" s="20">
        <f>'２頁'!I5</f>
        <v>1</v>
      </c>
      <c r="J11" s="19">
        <f t="shared" si="3"/>
        <v>194</v>
      </c>
      <c r="K11" s="20">
        <f>'２頁'!K5</f>
        <v>0</v>
      </c>
      <c r="L11" s="20">
        <f>'２頁'!L5</f>
        <v>194</v>
      </c>
      <c r="M11" s="19">
        <f t="shared" si="4"/>
        <v>5</v>
      </c>
      <c r="N11" s="20">
        <f>'２頁'!N5</f>
        <v>1</v>
      </c>
      <c r="O11" s="20">
        <f>'２頁'!O5</f>
        <v>4</v>
      </c>
      <c r="P11" s="20">
        <f>'２頁'!P5</f>
        <v>0</v>
      </c>
      <c r="Q11" s="19">
        <f t="shared" si="5"/>
        <v>3</v>
      </c>
      <c r="R11" s="20">
        <f>'２頁'!R5</f>
        <v>0</v>
      </c>
      <c r="S11" s="20">
        <f>'２頁'!S5</f>
        <v>1</v>
      </c>
      <c r="T11" s="21">
        <f>'２頁'!T5</f>
        <v>2</v>
      </c>
    </row>
    <row r="12" spans="1:20" ht="18.75" customHeight="1">
      <c r="A12" s="74" t="s">
        <v>80</v>
      </c>
      <c r="B12" s="75"/>
      <c r="C12" s="26">
        <f t="shared" si="0"/>
        <v>4350</v>
      </c>
      <c r="D12" s="19">
        <f t="shared" si="1"/>
        <v>2191</v>
      </c>
      <c r="E12" s="20">
        <f>'２頁'!E7</f>
        <v>2182</v>
      </c>
      <c r="F12" s="20">
        <f>'２頁'!F7</f>
        <v>9</v>
      </c>
      <c r="G12" s="19">
        <f t="shared" si="2"/>
        <v>2093</v>
      </c>
      <c r="H12" s="20">
        <f>'２頁'!H7</f>
        <v>2092</v>
      </c>
      <c r="I12" s="20">
        <f>'２頁'!I7</f>
        <v>1</v>
      </c>
      <c r="J12" s="19">
        <f t="shared" si="3"/>
        <v>61</v>
      </c>
      <c r="K12" s="20">
        <f>'２頁'!K7</f>
        <v>2</v>
      </c>
      <c r="L12" s="20">
        <f>'２頁'!L7</f>
        <v>59</v>
      </c>
      <c r="M12" s="19">
        <f t="shared" si="4"/>
        <v>5</v>
      </c>
      <c r="N12" s="20">
        <f>'２頁'!N7</f>
        <v>3</v>
      </c>
      <c r="O12" s="20">
        <f>'２頁'!O7</f>
        <v>0</v>
      </c>
      <c r="P12" s="20">
        <f>'２頁'!P7</f>
        <v>2</v>
      </c>
      <c r="Q12" s="19">
        <f t="shared" si="5"/>
        <v>0</v>
      </c>
      <c r="R12" s="20">
        <f>'２頁'!R7</f>
        <v>0</v>
      </c>
      <c r="S12" s="20">
        <f>'２頁'!S7</f>
        <v>0</v>
      </c>
      <c r="T12" s="21">
        <f>'２頁'!T7</f>
        <v>0</v>
      </c>
    </row>
    <row r="13" spans="1:20" ht="18.75" customHeight="1">
      <c r="A13" s="74" t="s">
        <v>81</v>
      </c>
      <c r="B13" s="75"/>
      <c r="C13" s="26">
        <f t="shared" si="0"/>
        <v>4231</v>
      </c>
      <c r="D13" s="19">
        <f t="shared" si="1"/>
        <v>1786</v>
      </c>
      <c r="E13" s="20">
        <f>'２頁'!E21</f>
        <v>1626</v>
      </c>
      <c r="F13" s="20">
        <f>'２頁'!F21</f>
        <v>160</v>
      </c>
      <c r="G13" s="19">
        <f t="shared" si="2"/>
        <v>2415</v>
      </c>
      <c r="H13" s="20">
        <f>'２頁'!H21</f>
        <v>2414</v>
      </c>
      <c r="I13" s="20">
        <f>'２頁'!I21</f>
        <v>1</v>
      </c>
      <c r="J13" s="19">
        <f t="shared" si="3"/>
        <v>28</v>
      </c>
      <c r="K13" s="20">
        <f>'２頁'!K21</f>
        <v>7</v>
      </c>
      <c r="L13" s="20">
        <f>'２頁'!L21</f>
        <v>21</v>
      </c>
      <c r="M13" s="19">
        <f t="shared" si="4"/>
        <v>2</v>
      </c>
      <c r="N13" s="20">
        <f>'２頁'!N21</f>
        <v>2</v>
      </c>
      <c r="O13" s="20">
        <f>'２頁'!O21</f>
        <v>0</v>
      </c>
      <c r="P13" s="20">
        <f>'２頁'!P21</f>
        <v>0</v>
      </c>
      <c r="Q13" s="19">
        <f t="shared" si="5"/>
        <v>0</v>
      </c>
      <c r="R13" s="20">
        <f>'２頁'!R21</f>
        <v>0</v>
      </c>
      <c r="S13" s="20">
        <f>'２頁'!S21</f>
        <v>0</v>
      </c>
      <c r="T13" s="21">
        <f>'２頁'!T21</f>
        <v>0</v>
      </c>
    </row>
    <row r="14" spans="1:20" ht="18.75" customHeight="1">
      <c r="A14" s="74" t="s">
        <v>82</v>
      </c>
      <c r="B14" s="75"/>
      <c r="C14" s="26">
        <f t="shared" si="0"/>
        <v>296</v>
      </c>
      <c r="D14" s="19">
        <f t="shared" si="1"/>
        <v>120</v>
      </c>
      <c r="E14" s="20">
        <f>'２頁'!E35</f>
        <v>114</v>
      </c>
      <c r="F14" s="20">
        <f>'２頁'!F35</f>
        <v>6</v>
      </c>
      <c r="G14" s="19">
        <f t="shared" si="2"/>
        <v>172</v>
      </c>
      <c r="H14" s="20">
        <f>'２頁'!H35</f>
        <v>172</v>
      </c>
      <c r="I14" s="20">
        <f>'２頁'!I35</f>
        <v>0</v>
      </c>
      <c r="J14" s="19">
        <f t="shared" si="3"/>
        <v>3</v>
      </c>
      <c r="K14" s="20">
        <f>'２頁'!K35</f>
        <v>0</v>
      </c>
      <c r="L14" s="20">
        <f>'２頁'!L35</f>
        <v>3</v>
      </c>
      <c r="M14" s="19">
        <f t="shared" si="4"/>
        <v>1</v>
      </c>
      <c r="N14" s="20">
        <f>'２頁'!N35</f>
        <v>1</v>
      </c>
      <c r="O14" s="20">
        <f>'２頁'!O35</f>
        <v>0</v>
      </c>
      <c r="P14" s="20">
        <f>'２頁'!P35</f>
        <v>0</v>
      </c>
      <c r="Q14" s="19">
        <f>SUM(R14:T14)</f>
        <v>0</v>
      </c>
      <c r="R14" s="20">
        <f>'２頁'!R35</f>
        <v>0</v>
      </c>
      <c r="S14" s="20">
        <f>'２頁'!S35</f>
        <v>0</v>
      </c>
      <c r="T14" s="21">
        <f>'２頁'!T35</f>
        <v>0</v>
      </c>
    </row>
    <row r="15" spans="1:20" ht="18.75" customHeight="1">
      <c r="A15" s="78" t="s">
        <v>83</v>
      </c>
      <c r="B15" s="79"/>
      <c r="C15" s="27">
        <f t="shared" si="0"/>
        <v>8066</v>
      </c>
      <c r="D15" s="28">
        <f t="shared" si="1"/>
        <v>3885</v>
      </c>
      <c r="E15" s="29">
        <f>'２頁'!E42+'２頁'!E44</f>
        <v>2602</v>
      </c>
      <c r="F15" s="29">
        <f>'２頁'!F42+'２頁'!F44</f>
        <v>1283</v>
      </c>
      <c r="G15" s="28">
        <f t="shared" si="2"/>
        <v>4057</v>
      </c>
      <c r="H15" s="29">
        <f>'２頁'!H42+'２頁'!H44</f>
        <v>4055</v>
      </c>
      <c r="I15" s="29">
        <f>'２頁'!I42+'２頁'!I44</f>
        <v>2</v>
      </c>
      <c r="J15" s="28">
        <f t="shared" si="3"/>
        <v>114</v>
      </c>
      <c r="K15" s="29">
        <f>'２頁'!K42+'２頁'!K44</f>
        <v>8</v>
      </c>
      <c r="L15" s="29">
        <f>'２頁'!L42+'２頁'!L44</f>
        <v>106</v>
      </c>
      <c r="M15" s="28">
        <f t="shared" si="4"/>
        <v>7</v>
      </c>
      <c r="N15" s="29">
        <f>'２頁'!N42+'２頁'!N44</f>
        <v>5</v>
      </c>
      <c r="O15" s="29">
        <f>'２頁'!O42+'２頁'!O44</f>
        <v>2</v>
      </c>
      <c r="P15" s="29">
        <f>'２頁'!P42+'２頁'!P44</f>
        <v>0</v>
      </c>
      <c r="Q15" s="28">
        <f t="shared" si="5"/>
        <v>3</v>
      </c>
      <c r="R15" s="29">
        <f>'２頁'!R42+'２頁'!R44</f>
        <v>1</v>
      </c>
      <c r="S15" s="29">
        <f>'２頁'!S42+'２頁'!S44</f>
        <v>0</v>
      </c>
      <c r="T15" s="30">
        <f>'２頁'!T42+'２頁'!T44</f>
        <v>2</v>
      </c>
    </row>
    <row r="16" spans="1:20" ht="18.75" customHeight="1">
      <c r="A16" s="74" t="s">
        <v>104</v>
      </c>
      <c r="B16" s="75"/>
      <c r="C16" s="26">
        <f>SUM(D16,G16,J16,M16,Q16)</f>
        <v>587</v>
      </c>
      <c r="D16" s="31">
        <f>SUM(E16:F16)</f>
        <v>216</v>
      </c>
      <c r="E16" s="32">
        <f>SUM(E17:E23)</f>
        <v>209</v>
      </c>
      <c r="F16" s="33">
        <f>SUM(F17:F23)</f>
        <v>7</v>
      </c>
      <c r="G16" s="31">
        <f>SUM(H16:I16)</f>
        <v>365</v>
      </c>
      <c r="H16" s="32">
        <f>SUM(H17:H23)</f>
        <v>365</v>
      </c>
      <c r="I16" s="33">
        <f>SUM(I17:I23)</f>
        <v>0</v>
      </c>
      <c r="J16" s="31">
        <f>SUM(K16:L16)</f>
        <v>2</v>
      </c>
      <c r="K16" s="32">
        <f>SUM(K17:K23)</f>
        <v>0</v>
      </c>
      <c r="L16" s="33">
        <f>SUM(L17:L23)</f>
        <v>2</v>
      </c>
      <c r="M16" s="31">
        <f>SUM(N16:P16)</f>
        <v>4</v>
      </c>
      <c r="N16" s="32">
        <f>SUM(N17:N23)</f>
        <v>0</v>
      </c>
      <c r="O16" s="32">
        <f>SUM(O17:O23)</f>
        <v>2</v>
      </c>
      <c r="P16" s="33">
        <f>SUM(P17:P23)</f>
        <v>2</v>
      </c>
      <c r="Q16" s="31">
        <f>SUM(R16:T16)</f>
        <v>0</v>
      </c>
      <c r="R16" s="32">
        <f>SUM(R17:R23)</f>
        <v>0</v>
      </c>
      <c r="S16" s="32">
        <f>SUM(S17:S23)</f>
        <v>0</v>
      </c>
      <c r="T16" s="33">
        <f>SUM(T17:T23)</f>
        <v>0</v>
      </c>
    </row>
    <row r="17" spans="1:20" ht="18.75" customHeight="1">
      <c r="A17" s="5"/>
      <c r="B17" s="6" t="s">
        <v>18</v>
      </c>
      <c r="C17" s="26">
        <f aca="true" t="shared" si="6" ref="C17:C53">SUM(D17,G17,J17,M17,Q17)</f>
        <v>210</v>
      </c>
      <c r="D17" s="31">
        <f>SUM(E17:F17)</f>
        <v>49</v>
      </c>
      <c r="E17" s="32">
        <v>47</v>
      </c>
      <c r="F17" s="33">
        <v>2</v>
      </c>
      <c r="G17" s="31">
        <f>SUM(H17:I17)</f>
        <v>159</v>
      </c>
      <c r="H17" s="32">
        <v>159</v>
      </c>
      <c r="I17" s="33">
        <v>0</v>
      </c>
      <c r="J17" s="31">
        <f>SUM(K17:L17)</f>
        <v>0</v>
      </c>
      <c r="K17" s="32">
        <v>0</v>
      </c>
      <c r="L17" s="33">
        <v>0</v>
      </c>
      <c r="M17" s="31">
        <f>SUM(N17:P17)</f>
        <v>2</v>
      </c>
      <c r="N17" s="32">
        <v>0</v>
      </c>
      <c r="O17" s="32">
        <v>1</v>
      </c>
      <c r="P17" s="33">
        <v>1</v>
      </c>
      <c r="Q17" s="31">
        <f>SUM(R17:T17)</f>
        <v>0</v>
      </c>
      <c r="R17" s="32">
        <v>0</v>
      </c>
      <c r="S17" s="32">
        <v>0</v>
      </c>
      <c r="T17" s="33">
        <v>0</v>
      </c>
    </row>
    <row r="18" spans="1:20" ht="18.75" customHeight="1">
      <c r="A18" s="5"/>
      <c r="B18" s="6" t="s">
        <v>21</v>
      </c>
      <c r="C18" s="26">
        <f t="shared" si="6"/>
        <v>128</v>
      </c>
      <c r="D18" s="31">
        <f aca="true" t="shared" si="7" ref="D18:D53">SUM(E18:F18)</f>
        <v>66</v>
      </c>
      <c r="E18" s="32">
        <v>65</v>
      </c>
      <c r="F18" s="33">
        <v>1</v>
      </c>
      <c r="G18" s="31">
        <f aca="true" t="shared" si="8" ref="G18:G53">SUM(H18:I18)</f>
        <v>60</v>
      </c>
      <c r="H18" s="32">
        <v>60</v>
      </c>
      <c r="I18" s="33">
        <v>0</v>
      </c>
      <c r="J18" s="31">
        <f aca="true" t="shared" si="9" ref="J18:J53">SUM(K18:L18)</f>
        <v>1</v>
      </c>
      <c r="K18" s="32">
        <v>0</v>
      </c>
      <c r="L18" s="33">
        <v>1</v>
      </c>
      <c r="M18" s="31">
        <f aca="true" t="shared" si="10" ref="M18:M53">SUM(N18:P18)</f>
        <v>1</v>
      </c>
      <c r="N18" s="32">
        <v>0</v>
      </c>
      <c r="O18" s="32">
        <v>0</v>
      </c>
      <c r="P18" s="33">
        <v>1</v>
      </c>
      <c r="Q18" s="31">
        <f aca="true" t="shared" si="11" ref="Q18:Q53">SUM(R18:T18)</f>
        <v>0</v>
      </c>
      <c r="R18" s="32">
        <v>0</v>
      </c>
      <c r="S18" s="32">
        <v>0</v>
      </c>
      <c r="T18" s="33">
        <v>0</v>
      </c>
    </row>
    <row r="19" spans="1:20" ht="18.75" customHeight="1">
      <c r="A19" s="5"/>
      <c r="B19" s="6" t="s">
        <v>22</v>
      </c>
      <c r="C19" s="26">
        <f t="shared" si="6"/>
        <v>59</v>
      </c>
      <c r="D19" s="31">
        <f t="shared" si="7"/>
        <v>25</v>
      </c>
      <c r="E19" s="32">
        <v>23</v>
      </c>
      <c r="F19" s="33">
        <v>2</v>
      </c>
      <c r="G19" s="31">
        <f t="shared" si="8"/>
        <v>34</v>
      </c>
      <c r="H19" s="32">
        <v>34</v>
      </c>
      <c r="I19" s="33">
        <v>0</v>
      </c>
      <c r="J19" s="31">
        <f t="shared" si="9"/>
        <v>0</v>
      </c>
      <c r="K19" s="32">
        <v>0</v>
      </c>
      <c r="L19" s="33">
        <v>0</v>
      </c>
      <c r="M19" s="31">
        <f t="shared" si="10"/>
        <v>0</v>
      </c>
      <c r="N19" s="32">
        <v>0</v>
      </c>
      <c r="O19" s="32">
        <v>0</v>
      </c>
      <c r="P19" s="33">
        <v>0</v>
      </c>
      <c r="Q19" s="31">
        <f t="shared" si="11"/>
        <v>0</v>
      </c>
      <c r="R19" s="32">
        <v>0</v>
      </c>
      <c r="S19" s="32">
        <v>0</v>
      </c>
      <c r="T19" s="33">
        <v>0</v>
      </c>
    </row>
    <row r="20" spans="1:20" ht="18.75" customHeight="1">
      <c r="A20" s="5"/>
      <c r="B20" s="6" t="s">
        <v>23</v>
      </c>
      <c r="C20" s="26">
        <f t="shared" si="6"/>
        <v>61</v>
      </c>
      <c r="D20" s="31">
        <f t="shared" si="7"/>
        <v>13</v>
      </c>
      <c r="E20" s="32">
        <v>13</v>
      </c>
      <c r="F20" s="33">
        <v>0</v>
      </c>
      <c r="G20" s="31">
        <f t="shared" si="8"/>
        <v>47</v>
      </c>
      <c r="H20" s="32">
        <v>47</v>
      </c>
      <c r="I20" s="33">
        <v>0</v>
      </c>
      <c r="J20" s="31">
        <f t="shared" si="9"/>
        <v>0</v>
      </c>
      <c r="K20" s="32">
        <v>0</v>
      </c>
      <c r="L20" s="33">
        <v>0</v>
      </c>
      <c r="M20" s="31">
        <f t="shared" si="10"/>
        <v>1</v>
      </c>
      <c r="N20" s="32">
        <v>0</v>
      </c>
      <c r="O20" s="32">
        <v>1</v>
      </c>
      <c r="P20" s="33">
        <v>0</v>
      </c>
      <c r="Q20" s="31">
        <f t="shared" si="11"/>
        <v>0</v>
      </c>
      <c r="R20" s="32">
        <v>0</v>
      </c>
      <c r="S20" s="32">
        <v>0</v>
      </c>
      <c r="T20" s="33">
        <v>0</v>
      </c>
    </row>
    <row r="21" spans="1:20" ht="18.75" customHeight="1">
      <c r="A21" s="5"/>
      <c r="B21" s="6" t="s">
        <v>24</v>
      </c>
      <c r="C21" s="26">
        <f t="shared" si="6"/>
        <v>63</v>
      </c>
      <c r="D21" s="31">
        <f t="shared" si="7"/>
        <v>30</v>
      </c>
      <c r="E21" s="32">
        <v>28</v>
      </c>
      <c r="F21" s="33">
        <v>2</v>
      </c>
      <c r="G21" s="31">
        <f t="shared" si="8"/>
        <v>33</v>
      </c>
      <c r="H21" s="32">
        <v>33</v>
      </c>
      <c r="I21" s="33">
        <v>0</v>
      </c>
      <c r="J21" s="31">
        <f t="shared" si="9"/>
        <v>0</v>
      </c>
      <c r="K21" s="32">
        <v>0</v>
      </c>
      <c r="L21" s="33">
        <v>0</v>
      </c>
      <c r="M21" s="31">
        <f t="shared" si="10"/>
        <v>0</v>
      </c>
      <c r="N21" s="32">
        <v>0</v>
      </c>
      <c r="O21" s="32">
        <v>0</v>
      </c>
      <c r="P21" s="33">
        <v>0</v>
      </c>
      <c r="Q21" s="31">
        <f t="shared" si="11"/>
        <v>0</v>
      </c>
      <c r="R21" s="32">
        <v>0</v>
      </c>
      <c r="S21" s="32">
        <v>0</v>
      </c>
      <c r="T21" s="33">
        <v>0</v>
      </c>
    </row>
    <row r="22" spans="1:20" ht="18.75" customHeight="1">
      <c r="A22" s="5"/>
      <c r="B22" s="6" t="s">
        <v>25</v>
      </c>
      <c r="C22" s="26">
        <f t="shared" si="6"/>
        <v>43</v>
      </c>
      <c r="D22" s="31">
        <f t="shared" si="7"/>
        <v>16</v>
      </c>
      <c r="E22" s="32">
        <v>16</v>
      </c>
      <c r="F22" s="33">
        <v>0</v>
      </c>
      <c r="G22" s="31">
        <f t="shared" si="8"/>
        <v>26</v>
      </c>
      <c r="H22" s="32">
        <v>26</v>
      </c>
      <c r="I22" s="33">
        <v>0</v>
      </c>
      <c r="J22" s="31">
        <f t="shared" si="9"/>
        <v>1</v>
      </c>
      <c r="K22" s="32">
        <v>0</v>
      </c>
      <c r="L22" s="33">
        <v>1</v>
      </c>
      <c r="M22" s="31">
        <f t="shared" si="10"/>
        <v>0</v>
      </c>
      <c r="N22" s="32">
        <v>0</v>
      </c>
      <c r="O22" s="32">
        <v>0</v>
      </c>
      <c r="P22" s="33">
        <v>0</v>
      </c>
      <c r="Q22" s="31">
        <f t="shared" si="11"/>
        <v>0</v>
      </c>
      <c r="R22" s="32">
        <v>0</v>
      </c>
      <c r="S22" s="32">
        <v>0</v>
      </c>
      <c r="T22" s="33">
        <v>0</v>
      </c>
    </row>
    <row r="23" spans="1:20" ht="18.75" customHeight="1">
      <c r="A23" s="5"/>
      <c r="B23" s="6" t="s">
        <v>26</v>
      </c>
      <c r="C23" s="26">
        <f t="shared" si="6"/>
        <v>23</v>
      </c>
      <c r="D23" s="31">
        <f t="shared" si="7"/>
        <v>17</v>
      </c>
      <c r="E23" s="32">
        <v>17</v>
      </c>
      <c r="F23" s="33">
        <v>0</v>
      </c>
      <c r="G23" s="31">
        <f t="shared" si="8"/>
        <v>6</v>
      </c>
      <c r="H23" s="32">
        <v>6</v>
      </c>
      <c r="I23" s="33">
        <v>0</v>
      </c>
      <c r="J23" s="31">
        <f t="shared" si="9"/>
        <v>0</v>
      </c>
      <c r="K23" s="32">
        <v>0</v>
      </c>
      <c r="L23" s="33">
        <v>0</v>
      </c>
      <c r="M23" s="31">
        <f t="shared" si="10"/>
        <v>0</v>
      </c>
      <c r="N23" s="32">
        <v>0</v>
      </c>
      <c r="O23" s="32">
        <v>0</v>
      </c>
      <c r="P23" s="33">
        <v>0</v>
      </c>
      <c r="Q23" s="31">
        <f t="shared" si="11"/>
        <v>0</v>
      </c>
      <c r="R23" s="32">
        <v>0</v>
      </c>
      <c r="S23" s="32">
        <v>0</v>
      </c>
      <c r="T23" s="33">
        <v>0</v>
      </c>
    </row>
    <row r="24" spans="1:20" ht="18.75" customHeight="1">
      <c r="A24" s="72" t="s">
        <v>84</v>
      </c>
      <c r="B24" s="73"/>
      <c r="C24" s="23">
        <f t="shared" si="6"/>
        <v>803</v>
      </c>
      <c r="D24" s="34">
        <f t="shared" si="7"/>
        <v>419</v>
      </c>
      <c r="E24" s="35">
        <f>SUM(E25:E26)</f>
        <v>417</v>
      </c>
      <c r="F24" s="35">
        <f>SUM(F25:F26)</f>
        <v>2</v>
      </c>
      <c r="G24" s="34">
        <f t="shared" si="8"/>
        <v>370</v>
      </c>
      <c r="H24" s="35">
        <f>SUM(H25:H26)</f>
        <v>370</v>
      </c>
      <c r="I24" s="35">
        <f>SUM(I25:I26)</f>
        <v>0</v>
      </c>
      <c r="J24" s="34">
        <f t="shared" si="9"/>
        <v>5</v>
      </c>
      <c r="K24" s="35">
        <f>SUM(K25:K26)</f>
        <v>1</v>
      </c>
      <c r="L24" s="35">
        <f>SUM(L25:L26)</f>
        <v>4</v>
      </c>
      <c r="M24" s="34">
        <f t="shared" si="10"/>
        <v>8</v>
      </c>
      <c r="N24" s="35">
        <f>SUM(N25:N26)</f>
        <v>0</v>
      </c>
      <c r="O24" s="35">
        <f>SUM(O25:O26)</f>
        <v>7</v>
      </c>
      <c r="P24" s="35">
        <f>SUM(P25:P26)</f>
        <v>1</v>
      </c>
      <c r="Q24" s="34">
        <f t="shared" si="11"/>
        <v>1</v>
      </c>
      <c r="R24" s="35">
        <f>SUM(R25:R26)</f>
        <v>0</v>
      </c>
      <c r="S24" s="35">
        <f>SUM(S25:S26)</f>
        <v>1</v>
      </c>
      <c r="T24" s="36">
        <f>SUM(T25:T26)</f>
        <v>0</v>
      </c>
    </row>
    <row r="25" spans="1:20" ht="18.75" customHeight="1">
      <c r="A25" s="5"/>
      <c r="B25" s="6" t="s">
        <v>4</v>
      </c>
      <c r="C25" s="19">
        <f t="shared" si="6"/>
        <v>221</v>
      </c>
      <c r="D25" s="31">
        <f t="shared" si="7"/>
        <v>41</v>
      </c>
      <c r="E25" s="32">
        <v>41</v>
      </c>
      <c r="F25" s="32">
        <v>0</v>
      </c>
      <c r="G25" s="31">
        <f t="shared" si="8"/>
        <v>170</v>
      </c>
      <c r="H25" s="32">
        <v>170</v>
      </c>
      <c r="I25" s="32">
        <v>0</v>
      </c>
      <c r="J25" s="31">
        <f t="shared" si="9"/>
        <v>4</v>
      </c>
      <c r="K25" s="32">
        <v>1</v>
      </c>
      <c r="L25" s="32">
        <v>3</v>
      </c>
      <c r="M25" s="31">
        <f t="shared" si="10"/>
        <v>6</v>
      </c>
      <c r="N25" s="32">
        <v>0</v>
      </c>
      <c r="O25" s="32">
        <v>6</v>
      </c>
      <c r="P25" s="32">
        <v>0</v>
      </c>
      <c r="Q25" s="31">
        <f t="shared" si="11"/>
        <v>0</v>
      </c>
      <c r="R25" s="32">
        <v>0</v>
      </c>
      <c r="S25" s="32">
        <v>0</v>
      </c>
      <c r="T25" s="33">
        <v>0</v>
      </c>
    </row>
    <row r="26" spans="1:20" ht="18.75" customHeight="1">
      <c r="A26" s="12"/>
      <c r="B26" s="13" t="s">
        <v>7</v>
      </c>
      <c r="C26" s="28">
        <f t="shared" si="6"/>
        <v>582</v>
      </c>
      <c r="D26" s="37">
        <f t="shared" si="7"/>
        <v>378</v>
      </c>
      <c r="E26" s="38">
        <v>376</v>
      </c>
      <c r="F26" s="38">
        <v>2</v>
      </c>
      <c r="G26" s="37">
        <f t="shared" si="8"/>
        <v>200</v>
      </c>
      <c r="H26" s="38">
        <v>200</v>
      </c>
      <c r="I26" s="38">
        <v>0</v>
      </c>
      <c r="J26" s="37">
        <f t="shared" si="9"/>
        <v>1</v>
      </c>
      <c r="K26" s="38">
        <v>0</v>
      </c>
      <c r="L26" s="38">
        <v>1</v>
      </c>
      <c r="M26" s="37">
        <f t="shared" si="10"/>
        <v>2</v>
      </c>
      <c r="N26" s="38">
        <v>0</v>
      </c>
      <c r="O26" s="38">
        <v>1</v>
      </c>
      <c r="P26" s="38">
        <v>1</v>
      </c>
      <c r="Q26" s="37">
        <f t="shared" si="11"/>
        <v>1</v>
      </c>
      <c r="R26" s="38">
        <v>0</v>
      </c>
      <c r="S26" s="38">
        <v>1</v>
      </c>
      <c r="T26" s="39">
        <v>0</v>
      </c>
    </row>
    <row r="27" spans="1:20" ht="18.75" customHeight="1">
      <c r="A27" s="74" t="s">
        <v>105</v>
      </c>
      <c r="B27" s="75"/>
      <c r="C27" s="26">
        <f t="shared" si="6"/>
        <v>5375</v>
      </c>
      <c r="D27" s="31">
        <f>SUM(E27:F27)</f>
        <v>1653</v>
      </c>
      <c r="E27" s="32">
        <f>SUM(E28:E41)</f>
        <v>1421</v>
      </c>
      <c r="F27" s="32">
        <f>SUM(F28:F41)</f>
        <v>232</v>
      </c>
      <c r="G27" s="31">
        <f t="shared" si="8"/>
        <v>3698</v>
      </c>
      <c r="H27" s="32">
        <f>SUM(H28:H41)</f>
        <v>3695</v>
      </c>
      <c r="I27" s="32">
        <f>SUM(I28:I41)</f>
        <v>3</v>
      </c>
      <c r="J27" s="31">
        <f t="shared" si="9"/>
        <v>15</v>
      </c>
      <c r="K27" s="32">
        <f>SUM(K28:K41)</f>
        <v>3</v>
      </c>
      <c r="L27" s="32">
        <f>SUM(L28:L41)</f>
        <v>12</v>
      </c>
      <c r="M27" s="31">
        <f t="shared" si="10"/>
        <v>9</v>
      </c>
      <c r="N27" s="32">
        <f>SUM(N28:N41)</f>
        <v>2</v>
      </c>
      <c r="O27" s="32">
        <f>SUM(O28:O41)</f>
        <v>5</v>
      </c>
      <c r="P27" s="32">
        <f>SUM(P28:P41)</f>
        <v>2</v>
      </c>
      <c r="Q27" s="31">
        <f t="shared" si="11"/>
        <v>0</v>
      </c>
      <c r="R27" s="32">
        <f>SUM(R28:R41)</f>
        <v>0</v>
      </c>
      <c r="S27" s="32">
        <f>SUM(S28:S41)</f>
        <v>0</v>
      </c>
      <c r="T27" s="33">
        <f>SUM(T28:T41)</f>
        <v>0</v>
      </c>
    </row>
    <row r="28" spans="1:31" ht="18.75" customHeight="1">
      <c r="A28" s="5"/>
      <c r="B28" s="6" t="s">
        <v>2</v>
      </c>
      <c r="C28" s="26">
        <f t="shared" si="6"/>
        <v>1934</v>
      </c>
      <c r="D28" s="31">
        <f t="shared" si="7"/>
        <v>643</v>
      </c>
      <c r="E28" s="32">
        <v>465</v>
      </c>
      <c r="F28" s="32">
        <v>178</v>
      </c>
      <c r="G28" s="31">
        <f t="shared" si="8"/>
        <v>1282</v>
      </c>
      <c r="H28" s="32">
        <v>1282</v>
      </c>
      <c r="I28" s="32">
        <v>0</v>
      </c>
      <c r="J28" s="31">
        <f t="shared" si="9"/>
        <v>7</v>
      </c>
      <c r="K28" s="32">
        <v>2</v>
      </c>
      <c r="L28" s="32">
        <v>5</v>
      </c>
      <c r="M28" s="31">
        <f t="shared" si="10"/>
        <v>2</v>
      </c>
      <c r="N28" s="32">
        <v>1</v>
      </c>
      <c r="O28" s="32">
        <v>1</v>
      </c>
      <c r="P28" s="32">
        <v>0</v>
      </c>
      <c r="Q28" s="31">
        <f t="shared" si="11"/>
        <v>0</v>
      </c>
      <c r="R28" s="32">
        <v>0</v>
      </c>
      <c r="S28" s="32">
        <v>0</v>
      </c>
      <c r="T28" s="33"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20" ht="18.75" customHeight="1">
      <c r="A29" s="5"/>
      <c r="B29" s="6" t="s">
        <v>5</v>
      </c>
      <c r="C29" s="26">
        <f t="shared" si="6"/>
        <v>930</v>
      </c>
      <c r="D29" s="31">
        <f t="shared" si="7"/>
        <v>199</v>
      </c>
      <c r="E29" s="32">
        <v>187</v>
      </c>
      <c r="F29" s="32">
        <v>12</v>
      </c>
      <c r="G29" s="31">
        <f t="shared" si="8"/>
        <v>725</v>
      </c>
      <c r="H29" s="32">
        <v>725</v>
      </c>
      <c r="I29" s="32">
        <v>0</v>
      </c>
      <c r="J29" s="31">
        <f t="shared" si="9"/>
        <v>4</v>
      </c>
      <c r="K29" s="32">
        <v>1</v>
      </c>
      <c r="L29" s="32">
        <v>3</v>
      </c>
      <c r="M29" s="31">
        <f t="shared" si="10"/>
        <v>2</v>
      </c>
      <c r="N29" s="32">
        <v>0</v>
      </c>
      <c r="O29" s="32">
        <v>1</v>
      </c>
      <c r="P29" s="32">
        <v>1</v>
      </c>
      <c r="Q29" s="31">
        <f t="shared" si="11"/>
        <v>0</v>
      </c>
      <c r="R29" s="32">
        <v>0</v>
      </c>
      <c r="S29" s="32">
        <v>0</v>
      </c>
      <c r="T29" s="33">
        <v>0</v>
      </c>
    </row>
    <row r="30" spans="1:20" ht="18.75" customHeight="1">
      <c r="A30" s="5"/>
      <c r="B30" s="6" t="s">
        <v>19</v>
      </c>
      <c r="C30" s="26">
        <f t="shared" si="6"/>
        <v>623</v>
      </c>
      <c r="D30" s="31">
        <f t="shared" si="7"/>
        <v>175</v>
      </c>
      <c r="E30" s="32">
        <v>171</v>
      </c>
      <c r="F30" s="32">
        <v>4</v>
      </c>
      <c r="G30" s="31">
        <f t="shared" si="8"/>
        <v>447</v>
      </c>
      <c r="H30" s="32">
        <v>446</v>
      </c>
      <c r="I30" s="32">
        <v>1</v>
      </c>
      <c r="J30" s="31">
        <f t="shared" si="9"/>
        <v>1</v>
      </c>
      <c r="K30" s="32">
        <v>0</v>
      </c>
      <c r="L30" s="32">
        <v>1</v>
      </c>
      <c r="M30" s="31">
        <f t="shared" si="10"/>
        <v>0</v>
      </c>
      <c r="N30" s="32">
        <v>0</v>
      </c>
      <c r="O30" s="32">
        <v>0</v>
      </c>
      <c r="P30" s="32">
        <v>0</v>
      </c>
      <c r="Q30" s="31">
        <f t="shared" si="11"/>
        <v>0</v>
      </c>
      <c r="R30" s="32">
        <v>0</v>
      </c>
      <c r="S30" s="32">
        <v>0</v>
      </c>
      <c r="T30" s="33">
        <v>0</v>
      </c>
    </row>
    <row r="31" spans="1:20" ht="18.75" customHeight="1">
      <c r="A31" s="5"/>
      <c r="B31" s="9" t="s">
        <v>27</v>
      </c>
      <c r="C31" s="26">
        <f t="shared" si="6"/>
        <v>125</v>
      </c>
      <c r="D31" s="31">
        <f t="shared" si="7"/>
        <v>53</v>
      </c>
      <c r="E31" s="32">
        <v>52</v>
      </c>
      <c r="F31" s="32">
        <v>1</v>
      </c>
      <c r="G31" s="31">
        <f t="shared" si="8"/>
        <v>72</v>
      </c>
      <c r="H31" s="32">
        <v>72</v>
      </c>
      <c r="I31" s="32">
        <v>0</v>
      </c>
      <c r="J31" s="31">
        <f t="shared" si="9"/>
        <v>0</v>
      </c>
      <c r="K31" s="32">
        <v>0</v>
      </c>
      <c r="L31" s="32">
        <v>0</v>
      </c>
      <c r="M31" s="31">
        <f t="shared" si="10"/>
        <v>0</v>
      </c>
      <c r="N31" s="32">
        <v>0</v>
      </c>
      <c r="O31" s="32">
        <v>0</v>
      </c>
      <c r="P31" s="32">
        <v>0</v>
      </c>
      <c r="Q31" s="31">
        <f t="shared" si="11"/>
        <v>0</v>
      </c>
      <c r="R31" s="32">
        <v>0</v>
      </c>
      <c r="S31" s="32">
        <v>0</v>
      </c>
      <c r="T31" s="33">
        <v>0</v>
      </c>
    </row>
    <row r="32" spans="1:21" ht="18.75" customHeight="1">
      <c r="A32" s="5"/>
      <c r="B32" s="6" t="s">
        <v>28</v>
      </c>
      <c r="C32" s="26">
        <f>SUM(D32,G32,J32,M32,Q32)</f>
        <v>123</v>
      </c>
      <c r="D32" s="31">
        <f>SUM(E32:F32)</f>
        <v>98</v>
      </c>
      <c r="E32" s="32">
        <v>95</v>
      </c>
      <c r="F32" s="32">
        <v>3</v>
      </c>
      <c r="G32" s="31">
        <f>SUM(H32:I32)</f>
        <v>23</v>
      </c>
      <c r="H32" s="32">
        <v>23</v>
      </c>
      <c r="I32" s="32">
        <v>0</v>
      </c>
      <c r="J32" s="31">
        <f>SUM(K32:L32)</f>
        <v>1</v>
      </c>
      <c r="K32" s="32">
        <v>0</v>
      </c>
      <c r="L32" s="32">
        <v>1</v>
      </c>
      <c r="M32" s="31">
        <f>SUM(N32:P32)</f>
        <v>1</v>
      </c>
      <c r="N32" s="32">
        <v>0</v>
      </c>
      <c r="O32" s="32">
        <v>1</v>
      </c>
      <c r="P32" s="32">
        <v>0</v>
      </c>
      <c r="Q32" s="31">
        <f>SUM(R32:T32)</f>
        <v>0</v>
      </c>
      <c r="R32" s="32">
        <v>0</v>
      </c>
      <c r="S32" s="32">
        <v>0</v>
      </c>
      <c r="T32" s="33">
        <v>0</v>
      </c>
      <c r="U32" s="3"/>
    </row>
    <row r="33" spans="1:20" ht="18.75" customHeight="1">
      <c r="A33" s="5"/>
      <c r="B33" s="6" t="s">
        <v>29</v>
      </c>
      <c r="C33" s="26">
        <f>SUM(D33,G33,J33,M33,Q33)</f>
        <v>24</v>
      </c>
      <c r="D33" s="31">
        <f>SUM(E33:F33)</f>
        <v>16</v>
      </c>
      <c r="E33" s="32">
        <v>16</v>
      </c>
      <c r="F33" s="32">
        <v>0</v>
      </c>
      <c r="G33" s="31">
        <f>SUM(H33:I33)</f>
        <v>8</v>
      </c>
      <c r="H33" s="32">
        <v>8</v>
      </c>
      <c r="I33" s="32">
        <v>0</v>
      </c>
      <c r="J33" s="31">
        <f>SUM(K33:L33)</f>
        <v>0</v>
      </c>
      <c r="K33" s="32">
        <v>0</v>
      </c>
      <c r="L33" s="32">
        <v>0</v>
      </c>
      <c r="M33" s="31">
        <f>SUM(N33:P33)</f>
        <v>0</v>
      </c>
      <c r="N33" s="32">
        <v>0</v>
      </c>
      <c r="O33" s="32">
        <v>0</v>
      </c>
      <c r="P33" s="32">
        <v>0</v>
      </c>
      <c r="Q33" s="31">
        <f>SUM(R33:T33)</f>
        <v>0</v>
      </c>
      <c r="R33" s="32">
        <v>0</v>
      </c>
      <c r="S33" s="32">
        <v>0</v>
      </c>
      <c r="T33" s="33">
        <v>0</v>
      </c>
    </row>
    <row r="34" spans="1:20" ht="18.75" customHeight="1">
      <c r="A34" s="5"/>
      <c r="B34" s="6" t="s">
        <v>30</v>
      </c>
      <c r="C34" s="26">
        <f>SUM(D34,G34,J34,M34,Q34)</f>
        <v>22</v>
      </c>
      <c r="D34" s="31">
        <f>SUM(E34:F34)</f>
        <v>16</v>
      </c>
      <c r="E34" s="32">
        <v>15</v>
      </c>
      <c r="F34" s="32">
        <v>1</v>
      </c>
      <c r="G34" s="31">
        <f>SUM(H34:I34)</f>
        <v>6</v>
      </c>
      <c r="H34" s="32">
        <v>6</v>
      </c>
      <c r="I34" s="32">
        <v>0</v>
      </c>
      <c r="J34" s="31">
        <f>SUM(K34:L34)</f>
        <v>0</v>
      </c>
      <c r="K34" s="32">
        <v>0</v>
      </c>
      <c r="L34" s="32">
        <v>0</v>
      </c>
      <c r="M34" s="31">
        <f>SUM(N34:P34)</f>
        <v>0</v>
      </c>
      <c r="N34" s="32">
        <v>0</v>
      </c>
      <c r="O34" s="32">
        <v>0</v>
      </c>
      <c r="P34" s="32">
        <v>0</v>
      </c>
      <c r="Q34" s="31">
        <f>SUM(R34:T34)</f>
        <v>0</v>
      </c>
      <c r="R34" s="32">
        <v>0</v>
      </c>
      <c r="S34" s="32">
        <v>0</v>
      </c>
      <c r="T34" s="33">
        <v>0</v>
      </c>
    </row>
    <row r="35" spans="1:20" ht="18.75" customHeight="1">
      <c r="A35" s="5"/>
      <c r="B35" s="6" t="s">
        <v>31</v>
      </c>
      <c r="C35" s="26">
        <f t="shared" si="6"/>
        <v>377</v>
      </c>
      <c r="D35" s="31">
        <f t="shared" si="7"/>
        <v>83</v>
      </c>
      <c r="E35" s="32">
        <v>81</v>
      </c>
      <c r="F35" s="32">
        <v>2</v>
      </c>
      <c r="G35" s="31">
        <f t="shared" si="8"/>
        <v>293</v>
      </c>
      <c r="H35" s="32">
        <v>293</v>
      </c>
      <c r="I35" s="32">
        <v>0</v>
      </c>
      <c r="J35" s="31">
        <f t="shared" si="9"/>
        <v>0</v>
      </c>
      <c r="K35" s="32">
        <v>0</v>
      </c>
      <c r="L35" s="32">
        <v>0</v>
      </c>
      <c r="M35" s="31">
        <f t="shared" si="10"/>
        <v>1</v>
      </c>
      <c r="N35" s="32">
        <v>0</v>
      </c>
      <c r="O35" s="32">
        <v>0</v>
      </c>
      <c r="P35" s="32">
        <v>1</v>
      </c>
      <c r="Q35" s="31">
        <f t="shared" si="11"/>
        <v>0</v>
      </c>
      <c r="R35" s="32">
        <v>0</v>
      </c>
      <c r="S35" s="32">
        <v>0</v>
      </c>
      <c r="T35" s="33">
        <v>0</v>
      </c>
    </row>
    <row r="36" spans="1:20" ht="18.75" customHeight="1">
      <c r="A36" s="5"/>
      <c r="B36" s="6" t="s">
        <v>32</v>
      </c>
      <c r="C36" s="26">
        <f t="shared" si="6"/>
        <v>176</v>
      </c>
      <c r="D36" s="31">
        <f t="shared" si="7"/>
        <v>59</v>
      </c>
      <c r="E36" s="32">
        <v>59</v>
      </c>
      <c r="F36" s="32">
        <v>0</v>
      </c>
      <c r="G36" s="31">
        <f t="shared" si="8"/>
        <v>116</v>
      </c>
      <c r="H36" s="32">
        <v>116</v>
      </c>
      <c r="I36" s="32">
        <v>0</v>
      </c>
      <c r="J36" s="31">
        <f t="shared" si="9"/>
        <v>0</v>
      </c>
      <c r="K36" s="32">
        <v>0</v>
      </c>
      <c r="L36" s="32">
        <v>0</v>
      </c>
      <c r="M36" s="31">
        <f t="shared" si="10"/>
        <v>1</v>
      </c>
      <c r="N36" s="32">
        <v>1</v>
      </c>
      <c r="O36" s="32">
        <v>0</v>
      </c>
      <c r="P36" s="32">
        <v>0</v>
      </c>
      <c r="Q36" s="31">
        <f t="shared" si="11"/>
        <v>0</v>
      </c>
      <c r="R36" s="32">
        <v>0</v>
      </c>
      <c r="S36" s="32">
        <v>0</v>
      </c>
      <c r="T36" s="33">
        <v>0</v>
      </c>
    </row>
    <row r="37" spans="1:20" ht="18.75" customHeight="1">
      <c r="A37" s="5"/>
      <c r="B37" s="6" t="s">
        <v>33</v>
      </c>
      <c r="C37" s="26">
        <f>SUM(D37,G37,J37,M37,Q37)</f>
        <v>105</v>
      </c>
      <c r="D37" s="31">
        <f>SUM(E37:F37)</f>
        <v>60</v>
      </c>
      <c r="E37" s="32">
        <v>59</v>
      </c>
      <c r="F37" s="32">
        <v>1</v>
      </c>
      <c r="G37" s="31">
        <f>SUM(H37:I37)</f>
        <v>45</v>
      </c>
      <c r="H37" s="32">
        <v>44</v>
      </c>
      <c r="I37" s="32">
        <v>1</v>
      </c>
      <c r="J37" s="31">
        <f>SUM(K37:L37)</f>
        <v>0</v>
      </c>
      <c r="K37" s="32">
        <v>0</v>
      </c>
      <c r="L37" s="32">
        <v>0</v>
      </c>
      <c r="M37" s="31">
        <f>SUM(N37:P37)</f>
        <v>0</v>
      </c>
      <c r="N37" s="32">
        <v>0</v>
      </c>
      <c r="O37" s="32">
        <v>0</v>
      </c>
      <c r="P37" s="32">
        <v>0</v>
      </c>
      <c r="Q37" s="31">
        <f>SUM(R37:T37)</f>
        <v>0</v>
      </c>
      <c r="R37" s="32">
        <v>0</v>
      </c>
      <c r="S37" s="32">
        <v>0</v>
      </c>
      <c r="T37" s="33">
        <v>0</v>
      </c>
    </row>
    <row r="38" spans="1:20" ht="18.75" customHeight="1">
      <c r="A38" s="5"/>
      <c r="B38" s="44" t="s">
        <v>34</v>
      </c>
      <c r="C38" s="26">
        <f>SUM(D38,G38,J38,M38,Q38)</f>
        <v>41</v>
      </c>
      <c r="D38" s="31">
        <f>SUM(E38:F38)</f>
        <v>29</v>
      </c>
      <c r="E38" s="32">
        <v>28</v>
      </c>
      <c r="F38" s="32">
        <v>1</v>
      </c>
      <c r="G38" s="31">
        <f>SUM(H38:I38)</f>
        <v>12</v>
      </c>
      <c r="H38" s="32">
        <v>12</v>
      </c>
      <c r="I38" s="32">
        <v>0</v>
      </c>
      <c r="J38" s="31">
        <f>SUM(K38:L38)</f>
        <v>0</v>
      </c>
      <c r="K38" s="32">
        <v>0</v>
      </c>
      <c r="L38" s="32">
        <v>0</v>
      </c>
      <c r="M38" s="31">
        <f>SUM(N38:P38)</f>
        <v>0</v>
      </c>
      <c r="N38" s="32">
        <v>0</v>
      </c>
      <c r="O38" s="32">
        <v>0</v>
      </c>
      <c r="P38" s="32">
        <v>0</v>
      </c>
      <c r="Q38" s="31">
        <f>SUM(R38:T38)</f>
        <v>0</v>
      </c>
      <c r="R38" s="32">
        <v>0</v>
      </c>
      <c r="S38" s="32">
        <v>0</v>
      </c>
      <c r="T38" s="33">
        <v>0</v>
      </c>
    </row>
    <row r="39" spans="1:31" ht="18.75" customHeight="1">
      <c r="A39" s="5"/>
      <c r="B39" s="6" t="s">
        <v>35</v>
      </c>
      <c r="C39" s="26">
        <f>SUM(D39,G39,J39,M39,Q39)</f>
        <v>54</v>
      </c>
      <c r="D39" s="31">
        <f>SUM(E39:F39)</f>
        <v>31</v>
      </c>
      <c r="E39" s="32">
        <v>31</v>
      </c>
      <c r="F39" s="32">
        <v>0</v>
      </c>
      <c r="G39" s="31">
        <f>SUM(H39:I39)</f>
        <v>23</v>
      </c>
      <c r="H39" s="32">
        <v>23</v>
      </c>
      <c r="I39" s="32">
        <v>0</v>
      </c>
      <c r="J39" s="31">
        <f>SUM(K39:L39)</f>
        <v>0</v>
      </c>
      <c r="K39" s="32">
        <v>0</v>
      </c>
      <c r="L39" s="32">
        <v>0</v>
      </c>
      <c r="M39" s="31">
        <f>SUM(N39:P39)</f>
        <v>0</v>
      </c>
      <c r="N39" s="32">
        <v>0</v>
      </c>
      <c r="O39" s="32">
        <v>0</v>
      </c>
      <c r="P39" s="32">
        <v>0</v>
      </c>
      <c r="Q39" s="31">
        <f>SUM(R39:T39)</f>
        <v>0</v>
      </c>
      <c r="R39" s="32">
        <v>0</v>
      </c>
      <c r="S39" s="32">
        <v>0</v>
      </c>
      <c r="T39" s="33"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20" ht="18.75" customHeight="1">
      <c r="A40" s="5"/>
      <c r="B40" s="6" t="s">
        <v>36</v>
      </c>
      <c r="C40" s="26">
        <f t="shared" si="6"/>
        <v>373</v>
      </c>
      <c r="D40" s="31">
        <f t="shared" si="7"/>
        <v>98</v>
      </c>
      <c r="E40" s="32">
        <v>78</v>
      </c>
      <c r="F40" s="32">
        <v>20</v>
      </c>
      <c r="G40" s="31">
        <f t="shared" si="8"/>
        <v>275</v>
      </c>
      <c r="H40" s="32">
        <v>275</v>
      </c>
      <c r="I40" s="32">
        <v>0</v>
      </c>
      <c r="J40" s="31">
        <f t="shared" si="9"/>
        <v>0</v>
      </c>
      <c r="K40" s="32">
        <v>0</v>
      </c>
      <c r="L40" s="32">
        <v>0</v>
      </c>
      <c r="M40" s="31">
        <f t="shared" si="10"/>
        <v>0</v>
      </c>
      <c r="N40" s="32">
        <v>0</v>
      </c>
      <c r="O40" s="32">
        <v>0</v>
      </c>
      <c r="P40" s="32">
        <v>0</v>
      </c>
      <c r="Q40" s="31">
        <f t="shared" si="11"/>
        <v>0</v>
      </c>
      <c r="R40" s="32">
        <v>0</v>
      </c>
      <c r="S40" s="32">
        <v>0</v>
      </c>
      <c r="T40" s="33">
        <v>0</v>
      </c>
    </row>
    <row r="41" spans="1:21" ht="18.75" customHeight="1">
      <c r="A41" s="5"/>
      <c r="B41" s="6" t="s">
        <v>37</v>
      </c>
      <c r="C41" s="26">
        <f t="shared" si="6"/>
        <v>468</v>
      </c>
      <c r="D41" s="31">
        <f t="shared" si="7"/>
        <v>93</v>
      </c>
      <c r="E41" s="32">
        <v>84</v>
      </c>
      <c r="F41" s="32">
        <v>9</v>
      </c>
      <c r="G41" s="31">
        <f t="shared" si="8"/>
        <v>371</v>
      </c>
      <c r="H41" s="32">
        <v>370</v>
      </c>
      <c r="I41" s="32">
        <v>1</v>
      </c>
      <c r="J41" s="31">
        <f t="shared" si="9"/>
        <v>2</v>
      </c>
      <c r="K41" s="32">
        <v>0</v>
      </c>
      <c r="L41" s="32">
        <v>2</v>
      </c>
      <c r="M41" s="31">
        <f t="shared" si="10"/>
        <v>2</v>
      </c>
      <c r="N41" s="32">
        <v>0</v>
      </c>
      <c r="O41" s="32">
        <v>2</v>
      </c>
      <c r="P41" s="32">
        <v>0</v>
      </c>
      <c r="Q41" s="31">
        <f t="shared" si="11"/>
        <v>0</v>
      </c>
      <c r="R41" s="32">
        <v>0</v>
      </c>
      <c r="S41" s="32">
        <v>0</v>
      </c>
      <c r="T41" s="33">
        <v>0</v>
      </c>
      <c r="U41" s="3"/>
    </row>
    <row r="42" spans="1:20" ht="18.75" customHeight="1">
      <c r="A42" s="72" t="s">
        <v>85</v>
      </c>
      <c r="B42" s="73"/>
      <c r="C42" s="23">
        <f t="shared" si="6"/>
        <v>1087</v>
      </c>
      <c r="D42" s="34">
        <f t="shared" si="7"/>
        <v>200</v>
      </c>
      <c r="E42" s="35">
        <f>SUM(E43:E44)</f>
        <v>195</v>
      </c>
      <c r="F42" s="35">
        <f>SUM(F43:F44)</f>
        <v>5</v>
      </c>
      <c r="G42" s="34">
        <f t="shared" si="8"/>
        <v>879</v>
      </c>
      <c r="H42" s="35">
        <f>SUM(H43:H44)</f>
        <v>879</v>
      </c>
      <c r="I42" s="35">
        <f>SUM(I43:I44)</f>
        <v>0</v>
      </c>
      <c r="J42" s="34">
        <f t="shared" si="9"/>
        <v>2</v>
      </c>
      <c r="K42" s="35">
        <f>SUM(K43:K44)</f>
        <v>1</v>
      </c>
      <c r="L42" s="35">
        <f>SUM(L43:L44)</f>
        <v>1</v>
      </c>
      <c r="M42" s="34">
        <f t="shared" si="10"/>
        <v>5</v>
      </c>
      <c r="N42" s="35">
        <f>SUM(N43:N44)</f>
        <v>0</v>
      </c>
      <c r="O42" s="35">
        <f>SUM(O43:O44)</f>
        <v>4</v>
      </c>
      <c r="P42" s="35">
        <f>SUM(P43:P44)</f>
        <v>1</v>
      </c>
      <c r="Q42" s="34">
        <f t="shared" si="11"/>
        <v>1</v>
      </c>
      <c r="R42" s="35">
        <f>SUM(R43:R44)</f>
        <v>1</v>
      </c>
      <c r="S42" s="35">
        <f>SUM(S43:S44)</f>
        <v>0</v>
      </c>
      <c r="T42" s="36">
        <f>SUM(T43:T44)</f>
        <v>0</v>
      </c>
    </row>
    <row r="43" spans="1:20" ht="18.75" customHeight="1">
      <c r="A43" s="5"/>
      <c r="B43" s="6" t="s">
        <v>14</v>
      </c>
      <c r="C43" s="19">
        <f t="shared" si="6"/>
        <v>896</v>
      </c>
      <c r="D43" s="31">
        <f t="shared" si="7"/>
        <v>159</v>
      </c>
      <c r="E43" s="32">
        <v>154</v>
      </c>
      <c r="F43" s="32">
        <v>5</v>
      </c>
      <c r="G43" s="31">
        <f t="shared" si="8"/>
        <v>730</v>
      </c>
      <c r="H43" s="32">
        <v>730</v>
      </c>
      <c r="I43" s="32">
        <v>0</v>
      </c>
      <c r="J43" s="31">
        <f t="shared" si="9"/>
        <v>1</v>
      </c>
      <c r="K43" s="32">
        <v>1</v>
      </c>
      <c r="L43" s="32">
        <v>0</v>
      </c>
      <c r="M43" s="31">
        <f t="shared" si="10"/>
        <v>5</v>
      </c>
      <c r="N43" s="32">
        <v>0</v>
      </c>
      <c r="O43" s="32">
        <v>4</v>
      </c>
      <c r="P43" s="32">
        <v>1</v>
      </c>
      <c r="Q43" s="31">
        <f t="shared" si="11"/>
        <v>1</v>
      </c>
      <c r="R43" s="32">
        <v>1</v>
      </c>
      <c r="S43" s="32">
        <v>0</v>
      </c>
      <c r="T43" s="33">
        <v>0</v>
      </c>
    </row>
    <row r="44" spans="1:20" ht="18.75" customHeight="1">
      <c r="A44" s="12"/>
      <c r="B44" s="13" t="s">
        <v>38</v>
      </c>
      <c r="C44" s="28">
        <f t="shared" si="6"/>
        <v>191</v>
      </c>
      <c r="D44" s="37">
        <f t="shared" si="7"/>
        <v>41</v>
      </c>
      <c r="E44" s="38">
        <v>41</v>
      </c>
      <c r="F44" s="38">
        <v>0</v>
      </c>
      <c r="G44" s="37">
        <f t="shared" si="8"/>
        <v>149</v>
      </c>
      <c r="H44" s="38">
        <v>149</v>
      </c>
      <c r="I44" s="38">
        <v>0</v>
      </c>
      <c r="J44" s="37">
        <f t="shared" si="9"/>
        <v>1</v>
      </c>
      <c r="K44" s="38">
        <v>0</v>
      </c>
      <c r="L44" s="38">
        <v>1</v>
      </c>
      <c r="M44" s="37">
        <f t="shared" si="10"/>
        <v>0</v>
      </c>
      <c r="N44" s="38">
        <v>0</v>
      </c>
      <c r="O44" s="38">
        <v>0</v>
      </c>
      <c r="P44" s="38">
        <v>0</v>
      </c>
      <c r="Q44" s="37">
        <f t="shared" si="11"/>
        <v>0</v>
      </c>
      <c r="R44" s="38">
        <v>0</v>
      </c>
      <c r="S44" s="38">
        <v>0</v>
      </c>
      <c r="T44" s="39">
        <v>0</v>
      </c>
    </row>
    <row r="45" spans="1:20" ht="18.75" customHeight="1">
      <c r="A45" s="74" t="s">
        <v>86</v>
      </c>
      <c r="B45" s="75"/>
      <c r="C45" s="19">
        <f>SUM(C46:C48)</f>
        <v>3809</v>
      </c>
      <c r="D45" s="23">
        <f aca="true" t="shared" si="12" ref="D45:T45">SUM(D46:D48)</f>
        <v>1205</v>
      </c>
      <c r="E45" s="24">
        <f t="shared" si="12"/>
        <v>1184</v>
      </c>
      <c r="F45" s="25">
        <f t="shared" si="12"/>
        <v>21</v>
      </c>
      <c r="G45" s="23">
        <f t="shared" si="12"/>
        <v>2568</v>
      </c>
      <c r="H45" s="24">
        <f t="shared" si="12"/>
        <v>2563</v>
      </c>
      <c r="I45" s="25">
        <f t="shared" si="12"/>
        <v>5</v>
      </c>
      <c r="J45" s="23">
        <f t="shared" si="12"/>
        <v>34</v>
      </c>
      <c r="K45" s="24">
        <f t="shared" si="12"/>
        <v>2</v>
      </c>
      <c r="L45" s="25">
        <f t="shared" si="12"/>
        <v>32</v>
      </c>
      <c r="M45" s="23">
        <f t="shared" si="12"/>
        <v>2</v>
      </c>
      <c r="N45" s="24">
        <f t="shared" si="12"/>
        <v>0</v>
      </c>
      <c r="O45" s="24">
        <f t="shared" si="12"/>
        <v>2</v>
      </c>
      <c r="P45" s="25">
        <f t="shared" si="12"/>
        <v>0</v>
      </c>
      <c r="Q45" s="23">
        <f t="shared" si="12"/>
        <v>0</v>
      </c>
      <c r="R45" s="24">
        <f t="shared" si="12"/>
        <v>0</v>
      </c>
      <c r="S45" s="24">
        <f t="shared" si="12"/>
        <v>0</v>
      </c>
      <c r="T45" s="25">
        <f t="shared" si="12"/>
        <v>0</v>
      </c>
    </row>
    <row r="46" spans="1:41" ht="18.75" customHeight="1">
      <c r="A46" s="5"/>
      <c r="B46" s="6" t="s">
        <v>6</v>
      </c>
      <c r="C46" s="19">
        <f>SUM(D46,G46,J46,M46,Q46)</f>
        <v>1203</v>
      </c>
      <c r="D46" s="31">
        <f>SUM(E46:F46)</f>
        <v>400</v>
      </c>
      <c r="E46" s="32">
        <v>398</v>
      </c>
      <c r="F46" s="32">
        <v>2</v>
      </c>
      <c r="G46" s="31">
        <f>SUM(H46:I46)</f>
        <v>786</v>
      </c>
      <c r="H46" s="32">
        <v>784</v>
      </c>
      <c r="I46" s="32">
        <v>2</v>
      </c>
      <c r="J46" s="31">
        <f>SUM(K46:L46)</f>
        <v>17</v>
      </c>
      <c r="K46" s="32">
        <v>2</v>
      </c>
      <c r="L46" s="32">
        <v>15</v>
      </c>
      <c r="M46" s="31">
        <f>SUM(N46:P46)</f>
        <v>0</v>
      </c>
      <c r="N46" s="32">
        <v>0</v>
      </c>
      <c r="O46" s="32">
        <v>0</v>
      </c>
      <c r="P46" s="32">
        <v>0</v>
      </c>
      <c r="Q46" s="31">
        <f>SUM(R46:T46)</f>
        <v>0</v>
      </c>
      <c r="R46" s="32">
        <v>0</v>
      </c>
      <c r="S46" s="32">
        <v>0</v>
      </c>
      <c r="T46" s="33"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8.75" customHeight="1">
      <c r="A47" s="5"/>
      <c r="B47" s="6" t="s">
        <v>9</v>
      </c>
      <c r="C47" s="19">
        <f t="shared" si="6"/>
        <v>2545</v>
      </c>
      <c r="D47" s="31">
        <f t="shared" si="7"/>
        <v>781</v>
      </c>
      <c r="E47" s="32">
        <v>762</v>
      </c>
      <c r="F47" s="32">
        <v>19</v>
      </c>
      <c r="G47" s="31">
        <f t="shared" si="8"/>
        <v>1745</v>
      </c>
      <c r="H47" s="32">
        <v>1742</v>
      </c>
      <c r="I47" s="32">
        <v>3</v>
      </c>
      <c r="J47" s="31">
        <f t="shared" si="9"/>
        <v>17</v>
      </c>
      <c r="K47" s="32">
        <v>0</v>
      </c>
      <c r="L47" s="32">
        <v>17</v>
      </c>
      <c r="M47" s="31">
        <f t="shared" si="10"/>
        <v>2</v>
      </c>
      <c r="N47" s="32">
        <v>0</v>
      </c>
      <c r="O47" s="32">
        <v>2</v>
      </c>
      <c r="P47" s="32">
        <v>0</v>
      </c>
      <c r="Q47" s="31">
        <f t="shared" si="11"/>
        <v>0</v>
      </c>
      <c r="R47" s="32">
        <v>0</v>
      </c>
      <c r="S47" s="32">
        <v>0</v>
      </c>
      <c r="T47" s="33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20" ht="18.75" customHeight="1">
      <c r="A48" s="5"/>
      <c r="B48" s="6" t="s">
        <v>39</v>
      </c>
      <c r="C48" s="19">
        <f t="shared" si="6"/>
        <v>61</v>
      </c>
      <c r="D48" s="31">
        <f t="shared" si="7"/>
        <v>24</v>
      </c>
      <c r="E48" s="32">
        <v>24</v>
      </c>
      <c r="F48" s="32">
        <v>0</v>
      </c>
      <c r="G48" s="31">
        <f t="shared" si="8"/>
        <v>37</v>
      </c>
      <c r="H48" s="32">
        <v>37</v>
      </c>
      <c r="I48" s="32">
        <v>0</v>
      </c>
      <c r="J48" s="31">
        <f t="shared" si="9"/>
        <v>0</v>
      </c>
      <c r="K48" s="32">
        <v>0</v>
      </c>
      <c r="L48" s="32">
        <v>0</v>
      </c>
      <c r="M48" s="31">
        <f t="shared" si="10"/>
        <v>0</v>
      </c>
      <c r="N48" s="32">
        <v>0</v>
      </c>
      <c r="O48" s="32">
        <v>0</v>
      </c>
      <c r="P48" s="32">
        <v>0</v>
      </c>
      <c r="Q48" s="31">
        <f t="shared" si="11"/>
        <v>0</v>
      </c>
      <c r="R48" s="32">
        <v>0</v>
      </c>
      <c r="S48" s="32">
        <v>0</v>
      </c>
      <c r="T48" s="33">
        <v>0</v>
      </c>
    </row>
    <row r="49" spans="1:20" ht="18.75" customHeight="1">
      <c r="A49" s="72" t="s">
        <v>106</v>
      </c>
      <c r="B49" s="73"/>
      <c r="C49" s="23">
        <f t="shared" si="6"/>
        <v>2339</v>
      </c>
      <c r="D49" s="34">
        <f t="shared" si="7"/>
        <v>1456</v>
      </c>
      <c r="E49" s="35">
        <f>SUM(E50:E53)</f>
        <v>1453</v>
      </c>
      <c r="F49" s="35">
        <f>SUM(F50:F53)</f>
        <v>3</v>
      </c>
      <c r="G49" s="34">
        <f t="shared" si="8"/>
        <v>844</v>
      </c>
      <c r="H49" s="35">
        <f>SUM(H50:H53)</f>
        <v>844</v>
      </c>
      <c r="I49" s="35">
        <f>SUM(I50:I53)</f>
        <v>0</v>
      </c>
      <c r="J49" s="34">
        <f t="shared" si="9"/>
        <v>35</v>
      </c>
      <c r="K49" s="35">
        <f>SUM(K50:K53)</f>
        <v>0</v>
      </c>
      <c r="L49" s="35">
        <f>SUM(L50:L53)</f>
        <v>35</v>
      </c>
      <c r="M49" s="34">
        <f t="shared" si="10"/>
        <v>4</v>
      </c>
      <c r="N49" s="35">
        <f>SUM(N50:N53)</f>
        <v>1</v>
      </c>
      <c r="O49" s="35">
        <f>SUM(O50:O53)</f>
        <v>3</v>
      </c>
      <c r="P49" s="35">
        <f>SUM(P50:P53)</f>
        <v>0</v>
      </c>
      <c r="Q49" s="34">
        <f t="shared" si="11"/>
        <v>0</v>
      </c>
      <c r="R49" s="35">
        <f>SUM(R50:R53)</f>
        <v>0</v>
      </c>
      <c r="S49" s="35">
        <f>SUM(S50:S53)</f>
        <v>0</v>
      </c>
      <c r="T49" s="36">
        <f>SUM(T50:T53)</f>
        <v>0</v>
      </c>
    </row>
    <row r="50" spans="1:20" ht="18.75" customHeight="1">
      <c r="A50" s="5"/>
      <c r="B50" s="6" t="s">
        <v>3</v>
      </c>
      <c r="C50" s="19">
        <f t="shared" si="6"/>
        <v>2019</v>
      </c>
      <c r="D50" s="31">
        <f t="shared" si="7"/>
        <v>1265</v>
      </c>
      <c r="E50" s="32">
        <v>1263</v>
      </c>
      <c r="F50" s="32">
        <v>2</v>
      </c>
      <c r="G50" s="31">
        <f t="shared" si="8"/>
        <v>717</v>
      </c>
      <c r="H50" s="32">
        <v>717</v>
      </c>
      <c r="I50" s="32">
        <v>0</v>
      </c>
      <c r="J50" s="31">
        <f t="shared" si="9"/>
        <v>34</v>
      </c>
      <c r="K50" s="32">
        <v>0</v>
      </c>
      <c r="L50" s="32">
        <v>34</v>
      </c>
      <c r="M50" s="31">
        <f t="shared" si="10"/>
        <v>3</v>
      </c>
      <c r="N50" s="32">
        <v>0</v>
      </c>
      <c r="O50" s="32">
        <v>3</v>
      </c>
      <c r="P50" s="32">
        <v>0</v>
      </c>
      <c r="Q50" s="31">
        <f t="shared" si="11"/>
        <v>0</v>
      </c>
      <c r="R50" s="32">
        <v>0</v>
      </c>
      <c r="S50" s="32">
        <v>0</v>
      </c>
      <c r="T50" s="33">
        <v>0</v>
      </c>
    </row>
    <row r="51" spans="1:20" ht="18.75" customHeight="1">
      <c r="A51" s="5"/>
      <c r="B51" s="6" t="s">
        <v>40</v>
      </c>
      <c r="C51" s="19">
        <f t="shared" si="6"/>
        <v>147</v>
      </c>
      <c r="D51" s="31">
        <f t="shared" si="7"/>
        <v>76</v>
      </c>
      <c r="E51" s="32">
        <v>76</v>
      </c>
      <c r="F51" s="32">
        <v>0</v>
      </c>
      <c r="G51" s="31">
        <f t="shared" si="8"/>
        <v>69</v>
      </c>
      <c r="H51" s="32">
        <v>69</v>
      </c>
      <c r="I51" s="32">
        <v>0</v>
      </c>
      <c r="J51" s="31">
        <f t="shared" si="9"/>
        <v>1</v>
      </c>
      <c r="K51" s="32">
        <v>0</v>
      </c>
      <c r="L51" s="32">
        <v>1</v>
      </c>
      <c r="M51" s="31">
        <f t="shared" si="10"/>
        <v>1</v>
      </c>
      <c r="N51" s="32">
        <v>1</v>
      </c>
      <c r="O51" s="32">
        <v>0</v>
      </c>
      <c r="P51" s="32">
        <v>0</v>
      </c>
      <c r="Q51" s="31">
        <f t="shared" si="11"/>
        <v>0</v>
      </c>
      <c r="R51" s="32">
        <v>0</v>
      </c>
      <c r="S51" s="32">
        <v>0</v>
      </c>
      <c r="T51" s="33">
        <v>0</v>
      </c>
    </row>
    <row r="52" spans="1:20" ht="18.75" customHeight="1">
      <c r="A52" s="5"/>
      <c r="B52" s="6" t="s">
        <v>41</v>
      </c>
      <c r="C52" s="19">
        <f t="shared" si="6"/>
        <v>107</v>
      </c>
      <c r="D52" s="31">
        <f t="shared" si="7"/>
        <v>70</v>
      </c>
      <c r="E52" s="32">
        <v>69</v>
      </c>
      <c r="F52" s="32">
        <v>1</v>
      </c>
      <c r="G52" s="31">
        <f t="shared" si="8"/>
        <v>37</v>
      </c>
      <c r="H52" s="32">
        <v>37</v>
      </c>
      <c r="I52" s="32">
        <v>0</v>
      </c>
      <c r="J52" s="31">
        <f t="shared" si="9"/>
        <v>0</v>
      </c>
      <c r="K52" s="32">
        <v>0</v>
      </c>
      <c r="L52" s="32">
        <v>0</v>
      </c>
      <c r="M52" s="31">
        <f t="shared" si="10"/>
        <v>0</v>
      </c>
      <c r="N52" s="32">
        <v>0</v>
      </c>
      <c r="O52" s="32">
        <v>0</v>
      </c>
      <c r="P52" s="32">
        <v>0</v>
      </c>
      <c r="Q52" s="31">
        <f t="shared" si="11"/>
        <v>0</v>
      </c>
      <c r="R52" s="32">
        <v>0</v>
      </c>
      <c r="S52" s="32">
        <v>0</v>
      </c>
      <c r="T52" s="33">
        <v>0</v>
      </c>
    </row>
    <row r="53" spans="1:20" ht="18.75" customHeight="1">
      <c r="A53" s="7"/>
      <c r="B53" s="8" t="s">
        <v>42</v>
      </c>
      <c r="C53" s="40">
        <f t="shared" si="6"/>
        <v>66</v>
      </c>
      <c r="D53" s="41">
        <f t="shared" si="7"/>
        <v>45</v>
      </c>
      <c r="E53" s="42">
        <v>45</v>
      </c>
      <c r="F53" s="42">
        <v>0</v>
      </c>
      <c r="G53" s="41">
        <f t="shared" si="8"/>
        <v>21</v>
      </c>
      <c r="H53" s="42">
        <v>21</v>
      </c>
      <c r="I53" s="42">
        <v>0</v>
      </c>
      <c r="J53" s="41">
        <f t="shared" si="9"/>
        <v>0</v>
      </c>
      <c r="K53" s="42">
        <v>0</v>
      </c>
      <c r="L53" s="42">
        <v>0</v>
      </c>
      <c r="M53" s="41">
        <f t="shared" si="10"/>
        <v>0</v>
      </c>
      <c r="N53" s="42">
        <v>0</v>
      </c>
      <c r="O53" s="42">
        <v>0</v>
      </c>
      <c r="P53" s="42">
        <v>0</v>
      </c>
      <c r="Q53" s="41">
        <f t="shared" si="11"/>
        <v>0</v>
      </c>
      <c r="R53" s="42">
        <v>0</v>
      </c>
      <c r="S53" s="42">
        <v>0</v>
      </c>
      <c r="T53" s="43">
        <v>0</v>
      </c>
    </row>
    <row r="54" ht="18.75" customHeight="1">
      <c r="A54" s="2" t="s">
        <v>111</v>
      </c>
    </row>
    <row r="55" ht="18.75" customHeight="1"/>
    <row r="56" spans="1:20" ht="18.75" customHeight="1">
      <c r="A56" s="4"/>
      <c r="B56" s="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.75" customHeight="1">
      <c r="A57" s="3"/>
      <c r="B57" s="4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8.75" customHeight="1">
      <c r="A58" s="3"/>
      <c r="B58" s="4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8.75" customHeight="1">
      <c r="A59" s="3"/>
      <c r="B59" s="4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8.75" customHeight="1">
      <c r="A60" s="3"/>
      <c r="B60" s="4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8.75" customHeight="1">
      <c r="A61" s="4"/>
      <c r="B61" s="3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.75" customHeight="1">
      <c r="A62" s="3"/>
      <c r="B62" s="4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.75" customHeight="1">
      <c r="A63" s="3"/>
      <c r="B63" s="4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8.75" customHeight="1">
      <c r="A64" s="3"/>
      <c r="B64" s="4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8.75" customHeight="1">
      <c r="A65" s="3"/>
      <c r="B65" s="4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8.75" customHeight="1">
      <c r="A66" s="3"/>
      <c r="B66" s="4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8.75" customHeight="1">
      <c r="A67" s="3"/>
      <c r="B67" s="4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8.75" customHeight="1">
      <c r="A68" s="3"/>
      <c r="B68" s="4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8.75" customHeight="1">
      <c r="A69" s="3"/>
      <c r="B69" s="4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8.75" customHeight="1">
      <c r="A70" s="3"/>
      <c r="B70" s="4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8.75" customHeight="1">
      <c r="A71" s="4"/>
      <c r="B71" s="3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8.75" customHeight="1">
      <c r="A72" s="3"/>
      <c r="B72" s="4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8.75" customHeight="1">
      <c r="A73" s="3"/>
      <c r="B73" s="4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8.75" customHeight="1">
      <c r="A74" s="3"/>
      <c r="B74" s="4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.75" customHeight="1">
      <c r="A75" s="3"/>
      <c r="B75" s="4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8.75" customHeight="1">
      <c r="A76" s="3"/>
      <c r="B76" s="4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.75" customHeight="1">
      <c r="A77" s="3"/>
      <c r="B77" s="4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.75" customHeight="1">
      <c r="A78" s="4"/>
      <c r="B78" s="3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8.75" customHeight="1">
      <c r="A79" s="3"/>
      <c r="B79" s="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.75" customHeight="1">
      <c r="A80" s="3"/>
      <c r="B80" s="4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8.75" customHeight="1">
      <c r="A81" s="3"/>
      <c r="B81" s="4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.75" customHeight="1">
      <c r="A82" s="3"/>
      <c r="B82" s="4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8.75" customHeight="1">
      <c r="A83" s="3"/>
      <c r="B83" s="4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8.75" customHeight="1">
      <c r="A84" s="3"/>
      <c r="B84" s="4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8.75" customHeight="1">
      <c r="A85" s="3"/>
      <c r="B85" s="4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.75" customHeight="1">
      <c r="A86" s="4"/>
      <c r="B86" s="3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8.75" customHeight="1">
      <c r="A87" s="3"/>
      <c r="B87" s="4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.75" customHeight="1">
      <c r="A88" s="3"/>
      <c r="B88" s="4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8.75" customHeight="1">
      <c r="A89" s="3"/>
      <c r="B89" s="4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.75" customHeight="1">
      <c r="A90" s="3"/>
      <c r="B90" s="4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8.75" customHeight="1">
      <c r="A91" s="3"/>
      <c r="B91" s="4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8.75" customHeight="1">
      <c r="A92" s="3"/>
      <c r="B92" s="4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.75" customHeight="1">
      <c r="A93" s="3"/>
      <c r="B93" s="4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8.75" customHeight="1">
      <c r="A94" s="4"/>
      <c r="B94" s="3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.75" customHeight="1">
      <c r="A95" s="3"/>
      <c r="B95" s="4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8.75" customHeight="1">
      <c r="A96" s="4"/>
      <c r="B96" s="3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.75" customHeight="1">
      <c r="A97" s="3"/>
      <c r="B97" s="4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8.75" customHeight="1">
      <c r="A98" s="3"/>
      <c r="B98" s="4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8.75" customHeight="1">
      <c r="A99" s="3"/>
      <c r="B99" s="4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.75" customHeight="1">
      <c r="A100" s="3"/>
      <c r="B100" s="4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8.75" customHeight="1">
      <c r="A101" s="4"/>
      <c r="B101" s="3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.75" customHeight="1">
      <c r="A102" s="3"/>
      <c r="B102" s="4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8.75" customHeight="1">
      <c r="A103" s="3"/>
      <c r="B103" s="4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" customHeight="1">
      <c r="A104" s="3"/>
      <c r="B104" s="4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8" spans="6:8" ht="18.75" customHeight="1">
      <c r="F108" s="3"/>
      <c r="G108" s="3"/>
      <c r="H108" s="3"/>
    </row>
    <row r="109" ht="18.75" customHeight="1">
      <c r="I109" s="3"/>
    </row>
    <row r="110" ht="18.75" customHeight="1">
      <c r="I110" s="3"/>
    </row>
    <row r="111" spans="6:9" ht="18.75" customHeight="1">
      <c r="F111" s="3"/>
      <c r="G111" s="3"/>
      <c r="H111" s="3"/>
      <c r="I111" s="3"/>
    </row>
    <row r="112" ht="18.75" customHeight="1">
      <c r="I112" s="3"/>
    </row>
    <row r="113" ht="18.75" customHeight="1">
      <c r="I113" s="3"/>
    </row>
    <row r="114" ht="18.75" customHeight="1">
      <c r="I114" s="3"/>
    </row>
    <row r="115" ht="18.75" customHeight="1">
      <c r="I115" s="3"/>
    </row>
    <row r="116" ht="18.75" customHeight="1">
      <c r="I116" s="3"/>
    </row>
    <row r="117" ht="18.75" customHeight="1">
      <c r="I117" s="3"/>
    </row>
    <row r="118" ht="18.75" customHeight="1">
      <c r="I118" s="3"/>
    </row>
    <row r="119" ht="18.75" customHeight="1">
      <c r="I119" s="3"/>
    </row>
    <row r="120" ht="18.75" customHeight="1">
      <c r="I120" s="3"/>
    </row>
    <row r="121" ht="18.75" customHeight="1">
      <c r="I121" s="3"/>
    </row>
    <row r="122" ht="18.75" customHeight="1">
      <c r="I122" s="3"/>
    </row>
    <row r="123" ht="18.75" customHeight="1">
      <c r="I123" s="3"/>
    </row>
    <row r="124" ht="18.75" customHeight="1">
      <c r="I124" s="3"/>
    </row>
    <row r="125" ht="18.75" customHeight="1">
      <c r="I125" s="3"/>
    </row>
    <row r="126" ht="18.75" customHeight="1">
      <c r="I126" s="3"/>
    </row>
    <row r="127" ht="18.75" customHeight="1">
      <c r="I127" s="3"/>
    </row>
    <row r="128" ht="18.75" customHeight="1">
      <c r="I128" s="3"/>
    </row>
    <row r="129" ht="18.75" customHeight="1">
      <c r="I129" s="3"/>
    </row>
    <row r="130" ht="18.75" customHeight="1">
      <c r="I130" s="3"/>
    </row>
    <row r="131" ht="18.75" customHeight="1">
      <c r="I131" s="3"/>
    </row>
    <row r="132" ht="18.75" customHeight="1">
      <c r="I132" s="3"/>
    </row>
    <row r="133" ht="18.75" customHeight="1">
      <c r="I133" s="3"/>
    </row>
    <row r="134" ht="18.75" customHeight="1">
      <c r="I134" s="3"/>
    </row>
    <row r="135" ht="18.75" customHeight="1">
      <c r="I135" s="3"/>
    </row>
    <row r="136" ht="18.75" customHeight="1">
      <c r="I136" s="3"/>
    </row>
    <row r="137" ht="18.75" customHeight="1">
      <c r="I137" s="3"/>
    </row>
    <row r="138" ht="18.75" customHeight="1">
      <c r="I138" s="3"/>
    </row>
    <row r="139" ht="18.75" customHeight="1">
      <c r="I139" s="3"/>
    </row>
    <row r="140" ht="18.75" customHeight="1">
      <c r="I140" s="3"/>
    </row>
    <row r="141" ht="18.75" customHeight="1">
      <c r="I141" s="3"/>
    </row>
    <row r="142" ht="18.75" customHeight="1">
      <c r="I142" s="3"/>
    </row>
    <row r="143" ht="18.75" customHeight="1">
      <c r="I143" s="3"/>
    </row>
    <row r="144" ht="18.75" customHeight="1">
      <c r="I144" s="3"/>
    </row>
    <row r="145" ht="18.75" customHeight="1">
      <c r="I145" s="3"/>
    </row>
    <row r="146" ht="18.75" customHeight="1">
      <c r="I146" s="3"/>
    </row>
    <row r="147" ht="18.75" customHeight="1">
      <c r="I147" s="3"/>
    </row>
    <row r="148" ht="18.75" customHeight="1">
      <c r="I148" s="3"/>
    </row>
    <row r="149" ht="18.75" customHeight="1">
      <c r="I149" s="3"/>
    </row>
    <row r="150" ht="18.75" customHeight="1">
      <c r="I150" s="3"/>
    </row>
    <row r="151" ht="18.75" customHeight="1">
      <c r="I151" s="3"/>
    </row>
    <row r="152" ht="18.75" customHeight="1">
      <c r="I152" s="3"/>
    </row>
    <row r="153" ht="18.75" customHeight="1">
      <c r="I153" s="3"/>
    </row>
    <row r="154" ht="18.75" customHeight="1">
      <c r="I154" s="3"/>
    </row>
    <row r="155" ht="18.75" customHeight="1">
      <c r="I155" s="3"/>
    </row>
    <row r="156" ht="18.75" customHeight="1">
      <c r="I156" s="3"/>
    </row>
    <row r="157" ht="18.75" customHeight="1">
      <c r="I157" s="3"/>
    </row>
    <row r="158" ht="18.75" customHeight="1">
      <c r="I158" s="3"/>
    </row>
    <row r="159" ht="18.75" customHeight="1">
      <c r="I159" s="3"/>
    </row>
    <row r="160" ht="18.75" customHeight="1">
      <c r="I160" s="3"/>
    </row>
    <row r="161" ht="18.75" customHeight="1">
      <c r="I161" s="3"/>
    </row>
    <row r="162" ht="18.75" customHeight="1">
      <c r="I162" s="3"/>
    </row>
    <row r="163" ht="18.75" customHeight="1">
      <c r="I163" s="3"/>
    </row>
    <row r="164" ht="18.75" customHeight="1">
      <c r="I164" s="3"/>
    </row>
    <row r="165" spans="6:9" ht="18.75" customHeight="1">
      <c r="F165" s="3"/>
      <c r="G165" s="3"/>
      <c r="H165" s="3"/>
      <c r="I165" s="3"/>
    </row>
    <row r="166" ht="18.75" customHeight="1">
      <c r="I166" s="3"/>
    </row>
    <row r="167" ht="18.75" customHeight="1">
      <c r="I167" s="3"/>
    </row>
    <row r="168" ht="18.75" customHeight="1">
      <c r="I168" s="3"/>
    </row>
    <row r="169" ht="18.75" customHeight="1">
      <c r="I169" s="3"/>
    </row>
    <row r="170" ht="18.75" customHeight="1">
      <c r="I170" s="3"/>
    </row>
    <row r="171" ht="18.75" customHeight="1">
      <c r="I171" s="3"/>
    </row>
    <row r="172" ht="18.75" customHeight="1">
      <c r="I172" s="3"/>
    </row>
    <row r="173" ht="18.75" customHeight="1">
      <c r="I173" s="3"/>
    </row>
    <row r="174" ht="18.75" customHeight="1">
      <c r="I174" s="3"/>
    </row>
    <row r="175" ht="18.75" customHeight="1">
      <c r="I175" s="3"/>
    </row>
    <row r="176" ht="18.75" customHeight="1">
      <c r="I176" s="3"/>
    </row>
    <row r="177" ht="18.75" customHeight="1">
      <c r="I177" s="3"/>
    </row>
    <row r="178" ht="18.75" customHeight="1">
      <c r="I178" s="3"/>
    </row>
    <row r="179" ht="18.75" customHeight="1">
      <c r="I179" s="3"/>
    </row>
    <row r="180" ht="18.75" customHeight="1">
      <c r="I180" s="3"/>
    </row>
    <row r="181" ht="18.75" customHeight="1">
      <c r="I181" s="3"/>
    </row>
    <row r="182" ht="18.75" customHeight="1">
      <c r="I182" s="3"/>
    </row>
    <row r="183" ht="18.75" customHeight="1">
      <c r="I183" s="3"/>
    </row>
    <row r="184" ht="18.75" customHeight="1">
      <c r="I184" s="3"/>
    </row>
    <row r="185" ht="18.75" customHeight="1">
      <c r="I185" s="3"/>
    </row>
    <row r="186" ht="18.75" customHeight="1">
      <c r="I186" s="3"/>
    </row>
    <row r="187" ht="18.75" customHeight="1">
      <c r="I187" s="3"/>
    </row>
    <row r="188" ht="18.75" customHeight="1">
      <c r="I188" s="3"/>
    </row>
    <row r="189" ht="18.75" customHeight="1">
      <c r="I189" s="3"/>
    </row>
    <row r="190" ht="18.75" customHeight="1">
      <c r="I190" s="3"/>
    </row>
    <row r="191" ht="18.75" customHeight="1">
      <c r="I191" s="3"/>
    </row>
    <row r="192" ht="18.75" customHeight="1">
      <c r="I192" s="3"/>
    </row>
    <row r="193" ht="18.75" customHeight="1">
      <c r="I193" s="3"/>
    </row>
    <row r="194" ht="18.75" customHeight="1">
      <c r="I194" s="3"/>
    </row>
    <row r="195" ht="18.75" customHeight="1">
      <c r="I195" s="3"/>
    </row>
    <row r="196" ht="18.75" customHeight="1">
      <c r="I196" s="3"/>
    </row>
    <row r="197" ht="18.75" customHeight="1">
      <c r="I197" s="3"/>
    </row>
    <row r="198" ht="18.75" customHeight="1">
      <c r="I198" s="3"/>
    </row>
    <row r="199" ht="18.75" customHeight="1">
      <c r="I199" s="3"/>
    </row>
    <row r="200" ht="18.75" customHeight="1">
      <c r="I200" s="3"/>
    </row>
    <row r="201" ht="18.75" customHeight="1">
      <c r="I201" s="3"/>
    </row>
    <row r="202" ht="18.75" customHeight="1">
      <c r="I202" s="3"/>
    </row>
    <row r="203" ht="18.75" customHeight="1">
      <c r="I203" s="3"/>
    </row>
    <row r="204" ht="18.75" customHeight="1">
      <c r="I204" s="3"/>
    </row>
    <row r="205" ht="18.75" customHeight="1">
      <c r="I205" s="3"/>
    </row>
    <row r="206" ht="18.75" customHeight="1">
      <c r="I206" s="3"/>
    </row>
    <row r="207" ht="18.75" customHeight="1">
      <c r="I207" s="3"/>
    </row>
    <row r="208" ht="18.75" customHeight="1">
      <c r="I208" s="3"/>
    </row>
    <row r="209" ht="18.75" customHeight="1">
      <c r="I209" s="3"/>
    </row>
    <row r="210" ht="18.75" customHeight="1">
      <c r="I210" s="3"/>
    </row>
    <row r="211" ht="18.75" customHeight="1">
      <c r="I211" s="3"/>
    </row>
    <row r="212" ht="18.75" customHeight="1">
      <c r="I212" s="3"/>
    </row>
    <row r="213" ht="18.75" customHeight="1">
      <c r="I213" s="3"/>
    </row>
    <row r="214" ht="18.75" customHeight="1">
      <c r="I214" s="3"/>
    </row>
    <row r="215" ht="18.75" customHeight="1">
      <c r="I215" s="3"/>
    </row>
    <row r="216" ht="18.75" customHeight="1">
      <c r="I216" s="3"/>
    </row>
    <row r="217" ht="18.75" customHeight="1">
      <c r="I217" s="3"/>
    </row>
    <row r="218" ht="18.75" customHeight="1">
      <c r="I218" s="3"/>
    </row>
    <row r="219" ht="18.75" customHeight="1">
      <c r="I219" s="3"/>
    </row>
    <row r="220" ht="18.75" customHeight="1">
      <c r="I220" s="3"/>
    </row>
    <row r="221" ht="18.75" customHeight="1">
      <c r="I221" s="3"/>
    </row>
    <row r="222" ht="18.75" customHeight="1">
      <c r="I222" s="3"/>
    </row>
    <row r="223" ht="18.75" customHeight="1">
      <c r="I223" s="3"/>
    </row>
    <row r="224" ht="18.75" customHeight="1">
      <c r="I224" s="3"/>
    </row>
    <row r="225" ht="18.75" customHeight="1">
      <c r="I225" s="3"/>
    </row>
    <row r="226" ht="18.75" customHeight="1">
      <c r="I226" s="3"/>
    </row>
    <row r="227" ht="18.75" customHeight="1">
      <c r="I227" s="3"/>
    </row>
    <row r="228" ht="18.75" customHeight="1">
      <c r="I228" s="3"/>
    </row>
    <row r="229" ht="18.75" customHeight="1">
      <c r="I229" s="3"/>
    </row>
    <row r="230" ht="18.75" customHeight="1">
      <c r="I230" s="3"/>
    </row>
    <row r="231" ht="18.75" customHeight="1">
      <c r="I231" s="3"/>
    </row>
    <row r="232" ht="18.75" customHeight="1">
      <c r="I232" s="3"/>
    </row>
    <row r="233" ht="18.75" customHeight="1">
      <c r="I233" s="3"/>
    </row>
    <row r="234" ht="18.75" customHeight="1">
      <c r="I234" s="3"/>
    </row>
    <row r="235" ht="18.75" customHeight="1">
      <c r="I235" s="3"/>
    </row>
    <row r="236" ht="18.75" customHeight="1">
      <c r="I236" s="3"/>
    </row>
    <row r="237" ht="18.75" customHeight="1">
      <c r="I237" s="3"/>
    </row>
    <row r="238" ht="18.75" customHeight="1">
      <c r="I238" s="3"/>
    </row>
    <row r="239" ht="18.75" customHeight="1">
      <c r="I239" s="3"/>
    </row>
    <row r="240" ht="18.75" customHeight="1">
      <c r="I240" s="3"/>
    </row>
  </sheetData>
  <mergeCells count="25">
    <mergeCell ref="A5:B5"/>
    <mergeCell ref="A27:B27"/>
    <mergeCell ref="A13:B13"/>
    <mergeCell ref="A14:B14"/>
    <mergeCell ref="A15:B15"/>
    <mergeCell ref="A16:B16"/>
    <mergeCell ref="A6:B6"/>
    <mergeCell ref="A7:B7"/>
    <mergeCell ref="A8:B8"/>
    <mergeCell ref="A49:B49"/>
    <mergeCell ref="A9:B9"/>
    <mergeCell ref="A10:B10"/>
    <mergeCell ref="A11:B11"/>
    <mergeCell ref="A12:B12"/>
    <mergeCell ref="A24:B24"/>
    <mergeCell ref="A45:B45"/>
    <mergeCell ref="A42:B42"/>
    <mergeCell ref="A3:B4"/>
    <mergeCell ref="C3:C4"/>
    <mergeCell ref="R2:T2"/>
    <mergeCell ref="D3:F3"/>
    <mergeCell ref="Q3:T3"/>
    <mergeCell ref="M3:P3"/>
    <mergeCell ref="J3:L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BE244"/>
  <sheetViews>
    <sheetView showGridLines="0" tabSelected="1" view="pageBreakPreview" zoomScale="60" workbookViewId="0" topLeftCell="A1">
      <selection activeCell="A1" sqref="A1"/>
    </sheetView>
  </sheetViews>
  <sheetFormatPr defaultColWidth="10.66015625" defaultRowHeight="18.75" customHeight="1"/>
  <cols>
    <col min="1" max="1" width="1.66015625" style="2" customWidth="1"/>
    <col min="2" max="2" width="7.16015625" style="2" customWidth="1"/>
    <col min="3" max="3" width="5" style="2" customWidth="1"/>
    <col min="4" max="9" width="4.66015625" style="2" customWidth="1"/>
    <col min="10" max="20" width="4.08203125" style="2" customWidth="1"/>
    <col min="21" max="21" width="5" style="2" customWidth="1"/>
    <col min="22" max="16384" width="10.66015625" style="2" customWidth="1"/>
  </cols>
  <sheetData>
    <row r="1" ht="21" customHeight="1"/>
    <row r="2" spans="1:20" ht="18.75" customHeight="1">
      <c r="A2" s="14" t="s">
        <v>107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6" t="str">
        <f>'１頁'!R2:T2</f>
        <v>(平成13年)</v>
      </c>
      <c r="S2" s="67"/>
      <c r="T2" s="67"/>
    </row>
    <row r="3" spans="1:20" ht="21" customHeight="1">
      <c r="A3" s="60" t="s">
        <v>108</v>
      </c>
      <c r="B3" s="61"/>
      <c r="C3" s="64" t="s">
        <v>92</v>
      </c>
      <c r="D3" s="68" t="s">
        <v>93</v>
      </c>
      <c r="E3" s="69"/>
      <c r="F3" s="70"/>
      <c r="G3" s="68" t="s">
        <v>94</v>
      </c>
      <c r="H3" s="69"/>
      <c r="I3" s="70"/>
      <c r="J3" s="71" t="s">
        <v>95</v>
      </c>
      <c r="K3" s="69"/>
      <c r="L3" s="70"/>
      <c r="M3" s="68" t="s">
        <v>96</v>
      </c>
      <c r="N3" s="69"/>
      <c r="O3" s="69"/>
      <c r="P3" s="70"/>
      <c r="Q3" s="68" t="s">
        <v>97</v>
      </c>
      <c r="R3" s="69"/>
      <c r="S3" s="69"/>
      <c r="T3" s="70"/>
    </row>
    <row r="4" spans="1:20" ht="21" customHeight="1">
      <c r="A4" s="62"/>
      <c r="B4" s="63"/>
      <c r="C4" s="65"/>
      <c r="D4" s="45" t="s">
        <v>98</v>
      </c>
      <c r="E4" s="46" t="s">
        <v>99</v>
      </c>
      <c r="F4" s="47" t="s">
        <v>100</v>
      </c>
      <c r="G4" s="45" t="s">
        <v>98</v>
      </c>
      <c r="H4" s="46" t="s">
        <v>99</v>
      </c>
      <c r="I4" s="48" t="s">
        <v>100</v>
      </c>
      <c r="J4" s="49" t="s">
        <v>98</v>
      </c>
      <c r="K4" s="46" t="s">
        <v>99</v>
      </c>
      <c r="L4" s="50" t="s">
        <v>100</v>
      </c>
      <c r="M4" s="45" t="s">
        <v>98</v>
      </c>
      <c r="N4" s="46" t="s">
        <v>99</v>
      </c>
      <c r="O4" s="51" t="s">
        <v>100</v>
      </c>
      <c r="P4" s="52" t="s">
        <v>101</v>
      </c>
      <c r="Q4" s="49" t="s">
        <v>102</v>
      </c>
      <c r="R4" s="46" t="s">
        <v>99</v>
      </c>
      <c r="S4" s="51" t="s">
        <v>100</v>
      </c>
      <c r="T4" s="52" t="s">
        <v>101</v>
      </c>
    </row>
    <row r="5" spans="1:20" ht="18.75" customHeight="1">
      <c r="A5" s="81" t="s">
        <v>109</v>
      </c>
      <c r="B5" s="82"/>
      <c r="C5" s="53">
        <f>SUM(D5,G5,J5,M5,Q5)</f>
        <v>4250</v>
      </c>
      <c r="D5" s="54">
        <f>SUM(E5:F5)</f>
        <v>2545</v>
      </c>
      <c r="E5" s="55">
        <f>SUM(E6)</f>
        <v>2530</v>
      </c>
      <c r="F5" s="55">
        <f>SUM(F6)</f>
        <v>15</v>
      </c>
      <c r="G5" s="54">
        <f>SUM(H5:I5)</f>
        <v>1503</v>
      </c>
      <c r="H5" s="55">
        <f>SUM(H6)</f>
        <v>1502</v>
      </c>
      <c r="I5" s="55">
        <f>SUM(I6)</f>
        <v>1</v>
      </c>
      <c r="J5" s="54">
        <f>SUM(K5:L5)</f>
        <v>194</v>
      </c>
      <c r="K5" s="55">
        <f>SUM(K6)</f>
        <v>0</v>
      </c>
      <c r="L5" s="55">
        <f>SUM(L6)</f>
        <v>194</v>
      </c>
      <c r="M5" s="54">
        <f>SUM(N5:P5)</f>
        <v>5</v>
      </c>
      <c r="N5" s="55">
        <f>SUM(N6)</f>
        <v>1</v>
      </c>
      <c r="O5" s="55">
        <f>SUM(O6)</f>
        <v>4</v>
      </c>
      <c r="P5" s="55">
        <f>SUM(P6)</f>
        <v>0</v>
      </c>
      <c r="Q5" s="54">
        <f>SUM(R5:T5)</f>
        <v>3</v>
      </c>
      <c r="R5" s="55">
        <f>SUM(R6)</f>
        <v>0</v>
      </c>
      <c r="S5" s="55">
        <f>SUM(S6)</f>
        <v>1</v>
      </c>
      <c r="T5" s="56">
        <f>SUM(T6)</f>
        <v>2</v>
      </c>
    </row>
    <row r="6" spans="1:20" ht="18.75" customHeight="1">
      <c r="A6" s="5"/>
      <c r="B6" s="6" t="s">
        <v>0</v>
      </c>
      <c r="C6" s="26">
        <f>SUM(D6,G6,J6,M6,Q6)</f>
        <v>4250</v>
      </c>
      <c r="D6" s="31">
        <f>SUM(E6:F6)</f>
        <v>2545</v>
      </c>
      <c r="E6" s="32">
        <v>2530</v>
      </c>
      <c r="F6" s="32">
        <v>15</v>
      </c>
      <c r="G6" s="31">
        <f>SUM(H6:I6)</f>
        <v>1503</v>
      </c>
      <c r="H6" s="32">
        <v>1502</v>
      </c>
      <c r="I6" s="32">
        <v>1</v>
      </c>
      <c r="J6" s="31">
        <f>SUM(K6:L6)</f>
        <v>194</v>
      </c>
      <c r="K6" s="32">
        <v>0</v>
      </c>
      <c r="L6" s="32">
        <v>194</v>
      </c>
      <c r="M6" s="31">
        <f>SUM(N6:P6)</f>
        <v>5</v>
      </c>
      <c r="N6" s="32">
        <v>1</v>
      </c>
      <c r="O6" s="32">
        <v>4</v>
      </c>
      <c r="P6" s="32">
        <v>0</v>
      </c>
      <c r="Q6" s="31">
        <f>SUM(R6:T6)</f>
        <v>3</v>
      </c>
      <c r="R6" s="32">
        <v>0</v>
      </c>
      <c r="S6" s="32">
        <v>1</v>
      </c>
      <c r="T6" s="33">
        <v>2</v>
      </c>
    </row>
    <row r="7" spans="1:20" ht="18.75" customHeight="1">
      <c r="A7" s="83" t="s">
        <v>110</v>
      </c>
      <c r="B7" s="84"/>
      <c r="C7" s="23">
        <f>SUM(C8:C20)</f>
        <v>4350</v>
      </c>
      <c r="D7" s="23">
        <f aca="true" t="shared" si="0" ref="D7:T7">SUM(D8:D20)</f>
        <v>2191</v>
      </c>
      <c r="E7" s="24">
        <f t="shared" si="0"/>
        <v>2182</v>
      </c>
      <c r="F7" s="25">
        <f t="shared" si="0"/>
        <v>9</v>
      </c>
      <c r="G7" s="23">
        <f t="shared" si="0"/>
        <v>2093</v>
      </c>
      <c r="H7" s="24">
        <f t="shared" si="0"/>
        <v>2092</v>
      </c>
      <c r="I7" s="25">
        <f t="shared" si="0"/>
        <v>1</v>
      </c>
      <c r="J7" s="23">
        <f t="shared" si="0"/>
        <v>61</v>
      </c>
      <c r="K7" s="24">
        <f t="shared" si="0"/>
        <v>2</v>
      </c>
      <c r="L7" s="25">
        <f t="shared" si="0"/>
        <v>59</v>
      </c>
      <c r="M7" s="23">
        <f t="shared" si="0"/>
        <v>5</v>
      </c>
      <c r="N7" s="24">
        <f t="shared" si="0"/>
        <v>3</v>
      </c>
      <c r="O7" s="24">
        <f t="shared" si="0"/>
        <v>0</v>
      </c>
      <c r="P7" s="25">
        <f t="shared" si="0"/>
        <v>2</v>
      </c>
      <c r="Q7" s="23">
        <f t="shared" si="0"/>
        <v>0</v>
      </c>
      <c r="R7" s="24">
        <f t="shared" si="0"/>
        <v>0</v>
      </c>
      <c r="S7" s="24">
        <f t="shared" si="0"/>
        <v>0</v>
      </c>
      <c r="T7" s="25">
        <f t="shared" si="0"/>
        <v>0</v>
      </c>
    </row>
    <row r="8" spans="1:57" ht="18.75" customHeight="1">
      <c r="A8" s="5"/>
      <c r="B8" s="6" t="s">
        <v>8</v>
      </c>
      <c r="C8" s="19">
        <f>SUM(D8,G8,J8,M8,Q8)</f>
        <v>685</v>
      </c>
      <c r="D8" s="31">
        <f>SUM(E8:F8)</f>
        <v>455</v>
      </c>
      <c r="E8" s="32">
        <v>455</v>
      </c>
      <c r="F8" s="32">
        <v>0</v>
      </c>
      <c r="G8" s="31">
        <f>SUM(H8:I8)</f>
        <v>222</v>
      </c>
      <c r="H8" s="32">
        <v>222</v>
      </c>
      <c r="I8" s="32">
        <v>0</v>
      </c>
      <c r="J8" s="31">
        <f>SUM(K8:L8)</f>
        <v>7</v>
      </c>
      <c r="K8" s="32">
        <v>1</v>
      </c>
      <c r="L8" s="32">
        <v>6</v>
      </c>
      <c r="M8" s="31">
        <f>SUM(N8:P8)</f>
        <v>1</v>
      </c>
      <c r="N8" s="32">
        <v>0</v>
      </c>
      <c r="O8" s="32">
        <v>0</v>
      </c>
      <c r="P8" s="32">
        <v>1</v>
      </c>
      <c r="Q8" s="31">
        <f>SUM(R8:T8)</f>
        <v>0</v>
      </c>
      <c r="R8" s="32">
        <v>0</v>
      </c>
      <c r="S8" s="32">
        <v>0</v>
      </c>
      <c r="T8" s="33">
        <v>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20" ht="18.75" customHeight="1">
      <c r="A9" s="5"/>
      <c r="B9" s="6" t="s">
        <v>11</v>
      </c>
      <c r="C9" s="19">
        <f aca="true" t="shared" si="1" ref="C9:C52">SUM(D9,G9,J9,M9,Q9)</f>
        <v>1118</v>
      </c>
      <c r="D9" s="31">
        <f aca="true" t="shared" si="2" ref="D9:D52">SUM(E9:F9)</f>
        <v>482</v>
      </c>
      <c r="E9" s="32">
        <v>479</v>
      </c>
      <c r="F9" s="32">
        <v>3</v>
      </c>
      <c r="G9" s="31">
        <f aca="true" t="shared" si="3" ref="G9:G52">SUM(H9:I9)</f>
        <v>617</v>
      </c>
      <c r="H9" s="32">
        <v>617</v>
      </c>
      <c r="I9" s="32">
        <v>0</v>
      </c>
      <c r="J9" s="31">
        <f aca="true" t="shared" si="4" ref="J9:J52">SUM(K9:L9)</f>
        <v>17</v>
      </c>
      <c r="K9" s="32">
        <v>1</v>
      </c>
      <c r="L9" s="32">
        <v>16</v>
      </c>
      <c r="M9" s="31">
        <f aca="true" t="shared" si="5" ref="M9:M52">SUM(N9:P9)</f>
        <v>2</v>
      </c>
      <c r="N9" s="32">
        <v>2</v>
      </c>
      <c r="O9" s="32">
        <v>0</v>
      </c>
      <c r="P9" s="32">
        <v>0</v>
      </c>
      <c r="Q9" s="31">
        <f aca="true" t="shared" si="6" ref="Q9:Q52">SUM(R9:T9)</f>
        <v>0</v>
      </c>
      <c r="R9" s="32">
        <v>0</v>
      </c>
      <c r="S9" s="32">
        <v>0</v>
      </c>
      <c r="T9" s="33">
        <v>0</v>
      </c>
    </row>
    <row r="10" spans="1:20" ht="18.75" customHeight="1">
      <c r="A10" s="5"/>
      <c r="B10" s="6" t="s">
        <v>13</v>
      </c>
      <c r="C10" s="19">
        <f t="shared" si="1"/>
        <v>1215</v>
      </c>
      <c r="D10" s="31">
        <f t="shared" si="2"/>
        <v>637</v>
      </c>
      <c r="E10" s="32">
        <v>635</v>
      </c>
      <c r="F10" s="32">
        <v>2</v>
      </c>
      <c r="G10" s="31">
        <f t="shared" si="3"/>
        <v>552</v>
      </c>
      <c r="H10" s="32">
        <v>552</v>
      </c>
      <c r="I10" s="32">
        <v>0</v>
      </c>
      <c r="J10" s="31">
        <f t="shared" si="4"/>
        <v>25</v>
      </c>
      <c r="K10" s="32">
        <v>0</v>
      </c>
      <c r="L10" s="32">
        <v>25</v>
      </c>
      <c r="M10" s="31">
        <f t="shared" si="5"/>
        <v>1</v>
      </c>
      <c r="N10" s="32">
        <v>0</v>
      </c>
      <c r="O10" s="32">
        <v>0</v>
      </c>
      <c r="P10" s="32">
        <v>1</v>
      </c>
      <c r="Q10" s="31">
        <f t="shared" si="6"/>
        <v>0</v>
      </c>
      <c r="R10" s="32">
        <v>0</v>
      </c>
      <c r="S10" s="32">
        <v>0</v>
      </c>
      <c r="T10" s="33">
        <v>0</v>
      </c>
    </row>
    <row r="11" spans="1:20" ht="18.75" customHeight="1">
      <c r="A11" s="5"/>
      <c r="B11" s="6" t="s">
        <v>43</v>
      </c>
      <c r="C11" s="19">
        <f t="shared" si="1"/>
        <v>88</v>
      </c>
      <c r="D11" s="31">
        <f t="shared" si="2"/>
        <v>32</v>
      </c>
      <c r="E11" s="32">
        <v>32</v>
      </c>
      <c r="F11" s="32">
        <v>0</v>
      </c>
      <c r="G11" s="31">
        <f t="shared" si="3"/>
        <v>50</v>
      </c>
      <c r="H11" s="32">
        <v>50</v>
      </c>
      <c r="I11" s="32">
        <v>0</v>
      </c>
      <c r="J11" s="31">
        <f t="shared" si="4"/>
        <v>6</v>
      </c>
      <c r="K11" s="32">
        <v>0</v>
      </c>
      <c r="L11" s="32">
        <v>6</v>
      </c>
      <c r="M11" s="31">
        <f t="shared" si="5"/>
        <v>0</v>
      </c>
      <c r="N11" s="32">
        <v>0</v>
      </c>
      <c r="O11" s="32">
        <v>0</v>
      </c>
      <c r="P11" s="32">
        <v>0</v>
      </c>
      <c r="Q11" s="31">
        <f t="shared" si="6"/>
        <v>0</v>
      </c>
      <c r="R11" s="32">
        <v>0</v>
      </c>
      <c r="S11" s="32">
        <v>0</v>
      </c>
      <c r="T11" s="33">
        <v>0</v>
      </c>
    </row>
    <row r="12" spans="1:57" ht="18.75" customHeight="1">
      <c r="A12" s="5"/>
      <c r="B12" s="6" t="s">
        <v>44</v>
      </c>
      <c r="C12" s="19">
        <f t="shared" si="1"/>
        <v>190</v>
      </c>
      <c r="D12" s="31">
        <f t="shared" si="2"/>
        <v>100</v>
      </c>
      <c r="E12" s="32">
        <v>100</v>
      </c>
      <c r="F12" s="32">
        <v>0</v>
      </c>
      <c r="G12" s="31">
        <f t="shared" si="3"/>
        <v>87</v>
      </c>
      <c r="H12" s="32">
        <v>87</v>
      </c>
      <c r="I12" s="32">
        <v>0</v>
      </c>
      <c r="J12" s="31">
        <f t="shared" si="4"/>
        <v>3</v>
      </c>
      <c r="K12" s="32">
        <v>0</v>
      </c>
      <c r="L12" s="32">
        <v>3</v>
      </c>
      <c r="M12" s="31">
        <f t="shared" si="5"/>
        <v>0</v>
      </c>
      <c r="N12" s="32">
        <v>0</v>
      </c>
      <c r="O12" s="32">
        <v>0</v>
      </c>
      <c r="P12" s="32">
        <v>0</v>
      </c>
      <c r="Q12" s="31">
        <f t="shared" si="6"/>
        <v>0</v>
      </c>
      <c r="R12" s="32">
        <v>0</v>
      </c>
      <c r="S12" s="32">
        <v>0</v>
      </c>
      <c r="T12" s="33"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49" ht="18.75" customHeight="1">
      <c r="A13" s="5"/>
      <c r="B13" s="6" t="s">
        <v>45</v>
      </c>
      <c r="C13" s="19">
        <f>SUM(D13,G13,J13,M13,Q13)</f>
        <v>107</v>
      </c>
      <c r="D13" s="31">
        <f>SUM(E13:F13)</f>
        <v>33</v>
      </c>
      <c r="E13" s="32">
        <v>33</v>
      </c>
      <c r="F13" s="32">
        <v>0</v>
      </c>
      <c r="G13" s="31">
        <f>SUM(H13:I13)</f>
        <v>74</v>
      </c>
      <c r="H13" s="32">
        <v>74</v>
      </c>
      <c r="I13" s="32">
        <v>0</v>
      </c>
      <c r="J13" s="31">
        <f>SUM(K13:L13)</f>
        <v>0</v>
      </c>
      <c r="K13" s="32">
        <v>0</v>
      </c>
      <c r="L13" s="32">
        <v>0</v>
      </c>
      <c r="M13" s="31">
        <f>SUM(N13:P13)</f>
        <v>0</v>
      </c>
      <c r="N13" s="32">
        <v>0</v>
      </c>
      <c r="O13" s="32">
        <v>0</v>
      </c>
      <c r="P13" s="32">
        <v>0</v>
      </c>
      <c r="Q13" s="31">
        <f>SUM(R13:T13)</f>
        <v>0</v>
      </c>
      <c r="R13" s="32">
        <v>0</v>
      </c>
      <c r="S13" s="32">
        <v>0</v>
      </c>
      <c r="T13" s="33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8.75" customHeight="1">
      <c r="A14" s="5"/>
      <c r="B14" s="6" t="s">
        <v>46</v>
      </c>
      <c r="C14" s="19">
        <f>SUM(D14,G14,J14,M14,Q14)</f>
        <v>207</v>
      </c>
      <c r="D14" s="31">
        <f>SUM(E14:F14)</f>
        <v>76</v>
      </c>
      <c r="E14" s="32">
        <v>73</v>
      </c>
      <c r="F14" s="32">
        <v>3</v>
      </c>
      <c r="G14" s="31">
        <f>SUM(H14:I14)</f>
        <v>131</v>
      </c>
      <c r="H14" s="32">
        <v>130</v>
      </c>
      <c r="I14" s="32">
        <v>1</v>
      </c>
      <c r="J14" s="31">
        <f>SUM(K14:L14)</f>
        <v>0</v>
      </c>
      <c r="K14" s="32">
        <v>0</v>
      </c>
      <c r="L14" s="32">
        <v>0</v>
      </c>
      <c r="M14" s="31">
        <f>SUM(N14:P14)</f>
        <v>0</v>
      </c>
      <c r="N14" s="32">
        <v>0</v>
      </c>
      <c r="O14" s="32">
        <v>0</v>
      </c>
      <c r="P14" s="32">
        <v>0</v>
      </c>
      <c r="Q14" s="31">
        <f>SUM(R14:T14)</f>
        <v>0</v>
      </c>
      <c r="R14" s="32">
        <v>0</v>
      </c>
      <c r="S14" s="32">
        <v>0</v>
      </c>
      <c r="T14" s="33">
        <v>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20" ht="18.75" customHeight="1">
      <c r="A15" s="5"/>
      <c r="B15" s="6" t="s">
        <v>47</v>
      </c>
      <c r="C15" s="19">
        <f>SUM(D15,G15,J15,M15,Q15)</f>
        <v>215</v>
      </c>
      <c r="D15" s="31">
        <f>SUM(E15:F15)</f>
        <v>100</v>
      </c>
      <c r="E15" s="32">
        <v>100</v>
      </c>
      <c r="F15" s="32">
        <v>0</v>
      </c>
      <c r="G15" s="31">
        <f>SUM(H15:I15)</f>
        <v>114</v>
      </c>
      <c r="H15" s="32">
        <v>114</v>
      </c>
      <c r="I15" s="32">
        <v>0</v>
      </c>
      <c r="J15" s="31">
        <f>SUM(K15:L15)</f>
        <v>1</v>
      </c>
      <c r="K15" s="32">
        <v>0</v>
      </c>
      <c r="L15" s="32">
        <v>1</v>
      </c>
      <c r="M15" s="31">
        <f>SUM(N15:P15)</f>
        <v>0</v>
      </c>
      <c r="N15" s="32">
        <v>0</v>
      </c>
      <c r="O15" s="32">
        <v>0</v>
      </c>
      <c r="P15" s="32">
        <v>0</v>
      </c>
      <c r="Q15" s="31">
        <f>SUM(R15:T15)</f>
        <v>0</v>
      </c>
      <c r="R15" s="32">
        <v>0</v>
      </c>
      <c r="S15" s="32">
        <v>0</v>
      </c>
      <c r="T15" s="33">
        <v>0</v>
      </c>
    </row>
    <row r="16" spans="1:22" ht="18.75" customHeight="1">
      <c r="A16" s="5"/>
      <c r="B16" s="6" t="s">
        <v>48</v>
      </c>
      <c r="C16" s="19">
        <f>SUM(D16,G16,J16,M16,Q16)</f>
        <v>291</v>
      </c>
      <c r="D16" s="31">
        <f>SUM(E16:F16)</f>
        <v>121</v>
      </c>
      <c r="E16" s="32">
        <v>121</v>
      </c>
      <c r="F16" s="32">
        <v>0</v>
      </c>
      <c r="G16" s="31">
        <f>SUM(H16:I16)</f>
        <v>169</v>
      </c>
      <c r="H16" s="32">
        <v>169</v>
      </c>
      <c r="I16" s="32">
        <v>0</v>
      </c>
      <c r="J16" s="31">
        <f>SUM(K16:L16)</f>
        <v>0</v>
      </c>
      <c r="K16" s="32">
        <v>0</v>
      </c>
      <c r="L16" s="32">
        <v>0</v>
      </c>
      <c r="M16" s="31">
        <f>SUM(N16:P16)</f>
        <v>1</v>
      </c>
      <c r="N16" s="32">
        <v>1</v>
      </c>
      <c r="O16" s="32">
        <v>0</v>
      </c>
      <c r="P16" s="32">
        <v>0</v>
      </c>
      <c r="Q16" s="31">
        <f>SUM(R16:T16)</f>
        <v>0</v>
      </c>
      <c r="R16" s="32">
        <v>0</v>
      </c>
      <c r="S16" s="32">
        <v>0</v>
      </c>
      <c r="T16" s="33">
        <v>0</v>
      </c>
      <c r="U16" s="3"/>
      <c r="V16" s="3"/>
    </row>
    <row r="17" spans="1:20" ht="18.75" customHeight="1">
      <c r="A17" s="5"/>
      <c r="B17" s="6" t="s">
        <v>49</v>
      </c>
      <c r="C17" s="19">
        <f t="shared" si="1"/>
        <v>146</v>
      </c>
      <c r="D17" s="31">
        <f t="shared" si="2"/>
        <v>92</v>
      </c>
      <c r="E17" s="32">
        <v>92</v>
      </c>
      <c r="F17" s="32">
        <v>0</v>
      </c>
      <c r="G17" s="31">
        <f t="shared" si="3"/>
        <v>53</v>
      </c>
      <c r="H17" s="32">
        <v>53</v>
      </c>
      <c r="I17" s="32">
        <v>0</v>
      </c>
      <c r="J17" s="31">
        <f t="shared" si="4"/>
        <v>1</v>
      </c>
      <c r="K17" s="32">
        <v>0</v>
      </c>
      <c r="L17" s="32">
        <v>1</v>
      </c>
      <c r="M17" s="31">
        <f t="shared" si="5"/>
        <v>0</v>
      </c>
      <c r="N17" s="32">
        <v>0</v>
      </c>
      <c r="O17" s="32">
        <v>0</v>
      </c>
      <c r="P17" s="32">
        <v>0</v>
      </c>
      <c r="Q17" s="31">
        <f t="shared" si="6"/>
        <v>0</v>
      </c>
      <c r="R17" s="32">
        <v>0</v>
      </c>
      <c r="S17" s="32">
        <v>0</v>
      </c>
      <c r="T17" s="33">
        <v>0</v>
      </c>
    </row>
    <row r="18" spans="1:20" ht="18.75" customHeight="1">
      <c r="A18" s="5"/>
      <c r="B18" s="6" t="s">
        <v>50</v>
      </c>
      <c r="C18" s="19">
        <f t="shared" si="1"/>
        <v>30</v>
      </c>
      <c r="D18" s="31">
        <f t="shared" si="2"/>
        <v>27</v>
      </c>
      <c r="E18" s="32">
        <v>26</v>
      </c>
      <c r="F18" s="32">
        <v>1</v>
      </c>
      <c r="G18" s="31">
        <f t="shared" si="3"/>
        <v>3</v>
      </c>
      <c r="H18" s="32">
        <v>3</v>
      </c>
      <c r="I18" s="32">
        <v>0</v>
      </c>
      <c r="J18" s="31">
        <f t="shared" si="4"/>
        <v>0</v>
      </c>
      <c r="K18" s="32">
        <v>0</v>
      </c>
      <c r="L18" s="32">
        <v>0</v>
      </c>
      <c r="M18" s="31">
        <f t="shared" si="5"/>
        <v>0</v>
      </c>
      <c r="N18" s="32">
        <v>0</v>
      </c>
      <c r="O18" s="32">
        <v>0</v>
      </c>
      <c r="P18" s="32">
        <v>0</v>
      </c>
      <c r="Q18" s="31">
        <f t="shared" si="6"/>
        <v>0</v>
      </c>
      <c r="R18" s="32">
        <v>0</v>
      </c>
      <c r="S18" s="32">
        <v>0</v>
      </c>
      <c r="T18" s="33">
        <v>0</v>
      </c>
    </row>
    <row r="19" spans="1:20" ht="18.75" customHeight="1">
      <c r="A19" s="5"/>
      <c r="B19" s="6" t="s">
        <v>51</v>
      </c>
      <c r="C19" s="19">
        <f t="shared" si="1"/>
        <v>39</v>
      </c>
      <c r="D19" s="31">
        <f t="shared" si="2"/>
        <v>23</v>
      </c>
      <c r="E19" s="32">
        <v>23</v>
      </c>
      <c r="F19" s="32">
        <v>0</v>
      </c>
      <c r="G19" s="31">
        <f t="shared" si="3"/>
        <v>15</v>
      </c>
      <c r="H19" s="32">
        <v>15</v>
      </c>
      <c r="I19" s="32">
        <v>0</v>
      </c>
      <c r="J19" s="31">
        <f t="shared" si="4"/>
        <v>1</v>
      </c>
      <c r="K19" s="32">
        <v>0</v>
      </c>
      <c r="L19" s="32">
        <v>1</v>
      </c>
      <c r="M19" s="31">
        <f t="shared" si="5"/>
        <v>0</v>
      </c>
      <c r="N19" s="32">
        <v>0</v>
      </c>
      <c r="O19" s="32">
        <v>0</v>
      </c>
      <c r="P19" s="32">
        <v>0</v>
      </c>
      <c r="Q19" s="31">
        <f t="shared" si="6"/>
        <v>0</v>
      </c>
      <c r="R19" s="32">
        <v>0</v>
      </c>
      <c r="S19" s="32">
        <v>0</v>
      </c>
      <c r="T19" s="33">
        <v>0</v>
      </c>
    </row>
    <row r="20" spans="1:49" ht="18.75" customHeight="1">
      <c r="A20" s="12"/>
      <c r="B20" s="13" t="s">
        <v>52</v>
      </c>
      <c r="C20" s="28">
        <f t="shared" si="1"/>
        <v>19</v>
      </c>
      <c r="D20" s="37">
        <f t="shared" si="2"/>
        <v>13</v>
      </c>
      <c r="E20" s="38">
        <v>13</v>
      </c>
      <c r="F20" s="38">
        <v>0</v>
      </c>
      <c r="G20" s="37">
        <f t="shared" si="3"/>
        <v>6</v>
      </c>
      <c r="H20" s="38">
        <v>6</v>
      </c>
      <c r="I20" s="38">
        <v>0</v>
      </c>
      <c r="J20" s="37">
        <f t="shared" si="4"/>
        <v>0</v>
      </c>
      <c r="K20" s="38">
        <v>0</v>
      </c>
      <c r="L20" s="38">
        <v>0</v>
      </c>
      <c r="M20" s="37">
        <f t="shared" si="5"/>
        <v>0</v>
      </c>
      <c r="N20" s="38">
        <v>0</v>
      </c>
      <c r="O20" s="38">
        <v>0</v>
      </c>
      <c r="P20" s="38">
        <v>0</v>
      </c>
      <c r="Q20" s="37">
        <f t="shared" si="6"/>
        <v>0</v>
      </c>
      <c r="R20" s="38">
        <v>0</v>
      </c>
      <c r="S20" s="38">
        <v>0</v>
      </c>
      <c r="T20" s="39"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20" ht="18.75" customHeight="1">
      <c r="A21" s="85" t="s">
        <v>88</v>
      </c>
      <c r="B21" s="86"/>
      <c r="C21" s="19">
        <f t="shared" si="1"/>
        <v>4231</v>
      </c>
      <c r="D21" s="31">
        <f t="shared" si="2"/>
        <v>1786</v>
      </c>
      <c r="E21" s="32">
        <f>SUM(E22:E34)</f>
        <v>1626</v>
      </c>
      <c r="F21" s="32">
        <f>SUM(F22:F34)</f>
        <v>160</v>
      </c>
      <c r="G21" s="31">
        <f t="shared" si="3"/>
        <v>2415</v>
      </c>
      <c r="H21" s="32">
        <f>SUM(H22:H34)</f>
        <v>2414</v>
      </c>
      <c r="I21" s="32">
        <f>SUM(I22:I34)</f>
        <v>1</v>
      </c>
      <c r="J21" s="31">
        <f t="shared" si="4"/>
        <v>28</v>
      </c>
      <c r="K21" s="32">
        <f>SUM(K22:K34)</f>
        <v>7</v>
      </c>
      <c r="L21" s="32">
        <f>SUM(L22:L34)</f>
        <v>21</v>
      </c>
      <c r="M21" s="31">
        <f t="shared" si="5"/>
        <v>2</v>
      </c>
      <c r="N21" s="32">
        <f>SUM(N22:N34)</f>
        <v>2</v>
      </c>
      <c r="O21" s="32">
        <f>SUM(O22:O34)</f>
        <v>0</v>
      </c>
      <c r="P21" s="32">
        <f>SUM(P22:P34)</f>
        <v>0</v>
      </c>
      <c r="Q21" s="31">
        <f t="shared" si="6"/>
        <v>0</v>
      </c>
      <c r="R21" s="32">
        <f>SUM(R22:R34)</f>
        <v>0</v>
      </c>
      <c r="S21" s="32">
        <f>SUM(S22:S34)</f>
        <v>0</v>
      </c>
      <c r="T21" s="33">
        <f>SUM(T22:T34)</f>
        <v>0</v>
      </c>
    </row>
    <row r="22" spans="1:20" ht="18.75" customHeight="1">
      <c r="A22" s="5"/>
      <c r="B22" s="6" t="s">
        <v>10</v>
      </c>
      <c r="C22" s="19">
        <f t="shared" si="1"/>
        <v>817</v>
      </c>
      <c r="D22" s="31">
        <f t="shared" si="2"/>
        <v>405</v>
      </c>
      <c r="E22" s="32">
        <v>347</v>
      </c>
      <c r="F22" s="32">
        <v>58</v>
      </c>
      <c r="G22" s="31">
        <f t="shared" si="3"/>
        <v>405</v>
      </c>
      <c r="H22" s="32">
        <v>405</v>
      </c>
      <c r="I22" s="32">
        <v>0</v>
      </c>
      <c r="J22" s="31">
        <f t="shared" si="4"/>
        <v>7</v>
      </c>
      <c r="K22" s="32">
        <v>0</v>
      </c>
      <c r="L22" s="32">
        <v>7</v>
      </c>
      <c r="M22" s="31">
        <f t="shared" si="5"/>
        <v>0</v>
      </c>
      <c r="N22" s="32">
        <v>0</v>
      </c>
      <c r="O22" s="32">
        <v>0</v>
      </c>
      <c r="P22" s="32">
        <v>0</v>
      </c>
      <c r="Q22" s="31">
        <f t="shared" si="6"/>
        <v>0</v>
      </c>
      <c r="R22" s="32">
        <v>0</v>
      </c>
      <c r="S22" s="32">
        <v>0</v>
      </c>
      <c r="T22" s="33">
        <v>0</v>
      </c>
    </row>
    <row r="23" spans="1:20" ht="18.75" customHeight="1">
      <c r="A23" s="5"/>
      <c r="B23" s="6" t="s">
        <v>12</v>
      </c>
      <c r="C23" s="19">
        <f>SUM(D23,G23,J23,M23,Q23)</f>
        <v>777</v>
      </c>
      <c r="D23" s="31">
        <f>SUM(E23:F23)</f>
        <v>254</v>
      </c>
      <c r="E23" s="32">
        <v>242</v>
      </c>
      <c r="F23" s="32">
        <v>12</v>
      </c>
      <c r="G23" s="31">
        <f>SUM(H23:I23)</f>
        <v>516</v>
      </c>
      <c r="H23" s="32">
        <v>516</v>
      </c>
      <c r="I23" s="32">
        <v>0</v>
      </c>
      <c r="J23" s="31">
        <f>SUM(K23:L23)</f>
        <v>7</v>
      </c>
      <c r="K23" s="32">
        <v>2</v>
      </c>
      <c r="L23" s="32">
        <v>5</v>
      </c>
      <c r="M23" s="31">
        <f>SUM(N23:P23)</f>
        <v>0</v>
      </c>
      <c r="N23" s="32">
        <v>0</v>
      </c>
      <c r="O23" s="32">
        <v>0</v>
      </c>
      <c r="P23" s="32">
        <v>0</v>
      </c>
      <c r="Q23" s="31">
        <f>SUM(R23:T23)</f>
        <v>0</v>
      </c>
      <c r="R23" s="32">
        <v>0</v>
      </c>
      <c r="S23" s="32">
        <v>0</v>
      </c>
      <c r="T23" s="33">
        <v>0</v>
      </c>
    </row>
    <row r="24" spans="1:20" ht="18.75" customHeight="1">
      <c r="A24" s="5"/>
      <c r="B24" s="6" t="s">
        <v>15</v>
      </c>
      <c r="C24" s="19">
        <f t="shared" si="1"/>
        <v>675</v>
      </c>
      <c r="D24" s="31">
        <f t="shared" si="2"/>
        <v>313</v>
      </c>
      <c r="E24" s="32">
        <v>301</v>
      </c>
      <c r="F24" s="32">
        <v>12</v>
      </c>
      <c r="G24" s="31">
        <f t="shared" si="3"/>
        <v>358</v>
      </c>
      <c r="H24" s="32">
        <v>357</v>
      </c>
      <c r="I24" s="32">
        <v>1</v>
      </c>
      <c r="J24" s="31">
        <f t="shared" si="4"/>
        <v>3</v>
      </c>
      <c r="K24" s="32">
        <v>2</v>
      </c>
      <c r="L24" s="32">
        <v>1</v>
      </c>
      <c r="M24" s="31">
        <f t="shared" si="5"/>
        <v>1</v>
      </c>
      <c r="N24" s="32">
        <v>1</v>
      </c>
      <c r="O24" s="32">
        <v>0</v>
      </c>
      <c r="P24" s="32">
        <v>0</v>
      </c>
      <c r="Q24" s="31">
        <f t="shared" si="6"/>
        <v>0</v>
      </c>
      <c r="R24" s="32">
        <v>0</v>
      </c>
      <c r="S24" s="32">
        <v>0</v>
      </c>
      <c r="T24" s="33">
        <v>0</v>
      </c>
    </row>
    <row r="25" spans="1:20" ht="18.75" customHeight="1">
      <c r="A25" s="5"/>
      <c r="B25" s="6" t="s">
        <v>53</v>
      </c>
      <c r="C25" s="19">
        <f>SUM(D25,G25,J25,M25,Q25)</f>
        <v>97</v>
      </c>
      <c r="D25" s="31">
        <f>SUM(E25:F25)</f>
        <v>45</v>
      </c>
      <c r="E25" s="32">
        <v>41</v>
      </c>
      <c r="F25" s="32">
        <v>4</v>
      </c>
      <c r="G25" s="31">
        <f>SUM(H25:I25)</f>
        <v>52</v>
      </c>
      <c r="H25" s="32">
        <v>52</v>
      </c>
      <c r="I25" s="32">
        <v>0</v>
      </c>
      <c r="J25" s="31">
        <f>SUM(K25:L25)</f>
        <v>0</v>
      </c>
      <c r="K25" s="32">
        <v>0</v>
      </c>
      <c r="L25" s="32">
        <v>0</v>
      </c>
      <c r="M25" s="31">
        <f>SUM(N25:P25)</f>
        <v>0</v>
      </c>
      <c r="N25" s="32">
        <v>0</v>
      </c>
      <c r="O25" s="32">
        <v>0</v>
      </c>
      <c r="P25" s="32">
        <v>0</v>
      </c>
      <c r="Q25" s="31">
        <f>SUM(R25:T25)</f>
        <v>0</v>
      </c>
      <c r="R25" s="32">
        <v>0</v>
      </c>
      <c r="S25" s="32">
        <v>0</v>
      </c>
      <c r="T25" s="33">
        <v>0</v>
      </c>
    </row>
    <row r="26" spans="1:20" ht="18.75" customHeight="1">
      <c r="A26" s="5"/>
      <c r="B26" s="6" t="s">
        <v>54</v>
      </c>
      <c r="C26" s="19">
        <f>SUM(D26,G26,J26,M26,Q26)</f>
        <v>273</v>
      </c>
      <c r="D26" s="31">
        <f>SUM(E26:F26)</f>
        <v>118</v>
      </c>
      <c r="E26" s="32">
        <v>116</v>
      </c>
      <c r="F26" s="32">
        <v>2</v>
      </c>
      <c r="G26" s="31">
        <f>SUM(H26:I26)</f>
        <v>153</v>
      </c>
      <c r="H26" s="32">
        <v>153</v>
      </c>
      <c r="I26" s="32">
        <v>0</v>
      </c>
      <c r="J26" s="31">
        <f>SUM(K26:L26)</f>
        <v>1</v>
      </c>
      <c r="K26" s="32">
        <v>0</v>
      </c>
      <c r="L26" s="32">
        <v>1</v>
      </c>
      <c r="M26" s="31">
        <f>SUM(N26:P26)</f>
        <v>1</v>
      </c>
      <c r="N26" s="32">
        <v>1</v>
      </c>
      <c r="O26" s="32">
        <v>0</v>
      </c>
      <c r="P26" s="32">
        <v>0</v>
      </c>
      <c r="Q26" s="31">
        <f>SUM(R26:T26)</f>
        <v>0</v>
      </c>
      <c r="R26" s="32">
        <v>0</v>
      </c>
      <c r="S26" s="32">
        <v>0</v>
      </c>
      <c r="T26" s="33">
        <v>0</v>
      </c>
    </row>
    <row r="27" spans="1:20" ht="18.75" customHeight="1">
      <c r="A27" s="5"/>
      <c r="B27" s="6" t="s">
        <v>55</v>
      </c>
      <c r="C27" s="19">
        <f>SUM(D27,G27,J27,M27,Q27)</f>
        <v>143</v>
      </c>
      <c r="D27" s="31">
        <f>SUM(E27:F27)</f>
        <v>43</v>
      </c>
      <c r="E27" s="32">
        <v>42</v>
      </c>
      <c r="F27" s="32">
        <v>1</v>
      </c>
      <c r="G27" s="31">
        <f>SUM(H27:I27)</f>
        <v>99</v>
      </c>
      <c r="H27" s="32">
        <v>99</v>
      </c>
      <c r="I27" s="32">
        <v>0</v>
      </c>
      <c r="J27" s="31">
        <f>SUM(K27:L27)</f>
        <v>1</v>
      </c>
      <c r="K27" s="32">
        <v>1</v>
      </c>
      <c r="L27" s="32">
        <v>0</v>
      </c>
      <c r="M27" s="31">
        <f>SUM(N27:P27)</f>
        <v>0</v>
      </c>
      <c r="N27" s="32">
        <v>0</v>
      </c>
      <c r="O27" s="32">
        <v>0</v>
      </c>
      <c r="P27" s="32">
        <v>0</v>
      </c>
      <c r="Q27" s="31">
        <f>SUM(R27:T27)</f>
        <v>0</v>
      </c>
      <c r="R27" s="32">
        <v>0</v>
      </c>
      <c r="S27" s="32">
        <v>0</v>
      </c>
      <c r="T27" s="33">
        <v>0</v>
      </c>
    </row>
    <row r="28" spans="1:20" ht="18.75" customHeight="1">
      <c r="A28" s="5"/>
      <c r="B28" s="6" t="s">
        <v>56</v>
      </c>
      <c r="C28" s="19">
        <f>SUM(D28,G28,J28,M28,Q28)</f>
        <v>320</v>
      </c>
      <c r="D28" s="31">
        <f>SUM(E28:F28)</f>
        <v>114</v>
      </c>
      <c r="E28" s="32">
        <v>107</v>
      </c>
      <c r="F28" s="32">
        <v>7</v>
      </c>
      <c r="G28" s="31">
        <f>SUM(H28:I28)</f>
        <v>205</v>
      </c>
      <c r="H28" s="32">
        <v>205</v>
      </c>
      <c r="I28" s="32">
        <v>0</v>
      </c>
      <c r="J28" s="31">
        <f>SUM(K28:L28)</f>
        <v>1</v>
      </c>
      <c r="K28" s="32">
        <v>0</v>
      </c>
      <c r="L28" s="32">
        <v>1</v>
      </c>
      <c r="M28" s="31">
        <f>SUM(N28:P28)</f>
        <v>0</v>
      </c>
      <c r="N28" s="32">
        <v>0</v>
      </c>
      <c r="O28" s="32">
        <v>0</v>
      </c>
      <c r="P28" s="32">
        <v>0</v>
      </c>
      <c r="Q28" s="31">
        <f>SUM(R28:T28)</f>
        <v>0</v>
      </c>
      <c r="R28" s="32">
        <v>0</v>
      </c>
      <c r="S28" s="32">
        <v>0</v>
      </c>
      <c r="T28" s="33">
        <v>0</v>
      </c>
    </row>
    <row r="29" spans="1:20" ht="18.75" customHeight="1">
      <c r="A29" s="5"/>
      <c r="B29" s="6" t="s">
        <v>57</v>
      </c>
      <c r="C29" s="19">
        <f>SUM(D29,G29,J29,M29,Q29)</f>
        <v>158</v>
      </c>
      <c r="D29" s="31">
        <f>SUM(E29:F29)</f>
        <v>66</v>
      </c>
      <c r="E29" s="32">
        <v>64</v>
      </c>
      <c r="F29" s="32">
        <v>2</v>
      </c>
      <c r="G29" s="31">
        <f>SUM(H29:I29)</f>
        <v>92</v>
      </c>
      <c r="H29" s="32">
        <v>92</v>
      </c>
      <c r="I29" s="32">
        <v>0</v>
      </c>
      <c r="J29" s="31">
        <f>SUM(K29:L29)</f>
        <v>0</v>
      </c>
      <c r="K29" s="32">
        <v>0</v>
      </c>
      <c r="L29" s="32">
        <v>0</v>
      </c>
      <c r="M29" s="31">
        <f>SUM(N29:P29)</f>
        <v>0</v>
      </c>
      <c r="N29" s="32">
        <v>0</v>
      </c>
      <c r="O29" s="32">
        <v>0</v>
      </c>
      <c r="P29" s="32">
        <v>0</v>
      </c>
      <c r="Q29" s="31">
        <f>SUM(R29:T29)</f>
        <v>0</v>
      </c>
      <c r="R29" s="32">
        <v>0</v>
      </c>
      <c r="S29" s="32">
        <v>0</v>
      </c>
      <c r="T29" s="33">
        <v>0</v>
      </c>
    </row>
    <row r="30" spans="1:20" ht="18.75" customHeight="1">
      <c r="A30" s="5"/>
      <c r="B30" s="6" t="s">
        <v>58</v>
      </c>
      <c r="C30" s="19">
        <f t="shared" si="1"/>
        <v>145</v>
      </c>
      <c r="D30" s="31">
        <f t="shared" si="2"/>
        <v>64</v>
      </c>
      <c r="E30" s="32">
        <v>60</v>
      </c>
      <c r="F30" s="32">
        <v>4</v>
      </c>
      <c r="G30" s="31">
        <f t="shared" si="3"/>
        <v>80</v>
      </c>
      <c r="H30" s="32">
        <v>80</v>
      </c>
      <c r="I30" s="32">
        <v>0</v>
      </c>
      <c r="J30" s="31">
        <f t="shared" si="4"/>
        <v>1</v>
      </c>
      <c r="K30" s="32">
        <v>0</v>
      </c>
      <c r="L30" s="32">
        <v>1</v>
      </c>
      <c r="M30" s="31">
        <f t="shared" si="5"/>
        <v>0</v>
      </c>
      <c r="N30" s="32">
        <v>0</v>
      </c>
      <c r="O30" s="32">
        <v>0</v>
      </c>
      <c r="P30" s="32">
        <v>0</v>
      </c>
      <c r="Q30" s="31">
        <f t="shared" si="6"/>
        <v>0</v>
      </c>
      <c r="R30" s="32">
        <v>0</v>
      </c>
      <c r="S30" s="32">
        <v>0</v>
      </c>
      <c r="T30" s="33">
        <v>0</v>
      </c>
    </row>
    <row r="31" spans="1:20" ht="18.75" customHeight="1">
      <c r="A31" s="5"/>
      <c r="B31" s="6" t="s">
        <v>60</v>
      </c>
      <c r="C31" s="19">
        <f t="shared" si="1"/>
        <v>189</v>
      </c>
      <c r="D31" s="31">
        <f t="shared" si="2"/>
        <v>87</v>
      </c>
      <c r="E31" s="32">
        <v>81</v>
      </c>
      <c r="F31" s="32">
        <v>6</v>
      </c>
      <c r="G31" s="31">
        <f t="shared" si="3"/>
        <v>101</v>
      </c>
      <c r="H31" s="32">
        <v>101</v>
      </c>
      <c r="I31" s="32">
        <v>0</v>
      </c>
      <c r="J31" s="31">
        <f t="shared" si="4"/>
        <v>1</v>
      </c>
      <c r="K31" s="32">
        <v>0</v>
      </c>
      <c r="L31" s="32">
        <v>1</v>
      </c>
      <c r="M31" s="31">
        <f t="shared" si="5"/>
        <v>0</v>
      </c>
      <c r="N31" s="32">
        <v>0</v>
      </c>
      <c r="O31" s="32">
        <v>0</v>
      </c>
      <c r="P31" s="32">
        <v>0</v>
      </c>
      <c r="Q31" s="31">
        <f t="shared" si="6"/>
        <v>0</v>
      </c>
      <c r="R31" s="32">
        <v>0</v>
      </c>
      <c r="S31" s="32">
        <v>0</v>
      </c>
      <c r="T31" s="33">
        <v>0</v>
      </c>
    </row>
    <row r="32" spans="1:20" ht="18.75" customHeight="1">
      <c r="A32" s="5"/>
      <c r="B32" s="6" t="s">
        <v>61</v>
      </c>
      <c r="C32" s="19">
        <f t="shared" si="1"/>
        <v>174</v>
      </c>
      <c r="D32" s="31">
        <f t="shared" si="2"/>
        <v>73</v>
      </c>
      <c r="E32" s="32">
        <v>61</v>
      </c>
      <c r="F32" s="32">
        <v>12</v>
      </c>
      <c r="G32" s="31">
        <f t="shared" si="3"/>
        <v>98</v>
      </c>
      <c r="H32" s="32">
        <v>98</v>
      </c>
      <c r="I32" s="32">
        <v>0</v>
      </c>
      <c r="J32" s="31">
        <f t="shared" si="4"/>
        <v>3</v>
      </c>
      <c r="K32" s="32">
        <v>1</v>
      </c>
      <c r="L32" s="32">
        <v>2</v>
      </c>
      <c r="M32" s="31">
        <f t="shared" si="5"/>
        <v>0</v>
      </c>
      <c r="N32" s="32">
        <v>0</v>
      </c>
      <c r="O32" s="32">
        <v>0</v>
      </c>
      <c r="P32" s="32">
        <v>0</v>
      </c>
      <c r="Q32" s="31">
        <f t="shared" si="6"/>
        <v>0</v>
      </c>
      <c r="R32" s="32">
        <v>0</v>
      </c>
      <c r="S32" s="32">
        <v>0</v>
      </c>
      <c r="T32" s="33">
        <v>0</v>
      </c>
    </row>
    <row r="33" spans="1:20" ht="18.75" customHeight="1">
      <c r="A33" s="5"/>
      <c r="B33" s="6" t="s">
        <v>62</v>
      </c>
      <c r="C33" s="19">
        <f t="shared" si="1"/>
        <v>145</v>
      </c>
      <c r="D33" s="31">
        <f t="shared" si="2"/>
        <v>60</v>
      </c>
      <c r="E33" s="32">
        <v>42</v>
      </c>
      <c r="F33" s="32">
        <v>18</v>
      </c>
      <c r="G33" s="31">
        <f t="shared" si="3"/>
        <v>84</v>
      </c>
      <c r="H33" s="32">
        <v>84</v>
      </c>
      <c r="I33" s="32">
        <v>0</v>
      </c>
      <c r="J33" s="31">
        <f t="shared" si="4"/>
        <v>1</v>
      </c>
      <c r="K33" s="32">
        <v>0</v>
      </c>
      <c r="L33" s="32">
        <v>1</v>
      </c>
      <c r="M33" s="31">
        <f t="shared" si="5"/>
        <v>0</v>
      </c>
      <c r="N33" s="32">
        <v>0</v>
      </c>
      <c r="O33" s="32">
        <v>0</v>
      </c>
      <c r="P33" s="32">
        <v>0</v>
      </c>
      <c r="Q33" s="31">
        <f t="shared" si="6"/>
        <v>0</v>
      </c>
      <c r="R33" s="32">
        <v>0</v>
      </c>
      <c r="S33" s="32">
        <v>0</v>
      </c>
      <c r="T33" s="33">
        <v>0</v>
      </c>
    </row>
    <row r="34" spans="1:20" ht="18.75" customHeight="1">
      <c r="A34" s="5"/>
      <c r="B34" s="6" t="s">
        <v>63</v>
      </c>
      <c r="C34" s="19">
        <f t="shared" si="1"/>
        <v>318</v>
      </c>
      <c r="D34" s="31">
        <f t="shared" si="2"/>
        <v>144</v>
      </c>
      <c r="E34" s="32">
        <v>122</v>
      </c>
      <c r="F34" s="32">
        <v>22</v>
      </c>
      <c r="G34" s="31">
        <f t="shared" si="3"/>
        <v>172</v>
      </c>
      <c r="H34" s="32">
        <v>172</v>
      </c>
      <c r="I34" s="32">
        <v>0</v>
      </c>
      <c r="J34" s="31">
        <f t="shared" si="4"/>
        <v>2</v>
      </c>
      <c r="K34" s="32">
        <v>1</v>
      </c>
      <c r="L34" s="32">
        <v>1</v>
      </c>
      <c r="M34" s="31">
        <f t="shared" si="5"/>
        <v>0</v>
      </c>
      <c r="N34" s="32">
        <v>0</v>
      </c>
      <c r="O34" s="32">
        <v>0</v>
      </c>
      <c r="P34" s="32">
        <v>0</v>
      </c>
      <c r="Q34" s="31">
        <f t="shared" si="6"/>
        <v>0</v>
      </c>
      <c r="R34" s="32">
        <v>0</v>
      </c>
      <c r="S34" s="32">
        <v>0</v>
      </c>
      <c r="T34" s="33">
        <v>0</v>
      </c>
    </row>
    <row r="35" spans="1:20" ht="18.75" customHeight="1">
      <c r="A35" s="72" t="s">
        <v>89</v>
      </c>
      <c r="B35" s="80"/>
      <c r="C35" s="23">
        <f t="shared" si="1"/>
        <v>296</v>
      </c>
      <c r="D35" s="34">
        <f t="shared" si="2"/>
        <v>120</v>
      </c>
      <c r="E35" s="35">
        <f>SUM(E36:E41)</f>
        <v>114</v>
      </c>
      <c r="F35" s="35">
        <f>SUM(F36:F41)</f>
        <v>6</v>
      </c>
      <c r="G35" s="34">
        <f t="shared" si="3"/>
        <v>172</v>
      </c>
      <c r="H35" s="35">
        <f>SUM(H36:H41)</f>
        <v>172</v>
      </c>
      <c r="I35" s="35">
        <f>SUM(I36:I41)</f>
        <v>0</v>
      </c>
      <c r="J35" s="34">
        <f t="shared" si="4"/>
        <v>3</v>
      </c>
      <c r="K35" s="35">
        <f>SUM(K36:K41)</f>
        <v>0</v>
      </c>
      <c r="L35" s="35">
        <f>SUM(L36:L41)</f>
        <v>3</v>
      </c>
      <c r="M35" s="34">
        <f t="shared" si="5"/>
        <v>1</v>
      </c>
      <c r="N35" s="35">
        <f>SUM(N36:N41)</f>
        <v>1</v>
      </c>
      <c r="O35" s="35">
        <f>SUM(O36:O41)</f>
        <v>0</v>
      </c>
      <c r="P35" s="35">
        <f>SUM(P36:P41)</f>
        <v>0</v>
      </c>
      <c r="Q35" s="34">
        <f t="shared" si="6"/>
        <v>0</v>
      </c>
      <c r="R35" s="35">
        <f>SUM(R36:R41)</f>
        <v>0</v>
      </c>
      <c r="S35" s="35">
        <f>SUM(S36:S41)</f>
        <v>0</v>
      </c>
      <c r="T35" s="36">
        <f>SUM(T36:T41)</f>
        <v>0</v>
      </c>
    </row>
    <row r="36" spans="1:20" ht="18.75" customHeight="1">
      <c r="A36" s="5"/>
      <c r="B36" s="6" t="s">
        <v>16</v>
      </c>
      <c r="C36" s="19">
        <f t="shared" si="1"/>
        <v>136</v>
      </c>
      <c r="D36" s="31">
        <f t="shared" si="2"/>
        <v>56</v>
      </c>
      <c r="E36" s="32">
        <v>52</v>
      </c>
      <c r="F36" s="32">
        <v>4</v>
      </c>
      <c r="G36" s="31">
        <f t="shared" si="3"/>
        <v>78</v>
      </c>
      <c r="H36" s="32">
        <v>78</v>
      </c>
      <c r="I36" s="32">
        <v>0</v>
      </c>
      <c r="J36" s="31">
        <f t="shared" si="4"/>
        <v>2</v>
      </c>
      <c r="K36" s="32">
        <v>0</v>
      </c>
      <c r="L36" s="32">
        <v>2</v>
      </c>
      <c r="M36" s="31">
        <f t="shared" si="5"/>
        <v>0</v>
      </c>
      <c r="N36" s="32">
        <v>0</v>
      </c>
      <c r="O36" s="32">
        <v>0</v>
      </c>
      <c r="P36" s="32">
        <v>0</v>
      </c>
      <c r="Q36" s="31">
        <f t="shared" si="6"/>
        <v>0</v>
      </c>
      <c r="R36" s="32">
        <v>0</v>
      </c>
      <c r="S36" s="32">
        <v>0</v>
      </c>
      <c r="T36" s="33">
        <v>0</v>
      </c>
    </row>
    <row r="37" spans="1:20" ht="18.75" customHeight="1">
      <c r="A37" s="5"/>
      <c r="B37" s="6" t="s">
        <v>59</v>
      </c>
      <c r="C37" s="19">
        <f t="shared" si="1"/>
        <v>27</v>
      </c>
      <c r="D37" s="31">
        <f t="shared" si="2"/>
        <v>19</v>
      </c>
      <c r="E37" s="32">
        <v>18</v>
      </c>
      <c r="F37" s="32">
        <v>1</v>
      </c>
      <c r="G37" s="31">
        <f t="shared" si="3"/>
        <v>8</v>
      </c>
      <c r="H37" s="32">
        <v>8</v>
      </c>
      <c r="I37" s="32">
        <v>0</v>
      </c>
      <c r="J37" s="31">
        <f t="shared" si="4"/>
        <v>0</v>
      </c>
      <c r="K37" s="32">
        <v>0</v>
      </c>
      <c r="L37" s="32">
        <v>0</v>
      </c>
      <c r="M37" s="31">
        <f t="shared" si="5"/>
        <v>0</v>
      </c>
      <c r="N37" s="32">
        <v>0</v>
      </c>
      <c r="O37" s="32">
        <v>0</v>
      </c>
      <c r="P37" s="32">
        <v>0</v>
      </c>
      <c r="Q37" s="31">
        <f t="shared" si="6"/>
        <v>0</v>
      </c>
      <c r="R37" s="32">
        <v>0</v>
      </c>
      <c r="S37" s="32">
        <v>0</v>
      </c>
      <c r="T37" s="33">
        <v>0</v>
      </c>
    </row>
    <row r="38" spans="1:20" ht="18.75" customHeight="1">
      <c r="A38" s="5"/>
      <c r="B38" s="6" t="s">
        <v>64</v>
      </c>
      <c r="C38" s="19">
        <f t="shared" si="1"/>
        <v>82</v>
      </c>
      <c r="D38" s="31">
        <f t="shared" si="2"/>
        <v>27</v>
      </c>
      <c r="E38" s="32">
        <v>27</v>
      </c>
      <c r="F38" s="32">
        <v>0</v>
      </c>
      <c r="G38" s="31">
        <f t="shared" si="3"/>
        <v>54</v>
      </c>
      <c r="H38" s="32">
        <v>54</v>
      </c>
      <c r="I38" s="32">
        <v>0</v>
      </c>
      <c r="J38" s="31">
        <f t="shared" si="4"/>
        <v>1</v>
      </c>
      <c r="K38" s="32">
        <v>0</v>
      </c>
      <c r="L38" s="32">
        <v>1</v>
      </c>
      <c r="M38" s="31">
        <f t="shared" si="5"/>
        <v>0</v>
      </c>
      <c r="N38" s="32">
        <v>0</v>
      </c>
      <c r="O38" s="32">
        <v>0</v>
      </c>
      <c r="P38" s="32">
        <v>0</v>
      </c>
      <c r="Q38" s="31">
        <f t="shared" si="6"/>
        <v>0</v>
      </c>
      <c r="R38" s="32">
        <v>0</v>
      </c>
      <c r="S38" s="32">
        <v>0</v>
      </c>
      <c r="T38" s="33">
        <v>0</v>
      </c>
    </row>
    <row r="39" spans="1:20" ht="18.75" customHeight="1">
      <c r="A39" s="5"/>
      <c r="B39" s="6" t="s">
        <v>65</v>
      </c>
      <c r="C39" s="19">
        <f t="shared" si="1"/>
        <v>5</v>
      </c>
      <c r="D39" s="31">
        <f t="shared" si="2"/>
        <v>3</v>
      </c>
      <c r="E39" s="32">
        <v>3</v>
      </c>
      <c r="F39" s="32">
        <v>0</v>
      </c>
      <c r="G39" s="31">
        <f t="shared" si="3"/>
        <v>2</v>
      </c>
      <c r="H39" s="32">
        <v>2</v>
      </c>
      <c r="I39" s="32">
        <v>0</v>
      </c>
      <c r="J39" s="31">
        <f t="shared" si="4"/>
        <v>0</v>
      </c>
      <c r="K39" s="32">
        <v>0</v>
      </c>
      <c r="L39" s="32">
        <v>0</v>
      </c>
      <c r="M39" s="31">
        <f t="shared" si="5"/>
        <v>0</v>
      </c>
      <c r="N39" s="32">
        <v>0</v>
      </c>
      <c r="O39" s="32">
        <v>0</v>
      </c>
      <c r="P39" s="32">
        <v>0</v>
      </c>
      <c r="Q39" s="31">
        <f t="shared" si="6"/>
        <v>0</v>
      </c>
      <c r="R39" s="32">
        <v>0</v>
      </c>
      <c r="S39" s="32">
        <v>0</v>
      </c>
      <c r="T39" s="33">
        <v>0</v>
      </c>
    </row>
    <row r="40" spans="1:20" ht="18.75" customHeight="1">
      <c r="A40" s="5"/>
      <c r="B40" s="6" t="s">
        <v>66</v>
      </c>
      <c r="C40" s="19">
        <f t="shared" si="1"/>
        <v>30</v>
      </c>
      <c r="D40" s="31">
        <f t="shared" si="2"/>
        <v>13</v>
      </c>
      <c r="E40" s="32">
        <v>12</v>
      </c>
      <c r="F40" s="32">
        <v>1</v>
      </c>
      <c r="G40" s="31">
        <f t="shared" si="3"/>
        <v>16</v>
      </c>
      <c r="H40" s="32">
        <v>16</v>
      </c>
      <c r="I40" s="32">
        <v>0</v>
      </c>
      <c r="J40" s="31">
        <f t="shared" si="4"/>
        <v>0</v>
      </c>
      <c r="K40" s="32">
        <v>0</v>
      </c>
      <c r="L40" s="32">
        <v>0</v>
      </c>
      <c r="M40" s="31">
        <f t="shared" si="5"/>
        <v>1</v>
      </c>
      <c r="N40" s="32">
        <v>1</v>
      </c>
      <c r="O40" s="32">
        <v>0</v>
      </c>
      <c r="P40" s="32">
        <v>0</v>
      </c>
      <c r="Q40" s="31">
        <f t="shared" si="6"/>
        <v>0</v>
      </c>
      <c r="R40" s="32">
        <v>0</v>
      </c>
      <c r="S40" s="32">
        <v>0</v>
      </c>
      <c r="T40" s="33">
        <v>0</v>
      </c>
    </row>
    <row r="41" spans="1:20" ht="18.75" customHeight="1">
      <c r="A41" s="12"/>
      <c r="B41" s="13" t="s">
        <v>67</v>
      </c>
      <c r="C41" s="28">
        <f t="shared" si="1"/>
        <v>16</v>
      </c>
      <c r="D41" s="37">
        <f t="shared" si="2"/>
        <v>2</v>
      </c>
      <c r="E41" s="38">
        <v>2</v>
      </c>
      <c r="F41" s="38">
        <v>0</v>
      </c>
      <c r="G41" s="37">
        <f t="shared" si="3"/>
        <v>14</v>
      </c>
      <c r="H41" s="38">
        <v>14</v>
      </c>
      <c r="I41" s="38">
        <v>0</v>
      </c>
      <c r="J41" s="37">
        <f t="shared" si="4"/>
        <v>0</v>
      </c>
      <c r="K41" s="38">
        <v>0</v>
      </c>
      <c r="L41" s="38">
        <v>0</v>
      </c>
      <c r="M41" s="37">
        <f t="shared" si="5"/>
        <v>0</v>
      </c>
      <c r="N41" s="38">
        <v>0</v>
      </c>
      <c r="O41" s="38">
        <v>0</v>
      </c>
      <c r="P41" s="38">
        <v>0</v>
      </c>
      <c r="Q41" s="37">
        <f t="shared" si="6"/>
        <v>0</v>
      </c>
      <c r="R41" s="38">
        <v>0</v>
      </c>
      <c r="S41" s="38">
        <v>0</v>
      </c>
      <c r="T41" s="39">
        <v>0</v>
      </c>
    </row>
    <row r="42" spans="1:20" ht="18.75" customHeight="1">
      <c r="A42" s="85" t="s">
        <v>87</v>
      </c>
      <c r="B42" s="86"/>
      <c r="C42" s="19">
        <f t="shared" si="1"/>
        <v>6073</v>
      </c>
      <c r="D42" s="31">
        <f t="shared" si="2"/>
        <v>3030</v>
      </c>
      <c r="E42" s="32">
        <f>SUM(E43)</f>
        <v>1888</v>
      </c>
      <c r="F42" s="32">
        <f>SUM(F43)</f>
        <v>1142</v>
      </c>
      <c r="G42" s="31">
        <f t="shared" si="3"/>
        <v>2958</v>
      </c>
      <c r="H42" s="32">
        <f>SUM(H43)</f>
        <v>2956</v>
      </c>
      <c r="I42" s="32">
        <f>SUM(I43)</f>
        <v>2</v>
      </c>
      <c r="J42" s="31">
        <f t="shared" si="4"/>
        <v>78</v>
      </c>
      <c r="K42" s="32">
        <f>SUM(K43)</f>
        <v>3</v>
      </c>
      <c r="L42" s="32">
        <f>SUM(L43)</f>
        <v>75</v>
      </c>
      <c r="M42" s="31">
        <f t="shared" si="5"/>
        <v>5</v>
      </c>
      <c r="N42" s="32">
        <f>SUM(N43)</f>
        <v>4</v>
      </c>
      <c r="O42" s="32">
        <f>SUM(O43)</f>
        <v>1</v>
      </c>
      <c r="P42" s="32">
        <f>SUM(P43)</f>
        <v>0</v>
      </c>
      <c r="Q42" s="31">
        <f t="shared" si="6"/>
        <v>2</v>
      </c>
      <c r="R42" s="32">
        <f>SUM(R43)</f>
        <v>1</v>
      </c>
      <c r="S42" s="32">
        <f>SUM(S43)</f>
        <v>0</v>
      </c>
      <c r="T42" s="33">
        <f>SUM(T43)</f>
        <v>1</v>
      </c>
    </row>
    <row r="43" spans="1:20" ht="18.75" customHeight="1">
      <c r="A43" s="5"/>
      <c r="B43" s="6" t="s">
        <v>1</v>
      </c>
      <c r="C43" s="19">
        <f t="shared" si="1"/>
        <v>6073</v>
      </c>
      <c r="D43" s="31">
        <f t="shared" si="2"/>
        <v>3030</v>
      </c>
      <c r="E43" s="32">
        <v>1888</v>
      </c>
      <c r="F43" s="32">
        <v>1142</v>
      </c>
      <c r="G43" s="31">
        <f t="shared" si="3"/>
        <v>2958</v>
      </c>
      <c r="H43" s="32">
        <v>2956</v>
      </c>
      <c r="I43" s="32">
        <v>2</v>
      </c>
      <c r="J43" s="31">
        <f t="shared" si="4"/>
        <v>78</v>
      </c>
      <c r="K43" s="32">
        <v>3</v>
      </c>
      <c r="L43" s="32">
        <v>75</v>
      </c>
      <c r="M43" s="31">
        <f t="shared" si="5"/>
        <v>5</v>
      </c>
      <c r="N43" s="32">
        <v>4</v>
      </c>
      <c r="O43" s="32">
        <v>1</v>
      </c>
      <c r="P43" s="32">
        <v>0</v>
      </c>
      <c r="Q43" s="31">
        <f t="shared" si="6"/>
        <v>2</v>
      </c>
      <c r="R43" s="32">
        <v>1</v>
      </c>
      <c r="S43" s="32">
        <v>0</v>
      </c>
      <c r="T43" s="33">
        <v>1</v>
      </c>
    </row>
    <row r="44" spans="1:20" ht="18.75" customHeight="1">
      <c r="A44" s="72" t="s">
        <v>90</v>
      </c>
      <c r="B44" s="80"/>
      <c r="C44" s="23">
        <f t="shared" si="1"/>
        <v>1993</v>
      </c>
      <c r="D44" s="34">
        <f t="shared" si="2"/>
        <v>855</v>
      </c>
      <c r="E44" s="35">
        <f>SUM(E45:E52)</f>
        <v>714</v>
      </c>
      <c r="F44" s="35">
        <f>SUM(F45:F52)</f>
        <v>141</v>
      </c>
      <c r="G44" s="34">
        <f t="shared" si="3"/>
        <v>1099</v>
      </c>
      <c r="H44" s="35">
        <f>SUM(H45:H52)</f>
        <v>1099</v>
      </c>
      <c r="I44" s="35">
        <f>SUM(I45:I52)</f>
        <v>0</v>
      </c>
      <c r="J44" s="34">
        <f t="shared" si="4"/>
        <v>36</v>
      </c>
      <c r="K44" s="35">
        <f>SUM(K45:K52)</f>
        <v>5</v>
      </c>
      <c r="L44" s="35">
        <f>SUM(L45:L52)</f>
        <v>31</v>
      </c>
      <c r="M44" s="34">
        <f t="shared" si="5"/>
        <v>2</v>
      </c>
      <c r="N44" s="35">
        <f>SUM(N45:N52)</f>
        <v>1</v>
      </c>
      <c r="O44" s="35">
        <f>SUM(O45:O52)</f>
        <v>1</v>
      </c>
      <c r="P44" s="35">
        <f>SUM(P45:P52)</f>
        <v>0</v>
      </c>
      <c r="Q44" s="34">
        <f t="shared" si="6"/>
        <v>1</v>
      </c>
      <c r="R44" s="35">
        <f>SUM(R45:R52)</f>
        <v>0</v>
      </c>
      <c r="S44" s="35">
        <f>SUM(S45:S52)</f>
        <v>0</v>
      </c>
      <c r="T44" s="36">
        <f>SUM(T45:T52)</f>
        <v>1</v>
      </c>
    </row>
    <row r="45" spans="1:20" ht="18.75" customHeight="1">
      <c r="A45" s="5"/>
      <c r="B45" s="6" t="s">
        <v>17</v>
      </c>
      <c r="C45" s="19">
        <f t="shared" si="1"/>
        <v>829</v>
      </c>
      <c r="D45" s="31">
        <f t="shared" si="2"/>
        <v>232</v>
      </c>
      <c r="E45" s="32">
        <v>191</v>
      </c>
      <c r="F45" s="32">
        <v>41</v>
      </c>
      <c r="G45" s="31">
        <f t="shared" si="3"/>
        <v>570</v>
      </c>
      <c r="H45" s="32">
        <v>570</v>
      </c>
      <c r="I45" s="32">
        <v>0</v>
      </c>
      <c r="J45" s="31">
        <f t="shared" si="4"/>
        <v>27</v>
      </c>
      <c r="K45" s="32">
        <v>2</v>
      </c>
      <c r="L45" s="32">
        <v>25</v>
      </c>
      <c r="M45" s="31">
        <f t="shared" si="5"/>
        <v>0</v>
      </c>
      <c r="N45" s="32">
        <v>0</v>
      </c>
      <c r="O45" s="32">
        <v>0</v>
      </c>
      <c r="P45" s="32">
        <v>0</v>
      </c>
      <c r="Q45" s="31">
        <f t="shared" si="6"/>
        <v>0</v>
      </c>
      <c r="R45" s="32">
        <v>0</v>
      </c>
      <c r="S45" s="32">
        <v>0</v>
      </c>
      <c r="T45" s="33">
        <v>0</v>
      </c>
    </row>
    <row r="46" spans="1:20" ht="18.75" customHeight="1">
      <c r="A46" s="5"/>
      <c r="B46" s="6" t="s">
        <v>20</v>
      </c>
      <c r="C46" s="19">
        <f t="shared" si="1"/>
        <v>409</v>
      </c>
      <c r="D46" s="31">
        <f t="shared" si="2"/>
        <v>245</v>
      </c>
      <c r="E46" s="32">
        <v>223</v>
      </c>
      <c r="F46" s="32">
        <v>22</v>
      </c>
      <c r="G46" s="31">
        <f t="shared" si="3"/>
        <v>162</v>
      </c>
      <c r="H46" s="32">
        <v>162</v>
      </c>
      <c r="I46" s="32">
        <v>0</v>
      </c>
      <c r="J46" s="31">
        <f t="shared" si="4"/>
        <v>1</v>
      </c>
      <c r="K46" s="32">
        <v>0</v>
      </c>
      <c r="L46" s="32">
        <v>1</v>
      </c>
      <c r="M46" s="31">
        <f t="shared" si="5"/>
        <v>0</v>
      </c>
      <c r="N46" s="32">
        <v>0</v>
      </c>
      <c r="O46" s="32">
        <v>0</v>
      </c>
      <c r="P46" s="32">
        <v>0</v>
      </c>
      <c r="Q46" s="31">
        <f t="shared" si="6"/>
        <v>1</v>
      </c>
      <c r="R46" s="32">
        <v>0</v>
      </c>
      <c r="S46" s="32">
        <v>0</v>
      </c>
      <c r="T46" s="33">
        <v>1</v>
      </c>
    </row>
    <row r="47" spans="1:20" ht="18.75" customHeight="1">
      <c r="A47" s="5"/>
      <c r="B47" s="6" t="s">
        <v>68</v>
      </c>
      <c r="C47" s="19">
        <f t="shared" si="1"/>
        <v>99</v>
      </c>
      <c r="D47" s="31">
        <f t="shared" si="2"/>
        <v>53</v>
      </c>
      <c r="E47" s="32">
        <v>33</v>
      </c>
      <c r="F47" s="32">
        <v>20</v>
      </c>
      <c r="G47" s="31">
        <f t="shared" si="3"/>
        <v>44</v>
      </c>
      <c r="H47" s="32">
        <v>44</v>
      </c>
      <c r="I47" s="32">
        <v>0</v>
      </c>
      <c r="J47" s="31">
        <f t="shared" si="4"/>
        <v>1</v>
      </c>
      <c r="K47" s="32">
        <v>0</v>
      </c>
      <c r="L47" s="32">
        <v>1</v>
      </c>
      <c r="M47" s="31">
        <f t="shared" si="5"/>
        <v>1</v>
      </c>
      <c r="N47" s="32">
        <v>0</v>
      </c>
      <c r="O47" s="32">
        <v>1</v>
      </c>
      <c r="P47" s="32">
        <v>0</v>
      </c>
      <c r="Q47" s="31">
        <f t="shared" si="6"/>
        <v>0</v>
      </c>
      <c r="R47" s="32">
        <v>0</v>
      </c>
      <c r="S47" s="32">
        <v>0</v>
      </c>
      <c r="T47" s="33">
        <v>0</v>
      </c>
    </row>
    <row r="48" spans="1:20" ht="18.75" customHeight="1">
      <c r="A48" s="5"/>
      <c r="B48" s="6" t="s">
        <v>69</v>
      </c>
      <c r="C48" s="19">
        <f t="shared" si="1"/>
        <v>169</v>
      </c>
      <c r="D48" s="31">
        <f t="shared" si="2"/>
        <v>121</v>
      </c>
      <c r="E48" s="32">
        <v>95</v>
      </c>
      <c r="F48" s="32">
        <v>26</v>
      </c>
      <c r="G48" s="31">
        <f t="shared" si="3"/>
        <v>48</v>
      </c>
      <c r="H48" s="32">
        <v>48</v>
      </c>
      <c r="I48" s="32">
        <v>0</v>
      </c>
      <c r="J48" s="31">
        <f t="shared" si="4"/>
        <v>0</v>
      </c>
      <c r="K48" s="32">
        <v>0</v>
      </c>
      <c r="L48" s="32">
        <v>0</v>
      </c>
      <c r="M48" s="31">
        <f t="shared" si="5"/>
        <v>0</v>
      </c>
      <c r="N48" s="32">
        <v>0</v>
      </c>
      <c r="O48" s="32">
        <v>0</v>
      </c>
      <c r="P48" s="32">
        <v>0</v>
      </c>
      <c r="Q48" s="31">
        <f t="shared" si="6"/>
        <v>0</v>
      </c>
      <c r="R48" s="32">
        <v>0</v>
      </c>
      <c r="S48" s="32">
        <v>0</v>
      </c>
      <c r="T48" s="33">
        <v>0</v>
      </c>
    </row>
    <row r="49" spans="1:55" ht="18.75" customHeight="1">
      <c r="A49" s="5"/>
      <c r="B49" s="6" t="s">
        <v>70</v>
      </c>
      <c r="C49" s="19">
        <f t="shared" si="1"/>
        <v>109</v>
      </c>
      <c r="D49" s="31">
        <f t="shared" si="2"/>
        <v>53</v>
      </c>
      <c r="E49" s="32">
        <v>25</v>
      </c>
      <c r="F49" s="32">
        <v>28</v>
      </c>
      <c r="G49" s="31">
        <f t="shared" si="3"/>
        <v>54</v>
      </c>
      <c r="H49" s="32">
        <v>54</v>
      </c>
      <c r="I49" s="32">
        <v>0</v>
      </c>
      <c r="J49" s="31">
        <f t="shared" si="4"/>
        <v>1</v>
      </c>
      <c r="K49" s="32">
        <v>0</v>
      </c>
      <c r="L49" s="32">
        <v>1</v>
      </c>
      <c r="M49" s="31">
        <f t="shared" si="5"/>
        <v>1</v>
      </c>
      <c r="N49" s="32">
        <v>1</v>
      </c>
      <c r="O49" s="32">
        <v>0</v>
      </c>
      <c r="P49" s="32">
        <v>0</v>
      </c>
      <c r="Q49" s="31">
        <f t="shared" si="6"/>
        <v>0</v>
      </c>
      <c r="R49" s="32">
        <v>0</v>
      </c>
      <c r="S49" s="32">
        <v>0</v>
      </c>
      <c r="T49" s="33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8.75" customHeight="1">
      <c r="A50" s="5"/>
      <c r="B50" s="6" t="s">
        <v>71</v>
      </c>
      <c r="C50" s="19">
        <f t="shared" si="1"/>
        <v>177</v>
      </c>
      <c r="D50" s="31">
        <f t="shared" si="2"/>
        <v>70</v>
      </c>
      <c r="E50" s="32">
        <v>68</v>
      </c>
      <c r="F50" s="32">
        <v>2</v>
      </c>
      <c r="G50" s="31">
        <f t="shared" si="3"/>
        <v>103</v>
      </c>
      <c r="H50" s="32">
        <v>103</v>
      </c>
      <c r="I50" s="32">
        <v>0</v>
      </c>
      <c r="J50" s="31">
        <f t="shared" si="4"/>
        <v>4</v>
      </c>
      <c r="K50" s="32">
        <v>3</v>
      </c>
      <c r="L50" s="32">
        <v>1</v>
      </c>
      <c r="M50" s="31">
        <f t="shared" si="5"/>
        <v>0</v>
      </c>
      <c r="N50" s="32">
        <v>0</v>
      </c>
      <c r="O50" s="32">
        <v>0</v>
      </c>
      <c r="P50" s="32">
        <v>0</v>
      </c>
      <c r="Q50" s="31">
        <f t="shared" si="6"/>
        <v>0</v>
      </c>
      <c r="R50" s="32">
        <v>0</v>
      </c>
      <c r="S50" s="32">
        <v>0</v>
      </c>
      <c r="T50" s="33">
        <v>0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20" ht="18.75" customHeight="1">
      <c r="A51" s="5"/>
      <c r="B51" s="6" t="s">
        <v>72</v>
      </c>
      <c r="C51" s="19">
        <f t="shared" si="1"/>
        <v>92</v>
      </c>
      <c r="D51" s="31">
        <f t="shared" si="2"/>
        <v>35</v>
      </c>
      <c r="E51" s="32">
        <v>34</v>
      </c>
      <c r="F51" s="32">
        <v>1</v>
      </c>
      <c r="G51" s="31">
        <f t="shared" si="3"/>
        <v>55</v>
      </c>
      <c r="H51" s="32">
        <v>55</v>
      </c>
      <c r="I51" s="32">
        <v>0</v>
      </c>
      <c r="J51" s="31">
        <f t="shared" si="4"/>
        <v>2</v>
      </c>
      <c r="K51" s="32">
        <v>0</v>
      </c>
      <c r="L51" s="32">
        <v>2</v>
      </c>
      <c r="M51" s="31">
        <f t="shared" si="5"/>
        <v>0</v>
      </c>
      <c r="N51" s="32">
        <v>0</v>
      </c>
      <c r="O51" s="32">
        <v>0</v>
      </c>
      <c r="P51" s="32">
        <v>0</v>
      </c>
      <c r="Q51" s="31">
        <f t="shared" si="6"/>
        <v>0</v>
      </c>
      <c r="R51" s="32">
        <v>0</v>
      </c>
      <c r="S51" s="32">
        <v>0</v>
      </c>
      <c r="T51" s="33">
        <v>0</v>
      </c>
    </row>
    <row r="52" spans="1:20" ht="18.75" customHeight="1">
      <c r="A52" s="7"/>
      <c r="B52" s="8" t="s">
        <v>73</v>
      </c>
      <c r="C52" s="40">
        <f t="shared" si="1"/>
        <v>109</v>
      </c>
      <c r="D52" s="41">
        <f t="shared" si="2"/>
        <v>46</v>
      </c>
      <c r="E52" s="42">
        <v>45</v>
      </c>
      <c r="F52" s="42">
        <v>1</v>
      </c>
      <c r="G52" s="41">
        <f t="shared" si="3"/>
        <v>63</v>
      </c>
      <c r="H52" s="42">
        <v>63</v>
      </c>
      <c r="I52" s="42">
        <v>0</v>
      </c>
      <c r="J52" s="41">
        <f t="shared" si="4"/>
        <v>0</v>
      </c>
      <c r="K52" s="42">
        <v>0</v>
      </c>
      <c r="L52" s="42">
        <v>0</v>
      </c>
      <c r="M52" s="41">
        <f t="shared" si="5"/>
        <v>0</v>
      </c>
      <c r="N52" s="42">
        <v>0</v>
      </c>
      <c r="O52" s="42">
        <v>0</v>
      </c>
      <c r="P52" s="42">
        <v>0</v>
      </c>
      <c r="Q52" s="41">
        <f t="shared" si="6"/>
        <v>0</v>
      </c>
      <c r="R52" s="42">
        <v>0</v>
      </c>
      <c r="S52" s="42">
        <v>0</v>
      </c>
      <c r="T52" s="43">
        <v>0</v>
      </c>
    </row>
    <row r="53" spans="1:20" ht="18.75" customHeight="1">
      <c r="A53" s="3"/>
      <c r="B53" s="15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8.75" customHeight="1">
      <c r="A54" s="3"/>
      <c r="B54" s="15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8.75" customHeight="1">
      <c r="A55" s="3"/>
      <c r="B55" s="15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8.75" customHeight="1">
      <c r="A56" s="3"/>
      <c r="B56" s="15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.75" customHeight="1">
      <c r="A57" s="15"/>
      <c r="B57" s="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8.75" customHeight="1">
      <c r="A58" s="15"/>
      <c r="B58" s="3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8.75" customHeight="1">
      <c r="A59" s="3"/>
      <c r="B59" s="15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8.75" customHeight="1">
      <c r="A60" s="4"/>
      <c r="B60" s="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8.75" customHeight="1">
      <c r="A61" s="3"/>
      <c r="B61" s="4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.75" customHeight="1">
      <c r="A62" s="3"/>
      <c r="B62" s="4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.75" customHeight="1">
      <c r="A63" s="3"/>
      <c r="B63" s="4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8.75" customHeight="1">
      <c r="A64" s="3"/>
      <c r="B64" s="4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8.75" customHeight="1">
      <c r="A65" s="4"/>
      <c r="B65" s="3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8.75" customHeight="1">
      <c r="A66" s="3"/>
      <c r="B66" s="4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8.75" customHeight="1">
      <c r="A67" s="3"/>
      <c r="B67" s="4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8.75" customHeight="1">
      <c r="A68" s="3"/>
      <c r="B68" s="4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8.75" customHeight="1">
      <c r="A69" s="3"/>
      <c r="B69" s="4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8.75" customHeight="1">
      <c r="A70" s="3"/>
      <c r="B70" s="4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8.75" customHeight="1">
      <c r="A71" s="3"/>
      <c r="B71" s="4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8.75" customHeight="1">
      <c r="A72" s="3"/>
      <c r="B72" s="4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8.75" customHeight="1">
      <c r="A73" s="3"/>
      <c r="B73" s="4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8.75" customHeight="1">
      <c r="A74" s="3"/>
      <c r="B74" s="4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.75" customHeight="1">
      <c r="A75" s="4"/>
      <c r="B75" s="3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8.75" customHeight="1">
      <c r="A76" s="3"/>
      <c r="B76" s="4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.75" customHeight="1">
      <c r="A77" s="3"/>
      <c r="B77" s="4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.75" customHeight="1">
      <c r="A78" s="3"/>
      <c r="B78" s="4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8.75" customHeight="1">
      <c r="A79" s="3"/>
      <c r="B79" s="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.75" customHeight="1">
      <c r="A80" s="3"/>
      <c r="B80" s="4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8.75" customHeight="1">
      <c r="A81" s="3"/>
      <c r="B81" s="4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.75" customHeight="1">
      <c r="A82" s="4"/>
      <c r="B82" s="3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8.75" customHeight="1">
      <c r="A83" s="3"/>
      <c r="B83" s="4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8.75" customHeight="1">
      <c r="A84" s="3"/>
      <c r="B84" s="4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8.75" customHeight="1">
      <c r="A85" s="3"/>
      <c r="B85" s="4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.75" customHeight="1">
      <c r="A86" s="3"/>
      <c r="B86" s="4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8.75" customHeight="1">
      <c r="A87" s="3"/>
      <c r="B87" s="4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.75" customHeight="1">
      <c r="A88" s="3"/>
      <c r="B88" s="4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8.75" customHeight="1">
      <c r="A89" s="3"/>
      <c r="B89" s="4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.75" customHeight="1">
      <c r="A90" s="4"/>
      <c r="B90" s="3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8.75" customHeight="1">
      <c r="A91" s="3"/>
      <c r="B91" s="4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8.75" customHeight="1">
      <c r="A92" s="3"/>
      <c r="B92" s="4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.75" customHeight="1">
      <c r="A93" s="3"/>
      <c r="B93" s="4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8.75" customHeight="1">
      <c r="A94" s="3"/>
      <c r="B94" s="4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.75" customHeight="1">
      <c r="A95" s="3"/>
      <c r="B95" s="4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8.75" customHeight="1">
      <c r="A96" s="3"/>
      <c r="B96" s="4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.75" customHeight="1">
      <c r="A97" s="3"/>
      <c r="B97" s="4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8.75" customHeight="1">
      <c r="A98" s="4"/>
      <c r="B98" s="3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8.75" customHeight="1">
      <c r="A99" s="3"/>
      <c r="B99" s="4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.75" customHeight="1">
      <c r="A100" s="4"/>
      <c r="B100" s="3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8.75" customHeight="1">
      <c r="A101" s="3"/>
      <c r="B101" s="4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.75" customHeight="1">
      <c r="A102" s="3"/>
      <c r="B102" s="4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8.75" customHeight="1">
      <c r="A103" s="3"/>
      <c r="B103" s="4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.75" customHeight="1">
      <c r="A104" s="3"/>
      <c r="B104" s="4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8.75" customHeight="1">
      <c r="A105" s="4"/>
      <c r="B105" s="3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8.75" customHeight="1">
      <c r="A106" s="3"/>
      <c r="B106" s="4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8.75" customHeight="1">
      <c r="A107" s="3"/>
      <c r="B107" s="4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.75" customHeight="1">
      <c r="A108" s="3"/>
      <c r="B108" s="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12" spans="6:8" ht="18.75" customHeight="1">
      <c r="F112" s="3"/>
      <c r="G112" s="3"/>
      <c r="H112" s="3"/>
    </row>
    <row r="113" ht="18.75" customHeight="1">
      <c r="I113" s="3"/>
    </row>
    <row r="114" ht="18.75" customHeight="1">
      <c r="I114" s="3"/>
    </row>
    <row r="115" spans="6:9" ht="18.75" customHeight="1">
      <c r="F115" s="3"/>
      <c r="G115" s="3"/>
      <c r="H115" s="3"/>
      <c r="I115" s="3"/>
    </row>
    <row r="116" ht="18.75" customHeight="1">
      <c r="I116" s="3"/>
    </row>
    <row r="117" ht="18.75" customHeight="1">
      <c r="I117" s="3"/>
    </row>
    <row r="118" ht="18.75" customHeight="1">
      <c r="I118" s="3"/>
    </row>
    <row r="119" ht="18.75" customHeight="1">
      <c r="I119" s="3"/>
    </row>
    <row r="120" ht="18.75" customHeight="1">
      <c r="I120" s="3"/>
    </row>
    <row r="121" ht="18.75" customHeight="1">
      <c r="I121" s="3"/>
    </row>
    <row r="122" ht="18.75" customHeight="1">
      <c r="I122" s="3"/>
    </row>
    <row r="123" ht="18.75" customHeight="1">
      <c r="I123" s="3"/>
    </row>
    <row r="124" ht="18.75" customHeight="1">
      <c r="I124" s="3"/>
    </row>
    <row r="125" ht="18.75" customHeight="1">
      <c r="I125" s="3"/>
    </row>
    <row r="126" ht="18.75" customHeight="1">
      <c r="I126" s="3"/>
    </row>
    <row r="127" ht="18.75" customHeight="1">
      <c r="I127" s="3"/>
    </row>
    <row r="128" ht="18.75" customHeight="1">
      <c r="I128" s="3"/>
    </row>
    <row r="129" ht="18.75" customHeight="1">
      <c r="I129" s="3"/>
    </row>
    <row r="130" ht="18.75" customHeight="1">
      <c r="I130" s="3"/>
    </row>
    <row r="131" ht="18.75" customHeight="1">
      <c r="I131" s="3"/>
    </row>
    <row r="132" ht="18.75" customHeight="1">
      <c r="I132" s="3"/>
    </row>
    <row r="133" ht="18.75" customHeight="1">
      <c r="I133" s="3"/>
    </row>
    <row r="134" ht="18.75" customHeight="1">
      <c r="I134" s="3"/>
    </row>
    <row r="135" ht="18.75" customHeight="1">
      <c r="I135" s="3"/>
    </row>
    <row r="136" ht="18.75" customHeight="1">
      <c r="I136" s="3"/>
    </row>
    <row r="137" ht="18.75" customHeight="1">
      <c r="I137" s="3"/>
    </row>
    <row r="138" ht="18.75" customHeight="1">
      <c r="I138" s="3"/>
    </row>
    <row r="139" ht="18.75" customHeight="1">
      <c r="I139" s="3"/>
    </row>
    <row r="140" ht="18.75" customHeight="1">
      <c r="I140" s="3"/>
    </row>
    <row r="141" ht="18.75" customHeight="1">
      <c r="I141" s="3"/>
    </row>
    <row r="142" ht="18.75" customHeight="1">
      <c r="I142" s="3"/>
    </row>
    <row r="143" ht="18.75" customHeight="1">
      <c r="I143" s="3"/>
    </row>
    <row r="144" ht="18.75" customHeight="1">
      <c r="I144" s="3"/>
    </row>
    <row r="145" ht="18.75" customHeight="1">
      <c r="I145" s="3"/>
    </row>
    <row r="146" ht="18.75" customHeight="1">
      <c r="I146" s="3"/>
    </row>
    <row r="147" ht="18.75" customHeight="1">
      <c r="I147" s="3"/>
    </row>
    <row r="148" ht="18.75" customHeight="1">
      <c r="I148" s="3"/>
    </row>
    <row r="149" ht="18.75" customHeight="1">
      <c r="I149" s="3"/>
    </row>
    <row r="150" ht="18.75" customHeight="1">
      <c r="I150" s="3"/>
    </row>
    <row r="151" ht="18.75" customHeight="1">
      <c r="I151" s="3"/>
    </row>
    <row r="152" ht="18.75" customHeight="1">
      <c r="I152" s="3"/>
    </row>
    <row r="153" ht="18.75" customHeight="1">
      <c r="I153" s="3"/>
    </row>
    <row r="154" ht="18.75" customHeight="1">
      <c r="I154" s="3"/>
    </row>
    <row r="155" ht="18.75" customHeight="1">
      <c r="I155" s="3"/>
    </row>
    <row r="156" ht="18.75" customHeight="1">
      <c r="I156" s="3"/>
    </row>
    <row r="157" ht="18.75" customHeight="1">
      <c r="I157" s="3"/>
    </row>
    <row r="158" ht="18.75" customHeight="1">
      <c r="I158" s="3"/>
    </row>
    <row r="159" ht="18.75" customHeight="1">
      <c r="I159" s="3"/>
    </row>
    <row r="160" ht="18.75" customHeight="1">
      <c r="I160" s="3"/>
    </row>
    <row r="161" ht="18.75" customHeight="1">
      <c r="I161" s="3"/>
    </row>
    <row r="162" ht="18.75" customHeight="1">
      <c r="I162" s="3"/>
    </row>
    <row r="163" ht="18.75" customHeight="1">
      <c r="I163" s="3"/>
    </row>
    <row r="164" ht="18.75" customHeight="1">
      <c r="I164" s="3"/>
    </row>
    <row r="165" ht="18.75" customHeight="1">
      <c r="I165" s="3"/>
    </row>
    <row r="166" ht="18.75" customHeight="1">
      <c r="I166" s="3"/>
    </row>
    <row r="167" ht="18.75" customHeight="1">
      <c r="I167" s="3"/>
    </row>
    <row r="168" ht="18.75" customHeight="1">
      <c r="I168" s="3"/>
    </row>
    <row r="169" spans="6:9" ht="18.75" customHeight="1">
      <c r="F169" s="3"/>
      <c r="G169" s="3"/>
      <c r="H169" s="3"/>
      <c r="I169" s="3"/>
    </row>
    <row r="170" ht="18.75" customHeight="1">
      <c r="I170" s="3"/>
    </row>
    <row r="171" ht="18.75" customHeight="1">
      <c r="I171" s="3"/>
    </row>
    <row r="172" ht="18.75" customHeight="1">
      <c r="I172" s="3"/>
    </row>
    <row r="173" ht="18.75" customHeight="1">
      <c r="I173" s="3"/>
    </row>
    <row r="174" ht="18.75" customHeight="1">
      <c r="I174" s="3"/>
    </row>
    <row r="175" ht="18.75" customHeight="1">
      <c r="I175" s="3"/>
    </row>
    <row r="176" ht="18.75" customHeight="1">
      <c r="I176" s="3"/>
    </row>
    <row r="177" ht="18.75" customHeight="1">
      <c r="I177" s="3"/>
    </row>
    <row r="178" ht="18.75" customHeight="1">
      <c r="I178" s="3"/>
    </row>
    <row r="179" ht="18.75" customHeight="1">
      <c r="I179" s="3"/>
    </row>
    <row r="180" ht="18.75" customHeight="1">
      <c r="I180" s="3"/>
    </row>
    <row r="181" ht="18.75" customHeight="1">
      <c r="I181" s="3"/>
    </row>
    <row r="182" ht="18.75" customHeight="1">
      <c r="I182" s="3"/>
    </row>
    <row r="183" ht="18.75" customHeight="1">
      <c r="I183" s="3"/>
    </row>
    <row r="184" ht="18.75" customHeight="1">
      <c r="I184" s="3"/>
    </row>
    <row r="185" ht="18.75" customHeight="1">
      <c r="I185" s="3"/>
    </row>
    <row r="186" ht="18.75" customHeight="1">
      <c r="I186" s="3"/>
    </row>
    <row r="187" ht="18.75" customHeight="1">
      <c r="I187" s="3"/>
    </row>
    <row r="188" ht="18.75" customHeight="1">
      <c r="I188" s="3"/>
    </row>
    <row r="189" ht="18.75" customHeight="1">
      <c r="I189" s="3"/>
    </row>
    <row r="190" ht="18.75" customHeight="1">
      <c r="I190" s="3"/>
    </row>
    <row r="191" ht="18.75" customHeight="1">
      <c r="I191" s="3"/>
    </row>
    <row r="192" ht="18.75" customHeight="1">
      <c r="I192" s="3"/>
    </row>
    <row r="193" ht="18.75" customHeight="1">
      <c r="I193" s="3"/>
    </row>
    <row r="194" ht="18.75" customHeight="1">
      <c r="I194" s="3"/>
    </row>
    <row r="195" ht="18.75" customHeight="1">
      <c r="I195" s="3"/>
    </row>
    <row r="196" ht="18.75" customHeight="1">
      <c r="I196" s="3"/>
    </row>
    <row r="197" ht="18.75" customHeight="1">
      <c r="I197" s="3"/>
    </row>
    <row r="198" ht="18.75" customHeight="1">
      <c r="I198" s="3"/>
    </row>
    <row r="199" ht="18.75" customHeight="1">
      <c r="I199" s="3"/>
    </row>
    <row r="200" ht="18.75" customHeight="1">
      <c r="I200" s="3"/>
    </row>
    <row r="201" ht="18.75" customHeight="1">
      <c r="I201" s="3"/>
    </row>
    <row r="202" ht="18.75" customHeight="1">
      <c r="I202" s="3"/>
    </row>
    <row r="203" ht="18.75" customHeight="1">
      <c r="I203" s="3"/>
    </row>
    <row r="204" ht="18.75" customHeight="1">
      <c r="I204" s="3"/>
    </row>
    <row r="205" ht="18.75" customHeight="1">
      <c r="I205" s="3"/>
    </row>
    <row r="206" ht="18.75" customHeight="1">
      <c r="I206" s="3"/>
    </row>
    <row r="207" ht="18.75" customHeight="1">
      <c r="I207" s="3"/>
    </row>
    <row r="208" ht="18.75" customHeight="1">
      <c r="I208" s="3"/>
    </row>
    <row r="209" ht="18.75" customHeight="1">
      <c r="I209" s="3"/>
    </row>
    <row r="210" ht="18.75" customHeight="1">
      <c r="I210" s="3"/>
    </row>
    <row r="211" ht="18.75" customHeight="1">
      <c r="I211" s="3"/>
    </row>
    <row r="212" ht="18.75" customHeight="1">
      <c r="I212" s="3"/>
    </row>
    <row r="213" ht="18.75" customHeight="1">
      <c r="I213" s="3"/>
    </row>
    <row r="214" ht="18.75" customHeight="1">
      <c r="I214" s="3"/>
    </row>
    <row r="215" ht="18.75" customHeight="1">
      <c r="I215" s="3"/>
    </row>
    <row r="216" ht="18.75" customHeight="1">
      <c r="I216" s="3"/>
    </row>
    <row r="217" ht="18.75" customHeight="1">
      <c r="I217" s="3"/>
    </row>
    <row r="218" ht="18.75" customHeight="1">
      <c r="I218" s="3"/>
    </row>
    <row r="219" ht="18.75" customHeight="1">
      <c r="I219" s="3"/>
    </row>
    <row r="220" ht="18.75" customHeight="1">
      <c r="I220" s="3"/>
    </row>
    <row r="221" ht="18.75" customHeight="1">
      <c r="I221" s="3"/>
    </row>
    <row r="222" ht="18.75" customHeight="1">
      <c r="I222" s="3"/>
    </row>
    <row r="223" ht="18.75" customHeight="1">
      <c r="I223" s="3"/>
    </row>
    <row r="224" ht="18.75" customHeight="1">
      <c r="I224" s="3"/>
    </row>
    <row r="225" ht="18.75" customHeight="1">
      <c r="I225" s="3"/>
    </row>
    <row r="226" ht="18.75" customHeight="1">
      <c r="I226" s="3"/>
    </row>
    <row r="227" ht="18.75" customHeight="1">
      <c r="I227" s="3"/>
    </row>
    <row r="228" ht="18.75" customHeight="1">
      <c r="I228" s="3"/>
    </row>
    <row r="229" ht="18.75" customHeight="1">
      <c r="I229" s="3"/>
    </row>
    <row r="230" ht="18.75" customHeight="1">
      <c r="I230" s="3"/>
    </row>
    <row r="231" ht="18.75" customHeight="1">
      <c r="I231" s="3"/>
    </row>
    <row r="232" ht="18.75" customHeight="1">
      <c r="I232" s="3"/>
    </row>
    <row r="233" ht="18.75" customHeight="1">
      <c r="I233" s="3"/>
    </row>
    <row r="234" ht="18.75" customHeight="1">
      <c r="I234" s="3"/>
    </row>
    <row r="235" ht="18.75" customHeight="1">
      <c r="I235" s="3"/>
    </row>
    <row r="236" ht="18.75" customHeight="1">
      <c r="I236" s="3"/>
    </row>
    <row r="237" ht="18.75" customHeight="1">
      <c r="I237" s="3"/>
    </row>
    <row r="238" ht="18.75" customHeight="1">
      <c r="I238" s="3"/>
    </row>
    <row r="239" ht="18.75" customHeight="1">
      <c r="I239" s="3"/>
    </row>
    <row r="240" ht="18.75" customHeight="1">
      <c r="I240" s="3"/>
    </row>
    <row r="241" ht="18.75" customHeight="1">
      <c r="I241" s="3"/>
    </row>
    <row r="242" ht="18.75" customHeight="1">
      <c r="I242" s="3"/>
    </row>
    <row r="243" ht="18.75" customHeight="1">
      <c r="I243" s="3"/>
    </row>
    <row r="244" ht="18.75" customHeight="1">
      <c r="I244" s="3"/>
    </row>
  </sheetData>
  <mergeCells count="14">
    <mergeCell ref="A44:B44"/>
    <mergeCell ref="C3:C4"/>
    <mergeCell ref="D3:F3"/>
    <mergeCell ref="G3:I3"/>
    <mergeCell ref="A5:B5"/>
    <mergeCell ref="A7:B7"/>
    <mergeCell ref="A21:B21"/>
    <mergeCell ref="A35:B35"/>
    <mergeCell ref="A42:B42"/>
    <mergeCell ref="A3:B4"/>
    <mergeCell ref="R2:T2"/>
    <mergeCell ref="Q3:T3"/>
    <mergeCell ref="M3:P3"/>
    <mergeCell ref="J3:L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2003-01-31T06:18:56Z</cp:lastPrinted>
  <dcterms:created xsi:type="dcterms:W3CDTF">1997-11-12T05:06:39Z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