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506" windowWidth="8415" windowHeight="8550" activeTab="0"/>
  </bookViews>
  <sheets>
    <sheet name="総数" sheetId="1" r:id="rId1"/>
    <sheet name="男" sheetId="2" r:id="rId2"/>
    <sheet name="女" sheetId="3" r:id="rId3"/>
  </sheets>
  <definedNames>
    <definedName name="_Sort" hidden="1">#REF!</definedName>
    <definedName name="_xlnm.Print_Area" localSheetId="2">'女'!$A$1:$Q$87</definedName>
    <definedName name="_xlnm.Print_Area" localSheetId="0">'総数'!$A$1:$Q$89</definedName>
    <definedName name="_xlnm.Print_Area" localSheetId="1">'男'!$A$1:$Q$87</definedName>
  </definedNames>
  <calcPr fullCalcOnLoad="1"/>
</workbook>
</file>

<file path=xl/sharedStrings.xml><?xml version="1.0" encoding="utf-8"?>
<sst xmlns="http://schemas.openxmlformats.org/spreadsheetml/2006/main" count="314" uniqueCount="109">
  <si>
    <t>総人口</t>
  </si>
  <si>
    <t>65-69</t>
  </si>
  <si>
    <t>70-74</t>
  </si>
  <si>
    <t>75-79</t>
  </si>
  <si>
    <t>80-84</t>
  </si>
  <si>
    <t>85-89</t>
  </si>
  <si>
    <t>90-94</t>
  </si>
  <si>
    <t>95-99</t>
  </si>
  <si>
    <t>人口比</t>
  </si>
  <si>
    <t>西部健康福祉センター</t>
  </si>
  <si>
    <t>100歳以上</t>
  </si>
  <si>
    <t xml:space="preserve">   天城湯ヶ島町</t>
  </si>
  <si>
    <t>県計</t>
  </si>
  <si>
    <t xml:space="preserve">   下田市</t>
  </si>
  <si>
    <t xml:space="preserve">   東伊豆町</t>
  </si>
  <si>
    <t xml:space="preserve">   河津町</t>
  </si>
  <si>
    <t xml:space="preserve">   南伊豆町</t>
  </si>
  <si>
    <t xml:space="preserve">   松崎町</t>
  </si>
  <si>
    <t xml:space="preserve">   西伊豆町</t>
  </si>
  <si>
    <t xml:space="preserve">   賀茂村</t>
  </si>
  <si>
    <t xml:space="preserve">   熱海市</t>
  </si>
  <si>
    <t xml:space="preserve">   伊東市</t>
  </si>
  <si>
    <t xml:space="preserve">   沼津市</t>
  </si>
  <si>
    <t xml:space="preserve">   三島市</t>
  </si>
  <si>
    <t xml:space="preserve">   裾野市</t>
  </si>
  <si>
    <t xml:space="preserve">   伊豆長岡町</t>
  </si>
  <si>
    <t xml:space="preserve">   修善寺町</t>
  </si>
  <si>
    <t xml:space="preserve">   戸田村</t>
  </si>
  <si>
    <t xml:space="preserve">   土肥町</t>
  </si>
  <si>
    <t xml:space="preserve">   函南町</t>
  </si>
  <si>
    <t xml:space="preserve">   韮山町</t>
  </si>
  <si>
    <t xml:space="preserve">   大仁町</t>
  </si>
  <si>
    <t xml:space="preserve">   中伊豆町</t>
  </si>
  <si>
    <t xml:space="preserve">   清水町</t>
  </si>
  <si>
    <t xml:space="preserve">   長泉町</t>
  </si>
  <si>
    <t xml:space="preserve">   御殿場市</t>
  </si>
  <si>
    <t>富士健康福祉センター</t>
  </si>
  <si>
    <t xml:space="preserve">   富士宮市</t>
  </si>
  <si>
    <t xml:space="preserve">   富士市</t>
  </si>
  <si>
    <t xml:space="preserve">   芝川町</t>
  </si>
  <si>
    <t xml:space="preserve">   静岡市</t>
  </si>
  <si>
    <t xml:space="preserve">   清水市</t>
  </si>
  <si>
    <t xml:space="preserve">   富士川町</t>
  </si>
  <si>
    <t xml:space="preserve">   蒲原町</t>
  </si>
  <si>
    <t xml:space="preserve">   由比町</t>
  </si>
  <si>
    <t xml:space="preserve">   島田市</t>
  </si>
  <si>
    <t xml:space="preserve">   焼津市</t>
  </si>
  <si>
    <t xml:space="preserve">   藤枝市</t>
  </si>
  <si>
    <t xml:space="preserve">   岡部町</t>
  </si>
  <si>
    <t xml:space="preserve">   大井川町</t>
  </si>
  <si>
    <t xml:space="preserve">   御前崎町</t>
  </si>
  <si>
    <t xml:space="preserve">   相良町</t>
  </si>
  <si>
    <t xml:space="preserve">   榛原町</t>
  </si>
  <si>
    <t xml:space="preserve">   吉田町</t>
  </si>
  <si>
    <t xml:space="preserve">   金谷町</t>
  </si>
  <si>
    <t xml:space="preserve">   川根町</t>
  </si>
  <si>
    <t xml:space="preserve">   中川根町</t>
  </si>
  <si>
    <t xml:space="preserve">   本川根町</t>
  </si>
  <si>
    <t xml:space="preserve">   磐田市</t>
  </si>
  <si>
    <t xml:space="preserve">   掛川市</t>
  </si>
  <si>
    <t xml:space="preserve">   袋井市</t>
  </si>
  <si>
    <t xml:space="preserve">   大東町</t>
  </si>
  <si>
    <t xml:space="preserve">   大須賀町</t>
  </si>
  <si>
    <t xml:space="preserve">   浜岡町</t>
  </si>
  <si>
    <t xml:space="preserve">   小笠町</t>
  </si>
  <si>
    <t xml:space="preserve">   菊川町</t>
  </si>
  <si>
    <t xml:space="preserve">   森町</t>
  </si>
  <si>
    <t xml:space="preserve">   浅羽町</t>
  </si>
  <si>
    <t xml:space="preserve">   福田町</t>
  </si>
  <si>
    <t xml:space="preserve">   竜洋町</t>
  </si>
  <si>
    <t xml:space="preserve">   豊田町</t>
  </si>
  <si>
    <t>北遠健康福祉センター</t>
  </si>
  <si>
    <t xml:space="preserve">   天竜市</t>
  </si>
  <si>
    <t xml:space="preserve">   春野町</t>
  </si>
  <si>
    <t xml:space="preserve">   豊岡村</t>
  </si>
  <si>
    <t xml:space="preserve">   龍山村</t>
  </si>
  <si>
    <t xml:space="preserve">   佐久間町</t>
  </si>
  <si>
    <t xml:space="preserve">   水窪町</t>
  </si>
  <si>
    <t xml:space="preserve">   浜松市</t>
  </si>
  <si>
    <t xml:space="preserve">   浜北市</t>
  </si>
  <si>
    <t xml:space="preserve">   湖西市</t>
  </si>
  <si>
    <t xml:space="preserve">   舞阪町</t>
  </si>
  <si>
    <t xml:space="preserve">   新居町</t>
  </si>
  <si>
    <t xml:space="preserve">   雄踏町</t>
  </si>
  <si>
    <t xml:space="preserve">   細江町</t>
  </si>
  <si>
    <t xml:space="preserve">   引佐町</t>
  </si>
  <si>
    <t xml:space="preserve">   三ヶ日町</t>
  </si>
  <si>
    <t>60-64歳</t>
  </si>
  <si>
    <t>伊豆健康福祉センター</t>
  </si>
  <si>
    <t>熱海健康福祉センター</t>
  </si>
  <si>
    <t>東部健康福祉センター</t>
  </si>
  <si>
    <t>御殿場健康福祉センター</t>
  </si>
  <si>
    <t xml:space="preserve">   小山町</t>
  </si>
  <si>
    <t>中部健康福祉センター</t>
  </si>
  <si>
    <t>志太榛原健康福祉センター</t>
  </si>
  <si>
    <t>中東遠健康福祉センター</t>
  </si>
  <si>
    <t>60-64歳</t>
  </si>
  <si>
    <t>100歳以上</t>
  </si>
  <si>
    <t>資料：静岡県健康福祉部「高齢者福祉行政の基礎調査」</t>
  </si>
  <si>
    <t>区　　　　分</t>
  </si>
  <si>
    <t>65-69</t>
  </si>
  <si>
    <t>75歳以上</t>
  </si>
  <si>
    <t>65歳以上</t>
  </si>
  <si>
    <t>60歳以上</t>
  </si>
  <si>
    <t>（ 男 ）</t>
  </si>
  <si>
    <t>（ 女 ）</t>
  </si>
  <si>
    <t>（ 総数 ）</t>
  </si>
  <si>
    <t>（単位：人、％） （平成13年4月1日現在）</t>
  </si>
  <si>
    <t>24-2　年齢階層別人口（性・年齢階級・健康福祉ｾﾝﾀｰ・市町村別）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</si>
</sst>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"/>
    <numFmt numFmtId="179" formatCode="0.0"/>
  </numFmts>
  <fonts count="25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20"/>
      <color indexed="8"/>
      <name val="ＭＳ ゴシック"/>
      <family val="3"/>
    </font>
    <font>
      <sz val="20"/>
      <name val="ＭＳ Ｐ明朝"/>
      <family val="1"/>
    </font>
    <font>
      <sz val="20"/>
      <color indexed="8"/>
      <name val="ＭＳ Ｐ明朝"/>
      <family val="1"/>
    </font>
    <font>
      <sz val="20"/>
      <color indexed="8"/>
      <name val="ＭＳ Ｐゴシック"/>
      <family val="3"/>
    </font>
    <font>
      <sz val="16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ゴシック"/>
      <family val="3"/>
    </font>
    <font>
      <sz val="14"/>
      <color indexed="8"/>
      <name val="ＭＳ Ｐ明朝"/>
      <family val="1"/>
    </font>
    <font>
      <sz val="14"/>
      <name val="ＭＳ Ｐ明朝"/>
      <family val="1"/>
    </font>
    <font>
      <b/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41" fontId="11" fillId="0" borderId="0" xfId="0" applyNumberFormat="1" applyFont="1" applyBorder="1" applyAlignment="1" applyProtection="1">
      <alignment vertical="center" shrinkToFit="1"/>
      <protection/>
    </xf>
    <xf numFmtId="41" fontId="11" fillId="0" borderId="0" xfId="0" applyNumberFormat="1" applyFont="1" applyBorder="1" applyAlignment="1" applyProtection="1">
      <alignment vertical="center" shrinkToFit="1"/>
      <protection locked="0"/>
    </xf>
    <xf numFmtId="41" fontId="11" fillId="0" borderId="1" xfId="0" applyNumberFormat="1" applyFont="1" applyBorder="1" applyAlignment="1" applyProtection="1">
      <alignment vertical="center" shrinkToFit="1"/>
      <protection/>
    </xf>
    <xf numFmtId="41" fontId="11" fillId="0" borderId="2" xfId="0" applyNumberFormat="1" applyFont="1" applyBorder="1" applyAlignment="1" applyProtection="1">
      <alignment vertical="center" shrinkToFit="1"/>
      <protection/>
    </xf>
    <xf numFmtId="41" fontId="11" fillId="0" borderId="0" xfId="0" applyNumberFormat="1" applyFont="1" applyBorder="1" applyAlignment="1" applyProtection="1">
      <alignment horizontal="right" vertical="center" shrinkToFit="1"/>
      <protection locked="0"/>
    </xf>
    <xf numFmtId="41" fontId="11" fillId="0" borderId="2" xfId="0" applyNumberFormat="1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  <protection/>
    </xf>
    <xf numFmtId="0" fontId="11" fillId="0" borderId="5" xfId="0" applyFont="1" applyBorder="1" applyAlignment="1" applyProtection="1">
      <alignment horizontal="center" vertical="center" shrinkToFit="1"/>
      <protection/>
    </xf>
    <xf numFmtId="0" fontId="11" fillId="0" borderId="6" xfId="0" applyFont="1" applyBorder="1" applyAlignment="1" applyProtection="1">
      <alignment horizontal="center" vertical="center" shrinkToFit="1"/>
      <protection/>
    </xf>
    <xf numFmtId="0" fontId="12" fillId="0" borderId="7" xfId="0" applyFont="1" applyBorder="1" applyAlignment="1" applyProtection="1">
      <alignment horizontal="center" vertical="center" shrinkToFit="1"/>
      <protection/>
    </xf>
    <xf numFmtId="0" fontId="12" fillId="0" borderId="8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9" xfId="0" applyFont="1" applyBorder="1" applyAlignment="1" applyProtection="1">
      <alignment horizontal="left" vertical="center" shrinkToFit="1"/>
      <protection/>
    </xf>
    <xf numFmtId="0" fontId="12" fillId="0" borderId="9" xfId="0" applyFont="1" applyBorder="1" applyAlignment="1" applyProtection="1">
      <alignment horizontal="left" vertical="center" shrinkToFit="1"/>
      <protection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12" fillId="0" borderId="11" xfId="0" applyFont="1" applyBorder="1" applyAlignment="1" applyProtection="1">
      <alignment horizontal="center" vertical="center" shrinkToFit="1"/>
      <protection/>
    </xf>
    <xf numFmtId="56" fontId="15" fillId="0" borderId="0" xfId="0" applyNumberFormat="1" applyFont="1" applyBorder="1" applyAlignment="1" applyProtection="1">
      <alignment horizontal="left" vertical="center" shrinkToFit="1"/>
      <protection/>
    </xf>
    <xf numFmtId="3" fontId="16" fillId="0" borderId="0" xfId="0" applyNumberFormat="1" applyFont="1" applyBorder="1" applyAlignment="1" applyProtection="1">
      <alignment vertical="center" shrinkToFit="1"/>
      <protection/>
    </xf>
    <xf numFmtId="3" fontId="16" fillId="0" borderId="0" xfId="0" applyNumberFormat="1" applyFont="1" applyBorder="1" applyAlignment="1" applyProtection="1" quotePrefix="1">
      <alignment horizontal="left" vertical="center" shrinkToFit="1"/>
      <protection/>
    </xf>
    <xf numFmtId="3" fontId="16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 applyProtection="1">
      <alignment vertical="center" shrinkToFit="1"/>
      <protection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3" fontId="20" fillId="0" borderId="0" xfId="0" applyNumberFormat="1" applyFont="1" applyBorder="1" applyAlignment="1">
      <alignment vertical="center" shrinkToFit="1"/>
    </xf>
    <xf numFmtId="3" fontId="20" fillId="0" borderId="0" xfId="0" applyNumberFormat="1" applyFont="1" applyBorder="1" applyAlignment="1" applyProtection="1">
      <alignment horizontal="left" vertical="center" shrinkToFit="1"/>
      <protection/>
    </xf>
    <xf numFmtId="3" fontId="20" fillId="0" borderId="0" xfId="0" applyNumberFormat="1" applyFont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/>
    </xf>
    <xf numFmtId="0" fontId="20" fillId="0" borderId="0" xfId="0" applyFont="1" applyBorder="1" applyAlignment="1" applyProtection="1">
      <alignment vertical="center" shrinkToFit="1"/>
      <protection/>
    </xf>
    <xf numFmtId="0" fontId="21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>
      <alignment shrinkToFit="1"/>
    </xf>
    <xf numFmtId="0" fontId="13" fillId="0" borderId="0" xfId="0" applyFont="1" applyAlignment="1">
      <alignment shrinkToFit="1"/>
    </xf>
    <xf numFmtId="0" fontId="14" fillId="0" borderId="12" xfId="0" applyFont="1" applyBorder="1" applyAlignment="1" applyProtection="1">
      <alignment horizontal="distributed" vertical="center" shrinkToFit="1"/>
      <protection/>
    </xf>
    <xf numFmtId="0" fontId="14" fillId="0" borderId="13" xfId="0" applyFont="1" applyBorder="1" applyAlignment="1" applyProtection="1">
      <alignment horizontal="left" vertical="center" shrinkToFit="1"/>
      <protection/>
    </xf>
    <xf numFmtId="41" fontId="11" fillId="0" borderId="14" xfId="0" applyNumberFormat="1" applyFont="1" applyBorder="1" applyAlignment="1" applyProtection="1">
      <alignment vertical="center" shrinkToFit="1"/>
      <protection/>
    </xf>
    <xf numFmtId="0" fontId="12" fillId="0" borderId="15" xfId="0" applyFont="1" applyBorder="1" applyAlignment="1" applyProtection="1">
      <alignment horizontal="left" vertical="center" shrinkToFit="1"/>
      <protection/>
    </xf>
    <xf numFmtId="41" fontId="11" fillId="0" borderId="16" xfId="0" applyNumberFormat="1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41" fontId="11" fillId="0" borderId="16" xfId="0" applyNumberFormat="1" applyFont="1" applyBorder="1" applyAlignment="1" applyProtection="1">
      <alignment vertical="center" shrinkToFit="1"/>
      <protection/>
    </xf>
    <xf numFmtId="41" fontId="11" fillId="0" borderId="14" xfId="0" applyNumberFormat="1" applyFont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41" fontId="11" fillId="0" borderId="17" xfId="0" applyNumberFormat="1" applyFont="1" applyBorder="1" applyAlignment="1" applyProtection="1">
      <alignment vertical="center" shrinkToFit="1"/>
      <protection/>
    </xf>
    <xf numFmtId="41" fontId="11" fillId="0" borderId="18" xfId="0" applyNumberFormat="1" applyFont="1" applyBorder="1" applyAlignment="1" applyProtection="1">
      <alignment vertical="center" shrinkToFit="1"/>
      <protection/>
    </xf>
    <xf numFmtId="41" fontId="11" fillId="0" borderId="19" xfId="0" applyNumberFormat="1" applyFont="1" applyBorder="1" applyAlignment="1" applyProtection="1">
      <alignment vertical="center" shrinkToFit="1"/>
      <protection locked="0"/>
    </xf>
    <xf numFmtId="41" fontId="11" fillId="0" borderId="20" xfId="0" applyNumberFormat="1" applyFont="1" applyBorder="1" applyAlignment="1" applyProtection="1">
      <alignment vertical="center" shrinkToFit="1"/>
      <protection locked="0"/>
    </xf>
    <xf numFmtId="41" fontId="11" fillId="0" borderId="19" xfId="0" applyNumberFormat="1" applyFont="1" applyBorder="1" applyAlignment="1" applyProtection="1">
      <alignment vertical="center" shrinkToFit="1"/>
      <protection/>
    </xf>
    <xf numFmtId="41" fontId="11" fillId="0" borderId="20" xfId="0" applyNumberFormat="1" applyFont="1" applyBorder="1" applyAlignment="1" applyProtection="1">
      <alignment vertical="center" shrinkToFit="1"/>
      <protection/>
    </xf>
    <xf numFmtId="41" fontId="11" fillId="0" borderId="18" xfId="0" applyNumberFormat="1" applyFont="1" applyBorder="1" applyAlignment="1" applyProtection="1">
      <alignment vertical="center" shrinkToFit="1"/>
      <protection locked="0"/>
    </xf>
    <xf numFmtId="41" fontId="11" fillId="0" borderId="19" xfId="0" applyNumberFormat="1" applyFont="1" applyBorder="1" applyAlignment="1" applyProtection="1">
      <alignment horizontal="right" vertical="center" shrinkToFit="1"/>
      <protection locked="0"/>
    </xf>
    <xf numFmtId="41" fontId="11" fillId="0" borderId="21" xfId="0" applyNumberFormat="1" applyFont="1" applyBorder="1" applyAlignment="1" applyProtection="1">
      <alignment vertical="center" shrinkToFit="1"/>
      <protection locked="0"/>
    </xf>
    <xf numFmtId="41" fontId="12" fillId="0" borderId="22" xfId="0" applyNumberFormat="1" applyFont="1" applyBorder="1" applyAlignment="1" applyProtection="1">
      <alignment vertical="center" shrinkToFit="1"/>
      <protection locked="0"/>
    </xf>
    <xf numFmtId="41" fontId="11" fillId="0" borderId="23" xfId="0" applyNumberFormat="1" applyFont="1" applyBorder="1" applyAlignment="1" applyProtection="1">
      <alignment vertical="center" shrinkToFit="1"/>
      <protection/>
    </xf>
    <xf numFmtId="41" fontId="11" fillId="0" borderId="24" xfId="0" applyNumberFormat="1" applyFont="1" applyBorder="1" applyAlignment="1" applyProtection="1">
      <alignment vertical="center" shrinkToFit="1"/>
      <protection locked="0"/>
    </xf>
    <xf numFmtId="41" fontId="11" fillId="0" borderId="25" xfId="0" applyNumberFormat="1" applyFont="1" applyBorder="1" applyAlignment="1" applyProtection="1">
      <alignment vertical="center" shrinkToFit="1"/>
      <protection locked="0"/>
    </xf>
    <xf numFmtId="41" fontId="11" fillId="0" borderId="24" xfId="0" applyNumberFormat="1" applyFont="1" applyBorder="1" applyAlignment="1" applyProtection="1">
      <alignment vertical="center" shrinkToFit="1"/>
      <protection/>
    </xf>
    <xf numFmtId="41" fontId="11" fillId="0" borderId="25" xfId="0" applyNumberFormat="1" applyFont="1" applyBorder="1" applyAlignment="1" applyProtection="1">
      <alignment vertical="center" shrinkToFit="1"/>
      <protection/>
    </xf>
    <xf numFmtId="41" fontId="11" fillId="0" borderId="26" xfId="0" applyNumberFormat="1" applyFont="1" applyBorder="1" applyAlignment="1" applyProtection="1">
      <alignment vertical="center" shrinkToFit="1"/>
      <protection/>
    </xf>
    <xf numFmtId="41" fontId="12" fillId="0" borderId="22" xfId="0" applyNumberFormat="1" applyFont="1" applyBorder="1" applyAlignment="1" applyProtection="1">
      <alignment vertical="center" shrinkToFit="1"/>
      <protection/>
    </xf>
    <xf numFmtId="41" fontId="12" fillId="0" borderId="0" xfId="0" applyNumberFormat="1" applyFont="1" applyBorder="1" applyAlignment="1" applyProtection="1">
      <alignment vertical="center" shrinkToFit="1"/>
      <protection/>
    </xf>
    <xf numFmtId="43" fontId="12" fillId="0" borderId="27" xfId="0" applyNumberFormat="1" applyFont="1" applyBorder="1" applyAlignment="1" applyProtection="1">
      <alignment vertical="center" shrinkToFit="1"/>
      <protection/>
    </xf>
    <xf numFmtId="43" fontId="11" fillId="0" borderId="28" xfId="0" applyNumberFormat="1" applyFont="1" applyBorder="1" applyAlignment="1" applyProtection="1">
      <alignment vertical="center" shrinkToFit="1"/>
      <protection/>
    </xf>
    <xf numFmtId="43" fontId="11" fillId="0" borderId="27" xfId="0" applyNumberFormat="1" applyFont="1" applyBorder="1" applyAlignment="1" applyProtection="1">
      <alignment vertical="center" shrinkToFit="1"/>
      <protection/>
    </xf>
    <xf numFmtId="43" fontId="11" fillId="0" borderId="29" xfId="0" applyNumberFormat="1" applyFont="1" applyBorder="1" applyAlignment="1" applyProtection="1">
      <alignment vertical="center" shrinkToFit="1"/>
      <protection/>
    </xf>
    <xf numFmtId="43" fontId="11" fillId="0" borderId="30" xfId="0" applyNumberFormat="1" applyFont="1" applyBorder="1" applyAlignment="1" applyProtection="1">
      <alignment vertical="center" shrinkToFit="1"/>
      <protection/>
    </xf>
    <xf numFmtId="43" fontId="12" fillId="0" borderId="17" xfId="0" applyNumberFormat="1" applyFont="1" applyBorder="1" applyAlignment="1" applyProtection="1">
      <alignment vertical="center" shrinkToFit="1"/>
      <protection/>
    </xf>
    <xf numFmtId="43" fontId="11" fillId="0" borderId="18" xfId="0" applyNumberFormat="1" applyFont="1" applyBorder="1" applyAlignment="1" applyProtection="1">
      <alignment vertical="center" shrinkToFit="1"/>
      <protection/>
    </xf>
    <xf numFmtId="43" fontId="11" fillId="0" borderId="19" xfId="0" applyNumberFormat="1" applyFont="1" applyBorder="1" applyAlignment="1" applyProtection="1">
      <alignment vertical="center" shrinkToFit="1"/>
      <protection/>
    </xf>
    <xf numFmtId="43" fontId="11" fillId="0" borderId="20" xfId="0" applyNumberFormat="1" applyFont="1" applyBorder="1" applyAlignment="1" applyProtection="1">
      <alignment vertical="center" shrinkToFit="1"/>
      <protection/>
    </xf>
    <xf numFmtId="43" fontId="11" fillId="0" borderId="21" xfId="0" applyNumberFormat="1" applyFont="1" applyBorder="1" applyAlignment="1" applyProtection="1">
      <alignment vertical="center" shrinkToFit="1"/>
      <protection/>
    </xf>
    <xf numFmtId="43" fontId="12" fillId="0" borderId="0" xfId="0" applyNumberFormat="1" applyFont="1" applyBorder="1" applyAlignment="1" applyProtection="1">
      <alignment vertical="center" shrinkToFit="1"/>
      <protection locked="0"/>
    </xf>
    <xf numFmtId="43" fontId="11" fillId="0" borderId="14" xfId="0" applyNumberFormat="1" applyFont="1" applyBorder="1" applyAlignment="1" applyProtection="1">
      <alignment vertical="center" shrinkToFit="1"/>
      <protection/>
    </xf>
    <xf numFmtId="43" fontId="11" fillId="0" borderId="0" xfId="0" applyNumberFormat="1" applyFont="1" applyBorder="1" applyAlignment="1" applyProtection="1">
      <alignment vertical="center" shrinkToFit="1"/>
      <protection locked="0"/>
    </xf>
    <xf numFmtId="43" fontId="11" fillId="0" borderId="16" xfId="0" applyNumberFormat="1" applyFont="1" applyBorder="1" applyAlignment="1" applyProtection="1">
      <alignment vertical="center" shrinkToFit="1"/>
      <protection locked="0"/>
    </xf>
    <xf numFmtId="43" fontId="11" fillId="0" borderId="0" xfId="0" applyNumberFormat="1" applyFont="1" applyBorder="1" applyAlignment="1" applyProtection="1">
      <alignment vertical="center" shrinkToFit="1"/>
      <protection/>
    </xf>
    <xf numFmtId="43" fontId="11" fillId="0" borderId="16" xfId="0" applyNumberFormat="1" applyFont="1" applyBorder="1" applyAlignment="1" applyProtection="1">
      <alignment vertical="center" shrinkToFit="1"/>
      <protection/>
    </xf>
    <xf numFmtId="43" fontId="11" fillId="0" borderId="2" xfId="0" applyNumberFormat="1" applyFont="1" applyBorder="1" applyAlignment="1" applyProtection="1">
      <alignment vertical="center" shrinkToFit="1"/>
      <protection/>
    </xf>
    <xf numFmtId="43" fontId="12" fillId="0" borderId="17" xfId="0" applyNumberFormat="1" applyFont="1" applyBorder="1" applyAlignment="1" applyProtection="1">
      <alignment vertical="center" shrinkToFit="1"/>
      <protection locked="0"/>
    </xf>
    <xf numFmtId="43" fontId="12" fillId="0" borderId="31" xfId="0" applyNumberFormat="1" applyFont="1" applyBorder="1" applyAlignment="1" applyProtection="1">
      <alignment vertical="center" shrinkToFit="1"/>
      <protection/>
    </xf>
    <xf numFmtId="43" fontId="11" fillId="0" borderId="19" xfId="0" applyNumberFormat="1" applyFont="1" applyBorder="1" applyAlignment="1" applyProtection="1">
      <alignment vertical="center" shrinkToFit="1"/>
      <protection locked="0"/>
    </xf>
    <xf numFmtId="43" fontId="11" fillId="0" borderId="20" xfId="0" applyNumberFormat="1" applyFont="1" applyBorder="1" applyAlignment="1" applyProtection="1">
      <alignment vertical="center" shrinkToFit="1"/>
      <protection locked="0"/>
    </xf>
    <xf numFmtId="41" fontId="12" fillId="0" borderId="1" xfId="0" applyNumberFormat="1" applyFont="1" applyBorder="1" applyAlignment="1" applyProtection="1">
      <alignment vertical="center" shrinkToFi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41" fontId="11" fillId="0" borderId="1" xfId="0" applyNumberFormat="1" applyFont="1" applyBorder="1" applyAlignment="1" applyProtection="1">
      <alignment vertical="center" shrinkToFit="1"/>
      <protection locked="0"/>
    </xf>
    <xf numFmtId="41" fontId="11" fillId="0" borderId="22" xfId="0" applyNumberFormat="1" applyFont="1" applyBorder="1" applyAlignment="1" applyProtection="1">
      <alignment vertical="center" shrinkToFit="1"/>
      <protection/>
    </xf>
    <xf numFmtId="43" fontId="11" fillId="0" borderId="17" xfId="0" applyNumberFormat="1" applyFont="1" applyBorder="1" applyAlignment="1" applyProtection="1">
      <alignment vertical="center" shrinkToFit="1"/>
      <protection/>
    </xf>
    <xf numFmtId="43" fontId="11" fillId="0" borderId="31" xfId="0" applyNumberFormat="1" applyFont="1" applyBorder="1" applyAlignment="1" applyProtection="1">
      <alignment vertical="center" shrinkToFit="1"/>
      <protection/>
    </xf>
    <xf numFmtId="41" fontId="11" fillId="0" borderId="17" xfId="0" applyNumberFormat="1" applyFont="1" applyBorder="1" applyAlignment="1" applyProtection="1">
      <alignment vertical="center" shrinkToFit="1"/>
      <protection locked="0"/>
    </xf>
    <xf numFmtId="43" fontId="11" fillId="0" borderId="1" xfId="0" applyNumberFormat="1" applyFont="1" applyBorder="1" applyAlignment="1" applyProtection="1">
      <alignment vertical="center" shrinkToFit="1"/>
      <protection/>
    </xf>
    <xf numFmtId="56" fontId="24" fillId="0" borderId="0" xfId="0" applyNumberFormat="1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SheetLayoutView="75" workbookViewId="0" topLeftCell="A1">
      <selection activeCell="A2" sqref="A2"/>
    </sheetView>
  </sheetViews>
  <sheetFormatPr defaultColWidth="8.66015625" defaultRowHeight="16.5" customHeight="1"/>
  <cols>
    <col min="1" max="1" width="15.75" style="2" customWidth="1"/>
    <col min="2" max="2" width="9.58203125" style="3" customWidth="1"/>
    <col min="3" max="17" width="8.58203125" style="3" customWidth="1"/>
    <col min="18" max="18" width="8.25" style="3" customWidth="1"/>
    <col min="19" max="21" width="9" style="3" customWidth="1"/>
    <col min="22" max="16384" width="9" style="4" customWidth="1"/>
  </cols>
  <sheetData>
    <row r="1" spans="1:21" s="35" customFormat="1" ht="22.5" customHeight="1">
      <c r="A1" s="107" t="s">
        <v>108</v>
      </c>
      <c r="B1" s="29"/>
      <c r="C1" s="29"/>
      <c r="D1" s="29"/>
      <c r="E1" s="30"/>
      <c r="F1" s="31"/>
      <c r="G1" s="30"/>
      <c r="H1" s="30"/>
      <c r="I1" s="30"/>
      <c r="J1" s="32"/>
      <c r="K1" s="30"/>
      <c r="L1" s="33"/>
      <c r="M1" s="33"/>
      <c r="N1" s="33"/>
      <c r="O1" s="33"/>
      <c r="P1" s="33"/>
      <c r="Q1" s="33"/>
      <c r="R1" s="34"/>
      <c r="S1" s="34"/>
      <c r="T1" s="34"/>
      <c r="U1" s="34"/>
    </row>
    <row r="2" spans="1:21" s="42" customFormat="1" ht="18.75">
      <c r="A2" s="99" t="s">
        <v>106</v>
      </c>
      <c r="B2" s="36"/>
      <c r="C2" s="36"/>
      <c r="D2" s="36"/>
      <c r="E2" s="36"/>
      <c r="F2" s="36"/>
      <c r="G2" s="36"/>
      <c r="H2" s="36"/>
      <c r="I2" s="37"/>
      <c r="J2" s="36"/>
      <c r="K2" s="38"/>
      <c r="L2" s="39"/>
      <c r="M2" s="40"/>
      <c r="N2" s="41"/>
      <c r="P2" s="41"/>
      <c r="Q2" s="57" t="s">
        <v>107</v>
      </c>
      <c r="R2" s="43"/>
      <c r="S2" s="43"/>
      <c r="T2" s="43"/>
      <c r="U2" s="43"/>
    </row>
    <row r="3" spans="1:21" s="19" customFormat="1" ht="26.25" customHeight="1">
      <c r="A3" s="11" t="s">
        <v>99</v>
      </c>
      <c r="B3" s="12" t="s">
        <v>0</v>
      </c>
      <c r="C3" s="13" t="s">
        <v>87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4" t="s">
        <v>10</v>
      </c>
      <c r="L3" s="15" t="s">
        <v>103</v>
      </c>
      <c r="M3" s="16" t="s">
        <v>8</v>
      </c>
      <c r="N3" s="15" t="s">
        <v>102</v>
      </c>
      <c r="O3" s="16" t="s">
        <v>8</v>
      </c>
      <c r="P3" s="28" t="s">
        <v>101</v>
      </c>
      <c r="Q3" s="16" t="s">
        <v>8</v>
      </c>
      <c r="R3" s="17"/>
      <c r="S3" s="18"/>
      <c r="T3" s="18"/>
      <c r="U3" s="18"/>
    </row>
    <row r="4" spans="1:21" s="19" customFormat="1" ht="16.5" customHeight="1">
      <c r="A4" s="49" t="s">
        <v>12</v>
      </c>
      <c r="B4" s="7">
        <f>'男'!B3+'女'!B3</f>
        <v>3831422</v>
      </c>
      <c r="C4" s="7">
        <f>'男'!C3+'女'!C3</f>
        <v>235649</v>
      </c>
      <c r="D4" s="7">
        <f>'男'!D3+'女'!D3</f>
        <v>215778</v>
      </c>
      <c r="E4" s="7">
        <f>'男'!E3+'女'!E3</f>
        <v>182467</v>
      </c>
      <c r="F4" s="7">
        <f>'男'!F3+'女'!F3</f>
        <v>130286</v>
      </c>
      <c r="G4" s="7">
        <f>'男'!G3+'女'!G3</f>
        <v>80974</v>
      </c>
      <c r="H4" s="7">
        <f>'男'!H3+'女'!H3</f>
        <v>50571</v>
      </c>
      <c r="I4" s="7">
        <f>'男'!I3+'女'!I3</f>
        <v>18086</v>
      </c>
      <c r="J4" s="7">
        <f>'男'!J3+'女'!J3</f>
        <v>3638</v>
      </c>
      <c r="K4" s="7">
        <f>'男'!K3+'女'!K3</f>
        <v>461</v>
      </c>
      <c r="L4" s="68">
        <f>'男'!L3+'女'!L3</f>
        <v>917910</v>
      </c>
      <c r="M4" s="94">
        <f>L4/B4*100</f>
        <v>23.957423640622203</v>
      </c>
      <c r="N4" s="98">
        <f>'男'!N3+'女'!N3</f>
        <v>682261</v>
      </c>
      <c r="O4" s="82">
        <f>N4/B4*100</f>
        <v>17.806991764415407</v>
      </c>
      <c r="P4" s="75">
        <f>'男'!P3+'女'!P3</f>
        <v>284016</v>
      </c>
      <c r="Q4" s="95">
        <f>P4/B4*100</f>
        <v>7.412809134571968</v>
      </c>
      <c r="R4" s="17"/>
      <c r="S4" s="18"/>
      <c r="T4" s="18"/>
      <c r="U4" s="18"/>
    </row>
    <row r="5" spans="1:21" s="19" customFormat="1" ht="16.5" customHeight="1">
      <c r="A5" s="50" t="s">
        <v>88</v>
      </c>
      <c r="B5" s="51">
        <f>'男'!B4+'女'!B4</f>
        <v>83534</v>
      </c>
      <c r="C5" s="51">
        <f>'男'!C4+'女'!C4</f>
        <v>6384</v>
      </c>
      <c r="D5" s="51">
        <f>'男'!D4+'女'!D4</f>
        <v>6498</v>
      </c>
      <c r="E5" s="51">
        <f>'男'!E4+'女'!E4</f>
        <v>5976</v>
      </c>
      <c r="F5" s="51">
        <f>'男'!F4+'女'!F4</f>
        <v>4510</v>
      </c>
      <c r="G5" s="51">
        <f>'男'!G4+'女'!G4</f>
        <v>2895</v>
      </c>
      <c r="H5" s="51">
        <f>'男'!H4+'女'!H4</f>
        <v>1680</v>
      </c>
      <c r="I5" s="51">
        <f>'男'!I4+'女'!I4</f>
        <v>648</v>
      </c>
      <c r="J5" s="51">
        <f>'男'!J4+'女'!J4</f>
        <v>140</v>
      </c>
      <c r="K5" s="51">
        <f>'男'!K4+'女'!K4</f>
        <v>20</v>
      </c>
      <c r="L5" s="69">
        <f>'男'!L4+'女'!L4</f>
        <v>28751</v>
      </c>
      <c r="M5" s="83">
        <f aca="true" t="shared" si="0" ref="M5:M68">L5/B5*100</f>
        <v>34.418320683793425</v>
      </c>
      <c r="N5" s="51">
        <f>'男'!N4+'女'!N4</f>
        <v>22367</v>
      </c>
      <c r="O5" s="83">
        <f aca="true" t="shared" si="1" ref="O5:O68">N5/B5*100</f>
        <v>26.77592357602892</v>
      </c>
      <c r="P5" s="69">
        <f>'男'!P4+'女'!P4</f>
        <v>9893</v>
      </c>
      <c r="Q5" s="78">
        <f aca="true" t="shared" si="2" ref="Q5:Q68">P5/B5*100</f>
        <v>11.843081858883808</v>
      </c>
      <c r="R5" s="17"/>
      <c r="S5" s="18"/>
      <c r="T5" s="18"/>
      <c r="U5" s="18"/>
    </row>
    <row r="6" spans="1:21" s="19" customFormat="1" ht="16.5" customHeight="1">
      <c r="A6" s="21" t="s">
        <v>13</v>
      </c>
      <c r="B6" s="6">
        <f>'男'!B5+'女'!B5</f>
        <v>27869</v>
      </c>
      <c r="C6" s="6">
        <f>'男'!C5+'女'!C5</f>
        <v>2161</v>
      </c>
      <c r="D6" s="6">
        <f>'男'!D5+'女'!D5</f>
        <v>2100</v>
      </c>
      <c r="E6" s="6">
        <f>'男'!E5+'女'!E5</f>
        <v>1781</v>
      </c>
      <c r="F6" s="6">
        <f>'男'!F5+'女'!F5</f>
        <v>1373</v>
      </c>
      <c r="G6" s="6">
        <f>'男'!G5+'女'!G5</f>
        <v>862</v>
      </c>
      <c r="H6" s="6">
        <f>'男'!H5+'女'!H5</f>
        <v>528</v>
      </c>
      <c r="I6" s="6">
        <f>'男'!I5+'女'!I5</f>
        <v>187</v>
      </c>
      <c r="J6" s="6">
        <f>'男'!J5+'女'!J5</f>
        <v>43</v>
      </c>
      <c r="K6" s="6">
        <f>'男'!K5+'女'!K5</f>
        <v>3</v>
      </c>
      <c r="L6" s="70">
        <f>'男'!L5+'女'!L5</f>
        <v>9038</v>
      </c>
      <c r="M6" s="96">
        <f t="shared" si="0"/>
        <v>32.4302988984176</v>
      </c>
      <c r="N6" s="5">
        <f>'男'!N5+'女'!N5</f>
        <v>6877</v>
      </c>
      <c r="O6" s="84">
        <f t="shared" si="1"/>
        <v>24.676163479134523</v>
      </c>
      <c r="P6" s="72">
        <f>'男'!P5+'女'!P5</f>
        <v>2996</v>
      </c>
      <c r="Q6" s="79">
        <f t="shared" si="2"/>
        <v>10.750296027844557</v>
      </c>
      <c r="R6" s="17"/>
      <c r="S6" s="18"/>
      <c r="T6" s="18"/>
      <c r="U6" s="18"/>
    </row>
    <row r="7" spans="1:21" s="19" customFormat="1" ht="16.5" customHeight="1">
      <c r="A7" s="21" t="s">
        <v>14</v>
      </c>
      <c r="B7" s="6">
        <f>'男'!B6+'女'!B6</f>
        <v>15743</v>
      </c>
      <c r="C7" s="6">
        <f>'男'!C6+'女'!C6</f>
        <v>1246</v>
      </c>
      <c r="D7" s="6">
        <f>'男'!D6+'女'!D6</f>
        <v>1171</v>
      </c>
      <c r="E7" s="6">
        <f>'男'!E6+'女'!E6</f>
        <v>970</v>
      </c>
      <c r="F7" s="6">
        <f>'男'!F6+'女'!F6</f>
        <v>605</v>
      </c>
      <c r="G7" s="6">
        <f>'男'!G6+'女'!G6</f>
        <v>420</v>
      </c>
      <c r="H7" s="6">
        <f>'男'!H6+'女'!H6</f>
        <v>211</v>
      </c>
      <c r="I7" s="6">
        <f>'男'!I6+'女'!I6</f>
        <v>84</v>
      </c>
      <c r="J7" s="6">
        <f>'男'!J6+'女'!J6</f>
        <v>20</v>
      </c>
      <c r="K7" s="6">
        <f>'男'!K6+'女'!K6</f>
        <v>3</v>
      </c>
      <c r="L7" s="70">
        <f>'男'!L6+'女'!L6</f>
        <v>4730</v>
      </c>
      <c r="M7" s="96">
        <f t="shared" si="0"/>
        <v>30.04509940926126</v>
      </c>
      <c r="N7" s="5">
        <f>'男'!N6+'女'!N6</f>
        <v>3484</v>
      </c>
      <c r="O7" s="84">
        <f t="shared" si="1"/>
        <v>22.13047068538398</v>
      </c>
      <c r="P7" s="72">
        <f>'男'!P6+'女'!P6</f>
        <v>1343</v>
      </c>
      <c r="Q7" s="79">
        <f t="shared" si="2"/>
        <v>8.530775582798704</v>
      </c>
      <c r="R7" s="17"/>
      <c r="S7" s="18"/>
      <c r="T7" s="18"/>
      <c r="U7" s="18"/>
    </row>
    <row r="8" spans="1:21" s="19" customFormat="1" ht="16.5" customHeight="1">
      <c r="A8" s="21" t="s">
        <v>15</v>
      </c>
      <c r="B8" s="6">
        <f>'男'!B7+'女'!B7</f>
        <v>8822</v>
      </c>
      <c r="C8" s="6">
        <f>'男'!C7+'女'!C7</f>
        <v>620</v>
      </c>
      <c r="D8" s="6">
        <f>'男'!D7+'女'!D7</f>
        <v>685</v>
      </c>
      <c r="E8" s="6">
        <f>'男'!E7+'女'!E7</f>
        <v>639</v>
      </c>
      <c r="F8" s="6">
        <f>'男'!F7+'女'!F7</f>
        <v>483</v>
      </c>
      <c r="G8" s="6">
        <f>'男'!G7+'女'!G7</f>
        <v>313</v>
      </c>
      <c r="H8" s="6">
        <f>'男'!H7+'女'!H7</f>
        <v>197</v>
      </c>
      <c r="I8" s="6">
        <f>'男'!I7+'女'!I7</f>
        <v>68</v>
      </c>
      <c r="J8" s="6">
        <f>'男'!J7+'女'!J7</f>
        <v>12</v>
      </c>
      <c r="K8" s="6">
        <f>'男'!K7+'女'!K7</f>
        <v>5</v>
      </c>
      <c r="L8" s="70">
        <f>'男'!L7+'女'!L7</f>
        <v>3022</v>
      </c>
      <c r="M8" s="96">
        <f t="shared" si="0"/>
        <v>34.25527091362503</v>
      </c>
      <c r="N8" s="5">
        <f>'男'!N7+'女'!N7</f>
        <v>2402</v>
      </c>
      <c r="O8" s="84">
        <f t="shared" si="1"/>
        <v>27.22738608025391</v>
      </c>
      <c r="P8" s="72">
        <f>'男'!P7+'女'!P7</f>
        <v>1078</v>
      </c>
      <c r="Q8" s="79">
        <f t="shared" si="2"/>
        <v>12.219451371571072</v>
      </c>
      <c r="R8" s="17"/>
      <c r="S8" s="18"/>
      <c r="T8" s="18"/>
      <c r="U8" s="18"/>
    </row>
    <row r="9" spans="1:21" s="19" customFormat="1" ht="16.5" customHeight="1">
      <c r="A9" s="21" t="s">
        <v>16</v>
      </c>
      <c r="B9" s="6">
        <f>'男'!B8+'女'!B8</f>
        <v>10535</v>
      </c>
      <c r="C9" s="6">
        <f>'男'!C8+'女'!C8</f>
        <v>731</v>
      </c>
      <c r="D9" s="6">
        <f>'男'!D8+'女'!D8</f>
        <v>782</v>
      </c>
      <c r="E9" s="6">
        <f>'男'!E8+'女'!E8</f>
        <v>899</v>
      </c>
      <c r="F9" s="6">
        <f>'男'!F8+'女'!F8</f>
        <v>731</v>
      </c>
      <c r="G9" s="6">
        <f>'男'!G8+'女'!G8</f>
        <v>492</v>
      </c>
      <c r="H9" s="6">
        <f>'男'!H8+'女'!H8</f>
        <v>274</v>
      </c>
      <c r="I9" s="6">
        <f>'男'!I8+'女'!I8</f>
        <v>116</v>
      </c>
      <c r="J9" s="6">
        <f>'男'!J8+'女'!J8</f>
        <v>28</v>
      </c>
      <c r="K9" s="6">
        <f>'男'!K8+'女'!K8</f>
        <v>3</v>
      </c>
      <c r="L9" s="70">
        <f>'男'!L8+'女'!L8</f>
        <v>4056</v>
      </c>
      <c r="M9" s="96">
        <f t="shared" si="0"/>
        <v>38.500237304224015</v>
      </c>
      <c r="N9" s="5">
        <f>'男'!N8+'女'!N8</f>
        <v>3325</v>
      </c>
      <c r="O9" s="84">
        <f t="shared" si="1"/>
        <v>31.561461794019934</v>
      </c>
      <c r="P9" s="72">
        <f>'男'!P8+'女'!P8</f>
        <v>1644</v>
      </c>
      <c r="Q9" s="79">
        <f t="shared" si="2"/>
        <v>15.605125771238729</v>
      </c>
      <c r="R9" s="17"/>
      <c r="S9" s="18"/>
      <c r="T9" s="18"/>
      <c r="U9" s="18"/>
    </row>
    <row r="10" spans="1:21" s="19" customFormat="1" ht="16.5" customHeight="1">
      <c r="A10" s="21" t="s">
        <v>17</v>
      </c>
      <c r="B10" s="6">
        <f>'男'!B9+'女'!B9</f>
        <v>8928</v>
      </c>
      <c r="C10" s="6">
        <f>'男'!C9+'女'!C9</f>
        <v>630</v>
      </c>
      <c r="D10" s="6">
        <f>'男'!D9+'女'!D9</f>
        <v>742</v>
      </c>
      <c r="E10" s="6">
        <f>'男'!E9+'女'!E9</f>
        <v>713</v>
      </c>
      <c r="F10" s="6">
        <f>'男'!F9+'女'!F9</f>
        <v>569</v>
      </c>
      <c r="G10" s="6">
        <f>'男'!G9+'女'!G9</f>
        <v>349</v>
      </c>
      <c r="H10" s="6">
        <f>'男'!H9+'女'!H9</f>
        <v>177</v>
      </c>
      <c r="I10" s="6">
        <f>'男'!I9+'女'!I9</f>
        <v>94</v>
      </c>
      <c r="J10" s="6">
        <f>'男'!J9+'女'!J9</f>
        <v>18</v>
      </c>
      <c r="K10" s="6">
        <f>'男'!K9+'女'!K9</f>
        <v>1</v>
      </c>
      <c r="L10" s="70">
        <f>'男'!L9+'女'!L9</f>
        <v>3293</v>
      </c>
      <c r="M10" s="96">
        <f t="shared" si="0"/>
        <v>36.883960573476706</v>
      </c>
      <c r="N10" s="5">
        <f>'男'!N9+'女'!N9</f>
        <v>2663</v>
      </c>
      <c r="O10" s="84">
        <f t="shared" si="1"/>
        <v>29.82750896057348</v>
      </c>
      <c r="P10" s="72">
        <f>'男'!P9+'女'!P9</f>
        <v>1208</v>
      </c>
      <c r="Q10" s="79">
        <f t="shared" si="2"/>
        <v>13.530465949820789</v>
      </c>
      <c r="R10" s="17"/>
      <c r="S10" s="18"/>
      <c r="T10" s="18"/>
      <c r="U10" s="18"/>
    </row>
    <row r="11" spans="1:21" s="19" customFormat="1" ht="16.5" customHeight="1">
      <c r="A11" s="21" t="s">
        <v>18</v>
      </c>
      <c r="B11" s="6">
        <f>'男'!B10+'女'!B10</f>
        <v>7959</v>
      </c>
      <c r="C11" s="6">
        <f>'男'!C10+'女'!C10</f>
        <v>657</v>
      </c>
      <c r="D11" s="6">
        <f>'男'!D10+'女'!D10</f>
        <v>674</v>
      </c>
      <c r="E11" s="6">
        <f>'男'!E10+'女'!E10</f>
        <v>656</v>
      </c>
      <c r="F11" s="6">
        <f>'男'!F10+'女'!F10</f>
        <v>489</v>
      </c>
      <c r="G11" s="6">
        <f>'男'!G10+'女'!G10</f>
        <v>318</v>
      </c>
      <c r="H11" s="6">
        <f>'男'!H10+'女'!H10</f>
        <v>177</v>
      </c>
      <c r="I11" s="6">
        <f>'男'!I10+'女'!I10</f>
        <v>55</v>
      </c>
      <c r="J11" s="6">
        <f>'男'!J10+'女'!J10</f>
        <v>11</v>
      </c>
      <c r="K11" s="6">
        <f>'男'!K10+'女'!K10</f>
        <v>4</v>
      </c>
      <c r="L11" s="70">
        <f>'男'!L10+'女'!L10</f>
        <v>3041</v>
      </c>
      <c r="M11" s="96">
        <f t="shared" si="0"/>
        <v>38.20831762784269</v>
      </c>
      <c r="N11" s="5">
        <f>'男'!N10+'女'!N10</f>
        <v>2384</v>
      </c>
      <c r="O11" s="84">
        <f t="shared" si="1"/>
        <v>29.953511747706997</v>
      </c>
      <c r="P11" s="72">
        <f>'男'!P10+'女'!P10</f>
        <v>1054</v>
      </c>
      <c r="Q11" s="79">
        <f t="shared" si="2"/>
        <v>13.242869707249655</v>
      </c>
      <c r="R11" s="17"/>
      <c r="S11" s="18"/>
      <c r="T11" s="18"/>
      <c r="U11" s="18"/>
    </row>
    <row r="12" spans="1:21" s="19" customFormat="1" ht="16.5" customHeight="1">
      <c r="A12" s="52" t="s">
        <v>19</v>
      </c>
      <c r="B12" s="53">
        <f>'男'!B11+'女'!B11</f>
        <v>3678</v>
      </c>
      <c r="C12" s="53">
        <f>'男'!C11+'女'!C11</f>
        <v>339</v>
      </c>
      <c r="D12" s="53">
        <f>'男'!D11+'女'!D11</f>
        <v>344</v>
      </c>
      <c r="E12" s="53">
        <f>'男'!E11+'女'!E11</f>
        <v>318</v>
      </c>
      <c r="F12" s="53">
        <f>'男'!F11+'女'!F11</f>
        <v>260</v>
      </c>
      <c r="G12" s="53">
        <f>'男'!G11+'女'!G11</f>
        <v>141</v>
      </c>
      <c r="H12" s="53">
        <f>'男'!H11+'女'!H11</f>
        <v>116</v>
      </c>
      <c r="I12" s="53">
        <f>'男'!I11+'女'!I11</f>
        <v>44</v>
      </c>
      <c r="J12" s="53">
        <f>'男'!J11+'女'!J11</f>
        <v>8</v>
      </c>
      <c r="K12" s="53">
        <f>'男'!K11+'女'!K11</f>
        <v>1</v>
      </c>
      <c r="L12" s="71">
        <f>'男'!L11+'女'!L11</f>
        <v>1571</v>
      </c>
      <c r="M12" s="97">
        <f t="shared" si="0"/>
        <v>42.71343121261555</v>
      </c>
      <c r="N12" s="55">
        <f>'男'!N11+'女'!N11</f>
        <v>1232</v>
      </c>
      <c r="O12" s="85">
        <f t="shared" si="1"/>
        <v>33.49646547036433</v>
      </c>
      <c r="P12" s="73">
        <f>'男'!P11+'女'!P11</f>
        <v>570</v>
      </c>
      <c r="Q12" s="80">
        <f t="shared" si="2"/>
        <v>15.497553017944535</v>
      </c>
      <c r="R12" s="17"/>
      <c r="S12" s="18"/>
      <c r="T12" s="18"/>
      <c r="U12" s="18"/>
    </row>
    <row r="13" spans="1:21" s="19" customFormat="1" ht="16.5" customHeight="1">
      <c r="A13" s="20" t="s">
        <v>89</v>
      </c>
      <c r="B13" s="5">
        <f>'男'!B12+'女'!B12</f>
        <v>118637</v>
      </c>
      <c r="C13" s="5">
        <f>'男'!C12+'女'!C12</f>
        <v>9397</v>
      </c>
      <c r="D13" s="5">
        <f>'男'!D12+'女'!D12</f>
        <v>9206</v>
      </c>
      <c r="E13" s="5">
        <f>'男'!E12+'女'!E12</f>
        <v>7667</v>
      </c>
      <c r="F13" s="5">
        <f>'男'!F12+'女'!F12</f>
        <v>5593</v>
      </c>
      <c r="G13" s="5">
        <f>'男'!G12+'女'!G12</f>
        <v>3432</v>
      </c>
      <c r="H13" s="5">
        <f>'男'!H12+'女'!H12</f>
        <v>1973</v>
      </c>
      <c r="I13" s="5">
        <f>'男'!I12+'女'!I12</f>
        <v>744</v>
      </c>
      <c r="J13" s="5">
        <f>'男'!J12+'女'!J12</f>
        <v>151</v>
      </c>
      <c r="K13" s="5">
        <f>'男'!K12+'女'!K12</f>
        <v>19</v>
      </c>
      <c r="L13" s="72">
        <f>'男'!L12+'女'!L12</f>
        <v>38182</v>
      </c>
      <c r="M13" s="84">
        <f t="shared" si="0"/>
        <v>32.18388866879641</v>
      </c>
      <c r="N13" s="5">
        <f>'男'!N12+'女'!N12</f>
        <v>28785</v>
      </c>
      <c r="O13" s="84">
        <f t="shared" si="1"/>
        <v>24.263088243971104</v>
      </c>
      <c r="P13" s="72">
        <f>'男'!P12+'女'!P12</f>
        <v>11912</v>
      </c>
      <c r="Q13" s="79">
        <f t="shared" si="2"/>
        <v>10.040712425297334</v>
      </c>
      <c r="R13" s="17"/>
      <c r="S13" s="18"/>
      <c r="T13" s="18"/>
      <c r="U13" s="18"/>
    </row>
    <row r="14" spans="1:21" s="19" customFormat="1" ht="16.5" customHeight="1">
      <c r="A14" s="21" t="s">
        <v>20</v>
      </c>
      <c r="B14" s="6">
        <f>'男'!B13+'女'!B13</f>
        <v>43616</v>
      </c>
      <c r="C14" s="6">
        <f>'男'!C13+'女'!C13</f>
        <v>3231</v>
      </c>
      <c r="D14" s="6">
        <f>'男'!D13+'女'!D13</f>
        <v>3615</v>
      </c>
      <c r="E14" s="6">
        <f>'男'!E13+'女'!E13</f>
        <v>3095</v>
      </c>
      <c r="F14" s="6">
        <f>'男'!F13+'女'!F13</f>
        <v>2363</v>
      </c>
      <c r="G14" s="6">
        <f>'男'!G13+'女'!G13</f>
        <v>1427</v>
      </c>
      <c r="H14" s="6">
        <f>'男'!H13+'女'!H13</f>
        <v>880</v>
      </c>
      <c r="I14" s="6">
        <f>'男'!I13+'女'!I13</f>
        <v>360</v>
      </c>
      <c r="J14" s="5">
        <f>'男'!J13+'女'!J13</f>
        <v>71</v>
      </c>
      <c r="K14" s="6">
        <f>'男'!K13+'女'!K13</f>
        <v>13</v>
      </c>
      <c r="L14" s="72">
        <f>'男'!L13+'女'!L13</f>
        <v>15055</v>
      </c>
      <c r="M14" s="84">
        <f t="shared" si="0"/>
        <v>34.51714966984593</v>
      </c>
      <c r="N14" s="5">
        <f>'男'!N13+'女'!N13</f>
        <v>11824</v>
      </c>
      <c r="O14" s="84">
        <f t="shared" si="1"/>
        <v>27.109317681584738</v>
      </c>
      <c r="P14" s="72">
        <f>'男'!P13+'女'!P13</f>
        <v>5114</v>
      </c>
      <c r="Q14" s="79">
        <f t="shared" si="2"/>
        <v>11.72505502567865</v>
      </c>
      <c r="R14" s="17"/>
      <c r="S14" s="18"/>
      <c r="T14" s="18"/>
      <c r="U14" s="18"/>
    </row>
    <row r="15" spans="1:21" s="19" customFormat="1" ht="16.5" customHeight="1">
      <c r="A15" s="21" t="s">
        <v>21</v>
      </c>
      <c r="B15" s="6">
        <f>'男'!B14+'女'!B14</f>
        <v>75021</v>
      </c>
      <c r="C15" s="6">
        <f>'男'!C14+'女'!C14</f>
        <v>6166</v>
      </c>
      <c r="D15" s="6">
        <f>'男'!D14+'女'!D14</f>
        <v>5591</v>
      </c>
      <c r="E15" s="6">
        <f>'男'!E14+'女'!E14</f>
        <v>4572</v>
      </c>
      <c r="F15" s="6">
        <f>'男'!F14+'女'!F14</f>
        <v>3230</v>
      </c>
      <c r="G15" s="6">
        <f>'男'!G14+'女'!G14</f>
        <v>2005</v>
      </c>
      <c r="H15" s="6">
        <f>'男'!H14+'女'!H14</f>
        <v>1093</v>
      </c>
      <c r="I15" s="6">
        <f>'男'!I14+'女'!I14</f>
        <v>384</v>
      </c>
      <c r="J15" s="5">
        <f>'男'!J14+'女'!J14</f>
        <v>80</v>
      </c>
      <c r="K15" s="6">
        <f>'男'!K14+'女'!K14</f>
        <v>6</v>
      </c>
      <c r="L15" s="72">
        <f>'男'!L14+'女'!L14</f>
        <v>23127</v>
      </c>
      <c r="M15" s="84">
        <f t="shared" si="0"/>
        <v>30.82736833686568</v>
      </c>
      <c r="N15" s="5">
        <f>'男'!N14+'女'!N14</f>
        <v>16961</v>
      </c>
      <c r="O15" s="84">
        <f t="shared" si="1"/>
        <v>22.608336332493568</v>
      </c>
      <c r="P15" s="72">
        <f>'男'!P14+'女'!P14</f>
        <v>6798</v>
      </c>
      <c r="Q15" s="79">
        <f t="shared" si="2"/>
        <v>9.061462790418682</v>
      </c>
      <c r="R15" s="17"/>
      <c r="S15" s="18"/>
      <c r="T15" s="18"/>
      <c r="U15" s="18"/>
    </row>
    <row r="16" spans="1:21" s="19" customFormat="1" ht="16.5" customHeight="1">
      <c r="A16" s="50" t="s">
        <v>90</v>
      </c>
      <c r="B16" s="51">
        <f>'男'!B15+'女'!B15</f>
        <v>577944</v>
      </c>
      <c r="C16" s="51">
        <f>'男'!C15+'女'!C15</f>
        <v>36714</v>
      </c>
      <c r="D16" s="51">
        <f>'男'!D15+'女'!D15</f>
        <v>32067</v>
      </c>
      <c r="E16" s="51">
        <f>'男'!E15+'女'!E15</f>
        <v>26301</v>
      </c>
      <c r="F16" s="51">
        <f>'男'!F15+'女'!F15</f>
        <v>18206</v>
      </c>
      <c r="G16" s="51">
        <f>'男'!G15+'女'!G15</f>
        <v>11140</v>
      </c>
      <c r="H16" s="51">
        <f>'男'!H15+'女'!H15</f>
        <v>6390</v>
      </c>
      <c r="I16" s="51">
        <f>'男'!I15+'女'!I15</f>
        <v>2303</v>
      </c>
      <c r="J16" s="51">
        <f>'男'!J15+'女'!J15</f>
        <v>439</v>
      </c>
      <c r="K16" s="51">
        <f>'男'!K15+'女'!K15</f>
        <v>43</v>
      </c>
      <c r="L16" s="69">
        <f>'男'!L15+'女'!L15</f>
        <v>133603</v>
      </c>
      <c r="M16" s="83">
        <f t="shared" si="0"/>
        <v>23.116945586423597</v>
      </c>
      <c r="N16" s="51">
        <f>'男'!N15+'女'!N15</f>
        <v>96889</v>
      </c>
      <c r="O16" s="83">
        <f t="shared" si="1"/>
        <v>16.76442700330828</v>
      </c>
      <c r="P16" s="69">
        <f>'男'!P15+'女'!P15</f>
        <v>38521</v>
      </c>
      <c r="Q16" s="78">
        <f t="shared" si="2"/>
        <v>6.66517863322398</v>
      </c>
      <c r="R16" s="17"/>
      <c r="S16" s="18"/>
      <c r="T16" s="18"/>
      <c r="U16" s="18"/>
    </row>
    <row r="17" spans="1:21" s="19" customFormat="1" ht="16.5" customHeight="1">
      <c r="A17" s="22" t="s">
        <v>22</v>
      </c>
      <c r="B17" s="5">
        <f>'男'!B16+'女'!B16</f>
        <v>211949</v>
      </c>
      <c r="C17" s="5">
        <f>'男'!C16+'女'!C16</f>
        <v>13709</v>
      </c>
      <c r="D17" s="5">
        <f>'男'!D16+'女'!D16</f>
        <v>12189</v>
      </c>
      <c r="E17" s="5">
        <f>'男'!E16+'女'!E16</f>
        <v>9804</v>
      </c>
      <c r="F17" s="5">
        <f>'男'!F16+'女'!F16</f>
        <v>6947</v>
      </c>
      <c r="G17" s="5">
        <f>'男'!G16+'女'!G16</f>
        <v>4320</v>
      </c>
      <c r="H17" s="5">
        <f>'男'!H16+'女'!H16</f>
        <v>2401</v>
      </c>
      <c r="I17" s="5">
        <f>'男'!I16+'女'!I16</f>
        <v>874</v>
      </c>
      <c r="J17" s="5">
        <f>'男'!J16+'女'!J16</f>
        <v>151</v>
      </c>
      <c r="K17" s="5">
        <f>'男'!K16+'女'!K16</f>
        <v>14</v>
      </c>
      <c r="L17" s="72">
        <f>'男'!L16+'女'!L16</f>
        <v>50409</v>
      </c>
      <c r="M17" s="84">
        <f t="shared" si="0"/>
        <v>23.783551703475837</v>
      </c>
      <c r="N17" s="5">
        <f>'男'!N16+'女'!N16</f>
        <v>36700</v>
      </c>
      <c r="O17" s="84">
        <f t="shared" si="1"/>
        <v>17.31548627264106</v>
      </c>
      <c r="P17" s="72">
        <f>'男'!P16+'女'!P16</f>
        <v>14707</v>
      </c>
      <c r="Q17" s="79">
        <f t="shared" si="2"/>
        <v>6.938933422662999</v>
      </c>
      <c r="R17" s="17"/>
      <c r="S17" s="18"/>
      <c r="T17" s="18"/>
      <c r="U17" s="18"/>
    </row>
    <row r="18" spans="1:21" s="19" customFormat="1" ht="16.5" customHeight="1">
      <c r="A18" s="22" t="s">
        <v>23</v>
      </c>
      <c r="B18" s="5">
        <f>'男'!B17+'女'!B17</f>
        <v>111995</v>
      </c>
      <c r="C18" s="5">
        <f>'男'!C17+'女'!C17</f>
        <v>7176</v>
      </c>
      <c r="D18" s="5">
        <f>'男'!D17+'女'!D17</f>
        <v>6066</v>
      </c>
      <c r="E18" s="5">
        <f>'男'!E17+'女'!E17</f>
        <v>4807</v>
      </c>
      <c r="F18" s="5">
        <f>'男'!F17+'女'!F17</f>
        <v>3267</v>
      </c>
      <c r="G18" s="5">
        <f>'男'!G17+'女'!G17</f>
        <v>1999</v>
      </c>
      <c r="H18" s="5">
        <f>'男'!H17+'女'!H17</f>
        <v>1179</v>
      </c>
      <c r="I18" s="5">
        <f>'男'!I17+'女'!I17</f>
        <v>416</v>
      </c>
      <c r="J18" s="5">
        <f>'男'!J17+'女'!J17</f>
        <v>73</v>
      </c>
      <c r="K18" s="5">
        <f>'男'!K17+'女'!K17</f>
        <v>7</v>
      </c>
      <c r="L18" s="72">
        <f>'男'!L17+'女'!L17</f>
        <v>24990</v>
      </c>
      <c r="M18" s="84">
        <f t="shared" si="0"/>
        <v>22.313496138220458</v>
      </c>
      <c r="N18" s="5">
        <f>'男'!N17+'女'!N17</f>
        <v>17814</v>
      </c>
      <c r="O18" s="84">
        <f t="shared" si="1"/>
        <v>15.906067235144425</v>
      </c>
      <c r="P18" s="72">
        <f>'男'!P17+'女'!P17</f>
        <v>6941</v>
      </c>
      <c r="Q18" s="79">
        <f t="shared" si="2"/>
        <v>6.197598107058351</v>
      </c>
      <c r="R18" s="17"/>
      <c r="S18" s="18"/>
      <c r="T18" s="18"/>
      <c r="U18" s="18"/>
    </row>
    <row r="19" spans="1:21" s="19" customFormat="1" ht="16.5" customHeight="1">
      <c r="A19" s="22" t="s">
        <v>24</v>
      </c>
      <c r="B19" s="5">
        <f>'男'!B18+'女'!B18</f>
        <v>53239</v>
      </c>
      <c r="C19" s="5">
        <f>'男'!C18+'女'!C18</f>
        <v>2819</v>
      </c>
      <c r="D19" s="5">
        <f>'男'!D18+'女'!D18</f>
        <v>2433</v>
      </c>
      <c r="E19" s="5">
        <f>'男'!E18+'女'!E18</f>
        <v>2009</v>
      </c>
      <c r="F19" s="5">
        <f>'男'!F18+'女'!F18</f>
        <v>1303</v>
      </c>
      <c r="G19" s="5">
        <f>'男'!G18+'女'!G18</f>
        <v>731</v>
      </c>
      <c r="H19" s="5">
        <f>'男'!H18+'女'!H18</f>
        <v>408</v>
      </c>
      <c r="I19" s="5">
        <f>'男'!I18+'女'!I18</f>
        <v>140</v>
      </c>
      <c r="J19" s="5">
        <f>'男'!J18+'女'!J18</f>
        <v>38</v>
      </c>
      <c r="K19" s="5">
        <f>'男'!K18+'女'!K18</f>
        <v>3</v>
      </c>
      <c r="L19" s="72">
        <f>'男'!L18+'女'!L18</f>
        <v>9884</v>
      </c>
      <c r="M19" s="84">
        <f t="shared" si="0"/>
        <v>18.565337440598057</v>
      </c>
      <c r="N19" s="5">
        <f>'男'!N18+'女'!N18</f>
        <v>7065</v>
      </c>
      <c r="O19" s="84">
        <f t="shared" si="1"/>
        <v>13.270346926125583</v>
      </c>
      <c r="P19" s="72">
        <f>'男'!P18+'女'!P18</f>
        <v>2623</v>
      </c>
      <c r="Q19" s="79">
        <f t="shared" si="2"/>
        <v>4.926839347095174</v>
      </c>
      <c r="R19" s="17"/>
      <c r="S19" s="18"/>
      <c r="T19" s="18"/>
      <c r="U19" s="18"/>
    </row>
    <row r="20" spans="1:21" s="19" customFormat="1" ht="16.5" customHeight="1">
      <c r="A20" s="22" t="s">
        <v>25</v>
      </c>
      <c r="B20" s="5">
        <f>'男'!B19+'女'!B19</f>
        <v>15485</v>
      </c>
      <c r="C20" s="5">
        <f>'男'!C19+'女'!C19</f>
        <v>1102</v>
      </c>
      <c r="D20" s="5">
        <f>'男'!D19+'女'!D19</f>
        <v>952</v>
      </c>
      <c r="E20" s="5">
        <f>'男'!E19+'女'!E19</f>
        <v>769</v>
      </c>
      <c r="F20" s="5">
        <f>'男'!F19+'女'!F19</f>
        <v>540</v>
      </c>
      <c r="G20" s="5">
        <f>'男'!G19+'女'!G19</f>
        <v>305</v>
      </c>
      <c r="H20" s="5">
        <f>'男'!H19+'女'!H19</f>
        <v>178</v>
      </c>
      <c r="I20" s="5">
        <f>'男'!I19+'女'!I19</f>
        <v>61</v>
      </c>
      <c r="J20" s="5">
        <f>'男'!J19+'女'!J19</f>
        <v>15</v>
      </c>
      <c r="K20" s="5">
        <f>'男'!K19+'女'!K19</f>
        <v>2</v>
      </c>
      <c r="L20" s="72">
        <f>'男'!L19+'女'!L19</f>
        <v>3924</v>
      </c>
      <c r="M20" s="84">
        <f t="shared" si="0"/>
        <v>25.340652244107197</v>
      </c>
      <c r="N20" s="5">
        <f>'男'!N19+'女'!N19</f>
        <v>2822</v>
      </c>
      <c r="O20" s="84">
        <f t="shared" si="1"/>
        <v>18.224087826929285</v>
      </c>
      <c r="P20" s="72">
        <f>'男'!P19+'女'!P19</f>
        <v>1101</v>
      </c>
      <c r="Q20" s="79">
        <f t="shared" si="2"/>
        <v>7.110106554730384</v>
      </c>
      <c r="R20" s="17"/>
      <c r="S20" s="18"/>
      <c r="T20" s="18"/>
      <c r="U20" s="18"/>
    </row>
    <row r="21" spans="1:21" s="19" customFormat="1" ht="16.5" customHeight="1">
      <c r="A21" s="22" t="s">
        <v>26</v>
      </c>
      <c r="B21" s="5">
        <f>'男'!B20+'女'!B20</f>
        <v>17223</v>
      </c>
      <c r="C21" s="5">
        <f>'男'!C20+'女'!C20</f>
        <v>1179</v>
      </c>
      <c r="D21" s="5">
        <f>'男'!D20+'女'!D20</f>
        <v>1140</v>
      </c>
      <c r="E21" s="5">
        <f>'男'!E20+'女'!E20</f>
        <v>1009</v>
      </c>
      <c r="F21" s="5">
        <f>'男'!F20+'女'!F20</f>
        <v>753</v>
      </c>
      <c r="G21" s="5">
        <f>'男'!G20+'女'!G20</f>
        <v>493</v>
      </c>
      <c r="H21" s="5">
        <f>'男'!H20+'女'!H20</f>
        <v>312</v>
      </c>
      <c r="I21" s="5">
        <f>'男'!I20+'女'!I20</f>
        <v>109</v>
      </c>
      <c r="J21" s="5">
        <f>'男'!J20+'女'!J20</f>
        <v>23</v>
      </c>
      <c r="K21" s="5">
        <f>'男'!K20+'女'!K20</f>
        <v>4</v>
      </c>
      <c r="L21" s="72">
        <f>'男'!L20+'女'!L20</f>
        <v>5022</v>
      </c>
      <c r="M21" s="84">
        <f t="shared" si="0"/>
        <v>29.158683156244557</v>
      </c>
      <c r="N21" s="5">
        <f>'男'!N20+'女'!N20</f>
        <v>3843</v>
      </c>
      <c r="O21" s="84">
        <f t="shared" si="1"/>
        <v>22.313185856122626</v>
      </c>
      <c r="P21" s="72">
        <f>'男'!P20+'女'!P20</f>
        <v>1694</v>
      </c>
      <c r="Q21" s="79">
        <f t="shared" si="2"/>
        <v>9.835684840039482</v>
      </c>
      <c r="R21" s="17"/>
      <c r="S21" s="18"/>
      <c r="T21" s="18"/>
      <c r="U21" s="18"/>
    </row>
    <row r="22" spans="1:21" s="19" customFormat="1" ht="16.5" customHeight="1">
      <c r="A22" s="22" t="s">
        <v>27</v>
      </c>
      <c r="B22" s="5">
        <f>'男'!B21+'女'!B21</f>
        <v>4267</v>
      </c>
      <c r="C22" s="5">
        <f>'男'!C21+'女'!C21</f>
        <v>339</v>
      </c>
      <c r="D22" s="5">
        <f>'男'!D21+'女'!D21</f>
        <v>335</v>
      </c>
      <c r="E22" s="5">
        <f>'男'!E21+'女'!E21</f>
        <v>305</v>
      </c>
      <c r="F22" s="5">
        <f>'男'!F21+'女'!F21</f>
        <v>215</v>
      </c>
      <c r="G22" s="5">
        <f>'男'!G21+'女'!G21</f>
        <v>139</v>
      </c>
      <c r="H22" s="5">
        <f>'男'!H21+'女'!H21</f>
        <v>79</v>
      </c>
      <c r="I22" s="5">
        <f>'男'!I21+'女'!I21</f>
        <v>29</v>
      </c>
      <c r="J22" s="5">
        <f>'男'!J21+'女'!J21</f>
        <v>2</v>
      </c>
      <c r="K22" s="5">
        <f>'男'!K21+'女'!K21</f>
        <v>4</v>
      </c>
      <c r="L22" s="72">
        <f>'男'!L21+'女'!L21</f>
        <v>1447</v>
      </c>
      <c r="M22" s="84">
        <f t="shared" si="0"/>
        <v>33.911413170846025</v>
      </c>
      <c r="N22" s="5">
        <f>'男'!N21+'女'!N21</f>
        <v>1108</v>
      </c>
      <c r="O22" s="84">
        <f t="shared" si="1"/>
        <v>25.966721349894538</v>
      </c>
      <c r="P22" s="72">
        <f>'男'!P21+'女'!P21</f>
        <v>468</v>
      </c>
      <c r="Q22" s="79">
        <f t="shared" si="2"/>
        <v>10.967893133348957</v>
      </c>
      <c r="R22" s="17"/>
      <c r="S22" s="18"/>
      <c r="T22" s="18"/>
      <c r="U22" s="18"/>
    </row>
    <row r="23" spans="1:21" s="19" customFormat="1" ht="16.5" customHeight="1">
      <c r="A23" s="22" t="s">
        <v>28</v>
      </c>
      <c r="B23" s="5">
        <f>'男'!B22+'女'!B22</f>
        <v>5484</v>
      </c>
      <c r="C23" s="5">
        <f>'男'!C22+'女'!C22</f>
        <v>407</v>
      </c>
      <c r="D23" s="5">
        <f>'男'!D22+'女'!D22</f>
        <v>475</v>
      </c>
      <c r="E23" s="5">
        <f>'男'!E22+'女'!E22</f>
        <v>456</v>
      </c>
      <c r="F23" s="5">
        <f>'男'!F22+'女'!F22</f>
        <v>324</v>
      </c>
      <c r="G23" s="5">
        <f>'男'!G22+'女'!G22</f>
        <v>250</v>
      </c>
      <c r="H23" s="5">
        <f>'男'!H22+'女'!H22</f>
        <v>141</v>
      </c>
      <c r="I23" s="5">
        <f>'男'!I22+'女'!I22</f>
        <v>64</v>
      </c>
      <c r="J23" s="5">
        <f>'男'!J22+'女'!J22</f>
        <v>11</v>
      </c>
      <c r="K23" s="5">
        <f>'男'!K22+'女'!K22</f>
        <v>2</v>
      </c>
      <c r="L23" s="72">
        <f>'男'!L22+'女'!L22</f>
        <v>2130</v>
      </c>
      <c r="M23" s="84">
        <f t="shared" si="0"/>
        <v>38.840262582056894</v>
      </c>
      <c r="N23" s="5">
        <f>'男'!N22+'女'!N22</f>
        <v>1723</v>
      </c>
      <c r="O23" s="84">
        <f t="shared" si="1"/>
        <v>31.418672501823487</v>
      </c>
      <c r="P23" s="72">
        <f>'男'!P22+'女'!P22</f>
        <v>792</v>
      </c>
      <c r="Q23" s="79">
        <f t="shared" si="2"/>
        <v>14.442013129102845</v>
      </c>
      <c r="R23" s="17"/>
      <c r="S23" s="18"/>
      <c r="T23" s="18"/>
      <c r="U23" s="18"/>
    </row>
    <row r="24" spans="1:21" s="19" customFormat="1" ht="16.5" customHeight="1">
      <c r="A24" s="22" t="s">
        <v>29</v>
      </c>
      <c r="B24" s="5">
        <f>'男'!B23+'女'!B23</f>
        <v>38503</v>
      </c>
      <c r="C24" s="5">
        <f>'男'!C23+'女'!C23</f>
        <v>2534</v>
      </c>
      <c r="D24" s="5">
        <f>'男'!D23+'女'!D23</f>
        <v>1980</v>
      </c>
      <c r="E24" s="5">
        <f>'男'!E23+'女'!E23</f>
        <v>1712</v>
      </c>
      <c r="F24" s="5">
        <f>'男'!F23+'女'!F23</f>
        <v>1180</v>
      </c>
      <c r="G24" s="5">
        <f>'男'!G23+'女'!G23</f>
        <v>653</v>
      </c>
      <c r="H24" s="5">
        <f>'男'!H23+'女'!H23</f>
        <v>390</v>
      </c>
      <c r="I24" s="5">
        <f>'男'!I23+'女'!I23</f>
        <v>137</v>
      </c>
      <c r="J24" s="5">
        <f>'男'!J23+'女'!J23</f>
        <v>25</v>
      </c>
      <c r="K24" s="5">
        <f>'男'!K23+'女'!K23</f>
        <v>2</v>
      </c>
      <c r="L24" s="72">
        <f>'男'!L23+'女'!L23</f>
        <v>8613</v>
      </c>
      <c r="M24" s="84">
        <f t="shared" si="0"/>
        <v>22.36968547905358</v>
      </c>
      <c r="N24" s="5">
        <f>'男'!N23+'女'!N23</f>
        <v>6079</v>
      </c>
      <c r="O24" s="84">
        <f t="shared" si="1"/>
        <v>15.788380126223931</v>
      </c>
      <c r="P24" s="72">
        <f>'男'!P23+'女'!P23</f>
        <v>2387</v>
      </c>
      <c r="Q24" s="79">
        <f t="shared" si="2"/>
        <v>6.199516920759422</v>
      </c>
      <c r="R24" s="17"/>
      <c r="S24" s="18"/>
      <c r="T24" s="18"/>
      <c r="U24" s="18"/>
    </row>
    <row r="25" spans="1:21" s="19" customFormat="1" ht="16.5" customHeight="1">
      <c r="A25" s="22" t="s">
        <v>30</v>
      </c>
      <c r="B25" s="5">
        <f>'男'!B24+'女'!B24</f>
        <v>19815</v>
      </c>
      <c r="C25" s="5">
        <f>'男'!C24+'女'!C24</f>
        <v>1280</v>
      </c>
      <c r="D25" s="5">
        <f>'男'!D24+'女'!D24</f>
        <v>1139</v>
      </c>
      <c r="E25" s="5">
        <f>'男'!E24+'女'!E24</f>
        <v>986</v>
      </c>
      <c r="F25" s="5">
        <f>'男'!F24+'女'!F24</f>
        <v>673</v>
      </c>
      <c r="G25" s="5">
        <f>'男'!G24+'女'!G24</f>
        <v>421</v>
      </c>
      <c r="H25" s="5">
        <f>'男'!H24+'女'!H24</f>
        <v>228</v>
      </c>
      <c r="I25" s="5">
        <f>'男'!I24+'女'!I24</f>
        <v>73</v>
      </c>
      <c r="J25" s="5">
        <f>'男'!J24+'女'!J24</f>
        <v>14</v>
      </c>
      <c r="K25" s="5">
        <f>'男'!K24+'女'!K24</f>
        <v>1</v>
      </c>
      <c r="L25" s="72">
        <f>'男'!L24+'女'!L24</f>
        <v>4815</v>
      </c>
      <c r="M25" s="84">
        <f t="shared" si="0"/>
        <v>24.299772899318697</v>
      </c>
      <c r="N25" s="5">
        <f>'男'!N24+'女'!N24</f>
        <v>3535</v>
      </c>
      <c r="O25" s="84">
        <f t="shared" si="1"/>
        <v>17.840020186727227</v>
      </c>
      <c r="P25" s="72">
        <f>'男'!P24+'女'!P24</f>
        <v>1410</v>
      </c>
      <c r="Q25" s="79">
        <f t="shared" si="2"/>
        <v>7.115821347464042</v>
      </c>
      <c r="R25" s="17"/>
      <c r="S25" s="18"/>
      <c r="T25" s="18"/>
      <c r="U25" s="18"/>
    </row>
    <row r="26" spans="1:21" s="19" customFormat="1" ht="16.5" customHeight="1">
      <c r="A26" s="22" t="s">
        <v>31</v>
      </c>
      <c r="B26" s="5">
        <f>'男'!B25+'女'!B25</f>
        <v>15840</v>
      </c>
      <c r="C26" s="5">
        <f>'男'!C25+'女'!C25</f>
        <v>958</v>
      </c>
      <c r="D26" s="5">
        <f>'男'!D25+'女'!D25</f>
        <v>901</v>
      </c>
      <c r="E26" s="5">
        <f>'男'!E25+'女'!E25</f>
        <v>825</v>
      </c>
      <c r="F26" s="5">
        <f>'男'!F25+'女'!F25</f>
        <v>566</v>
      </c>
      <c r="G26" s="5">
        <f>'男'!G25+'女'!G25</f>
        <v>400</v>
      </c>
      <c r="H26" s="5">
        <f>'男'!H25+'女'!H25</f>
        <v>223</v>
      </c>
      <c r="I26" s="5">
        <f>'男'!I25+'女'!I25</f>
        <v>93</v>
      </c>
      <c r="J26" s="5">
        <f>'男'!J25+'女'!J25</f>
        <v>20</v>
      </c>
      <c r="K26" s="5">
        <f>'男'!K25+'女'!K25</f>
        <v>1</v>
      </c>
      <c r="L26" s="72">
        <f>'男'!L25+'女'!L25</f>
        <v>3987</v>
      </c>
      <c r="M26" s="84">
        <f t="shared" si="0"/>
        <v>25.170454545454547</v>
      </c>
      <c r="N26" s="5">
        <f>'男'!N25+'女'!N25</f>
        <v>3029</v>
      </c>
      <c r="O26" s="84">
        <f t="shared" si="1"/>
        <v>19.122474747474747</v>
      </c>
      <c r="P26" s="72">
        <f>'男'!P25+'女'!P25</f>
        <v>1303</v>
      </c>
      <c r="Q26" s="79">
        <f t="shared" si="2"/>
        <v>8.2260101010101</v>
      </c>
      <c r="R26" s="17"/>
      <c r="S26" s="18"/>
      <c r="T26" s="18"/>
      <c r="U26" s="18"/>
    </row>
    <row r="27" spans="1:21" s="19" customFormat="1" ht="16.5" customHeight="1">
      <c r="A27" s="22" t="s">
        <v>11</v>
      </c>
      <c r="B27" s="5">
        <f>'男'!B26+'女'!B26</f>
        <v>7887</v>
      </c>
      <c r="C27" s="5">
        <f>'男'!C26+'女'!C26</f>
        <v>535</v>
      </c>
      <c r="D27" s="5">
        <f>'男'!D26+'女'!D26</f>
        <v>553</v>
      </c>
      <c r="E27" s="5">
        <f>'男'!E26+'女'!E26</f>
        <v>499</v>
      </c>
      <c r="F27" s="5">
        <f>'男'!F26+'女'!F26</f>
        <v>403</v>
      </c>
      <c r="G27" s="5">
        <f>'男'!G26+'女'!G26</f>
        <v>237</v>
      </c>
      <c r="H27" s="5">
        <f>'男'!H26+'女'!H26</f>
        <v>147</v>
      </c>
      <c r="I27" s="5">
        <f>'男'!I26+'女'!I26</f>
        <v>53</v>
      </c>
      <c r="J27" s="5">
        <f>'男'!J26+'女'!J26</f>
        <v>12</v>
      </c>
      <c r="K27" s="5">
        <f>'男'!K26+'女'!K26</f>
        <v>2</v>
      </c>
      <c r="L27" s="72">
        <f>'男'!L26+'女'!L26</f>
        <v>2441</v>
      </c>
      <c r="M27" s="84">
        <f t="shared" si="0"/>
        <v>30.949664004057308</v>
      </c>
      <c r="N27" s="5">
        <f>'男'!N26+'女'!N26</f>
        <v>1906</v>
      </c>
      <c r="O27" s="84">
        <f t="shared" si="1"/>
        <v>24.16634968936224</v>
      </c>
      <c r="P27" s="72">
        <f>'男'!P26+'女'!P26</f>
        <v>854</v>
      </c>
      <c r="Q27" s="79">
        <f t="shared" si="2"/>
        <v>10.827944719158108</v>
      </c>
      <c r="R27" s="17"/>
      <c r="S27" s="18"/>
      <c r="T27" s="18"/>
      <c r="U27" s="18"/>
    </row>
    <row r="28" spans="1:21" s="19" customFormat="1" ht="16.5" customHeight="1">
      <c r="A28" s="22" t="s">
        <v>32</v>
      </c>
      <c r="B28" s="5">
        <f>'男'!B27+'女'!B27</f>
        <v>8228</v>
      </c>
      <c r="C28" s="5">
        <f>'男'!C27+'女'!C27</f>
        <v>495</v>
      </c>
      <c r="D28" s="5">
        <f>'男'!D27+'女'!D27</f>
        <v>511</v>
      </c>
      <c r="E28" s="5">
        <f>'男'!E27+'女'!E27</f>
        <v>517</v>
      </c>
      <c r="F28" s="5">
        <f>'男'!F27+'女'!F27</f>
        <v>402</v>
      </c>
      <c r="G28" s="5">
        <f>'男'!G27+'女'!G27</f>
        <v>243</v>
      </c>
      <c r="H28" s="5">
        <f>'男'!H27+'女'!H27</f>
        <v>159</v>
      </c>
      <c r="I28" s="5">
        <f>'男'!I27+'女'!I27</f>
        <v>59</v>
      </c>
      <c r="J28" s="5">
        <f>'男'!J27+'女'!J27</f>
        <v>11</v>
      </c>
      <c r="K28" s="5">
        <f>'男'!K27+'女'!K27</f>
        <v>0</v>
      </c>
      <c r="L28" s="72">
        <f>'男'!L27+'女'!L27</f>
        <v>2397</v>
      </c>
      <c r="M28" s="84">
        <f t="shared" si="0"/>
        <v>29.132231404958674</v>
      </c>
      <c r="N28" s="5">
        <f>'男'!N27+'女'!N27</f>
        <v>1902</v>
      </c>
      <c r="O28" s="84">
        <f t="shared" si="1"/>
        <v>23.116188624210015</v>
      </c>
      <c r="P28" s="72">
        <f>'男'!P27+'女'!P27</f>
        <v>874</v>
      </c>
      <c r="Q28" s="79">
        <f t="shared" si="2"/>
        <v>10.62226543509966</v>
      </c>
      <c r="R28" s="17"/>
      <c r="S28" s="18"/>
      <c r="T28" s="18"/>
      <c r="U28" s="18"/>
    </row>
    <row r="29" spans="1:21" s="19" customFormat="1" ht="16.5" customHeight="1">
      <c r="A29" s="22" t="s">
        <v>33</v>
      </c>
      <c r="B29" s="5">
        <f>'男'!B28+'女'!B28</f>
        <v>31471</v>
      </c>
      <c r="C29" s="5">
        <f>'男'!C28+'女'!C28</f>
        <v>1975</v>
      </c>
      <c r="D29" s="5">
        <f>'男'!D28+'女'!D28</f>
        <v>1537</v>
      </c>
      <c r="E29" s="5">
        <f>'男'!E28+'女'!E28</f>
        <v>1192</v>
      </c>
      <c r="F29" s="5">
        <f>'男'!F28+'女'!F28</f>
        <v>744</v>
      </c>
      <c r="G29" s="5">
        <f>'男'!G28+'女'!G28</f>
        <v>434</v>
      </c>
      <c r="H29" s="5">
        <f>'男'!H28+'女'!H28</f>
        <v>259</v>
      </c>
      <c r="I29" s="5">
        <f>'男'!I28+'女'!I28</f>
        <v>92</v>
      </c>
      <c r="J29" s="5">
        <f>'男'!J28+'女'!J28</f>
        <v>19</v>
      </c>
      <c r="K29" s="5">
        <f>'男'!K28+'女'!K28</f>
        <v>0</v>
      </c>
      <c r="L29" s="72">
        <f>'男'!L28+'女'!L28</f>
        <v>6252</v>
      </c>
      <c r="M29" s="84">
        <f t="shared" si="0"/>
        <v>19.86590829652696</v>
      </c>
      <c r="N29" s="5">
        <f>'男'!N28+'女'!N28</f>
        <v>4277</v>
      </c>
      <c r="O29" s="84">
        <f t="shared" si="1"/>
        <v>13.590289472848019</v>
      </c>
      <c r="P29" s="72">
        <f>'男'!P28+'女'!P28</f>
        <v>1548</v>
      </c>
      <c r="Q29" s="79">
        <f t="shared" si="2"/>
        <v>4.918814146356964</v>
      </c>
      <c r="R29" s="17"/>
      <c r="S29" s="18"/>
      <c r="T29" s="18"/>
      <c r="U29" s="18"/>
    </row>
    <row r="30" spans="1:21" s="19" customFormat="1" ht="16.5" customHeight="1">
      <c r="A30" s="54" t="s">
        <v>34</v>
      </c>
      <c r="B30" s="55">
        <f>'男'!B29+'女'!B29</f>
        <v>36558</v>
      </c>
      <c r="C30" s="55">
        <f>'男'!C29+'女'!C29</f>
        <v>2206</v>
      </c>
      <c r="D30" s="55">
        <f>'男'!D29+'女'!D29</f>
        <v>1856</v>
      </c>
      <c r="E30" s="55">
        <f>'男'!E29+'女'!E29</f>
        <v>1411</v>
      </c>
      <c r="F30" s="55">
        <f>'男'!F29+'女'!F29</f>
        <v>889</v>
      </c>
      <c r="G30" s="55">
        <f>'男'!G29+'女'!G29</f>
        <v>515</v>
      </c>
      <c r="H30" s="55">
        <f>'男'!H29+'女'!H29</f>
        <v>286</v>
      </c>
      <c r="I30" s="55">
        <f>'男'!I29+'女'!I29</f>
        <v>103</v>
      </c>
      <c r="J30" s="55">
        <f>'男'!J29+'女'!J29</f>
        <v>25</v>
      </c>
      <c r="K30" s="55">
        <f>'男'!K29+'女'!K29</f>
        <v>1</v>
      </c>
      <c r="L30" s="73">
        <f>'男'!L29+'女'!L29</f>
        <v>7292</v>
      </c>
      <c r="M30" s="85">
        <f t="shared" si="0"/>
        <v>19.9463865638164</v>
      </c>
      <c r="N30" s="55">
        <f>'男'!N29+'女'!N29</f>
        <v>5086</v>
      </c>
      <c r="O30" s="85">
        <f t="shared" si="1"/>
        <v>13.91213961376443</v>
      </c>
      <c r="P30" s="73">
        <f>'男'!P29+'女'!P29</f>
        <v>1819</v>
      </c>
      <c r="Q30" s="80">
        <f t="shared" si="2"/>
        <v>4.975655123365611</v>
      </c>
      <c r="R30" s="17"/>
      <c r="S30" s="18"/>
      <c r="T30" s="18"/>
      <c r="U30" s="18"/>
    </row>
    <row r="31" spans="1:21" s="19" customFormat="1" ht="16.5" customHeight="1">
      <c r="A31" s="20" t="s">
        <v>91</v>
      </c>
      <c r="B31" s="5">
        <f>'男'!B30+'女'!B30</f>
        <v>105974</v>
      </c>
      <c r="C31" s="5">
        <f>'男'!C30+'女'!C30</f>
        <v>5896</v>
      </c>
      <c r="D31" s="5">
        <f>'男'!D30+'女'!D30</f>
        <v>5502</v>
      </c>
      <c r="E31" s="5">
        <f>'男'!E30+'女'!E30</f>
        <v>4523</v>
      </c>
      <c r="F31" s="5">
        <f>'男'!F30+'女'!F30</f>
        <v>2957</v>
      </c>
      <c r="G31" s="5">
        <f>'男'!G30+'女'!G30</f>
        <v>1851</v>
      </c>
      <c r="H31" s="5">
        <f>'男'!H30+'女'!H30</f>
        <v>1057</v>
      </c>
      <c r="I31" s="5">
        <f>'男'!I30+'女'!I30</f>
        <v>435</v>
      </c>
      <c r="J31" s="5">
        <f>'男'!J30+'女'!J30</f>
        <v>88</v>
      </c>
      <c r="K31" s="5">
        <f>'男'!K30+'女'!K30</f>
        <v>15</v>
      </c>
      <c r="L31" s="72">
        <f>'男'!L30+'女'!L30</f>
        <v>22324</v>
      </c>
      <c r="M31" s="84">
        <f t="shared" si="0"/>
        <v>21.065544378809896</v>
      </c>
      <c r="N31" s="5">
        <f>'男'!N30+'女'!N30</f>
        <v>16428</v>
      </c>
      <c r="O31" s="84">
        <f t="shared" si="1"/>
        <v>15.50191556419499</v>
      </c>
      <c r="P31" s="72">
        <f>'男'!P30+'女'!P30</f>
        <v>6403</v>
      </c>
      <c r="Q31" s="79">
        <f t="shared" si="2"/>
        <v>6.04204804952158</v>
      </c>
      <c r="R31" s="17"/>
      <c r="S31" s="18"/>
      <c r="T31" s="18"/>
      <c r="U31" s="18"/>
    </row>
    <row r="32" spans="1:21" s="19" customFormat="1" ht="16.5" customHeight="1">
      <c r="A32" s="21" t="s">
        <v>35</v>
      </c>
      <c r="B32" s="5">
        <f>'男'!B31+'女'!B31</f>
        <v>83880</v>
      </c>
      <c r="C32" s="5">
        <f>'男'!C31+'女'!C31</f>
        <v>4711</v>
      </c>
      <c r="D32" s="5">
        <f>'男'!D31+'女'!D31</f>
        <v>4352</v>
      </c>
      <c r="E32" s="5">
        <f>'男'!E31+'女'!E31</f>
        <v>3374</v>
      </c>
      <c r="F32" s="5">
        <f>'男'!F31+'女'!F31</f>
        <v>2150</v>
      </c>
      <c r="G32" s="5">
        <f>'男'!G31+'女'!G31</f>
        <v>1349</v>
      </c>
      <c r="H32" s="5">
        <f>'男'!H31+'女'!H31</f>
        <v>755</v>
      </c>
      <c r="I32" s="5">
        <f>'男'!I31+'女'!I31</f>
        <v>313</v>
      </c>
      <c r="J32" s="5">
        <f>'男'!J31+'女'!J31</f>
        <v>56</v>
      </c>
      <c r="K32" s="5">
        <f>'男'!K31+'女'!K31</f>
        <v>9</v>
      </c>
      <c r="L32" s="72">
        <f>'男'!L31+'女'!L31</f>
        <v>17069</v>
      </c>
      <c r="M32" s="84">
        <f t="shared" si="0"/>
        <v>20.349308536003814</v>
      </c>
      <c r="N32" s="5">
        <f>'男'!N31+'女'!N31</f>
        <v>12358</v>
      </c>
      <c r="O32" s="84">
        <f t="shared" si="1"/>
        <v>14.73295183595613</v>
      </c>
      <c r="P32" s="72">
        <f>'男'!P31+'女'!P31</f>
        <v>4632</v>
      </c>
      <c r="Q32" s="79">
        <f t="shared" si="2"/>
        <v>5.5221745350500715</v>
      </c>
      <c r="R32" s="17"/>
      <c r="S32" s="18"/>
      <c r="T32" s="18"/>
      <c r="U32" s="18"/>
    </row>
    <row r="33" spans="1:21" s="19" customFormat="1" ht="16.5" customHeight="1">
      <c r="A33" s="21" t="s">
        <v>92</v>
      </c>
      <c r="B33" s="5">
        <f>'男'!B32+'女'!B32</f>
        <v>22094</v>
      </c>
      <c r="C33" s="5">
        <f>'男'!C32+'女'!C32</f>
        <v>1185</v>
      </c>
      <c r="D33" s="5">
        <f>'男'!D32+'女'!D32</f>
        <v>1150</v>
      </c>
      <c r="E33" s="5">
        <f>'男'!E32+'女'!E32</f>
        <v>1149</v>
      </c>
      <c r="F33" s="5">
        <f>'男'!F32+'女'!F32</f>
        <v>807</v>
      </c>
      <c r="G33" s="5">
        <f>'男'!G32+'女'!G32</f>
        <v>502</v>
      </c>
      <c r="H33" s="5">
        <f>'男'!H32+'女'!H32</f>
        <v>302</v>
      </c>
      <c r="I33" s="5">
        <f>'男'!I32+'女'!I32</f>
        <v>122</v>
      </c>
      <c r="J33" s="5">
        <f>'男'!J32+'女'!J32</f>
        <v>32</v>
      </c>
      <c r="K33" s="5">
        <f>'男'!K32+'女'!K32</f>
        <v>6</v>
      </c>
      <c r="L33" s="72">
        <f>'男'!L32+'女'!L32</f>
        <v>5255</v>
      </c>
      <c r="M33" s="84">
        <f t="shared" si="0"/>
        <v>23.784737937901692</v>
      </c>
      <c r="N33" s="5">
        <f>'男'!N32+'女'!N32</f>
        <v>4070</v>
      </c>
      <c r="O33" s="84">
        <f t="shared" si="1"/>
        <v>18.42129084819408</v>
      </c>
      <c r="P33" s="72">
        <f>'男'!P32+'女'!P32</f>
        <v>1771</v>
      </c>
      <c r="Q33" s="79">
        <f t="shared" si="2"/>
        <v>8.01575088259256</v>
      </c>
      <c r="R33" s="17"/>
      <c r="S33" s="18"/>
      <c r="T33" s="18"/>
      <c r="U33" s="18"/>
    </row>
    <row r="34" spans="1:21" s="19" customFormat="1" ht="16.5" customHeight="1">
      <c r="A34" s="50" t="s">
        <v>36</v>
      </c>
      <c r="B34" s="51">
        <f>'男'!B33+'女'!B33</f>
        <v>371332</v>
      </c>
      <c r="C34" s="51">
        <f>'男'!C33+'女'!C33</f>
        <v>22526</v>
      </c>
      <c r="D34" s="51">
        <f>'男'!D33+'女'!D33</f>
        <v>19084</v>
      </c>
      <c r="E34" s="51">
        <f>'男'!E33+'女'!E33</f>
        <v>15553</v>
      </c>
      <c r="F34" s="51">
        <f>'男'!F33+'女'!F33</f>
        <v>10425</v>
      </c>
      <c r="G34" s="51">
        <f>'男'!G33+'女'!G33</f>
        <v>6513</v>
      </c>
      <c r="H34" s="51">
        <f>'男'!H33+'女'!H33</f>
        <v>3607</v>
      </c>
      <c r="I34" s="51">
        <f>'男'!I33+'女'!I33</f>
        <v>1306</v>
      </c>
      <c r="J34" s="51">
        <f>'男'!J33+'女'!J33</f>
        <v>248</v>
      </c>
      <c r="K34" s="51">
        <f>'男'!K33+'女'!K33</f>
        <v>25</v>
      </c>
      <c r="L34" s="69">
        <f>'男'!L33+'女'!L33</f>
        <v>79287</v>
      </c>
      <c r="M34" s="83">
        <f t="shared" si="0"/>
        <v>21.352051533398683</v>
      </c>
      <c r="N34" s="51">
        <f>'男'!N33+'女'!N33</f>
        <v>56761</v>
      </c>
      <c r="O34" s="83">
        <f t="shared" si="1"/>
        <v>15.285781995626554</v>
      </c>
      <c r="P34" s="69">
        <f>'男'!P33+'女'!P33</f>
        <v>22124</v>
      </c>
      <c r="Q34" s="78">
        <f t="shared" si="2"/>
        <v>5.958010621223057</v>
      </c>
      <c r="R34" s="17"/>
      <c r="S34" s="18"/>
      <c r="T34" s="18"/>
      <c r="U34" s="18"/>
    </row>
    <row r="35" spans="1:21" s="19" customFormat="1" ht="16.5" customHeight="1">
      <c r="A35" s="22" t="s">
        <v>37</v>
      </c>
      <c r="B35" s="5">
        <f>'男'!B34+'女'!B34</f>
        <v>122794</v>
      </c>
      <c r="C35" s="5">
        <f>'男'!C34+'女'!C34</f>
        <v>7243</v>
      </c>
      <c r="D35" s="5">
        <f>'男'!D34+'女'!D34</f>
        <v>6289</v>
      </c>
      <c r="E35" s="5">
        <f>'男'!E34+'女'!E34</f>
        <v>5528</v>
      </c>
      <c r="F35" s="5">
        <f>'男'!F34+'女'!F34</f>
        <v>3654</v>
      </c>
      <c r="G35" s="5">
        <f>'男'!G34+'女'!G34</f>
        <v>2314</v>
      </c>
      <c r="H35" s="5">
        <f>'男'!H34+'女'!H34</f>
        <v>1240</v>
      </c>
      <c r="I35" s="5">
        <f>'男'!I34+'女'!I34</f>
        <v>449</v>
      </c>
      <c r="J35" s="5">
        <f>'男'!J34+'女'!J34</f>
        <v>84</v>
      </c>
      <c r="K35" s="5">
        <f>'男'!K34+'女'!K34</f>
        <v>10</v>
      </c>
      <c r="L35" s="72">
        <f>'男'!L34+'女'!L34</f>
        <v>26811</v>
      </c>
      <c r="M35" s="84">
        <f t="shared" si="0"/>
        <v>21.834128703356843</v>
      </c>
      <c r="N35" s="5">
        <f>'男'!N34+'女'!N34</f>
        <v>19568</v>
      </c>
      <c r="O35" s="84">
        <f t="shared" si="1"/>
        <v>15.935632034138475</v>
      </c>
      <c r="P35" s="72">
        <f>'男'!P34+'女'!P34</f>
        <v>7751</v>
      </c>
      <c r="Q35" s="79">
        <f t="shared" si="2"/>
        <v>6.312197664380996</v>
      </c>
      <c r="R35" s="17"/>
      <c r="S35" s="18"/>
      <c r="T35" s="18"/>
      <c r="U35" s="18"/>
    </row>
    <row r="36" spans="1:21" s="19" customFormat="1" ht="16.5" customHeight="1">
      <c r="A36" s="22" t="s">
        <v>38</v>
      </c>
      <c r="B36" s="5">
        <f>'男'!B35+'女'!B35</f>
        <v>238035</v>
      </c>
      <c r="C36" s="5">
        <f>'男'!C35+'女'!C35</f>
        <v>14660</v>
      </c>
      <c r="D36" s="5">
        <f>'男'!D35+'女'!D35</f>
        <v>12211</v>
      </c>
      <c r="E36" s="5">
        <f>'男'!E35+'女'!E35</f>
        <v>9403</v>
      </c>
      <c r="F36" s="5">
        <f>'男'!F35+'女'!F35</f>
        <v>6301</v>
      </c>
      <c r="G36" s="5">
        <f>'男'!G35+'女'!G35</f>
        <v>3895</v>
      </c>
      <c r="H36" s="5">
        <f>'男'!H35+'女'!H35</f>
        <v>2216</v>
      </c>
      <c r="I36" s="5">
        <f>'男'!I35+'女'!I35</f>
        <v>793</v>
      </c>
      <c r="J36" s="5">
        <f>'男'!J35+'女'!J35</f>
        <v>148</v>
      </c>
      <c r="K36" s="5">
        <f>'男'!K35+'女'!K35</f>
        <v>14</v>
      </c>
      <c r="L36" s="72">
        <f>'男'!L35+'女'!L35</f>
        <v>49641</v>
      </c>
      <c r="M36" s="84">
        <f t="shared" si="0"/>
        <v>20.854496187535446</v>
      </c>
      <c r="N36" s="5">
        <f>'男'!N35+'女'!N35</f>
        <v>34981</v>
      </c>
      <c r="O36" s="84">
        <f t="shared" si="1"/>
        <v>14.695738021719496</v>
      </c>
      <c r="P36" s="72">
        <f>'男'!P35+'女'!P35</f>
        <v>13367</v>
      </c>
      <c r="Q36" s="79">
        <f t="shared" si="2"/>
        <v>5.615560736866427</v>
      </c>
      <c r="R36" s="17"/>
      <c r="S36" s="18"/>
      <c r="T36" s="18"/>
      <c r="U36" s="18"/>
    </row>
    <row r="37" spans="1:21" s="19" customFormat="1" ht="16.5" customHeight="1">
      <c r="A37" s="54" t="s">
        <v>39</v>
      </c>
      <c r="B37" s="55">
        <f>'男'!B36+'女'!B36</f>
        <v>10503</v>
      </c>
      <c r="C37" s="55">
        <f>'男'!C36+'女'!C36</f>
        <v>623</v>
      </c>
      <c r="D37" s="55">
        <f>'男'!D36+'女'!D36</f>
        <v>584</v>
      </c>
      <c r="E37" s="55">
        <f>'男'!E36+'女'!E36</f>
        <v>622</v>
      </c>
      <c r="F37" s="55">
        <f>'男'!F36+'女'!F36</f>
        <v>470</v>
      </c>
      <c r="G37" s="55">
        <f>'男'!G36+'女'!G36</f>
        <v>304</v>
      </c>
      <c r="H37" s="55">
        <f>'男'!H36+'女'!H36</f>
        <v>151</v>
      </c>
      <c r="I37" s="55">
        <f>'男'!I36+'女'!I36</f>
        <v>64</v>
      </c>
      <c r="J37" s="55">
        <f>'男'!J36+'女'!J36</f>
        <v>16</v>
      </c>
      <c r="K37" s="55">
        <f>'男'!K36+'女'!K36</f>
        <v>1</v>
      </c>
      <c r="L37" s="73">
        <f>'男'!L36+'女'!L36</f>
        <v>2835</v>
      </c>
      <c r="M37" s="85">
        <f t="shared" si="0"/>
        <v>26.99228791773779</v>
      </c>
      <c r="N37" s="55">
        <f>'男'!N36+'女'!N36</f>
        <v>2212</v>
      </c>
      <c r="O37" s="85">
        <f t="shared" si="1"/>
        <v>21.0606493382843</v>
      </c>
      <c r="P37" s="73">
        <f>'男'!P36+'女'!P36</f>
        <v>1006</v>
      </c>
      <c r="Q37" s="80">
        <f t="shared" si="2"/>
        <v>9.578215747881558</v>
      </c>
      <c r="R37" s="17"/>
      <c r="S37" s="18"/>
      <c r="T37" s="18"/>
      <c r="U37" s="18"/>
    </row>
    <row r="38" spans="1:21" s="19" customFormat="1" ht="16.5" customHeight="1">
      <c r="A38" s="20" t="s">
        <v>93</v>
      </c>
      <c r="B38" s="5">
        <f>'男'!B37+'女'!B37</f>
        <v>755050</v>
      </c>
      <c r="C38" s="5">
        <f>'男'!C37+'女'!C37</f>
        <v>49529</v>
      </c>
      <c r="D38" s="5">
        <f>'男'!D37+'女'!D37</f>
        <v>44342</v>
      </c>
      <c r="E38" s="5">
        <f>'男'!E37+'女'!E37</f>
        <v>36490</v>
      </c>
      <c r="F38" s="5">
        <f>'男'!F37+'女'!F37</f>
        <v>25635</v>
      </c>
      <c r="G38" s="5">
        <f>'男'!G37+'女'!G37</f>
        <v>16139</v>
      </c>
      <c r="H38" s="5">
        <f>'男'!H37+'女'!H37</f>
        <v>9313</v>
      </c>
      <c r="I38" s="5">
        <f>'男'!I37+'女'!I37</f>
        <v>3486</v>
      </c>
      <c r="J38" s="5">
        <f>'男'!J37+'女'!J37</f>
        <v>703</v>
      </c>
      <c r="K38" s="5">
        <f>'男'!K37+'女'!K37</f>
        <v>90</v>
      </c>
      <c r="L38" s="72">
        <f>'男'!L37+'女'!L37</f>
        <v>185727</v>
      </c>
      <c r="M38" s="84">
        <f t="shared" si="0"/>
        <v>24.597973644129528</v>
      </c>
      <c r="N38" s="5">
        <f>'男'!N37+'女'!N37</f>
        <v>136198</v>
      </c>
      <c r="O38" s="84">
        <f t="shared" si="1"/>
        <v>18.038275610886696</v>
      </c>
      <c r="P38" s="72">
        <f>'男'!P37+'女'!P37</f>
        <v>55366</v>
      </c>
      <c r="Q38" s="79">
        <f t="shared" si="2"/>
        <v>7.332759419905967</v>
      </c>
      <c r="R38" s="17"/>
      <c r="S38" s="18"/>
      <c r="T38" s="18"/>
      <c r="U38" s="18"/>
    </row>
    <row r="39" spans="1:21" s="19" customFormat="1" ht="16.5" customHeight="1">
      <c r="A39" s="21" t="s">
        <v>40</v>
      </c>
      <c r="B39" s="5">
        <f>'男'!B38+'女'!B38</f>
        <v>474302</v>
      </c>
      <c r="C39" s="5">
        <f>'男'!C38+'女'!C38</f>
        <v>30296</v>
      </c>
      <c r="D39" s="5">
        <f>'男'!D38+'女'!D38</f>
        <v>27127</v>
      </c>
      <c r="E39" s="5">
        <f>'男'!E38+'女'!E38</f>
        <v>22260</v>
      </c>
      <c r="F39" s="5">
        <f>'男'!F38+'女'!F38</f>
        <v>15864</v>
      </c>
      <c r="G39" s="5">
        <f>'男'!G38+'女'!G38</f>
        <v>9892</v>
      </c>
      <c r="H39" s="5">
        <f>'男'!H38+'女'!H38</f>
        <v>5795</v>
      </c>
      <c r="I39" s="5">
        <f>'男'!I38+'女'!I38</f>
        <v>2217</v>
      </c>
      <c r="J39" s="5">
        <f>'男'!J38+'女'!J38</f>
        <v>449</v>
      </c>
      <c r="K39" s="5">
        <f>'男'!K38+'女'!K38</f>
        <v>59</v>
      </c>
      <c r="L39" s="72">
        <f>'男'!L38+'女'!L38</f>
        <v>113959</v>
      </c>
      <c r="M39" s="84">
        <f t="shared" si="0"/>
        <v>24.026674987666084</v>
      </c>
      <c r="N39" s="5">
        <f>'男'!N38+'女'!N38</f>
        <v>83663</v>
      </c>
      <c r="O39" s="84">
        <f t="shared" si="1"/>
        <v>17.639183473820477</v>
      </c>
      <c r="P39" s="72">
        <f>'男'!P38+'女'!P38</f>
        <v>34276</v>
      </c>
      <c r="Q39" s="79">
        <f t="shared" si="2"/>
        <v>7.226619326926725</v>
      </c>
      <c r="R39" s="17"/>
      <c r="S39" s="18"/>
      <c r="T39" s="18"/>
      <c r="U39" s="18"/>
    </row>
    <row r="40" spans="1:21" s="19" customFormat="1" ht="16.5" customHeight="1">
      <c r="A40" s="22" t="s">
        <v>41</v>
      </c>
      <c r="B40" s="6">
        <f>'男'!B39+'女'!B39</f>
        <v>238748</v>
      </c>
      <c r="C40" s="6">
        <f>'男'!C39+'女'!C39</f>
        <v>16389</v>
      </c>
      <c r="D40" s="6">
        <f>'男'!D39+'女'!D39</f>
        <v>14642</v>
      </c>
      <c r="E40" s="6">
        <f>'男'!E39+'女'!E39</f>
        <v>11958</v>
      </c>
      <c r="F40" s="6">
        <f>'男'!F39+'女'!F39</f>
        <v>8077</v>
      </c>
      <c r="G40" s="6">
        <f>'男'!G39+'女'!G39</f>
        <v>5108</v>
      </c>
      <c r="H40" s="6">
        <f>'男'!H39+'女'!H39</f>
        <v>2887</v>
      </c>
      <c r="I40" s="6">
        <f>'男'!I39+'女'!I39</f>
        <v>1050</v>
      </c>
      <c r="J40" s="6">
        <f>'男'!J39+'女'!J39</f>
        <v>209</v>
      </c>
      <c r="K40" s="6">
        <f>'男'!K39+'女'!K39</f>
        <v>23</v>
      </c>
      <c r="L40" s="72">
        <f>'男'!L39+'女'!L39</f>
        <v>60343</v>
      </c>
      <c r="M40" s="84">
        <f t="shared" si="0"/>
        <v>25.27476669961633</v>
      </c>
      <c r="N40" s="5">
        <f>'男'!N39+'女'!N39</f>
        <v>43954</v>
      </c>
      <c r="O40" s="84">
        <f t="shared" si="1"/>
        <v>18.410206577646722</v>
      </c>
      <c r="P40" s="72">
        <f>'男'!P39+'女'!P39</f>
        <v>17354</v>
      </c>
      <c r="Q40" s="79">
        <f t="shared" si="2"/>
        <v>7.2687519895454615</v>
      </c>
      <c r="R40" s="17"/>
      <c r="S40" s="18"/>
      <c r="T40" s="18"/>
      <c r="U40" s="18"/>
    </row>
    <row r="41" spans="1:21" s="19" customFormat="1" ht="16.5" customHeight="1">
      <c r="A41" s="22" t="s">
        <v>42</v>
      </c>
      <c r="B41" s="6">
        <f>'男'!B40+'女'!B40</f>
        <v>17758</v>
      </c>
      <c r="C41" s="6">
        <f>'男'!C40+'女'!C40</f>
        <v>1223</v>
      </c>
      <c r="D41" s="6">
        <f>'男'!D40+'女'!D40</f>
        <v>983</v>
      </c>
      <c r="E41" s="6">
        <f>'男'!E40+'女'!E40</f>
        <v>882</v>
      </c>
      <c r="F41" s="6">
        <f>'男'!F40+'女'!F40</f>
        <v>605</v>
      </c>
      <c r="G41" s="6">
        <f>'男'!G40+'女'!G40</f>
        <v>402</v>
      </c>
      <c r="H41" s="6">
        <f>'男'!H40+'女'!H40</f>
        <v>246</v>
      </c>
      <c r="I41" s="6">
        <f>'男'!I40+'女'!I40</f>
        <v>67</v>
      </c>
      <c r="J41" s="6">
        <f>'男'!J40+'女'!J40</f>
        <v>14</v>
      </c>
      <c r="K41" s="6">
        <f>'男'!K40+'女'!K40</f>
        <v>3</v>
      </c>
      <c r="L41" s="72">
        <f>'男'!L40+'女'!L40</f>
        <v>4425</v>
      </c>
      <c r="M41" s="84">
        <f t="shared" si="0"/>
        <v>24.918346660659985</v>
      </c>
      <c r="N41" s="5">
        <f>'男'!N40+'女'!N40</f>
        <v>3202</v>
      </c>
      <c r="O41" s="84">
        <f t="shared" si="1"/>
        <v>18.03130983218831</v>
      </c>
      <c r="P41" s="72">
        <f>'男'!P40+'女'!P40</f>
        <v>1337</v>
      </c>
      <c r="Q41" s="79">
        <f t="shared" si="2"/>
        <v>7.529001013627661</v>
      </c>
      <c r="R41" s="17"/>
      <c r="S41" s="18"/>
      <c r="T41" s="18"/>
      <c r="U41" s="18"/>
    </row>
    <row r="42" spans="1:21" s="19" customFormat="1" ht="16.5" customHeight="1">
      <c r="A42" s="22" t="s">
        <v>43</v>
      </c>
      <c r="B42" s="6">
        <f>'男'!B41+'女'!B41</f>
        <v>13877</v>
      </c>
      <c r="C42" s="6">
        <f>'男'!C41+'女'!C41</f>
        <v>942</v>
      </c>
      <c r="D42" s="6">
        <f>'男'!D41+'女'!D41</f>
        <v>916</v>
      </c>
      <c r="E42" s="6">
        <f>'男'!E41+'女'!E41</f>
        <v>758</v>
      </c>
      <c r="F42" s="6">
        <f>'男'!F41+'女'!F41</f>
        <v>561</v>
      </c>
      <c r="G42" s="6">
        <f>'男'!G41+'女'!G41</f>
        <v>413</v>
      </c>
      <c r="H42" s="6">
        <f>'男'!H41+'女'!H41</f>
        <v>224</v>
      </c>
      <c r="I42" s="6">
        <f>'男'!I41+'女'!I41</f>
        <v>76</v>
      </c>
      <c r="J42" s="6">
        <f>'男'!J41+'女'!J41</f>
        <v>17</v>
      </c>
      <c r="K42" s="6">
        <f>'男'!K41+'女'!K41</f>
        <v>2</v>
      </c>
      <c r="L42" s="72">
        <f>'男'!L41+'女'!L41</f>
        <v>3909</v>
      </c>
      <c r="M42" s="84">
        <f t="shared" si="0"/>
        <v>28.168912589176337</v>
      </c>
      <c r="N42" s="5">
        <f>'男'!N41+'女'!N41</f>
        <v>2967</v>
      </c>
      <c r="O42" s="84">
        <f t="shared" si="1"/>
        <v>21.380701880809973</v>
      </c>
      <c r="P42" s="72">
        <f>'男'!P41+'女'!P41</f>
        <v>1293</v>
      </c>
      <c r="Q42" s="79">
        <f t="shared" si="2"/>
        <v>9.317575844923255</v>
      </c>
      <c r="R42" s="17"/>
      <c r="S42" s="18"/>
      <c r="T42" s="18"/>
      <c r="U42" s="18"/>
    </row>
    <row r="43" spans="1:21" s="19" customFormat="1" ht="16.5" customHeight="1">
      <c r="A43" s="23" t="s">
        <v>44</v>
      </c>
      <c r="B43" s="10">
        <f>'男'!B42+'女'!B42</f>
        <v>10365</v>
      </c>
      <c r="C43" s="10">
        <f>'男'!C42+'女'!C42</f>
        <v>679</v>
      </c>
      <c r="D43" s="10">
        <f>'男'!D42+'女'!D42</f>
        <v>674</v>
      </c>
      <c r="E43" s="10">
        <f>'男'!E42+'女'!E42</f>
        <v>632</v>
      </c>
      <c r="F43" s="10">
        <f>'男'!F42+'女'!F42</f>
        <v>528</v>
      </c>
      <c r="G43" s="10">
        <f>'男'!G42+'女'!G42</f>
        <v>324</v>
      </c>
      <c r="H43" s="10">
        <f>'男'!H42+'女'!H42</f>
        <v>161</v>
      </c>
      <c r="I43" s="10">
        <f>'男'!I42+'女'!I42</f>
        <v>76</v>
      </c>
      <c r="J43" s="10">
        <f>'男'!J42+'女'!J42</f>
        <v>14</v>
      </c>
      <c r="K43" s="10">
        <f>'男'!K42+'女'!K42</f>
        <v>3</v>
      </c>
      <c r="L43" s="74">
        <f>'男'!L42+'女'!L42</f>
        <v>3091</v>
      </c>
      <c r="M43" s="86">
        <f t="shared" si="0"/>
        <v>29.82151471297636</v>
      </c>
      <c r="N43" s="8">
        <f>'男'!N42+'女'!N42</f>
        <v>2412</v>
      </c>
      <c r="O43" s="86">
        <f t="shared" si="1"/>
        <v>23.270622286541247</v>
      </c>
      <c r="P43" s="74">
        <f>'男'!P42+'女'!P42</f>
        <v>1106</v>
      </c>
      <c r="Q43" s="81">
        <f t="shared" si="2"/>
        <v>10.670525808007717</v>
      </c>
      <c r="R43" s="17"/>
      <c r="S43" s="18"/>
      <c r="T43" s="18"/>
      <c r="U43" s="18"/>
    </row>
    <row r="44" spans="1:21" s="19" customFormat="1" ht="16.5" customHeight="1">
      <c r="A44" s="108" t="s">
        <v>94</v>
      </c>
      <c r="B44" s="101">
        <f>'男'!B43+'女'!B43</f>
        <v>497595</v>
      </c>
      <c r="C44" s="101">
        <f>'男'!C43+'女'!C43</f>
        <v>30340</v>
      </c>
      <c r="D44" s="101">
        <f>'男'!D43+'女'!D43</f>
        <v>28566</v>
      </c>
      <c r="E44" s="101">
        <f>'男'!E43+'女'!E43</f>
        <v>24862</v>
      </c>
      <c r="F44" s="101">
        <f>'男'!F43+'女'!F43</f>
        <v>18336</v>
      </c>
      <c r="G44" s="101">
        <f>'男'!G43+'女'!G43</f>
        <v>11057</v>
      </c>
      <c r="H44" s="101">
        <f>'男'!H43+'女'!H43</f>
        <v>6349</v>
      </c>
      <c r="I44" s="101">
        <f>'男'!I43+'女'!I43</f>
        <v>2441</v>
      </c>
      <c r="J44" s="101">
        <f>'男'!J43+'女'!J43</f>
        <v>463</v>
      </c>
      <c r="K44" s="101">
        <f>'男'!K43+'女'!K43</f>
        <v>46</v>
      </c>
      <c r="L44" s="102">
        <f>'男'!L43+'女'!L43</f>
        <v>122460</v>
      </c>
      <c r="M44" s="103">
        <f t="shared" si="0"/>
        <v>24.610375908118048</v>
      </c>
      <c r="N44" s="7">
        <f>'男'!N43+'女'!N43</f>
        <v>92120</v>
      </c>
      <c r="O44" s="103">
        <f t="shared" si="1"/>
        <v>18.513047759724273</v>
      </c>
      <c r="P44" s="102">
        <f>'男'!P43+'女'!P43</f>
        <v>38692</v>
      </c>
      <c r="Q44" s="104">
        <f t="shared" si="2"/>
        <v>7.7758016057235295</v>
      </c>
      <c r="R44" s="17"/>
      <c r="S44" s="18"/>
      <c r="T44" s="18"/>
      <c r="U44" s="18"/>
    </row>
    <row r="45" spans="1:21" s="19" customFormat="1" ht="16.5" customHeight="1">
      <c r="A45" s="22" t="s">
        <v>45</v>
      </c>
      <c r="B45" s="6">
        <f>'男'!B44+'女'!B44</f>
        <v>76953</v>
      </c>
      <c r="C45" s="6">
        <f>'男'!C44+'女'!C44</f>
        <v>4657</v>
      </c>
      <c r="D45" s="6">
        <f>'男'!D44+'女'!D44</f>
        <v>4528</v>
      </c>
      <c r="E45" s="6">
        <f>'男'!E44+'女'!E44</f>
        <v>3974</v>
      </c>
      <c r="F45" s="6">
        <f>'男'!F44+'女'!F44</f>
        <v>2993</v>
      </c>
      <c r="G45" s="6">
        <f>'男'!G44+'女'!G44</f>
        <v>1843</v>
      </c>
      <c r="H45" s="6">
        <f>'男'!H44+'女'!H44</f>
        <v>975</v>
      </c>
      <c r="I45" s="6">
        <f>'男'!I44+'女'!I44</f>
        <v>378</v>
      </c>
      <c r="J45" s="6">
        <f>'男'!J44+'女'!J44</f>
        <v>76</v>
      </c>
      <c r="K45" s="6">
        <f>'男'!K44+'女'!K44</f>
        <v>9</v>
      </c>
      <c r="L45" s="72">
        <f>'男'!L44+'女'!L44</f>
        <v>19433</v>
      </c>
      <c r="M45" s="84">
        <f t="shared" si="0"/>
        <v>25.2530765532208</v>
      </c>
      <c r="N45" s="5">
        <f>'男'!N44+'女'!N44</f>
        <v>14776</v>
      </c>
      <c r="O45" s="84">
        <f t="shared" si="1"/>
        <v>19.20133068236456</v>
      </c>
      <c r="P45" s="72">
        <f>'男'!P44+'女'!P44</f>
        <v>6274</v>
      </c>
      <c r="Q45" s="79">
        <f t="shared" si="2"/>
        <v>8.153028471924422</v>
      </c>
      <c r="R45" s="17"/>
      <c r="S45" s="18"/>
      <c r="T45" s="18"/>
      <c r="U45" s="18"/>
    </row>
    <row r="46" spans="1:21" s="19" customFormat="1" ht="16.5" customHeight="1">
      <c r="A46" s="22" t="s">
        <v>46</v>
      </c>
      <c r="B46" s="6">
        <f>'男'!B45+'女'!B45</f>
        <v>120586</v>
      </c>
      <c r="C46" s="6">
        <f>'男'!C45+'女'!C45</f>
        <v>7850</v>
      </c>
      <c r="D46" s="6">
        <f>'男'!D45+'女'!D45</f>
        <v>6877</v>
      </c>
      <c r="E46" s="6">
        <f>'男'!E45+'女'!E45</f>
        <v>5496</v>
      </c>
      <c r="F46" s="6">
        <f>'男'!F45+'女'!F45</f>
        <v>3907</v>
      </c>
      <c r="G46" s="6">
        <f>'男'!G45+'女'!G45</f>
        <v>2254</v>
      </c>
      <c r="H46" s="6">
        <f>'男'!H45+'女'!H45</f>
        <v>1363</v>
      </c>
      <c r="I46" s="6">
        <f>'男'!I45+'女'!I45</f>
        <v>497</v>
      </c>
      <c r="J46" s="6">
        <f>'男'!J45+'女'!J45</f>
        <v>89</v>
      </c>
      <c r="K46" s="6">
        <f>'男'!K45+'女'!K45</f>
        <v>4</v>
      </c>
      <c r="L46" s="72">
        <f>'男'!L45+'女'!L45</f>
        <v>28337</v>
      </c>
      <c r="M46" s="84">
        <f t="shared" si="0"/>
        <v>23.499411208598012</v>
      </c>
      <c r="N46" s="5">
        <f>'男'!N45+'女'!N45</f>
        <v>20487</v>
      </c>
      <c r="O46" s="84">
        <f t="shared" si="1"/>
        <v>16.989534440150596</v>
      </c>
      <c r="P46" s="72">
        <f>'男'!P45+'女'!P45</f>
        <v>8114</v>
      </c>
      <c r="Q46" s="79">
        <f t="shared" si="2"/>
        <v>6.7288076559467935</v>
      </c>
      <c r="R46" s="17"/>
      <c r="S46" s="18"/>
      <c r="T46" s="18"/>
      <c r="U46" s="18"/>
    </row>
    <row r="47" spans="1:21" s="19" customFormat="1" ht="16.5" customHeight="1">
      <c r="A47" s="22" t="s">
        <v>47</v>
      </c>
      <c r="B47" s="6">
        <f>'男'!B46+'女'!B46</f>
        <v>130581</v>
      </c>
      <c r="C47" s="6">
        <f>'男'!C46+'女'!C46</f>
        <v>8005</v>
      </c>
      <c r="D47" s="6">
        <f>'男'!D46+'女'!D46</f>
        <v>7082</v>
      </c>
      <c r="E47" s="6">
        <f>'男'!E46+'女'!E46</f>
        <v>5907</v>
      </c>
      <c r="F47" s="6">
        <f>'男'!F46+'女'!F46</f>
        <v>4309</v>
      </c>
      <c r="G47" s="6">
        <f>'男'!G46+'女'!G46</f>
        <v>2571</v>
      </c>
      <c r="H47" s="6">
        <f>'男'!H46+'女'!H46</f>
        <v>1388</v>
      </c>
      <c r="I47" s="6">
        <f>'男'!I46+'女'!I46</f>
        <v>547</v>
      </c>
      <c r="J47" s="6">
        <f>'男'!J46+'女'!J46</f>
        <v>118</v>
      </c>
      <c r="K47" s="6">
        <f>'男'!K46+'女'!K46</f>
        <v>6</v>
      </c>
      <c r="L47" s="72">
        <f>'男'!L46+'女'!L46</f>
        <v>29933</v>
      </c>
      <c r="M47" s="84">
        <f t="shared" si="0"/>
        <v>22.92293672126879</v>
      </c>
      <c r="N47" s="5">
        <f>'男'!N46+'女'!N46</f>
        <v>21928</v>
      </c>
      <c r="O47" s="84">
        <f t="shared" si="1"/>
        <v>16.792642114855912</v>
      </c>
      <c r="P47" s="72">
        <f>'男'!P46+'女'!P46</f>
        <v>8939</v>
      </c>
      <c r="Q47" s="79">
        <f t="shared" si="2"/>
        <v>6.845559461177353</v>
      </c>
      <c r="R47" s="17"/>
      <c r="S47" s="18"/>
      <c r="T47" s="18"/>
      <c r="U47" s="18"/>
    </row>
    <row r="48" spans="1:21" s="19" customFormat="1" ht="16.5" customHeight="1">
      <c r="A48" s="22" t="s">
        <v>48</v>
      </c>
      <c r="B48" s="6">
        <f>'男'!B47+'女'!B47</f>
        <v>13452</v>
      </c>
      <c r="C48" s="6">
        <f>'男'!C47+'女'!C47</f>
        <v>851</v>
      </c>
      <c r="D48" s="6">
        <f>'男'!D47+'女'!D47</f>
        <v>803</v>
      </c>
      <c r="E48" s="6">
        <f>'男'!E47+'女'!E47</f>
        <v>734</v>
      </c>
      <c r="F48" s="6">
        <f>'男'!F47+'女'!F47</f>
        <v>549</v>
      </c>
      <c r="G48" s="6">
        <f>'男'!G47+'女'!G47</f>
        <v>316</v>
      </c>
      <c r="H48" s="6">
        <f>'男'!H47+'女'!H47</f>
        <v>233</v>
      </c>
      <c r="I48" s="6">
        <f>'男'!I47+'女'!I47</f>
        <v>82</v>
      </c>
      <c r="J48" s="6">
        <f>'男'!J47+'女'!J47</f>
        <v>8</v>
      </c>
      <c r="K48" s="6">
        <f>'男'!K47+'女'!K47</f>
        <v>0</v>
      </c>
      <c r="L48" s="72">
        <f>'男'!L47+'女'!L47</f>
        <v>3576</v>
      </c>
      <c r="M48" s="84">
        <f t="shared" si="0"/>
        <v>26.583407671721677</v>
      </c>
      <c r="N48" s="5">
        <f>'男'!N47+'女'!N47</f>
        <v>2725</v>
      </c>
      <c r="O48" s="84">
        <f t="shared" si="1"/>
        <v>20.257210823669343</v>
      </c>
      <c r="P48" s="72">
        <f>'男'!P47+'女'!P47</f>
        <v>1188</v>
      </c>
      <c r="Q48" s="79">
        <f t="shared" si="2"/>
        <v>8.831400535236396</v>
      </c>
      <c r="R48" s="17"/>
      <c r="S48" s="18"/>
      <c r="T48" s="18"/>
      <c r="U48" s="18"/>
    </row>
    <row r="49" spans="1:21" s="19" customFormat="1" ht="16.5" customHeight="1">
      <c r="A49" s="22" t="s">
        <v>49</v>
      </c>
      <c r="B49" s="6">
        <f>'男'!B48+'女'!B48</f>
        <v>23962</v>
      </c>
      <c r="C49" s="6">
        <f>'男'!C48+'女'!C48</f>
        <v>1287</v>
      </c>
      <c r="D49" s="6">
        <f>'男'!D48+'女'!D48</f>
        <v>1224</v>
      </c>
      <c r="E49" s="6">
        <f>'男'!E48+'女'!E48</f>
        <v>1099</v>
      </c>
      <c r="F49" s="6">
        <f>'男'!F48+'女'!F48</f>
        <v>848</v>
      </c>
      <c r="G49" s="6">
        <f>'男'!G48+'女'!G48</f>
        <v>466</v>
      </c>
      <c r="H49" s="6">
        <f>'男'!H48+'女'!H48</f>
        <v>291</v>
      </c>
      <c r="I49" s="6">
        <f>'男'!I48+'女'!I48</f>
        <v>76</v>
      </c>
      <c r="J49" s="6">
        <f>'男'!J48+'女'!J48</f>
        <v>17</v>
      </c>
      <c r="K49" s="6">
        <f>'男'!K48+'女'!K48</f>
        <v>1</v>
      </c>
      <c r="L49" s="72">
        <f>'男'!L48+'女'!L48</f>
        <v>5309</v>
      </c>
      <c r="M49" s="84">
        <f t="shared" si="0"/>
        <v>22.15591352975545</v>
      </c>
      <c r="N49" s="5">
        <f>'男'!N48+'女'!N48</f>
        <v>4022</v>
      </c>
      <c r="O49" s="84">
        <f t="shared" si="1"/>
        <v>16.78490943994658</v>
      </c>
      <c r="P49" s="72">
        <f>'男'!P48+'女'!P48</f>
        <v>1699</v>
      </c>
      <c r="Q49" s="79">
        <f t="shared" si="2"/>
        <v>7.090393122443869</v>
      </c>
      <c r="R49" s="17"/>
      <c r="S49" s="18"/>
      <c r="T49" s="18"/>
      <c r="U49" s="18"/>
    </row>
    <row r="50" spans="1:21" s="19" customFormat="1" ht="16.5" customHeight="1">
      <c r="A50" s="22" t="s">
        <v>50</v>
      </c>
      <c r="B50" s="6">
        <f>'男'!B49+'女'!B49</f>
        <v>11954</v>
      </c>
      <c r="C50" s="6">
        <f>'男'!C49+'女'!C49</f>
        <v>691</v>
      </c>
      <c r="D50" s="6">
        <f>'男'!D49+'女'!D49</f>
        <v>725</v>
      </c>
      <c r="E50" s="6">
        <f>'男'!E49+'女'!E49</f>
        <v>590</v>
      </c>
      <c r="F50" s="6">
        <f>'男'!F49+'女'!F49</f>
        <v>448</v>
      </c>
      <c r="G50" s="6">
        <f>'男'!G49+'女'!G49</f>
        <v>301</v>
      </c>
      <c r="H50" s="6">
        <f>'男'!H49+'女'!H49</f>
        <v>193</v>
      </c>
      <c r="I50" s="6">
        <f>'男'!I49+'女'!I49</f>
        <v>80</v>
      </c>
      <c r="J50" s="6">
        <f>'男'!J49+'女'!J49</f>
        <v>14</v>
      </c>
      <c r="K50" s="6">
        <f>'男'!K49+'女'!K49</f>
        <v>2</v>
      </c>
      <c r="L50" s="72">
        <f>'男'!L49+'女'!L49</f>
        <v>3044</v>
      </c>
      <c r="M50" s="84">
        <f t="shared" si="0"/>
        <v>25.464279738999494</v>
      </c>
      <c r="N50" s="5">
        <f>'男'!N49+'女'!N49</f>
        <v>2353</v>
      </c>
      <c r="O50" s="84">
        <f t="shared" si="1"/>
        <v>19.68378785343818</v>
      </c>
      <c r="P50" s="72">
        <f>'男'!P49+'女'!P49</f>
        <v>1038</v>
      </c>
      <c r="Q50" s="79">
        <f t="shared" si="2"/>
        <v>8.683285929396018</v>
      </c>
      <c r="R50" s="17"/>
      <c r="S50" s="18"/>
      <c r="T50" s="18"/>
      <c r="U50" s="18"/>
    </row>
    <row r="51" spans="1:21" s="19" customFormat="1" ht="16.5" customHeight="1">
      <c r="A51" s="22" t="s">
        <v>51</v>
      </c>
      <c r="B51" s="6">
        <f>'男'!B50+'女'!B50</f>
        <v>27468</v>
      </c>
      <c r="C51" s="6">
        <f>'男'!C50+'女'!C50</f>
        <v>1429</v>
      </c>
      <c r="D51" s="6">
        <f>'男'!D50+'女'!D50</f>
        <v>1630</v>
      </c>
      <c r="E51" s="6">
        <f>'男'!E50+'女'!E50</f>
        <v>1613</v>
      </c>
      <c r="F51" s="6">
        <f>'男'!F50+'女'!F50</f>
        <v>1223</v>
      </c>
      <c r="G51" s="6">
        <f>'男'!G50+'女'!G50</f>
        <v>741</v>
      </c>
      <c r="H51" s="6">
        <f>'男'!H50+'女'!H50</f>
        <v>425</v>
      </c>
      <c r="I51" s="6">
        <f>'男'!I50+'女'!I50</f>
        <v>176</v>
      </c>
      <c r="J51" s="6">
        <f>'男'!J50+'女'!J50</f>
        <v>33</v>
      </c>
      <c r="K51" s="6">
        <f>'男'!K50+'女'!K50</f>
        <v>8</v>
      </c>
      <c r="L51" s="72">
        <f>'男'!L50+'女'!L50</f>
        <v>7278</v>
      </c>
      <c r="M51" s="84">
        <f t="shared" si="0"/>
        <v>26.496286588029704</v>
      </c>
      <c r="N51" s="5">
        <f>'男'!N50+'女'!N50</f>
        <v>5849</v>
      </c>
      <c r="O51" s="84">
        <f t="shared" si="1"/>
        <v>21.293869229649047</v>
      </c>
      <c r="P51" s="72">
        <f>'男'!P50+'女'!P50</f>
        <v>2606</v>
      </c>
      <c r="Q51" s="79">
        <f t="shared" si="2"/>
        <v>9.487403524100772</v>
      </c>
      <c r="R51" s="17"/>
      <c r="S51" s="18"/>
      <c r="T51" s="18"/>
      <c r="U51" s="18"/>
    </row>
    <row r="52" spans="1:21" s="19" customFormat="1" ht="16.5" customHeight="1">
      <c r="A52" s="22" t="s">
        <v>52</v>
      </c>
      <c r="B52" s="6">
        <f>'男'!B51+'女'!B51</f>
        <v>26258</v>
      </c>
      <c r="C52" s="6">
        <f>'男'!C51+'女'!C51</f>
        <v>1386</v>
      </c>
      <c r="D52" s="6">
        <f>'男'!D51+'女'!D51</f>
        <v>1396</v>
      </c>
      <c r="E52" s="6">
        <f>'男'!E51+'女'!E51</f>
        <v>1434</v>
      </c>
      <c r="F52" s="6">
        <f>'男'!F51+'女'!F51</f>
        <v>1059</v>
      </c>
      <c r="G52" s="6">
        <f>'男'!G51+'女'!G51</f>
        <v>669</v>
      </c>
      <c r="H52" s="6">
        <f>'男'!H51+'女'!H51</f>
        <v>421</v>
      </c>
      <c r="I52" s="6">
        <f>'男'!I51+'女'!I51</f>
        <v>178</v>
      </c>
      <c r="J52" s="6">
        <f>'男'!J51+'女'!J51</f>
        <v>29</v>
      </c>
      <c r="K52" s="6">
        <f>'男'!K51+'女'!K51</f>
        <v>7</v>
      </c>
      <c r="L52" s="72">
        <f>'男'!L51+'女'!L51</f>
        <v>6579</v>
      </c>
      <c r="M52" s="84">
        <f t="shared" si="0"/>
        <v>25.055221265899917</v>
      </c>
      <c r="N52" s="5">
        <f>'男'!N51+'女'!N51</f>
        <v>5193</v>
      </c>
      <c r="O52" s="84">
        <f t="shared" si="1"/>
        <v>19.77682991850103</v>
      </c>
      <c r="P52" s="72">
        <f>'男'!P51+'女'!P51</f>
        <v>2363</v>
      </c>
      <c r="Q52" s="79">
        <f t="shared" si="2"/>
        <v>8.999162160103587</v>
      </c>
      <c r="R52" s="17"/>
      <c r="S52" s="18"/>
      <c r="T52" s="18"/>
      <c r="U52" s="18"/>
    </row>
    <row r="53" spans="1:21" s="19" customFormat="1" ht="16.5" customHeight="1">
      <c r="A53" s="22" t="s">
        <v>53</v>
      </c>
      <c r="B53" s="6">
        <f>'男'!B52+'女'!B52</f>
        <v>28318</v>
      </c>
      <c r="C53" s="6">
        <f>'男'!C52+'女'!C52</f>
        <v>1589</v>
      </c>
      <c r="D53" s="6">
        <f>'男'!D52+'女'!D52</f>
        <v>1391</v>
      </c>
      <c r="E53" s="6">
        <f>'男'!E52+'女'!E52</f>
        <v>1286</v>
      </c>
      <c r="F53" s="6">
        <f>'男'!F52+'女'!F52</f>
        <v>937</v>
      </c>
      <c r="G53" s="6">
        <f>'男'!G52+'女'!G52</f>
        <v>563</v>
      </c>
      <c r="H53" s="6">
        <f>'男'!H52+'女'!H52</f>
        <v>340</v>
      </c>
      <c r="I53" s="6">
        <f>'男'!I52+'女'!I52</f>
        <v>122</v>
      </c>
      <c r="J53" s="6">
        <f>'男'!J52+'女'!J52</f>
        <v>24</v>
      </c>
      <c r="K53" s="9">
        <f>'男'!K52+'女'!K52</f>
        <v>1</v>
      </c>
      <c r="L53" s="72">
        <f>'男'!L52+'女'!L52</f>
        <v>6253</v>
      </c>
      <c r="M53" s="84">
        <f t="shared" si="0"/>
        <v>22.081361678084612</v>
      </c>
      <c r="N53" s="5">
        <f>'男'!N52+'女'!N52</f>
        <v>4664</v>
      </c>
      <c r="O53" s="84">
        <f t="shared" si="1"/>
        <v>16.47008969559997</v>
      </c>
      <c r="P53" s="72">
        <f>'男'!P52+'女'!P52</f>
        <v>1987</v>
      </c>
      <c r="Q53" s="79">
        <f t="shared" si="2"/>
        <v>7.0167384702309485</v>
      </c>
      <c r="R53" s="17"/>
      <c r="S53" s="18"/>
      <c r="T53" s="18"/>
      <c r="U53" s="18"/>
    </row>
    <row r="54" spans="1:21" s="19" customFormat="1" ht="16.5" customHeight="1">
      <c r="A54" s="22" t="s">
        <v>54</v>
      </c>
      <c r="B54" s="6">
        <f>'男'!B53+'女'!B53</f>
        <v>21293</v>
      </c>
      <c r="C54" s="6">
        <f>'男'!C53+'女'!C53</f>
        <v>1328</v>
      </c>
      <c r="D54" s="6">
        <f>'男'!D53+'女'!D53</f>
        <v>1409</v>
      </c>
      <c r="E54" s="6">
        <f>'男'!E53+'女'!E53</f>
        <v>1257</v>
      </c>
      <c r="F54" s="6">
        <f>'男'!F53+'女'!F53</f>
        <v>993</v>
      </c>
      <c r="G54" s="6">
        <f>'男'!G53+'女'!G53</f>
        <v>640</v>
      </c>
      <c r="H54" s="6">
        <f>'男'!H53+'女'!H53</f>
        <v>362</v>
      </c>
      <c r="I54" s="6">
        <f>'男'!I53+'女'!I53</f>
        <v>156</v>
      </c>
      <c r="J54" s="6">
        <f>'男'!J53+'女'!J53</f>
        <v>27</v>
      </c>
      <c r="K54" s="9">
        <f>'男'!K53+'女'!K53</f>
        <v>3</v>
      </c>
      <c r="L54" s="72">
        <f>'男'!L53+'女'!L53</f>
        <v>6175</v>
      </c>
      <c r="M54" s="84">
        <f t="shared" si="0"/>
        <v>29.00014089137275</v>
      </c>
      <c r="N54" s="5">
        <f>'男'!N53+'女'!N53</f>
        <v>4847</v>
      </c>
      <c r="O54" s="84">
        <f t="shared" si="1"/>
        <v>22.763349457568218</v>
      </c>
      <c r="P54" s="72">
        <f>'男'!P53+'女'!P53</f>
        <v>2181</v>
      </c>
      <c r="Q54" s="79">
        <f t="shared" si="2"/>
        <v>10.24280279904194</v>
      </c>
      <c r="R54" s="17"/>
      <c r="S54" s="18"/>
      <c r="T54" s="18"/>
      <c r="U54" s="18"/>
    </row>
    <row r="55" spans="1:21" s="19" customFormat="1" ht="16.5" customHeight="1">
      <c r="A55" s="22" t="s">
        <v>55</v>
      </c>
      <c r="B55" s="6">
        <f>'男'!B54+'女'!B54</f>
        <v>6720</v>
      </c>
      <c r="C55" s="6">
        <f>'男'!C54+'女'!C54</f>
        <v>476</v>
      </c>
      <c r="D55" s="6">
        <f>'男'!D54+'女'!D54</f>
        <v>527</v>
      </c>
      <c r="E55" s="6">
        <f>'男'!E54+'女'!E54</f>
        <v>527</v>
      </c>
      <c r="F55" s="6">
        <f>'男'!F54+'女'!F54</f>
        <v>379</v>
      </c>
      <c r="G55" s="6">
        <f>'男'!G54+'女'!G54</f>
        <v>250</v>
      </c>
      <c r="H55" s="6">
        <f>'男'!H54+'女'!H54</f>
        <v>134</v>
      </c>
      <c r="I55" s="6">
        <f>'男'!I54+'女'!I54</f>
        <v>54</v>
      </c>
      <c r="J55" s="6">
        <f>'男'!J54+'女'!J54</f>
        <v>5</v>
      </c>
      <c r="K55" s="9">
        <f>'男'!K54+'女'!K54</f>
        <v>0</v>
      </c>
      <c r="L55" s="72">
        <f>'男'!L54+'女'!L54</f>
        <v>2352</v>
      </c>
      <c r="M55" s="84">
        <f t="shared" si="0"/>
        <v>35</v>
      </c>
      <c r="N55" s="5">
        <f>'男'!N54+'女'!N54</f>
        <v>1876</v>
      </c>
      <c r="O55" s="84">
        <f t="shared" si="1"/>
        <v>27.916666666666668</v>
      </c>
      <c r="P55" s="72">
        <f>'男'!P54+'女'!P54</f>
        <v>822</v>
      </c>
      <c r="Q55" s="79">
        <f t="shared" si="2"/>
        <v>12.232142857142856</v>
      </c>
      <c r="R55" s="17"/>
      <c r="S55" s="18"/>
      <c r="T55" s="18"/>
      <c r="U55" s="18"/>
    </row>
    <row r="56" spans="1:21" s="19" customFormat="1" ht="16.5" customHeight="1">
      <c r="A56" s="22" t="s">
        <v>56</v>
      </c>
      <c r="B56" s="6">
        <f>'男'!B55+'女'!B55</f>
        <v>6684</v>
      </c>
      <c r="C56" s="6">
        <f>'男'!C55+'女'!C55</f>
        <v>526</v>
      </c>
      <c r="D56" s="6">
        <f>'男'!D55+'女'!D55</f>
        <v>630</v>
      </c>
      <c r="E56" s="6">
        <f>'男'!E55+'女'!E55</f>
        <v>630</v>
      </c>
      <c r="F56" s="6">
        <f>'男'!F55+'女'!F55</f>
        <v>419</v>
      </c>
      <c r="G56" s="6">
        <f>'男'!G55+'女'!G55</f>
        <v>285</v>
      </c>
      <c r="H56" s="6">
        <f>'男'!H55+'女'!H55</f>
        <v>149</v>
      </c>
      <c r="I56" s="6">
        <f>'男'!I55+'女'!I55</f>
        <v>60</v>
      </c>
      <c r="J56" s="6">
        <f>'男'!J55+'女'!J55</f>
        <v>14</v>
      </c>
      <c r="K56" s="9">
        <f>'男'!K55+'女'!K55</f>
        <v>3</v>
      </c>
      <c r="L56" s="72">
        <f>'男'!L55+'女'!L55</f>
        <v>2716</v>
      </c>
      <c r="M56" s="84">
        <f t="shared" si="0"/>
        <v>40.63435068821065</v>
      </c>
      <c r="N56" s="5">
        <f>'男'!N55+'女'!N55</f>
        <v>2190</v>
      </c>
      <c r="O56" s="84">
        <f t="shared" si="1"/>
        <v>32.76481149012567</v>
      </c>
      <c r="P56" s="72">
        <f>'男'!P55+'女'!P55</f>
        <v>930</v>
      </c>
      <c r="Q56" s="79">
        <f t="shared" si="2"/>
        <v>13.913824057450627</v>
      </c>
      <c r="R56" s="17"/>
      <c r="S56" s="18"/>
      <c r="T56" s="18"/>
      <c r="U56" s="18"/>
    </row>
    <row r="57" spans="1:21" s="19" customFormat="1" ht="16.5" customHeight="1">
      <c r="A57" s="54" t="s">
        <v>57</v>
      </c>
      <c r="B57" s="53">
        <f>'男'!B56+'女'!B56</f>
        <v>3366</v>
      </c>
      <c r="C57" s="53">
        <f>'男'!C56+'女'!C56</f>
        <v>265</v>
      </c>
      <c r="D57" s="53">
        <f>'男'!D56+'女'!D56</f>
        <v>344</v>
      </c>
      <c r="E57" s="53">
        <f>'男'!E56+'女'!E56</f>
        <v>315</v>
      </c>
      <c r="F57" s="53">
        <f>'男'!F56+'女'!F56</f>
        <v>272</v>
      </c>
      <c r="G57" s="53">
        <f>'男'!G56+'女'!G56</f>
        <v>158</v>
      </c>
      <c r="H57" s="53">
        <f>'男'!H56+'女'!H56</f>
        <v>75</v>
      </c>
      <c r="I57" s="53">
        <f>'男'!I56+'女'!I56</f>
        <v>35</v>
      </c>
      <c r="J57" s="53">
        <f>'男'!J56+'女'!J56</f>
        <v>9</v>
      </c>
      <c r="K57" s="53">
        <f>'男'!K56+'女'!K56</f>
        <v>2</v>
      </c>
      <c r="L57" s="73">
        <f>'男'!L56+'女'!L56</f>
        <v>1475</v>
      </c>
      <c r="M57" s="85">
        <f t="shared" si="0"/>
        <v>43.82055852644088</v>
      </c>
      <c r="N57" s="55">
        <f>'男'!N56+'女'!N56</f>
        <v>1210</v>
      </c>
      <c r="O57" s="85">
        <f t="shared" si="1"/>
        <v>35.947712418300654</v>
      </c>
      <c r="P57" s="73">
        <f>'男'!P56+'女'!P56</f>
        <v>551</v>
      </c>
      <c r="Q57" s="80">
        <f t="shared" si="2"/>
        <v>16.369578134284016</v>
      </c>
      <c r="R57" s="17"/>
      <c r="S57" s="18"/>
      <c r="T57" s="18"/>
      <c r="U57" s="18"/>
    </row>
    <row r="58" spans="1:21" s="19" customFormat="1" ht="16.5" customHeight="1">
      <c r="A58" s="20" t="s">
        <v>95</v>
      </c>
      <c r="B58" s="6">
        <f>'男'!B57+'女'!B57</f>
        <v>451383</v>
      </c>
      <c r="C58" s="6">
        <f>'男'!C57+'女'!C57</f>
        <v>23813</v>
      </c>
      <c r="D58" s="6">
        <f>'男'!D57+'女'!D57</f>
        <v>22923</v>
      </c>
      <c r="E58" s="6">
        <f>'男'!E57+'女'!E57</f>
        <v>21174</v>
      </c>
      <c r="F58" s="6">
        <f>'男'!F57+'女'!F57</f>
        <v>15588</v>
      </c>
      <c r="G58" s="6">
        <f>'男'!G57+'女'!G57</f>
        <v>9722</v>
      </c>
      <c r="H58" s="6">
        <f>'男'!H57+'女'!H57</f>
        <v>6006</v>
      </c>
      <c r="I58" s="6">
        <f>'男'!I57+'女'!I57</f>
        <v>2308</v>
      </c>
      <c r="J58" s="6">
        <f>'男'!J57+'女'!J57</f>
        <v>428</v>
      </c>
      <c r="K58" s="6">
        <f>'男'!K57+'女'!K57</f>
        <v>50</v>
      </c>
      <c r="L58" s="72">
        <f>'男'!L57+'女'!L57</f>
        <v>102012</v>
      </c>
      <c r="M58" s="84">
        <f t="shared" si="0"/>
        <v>22.599876379925696</v>
      </c>
      <c r="N58" s="5">
        <f>'男'!N57+'女'!N57</f>
        <v>78199</v>
      </c>
      <c r="O58" s="84">
        <f t="shared" si="1"/>
        <v>17.324312169487996</v>
      </c>
      <c r="P58" s="72">
        <f>'男'!P57+'女'!P57</f>
        <v>34102</v>
      </c>
      <c r="Q58" s="79">
        <f t="shared" si="2"/>
        <v>7.5550031791183985</v>
      </c>
      <c r="R58" s="17"/>
      <c r="S58" s="18"/>
      <c r="T58" s="18"/>
      <c r="U58" s="18"/>
    </row>
    <row r="59" spans="1:21" s="19" customFormat="1" ht="16.5" customHeight="1">
      <c r="A59" s="22" t="s">
        <v>58</v>
      </c>
      <c r="B59" s="6">
        <f>'男'!B58+'女'!B58</f>
        <v>89196</v>
      </c>
      <c r="C59" s="6">
        <f>'男'!C58+'女'!C58</f>
        <v>4870</v>
      </c>
      <c r="D59" s="6">
        <f>'男'!D58+'女'!D58</f>
        <v>4546</v>
      </c>
      <c r="E59" s="6">
        <f>'男'!E58+'女'!E58</f>
        <v>4005</v>
      </c>
      <c r="F59" s="6">
        <f>'男'!F58+'女'!F58</f>
        <v>2939</v>
      </c>
      <c r="G59" s="6">
        <f>'男'!G58+'女'!G58</f>
        <v>1755</v>
      </c>
      <c r="H59" s="6">
        <f>'男'!H58+'女'!H58</f>
        <v>1043</v>
      </c>
      <c r="I59" s="6">
        <f>'男'!I58+'女'!I58</f>
        <v>367</v>
      </c>
      <c r="J59" s="6">
        <f>'男'!J58+'女'!J58</f>
        <v>76</v>
      </c>
      <c r="K59" s="6">
        <f>'男'!K58+'女'!K58</f>
        <v>10</v>
      </c>
      <c r="L59" s="72">
        <f>'男'!L58+'女'!L58</f>
        <v>19611</v>
      </c>
      <c r="M59" s="84">
        <f t="shared" si="0"/>
        <v>21.98641194672407</v>
      </c>
      <c r="N59" s="5">
        <f>'男'!N58+'女'!N58</f>
        <v>14741</v>
      </c>
      <c r="O59" s="84">
        <f t="shared" si="1"/>
        <v>16.526525853177272</v>
      </c>
      <c r="P59" s="72">
        <f>'男'!P58+'女'!P58</f>
        <v>6190</v>
      </c>
      <c r="Q59" s="79">
        <f t="shared" si="2"/>
        <v>6.9397730839947975</v>
      </c>
      <c r="R59" s="17"/>
      <c r="S59" s="18"/>
      <c r="T59" s="18"/>
      <c r="U59" s="18"/>
    </row>
    <row r="60" spans="1:21" s="19" customFormat="1" ht="16.5" customHeight="1">
      <c r="A60" s="22" t="s">
        <v>59</v>
      </c>
      <c r="B60" s="6">
        <f>'男'!B59+'女'!B59</f>
        <v>81673</v>
      </c>
      <c r="C60" s="6">
        <f>'男'!C59+'女'!C59</f>
        <v>4279</v>
      </c>
      <c r="D60" s="6">
        <f>'男'!D59+'女'!D59</f>
        <v>4242</v>
      </c>
      <c r="E60" s="6">
        <f>'男'!E59+'女'!E59</f>
        <v>3982</v>
      </c>
      <c r="F60" s="6">
        <f>'男'!F59+'女'!F59</f>
        <v>2937</v>
      </c>
      <c r="G60" s="6">
        <f>'男'!G59+'女'!G59</f>
        <v>1695</v>
      </c>
      <c r="H60" s="6">
        <f>'男'!H59+'女'!H59</f>
        <v>1075</v>
      </c>
      <c r="I60" s="6">
        <f>'男'!I59+'女'!I59</f>
        <v>430</v>
      </c>
      <c r="J60" s="6">
        <f>'男'!J59+'女'!J59</f>
        <v>67</v>
      </c>
      <c r="K60" s="6">
        <f>'男'!K59+'女'!K59</f>
        <v>9</v>
      </c>
      <c r="L60" s="72">
        <f>'男'!L59+'女'!L59</f>
        <v>18716</v>
      </c>
      <c r="M60" s="84">
        <f t="shared" si="0"/>
        <v>22.915773878760422</v>
      </c>
      <c r="N60" s="5">
        <f>'男'!N59+'女'!N59</f>
        <v>14437</v>
      </c>
      <c r="O60" s="84">
        <f t="shared" si="1"/>
        <v>17.676588346209883</v>
      </c>
      <c r="P60" s="72">
        <f>'男'!P59+'女'!P59</f>
        <v>6213</v>
      </c>
      <c r="Q60" s="79">
        <f t="shared" si="2"/>
        <v>7.607165158620352</v>
      </c>
      <c r="R60" s="17"/>
      <c r="S60" s="18"/>
      <c r="T60" s="18"/>
      <c r="U60" s="18"/>
    </row>
    <row r="61" spans="1:21" s="19" customFormat="1" ht="16.5" customHeight="1">
      <c r="A61" s="22" t="s">
        <v>60</v>
      </c>
      <c r="B61" s="6">
        <f>'男'!B60+'女'!B60</f>
        <v>60939</v>
      </c>
      <c r="C61" s="6">
        <f>'男'!C60+'女'!C60</f>
        <v>3181</v>
      </c>
      <c r="D61" s="6">
        <f>'男'!D60+'女'!D60</f>
        <v>2896</v>
      </c>
      <c r="E61" s="6">
        <f>'男'!E60+'女'!E60</f>
        <v>2623</v>
      </c>
      <c r="F61" s="6">
        <f>'男'!F60+'女'!F60</f>
        <v>1871</v>
      </c>
      <c r="G61" s="6">
        <f>'男'!G60+'女'!G60</f>
        <v>1243</v>
      </c>
      <c r="H61" s="6">
        <f>'男'!H60+'女'!H60</f>
        <v>736</v>
      </c>
      <c r="I61" s="6">
        <f>'男'!I60+'女'!I60</f>
        <v>294</v>
      </c>
      <c r="J61" s="6">
        <f>'男'!J60+'女'!J60</f>
        <v>57</v>
      </c>
      <c r="K61" s="6">
        <f>'男'!K60+'女'!K60</f>
        <v>5</v>
      </c>
      <c r="L61" s="72">
        <f>'男'!L60+'女'!L60</f>
        <v>12906</v>
      </c>
      <c r="M61" s="84">
        <f t="shared" si="0"/>
        <v>21.178555604785114</v>
      </c>
      <c r="N61" s="5">
        <f>'男'!N60+'女'!N60</f>
        <v>9725</v>
      </c>
      <c r="O61" s="84">
        <f t="shared" si="1"/>
        <v>15.958581532352023</v>
      </c>
      <c r="P61" s="72">
        <f>'男'!P60+'女'!P60</f>
        <v>4206</v>
      </c>
      <c r="Q61" s="79">
        <f t="shared" si="2"/>
        <v>6.901983951164279</v>
      </c>
      <c r="R61" s="17"/>
      <c r="S61" s="18"/>
      <c r="T61" s="18"/>
      <c r="U61" s="18"/>
    </row>
    <row r="62" spans="1:21" s="19" customFormat="1" ht="16.5" customHeight="1">
      <c r="A62" s="22" t="s">
        <v>62</v>
      </c>
      <c r="B62" s="6">
        <f>'男'!B61+'女'!B61</f>
        <v>12679</v>
      </c>
      <c r="C62" s="6">
        <f>'男'!C61+'女'!C61</f>
        <v>659</v>
      </c>
      <c r="D62" s="6">
        <f>'男'!D61+'女'!D61</f>
        <v>752</v>
      </c>
      <c r="E62" s="6">
        <f>'男'!E61+'女'!E61</f>
        <v>733</v>
      </c>
      <c r="F62" s="6">
        <f>'男'!F61+'女'!F61</f>
        <v>554</v>
      </c>
      <c r="G62" s="6">
        <f>'男'!G61+'女'!G61</f>
        <v>345</v>
      </c>
      <c r="H62" s="6">
        <f>'男'!H61+'女'!H61</f>
        <v>228</v>
      </c>
      <c r="I62" s="6">
        <f>'男'!I61+'女'!I61</f>
        <v>83</v>
      </c>
      <c r="J62" s="6">
        <f>'男'!J61+'女'!J61</f>
        <v>13</v>
      </c>
      <c r="K62" s="6">
        <f>'男'!K61+'女'!K61</f>
        <v>0</v>
      </c>
      <c r="L62" s="72">
        <f>'男'!L61+'女'!L61</f>
        <v>5340</v>
      </c>
      <c r="M62" s="84">
        <f t="shared" si="0"/>
        <v>42.116886189762596</v>
      </c>
      <c r="N62" s="5">
        <f>'男'!N61+'女'!N61</f>
        <v>4210</v>
      </c>
      <c r="O62" s="84">
        <f t="shared" si="1"/>
        <v>33.204511396797855</v>
      </c>
      <c r="P62" s="72">
        <f>'男'!P61+'女'!P61</f>
        <v>1976</v>
      </c>
      <c r="Q62" s="79">
        <f t="shared" si="2"/>
        <v>15.584825301679944</v>
      </c>
      <c r="R62" s="17"/>
      <c r="S62" s="18"/>
      <c r="T62" s="18"/>
      <c r="U62" s="18"/>
    </row>
    <row r="63" spans="1:21" s="19" customFormat="1" ht="16.5" customHeight="1">
      <c r="A63" s="22" t="s">
        <v>63</v>
      </c>
      <c r="B63" s="6">
        <f>'男'!B62+'女'!B62</f>
        <v>24851</v>
      </c>
      <c r="C63" s="6">
        <f>'男'!C62+'女'!C62</f>
        <v>1139</v>
      </c>
      <c r="D63" s="6">
        <f>'男'!D62+'女'!D62</f>
        <v>1179</v>
      </c>
      <c r="E63" s="6">
        <f>'男'!E62+'女'!E62</f>
        <v>1201</v>
      </c>
      <c r="F63" s="6">
        <f>'男'!F62+'女'!F62</f>
        <v>901</v>
      </c>
      <c r="G63" s="6">
        <f>'男'!G62+'女'!G62</f>
        <v>615</v>
      </c>
      <c r="H63" s="6">
        <f>'男'!H62+'女'!H62</f>
        <v>396</v>
      </c>
      <c r="I63" s="6">
        <f>'男'!I62+'女'!I62</f>
        <v>132</v>
      </c>
      <c r="J63" s="6">
        <f>'男'!J62+'女'!J62</f>
        <v>23</v>
      </c>
      <c r="K63" s="6">
        <f>'男'!K62+'女'!K62</f>
        <v>6</v>
      </c>
      <c r="L63" s="72">
        <f>'男'!L62+'女'!L62</f>
        <v>3367</v>
      </c>
      <c r="M63" s="84">
        <f t="shared" si="0"/>
        <v>13.548750553297653</v>
      </c>
      <c r="N63" s="5">
        <f>'男'!N62+'女'!N62</f>
        <v>2708</v>
      </c>
      <c r="O63" s="84">
        <f t="shared" si="1"/>
        <v>10.89694579694982</v>
      </c>
      <c r="P63" s="72">
        <f>'男'!P62+'女'!P62</f>
        <v>1223</v>
      </c>
      <c r="Q63" s="79">
        <f t="shared" si="2"/>
        <v>4.921331133555993</v>
      </c>
      <c r="R63" s="17"/>
      <c r="S63" s="18"/>
      <c r="T63" s="18"/>
      <c r="U63" s="18"/>
    </row>
    <row r="64" spans="1:21" s="19" customFormat="1" ht="16.5" customHeight="1">
      <c r="A64" s="22" t="s">
        <v>64</v>
      </c>
      <c r="B64" s="6">
        <f>'男'!B63+'女'!B63</f>
        <v>16119</v>
      </c>
      <c r="C64" s="6">
        <f>'男'!C63+'女'!C63</f>
        <v>765</v>
      </c>
      <c r="D64" s="6">
        <f>'男'!D63+'女'!D63</f>
        <v>785</v>
      </c>
      <c r="E64" s="6">
        <f>'男'!E63+'女'!E63</f>
        <v>770</v>
      </c>
      <c r="F64" s="6">
        <f>'男'!F63+'女'!F63</f>
        <v>614</v>
      </c>
      <c r="G64" s="6">
        <f>'男'!G63+'女'!G63</f>
        <v>353</v>
      </c>
      <c r="H64" s="6">
        <f>'男'!H63+'女'!H63</f>
        <v>245</v>
      </c>
      <c r="I64" s="6">
        <f>'男'!I63+'女'!I63</f>
        <v>85</v>
      </c>
      <c r="J64" s="6">
        <f>'男'!J63+'女'!J63</f>
        <v>22</v>
      </c>
      <c r="K64" s="6">
        <f>'男'!K63+'女'!K63</f>
        <v>1</v>
      </c>
      <c r="L64" s="72">
        <f>'男'!L63+'女'!L63</f>
        <v>5592</v>
      </c>
      <c r="M64" s="84">
        <f t="shared" si="0"/>
        <v>34.69197841057138</v>
      </c>
      <c r="N64" s="5">
        <f>'男'!N63+'女'!N63</f>
        <v>4453</v>
      </c>
      <c r="O64" s="84">
        <f t="shared" si="1"/>
        <v>27.625783237173522</v>
      </c>
      <c r="P64" s="72">
        <f>'男'!P63+'女'!P63</f>
        <v>2073</v>
      </c>
      <c r="Q64" s="79">
        <f t="shared" si="2"/>
        <v>12.860599292760098</v>
      </c>
      <c r="R64" s="17"/>
      <c r="S64" s="18"/>
      <c r="T64" s="18"/>
      <c r="U64" s="18"/>
    </row>
    <row r="65" spans="1:21" s="19" customFormat="1" ht="16.5" customHeight="1">
      <c r="A65" s="22" t="s">
        <v>65</v>
      </c>
      <c r="B65" s="6">
        <f>'男'!B64+'女'!B64</f>
        <v>32682</v>
      </c>
      <c r="C65" s="6">
        <f>'男'!C64+'女'!C64</f>
        <v>1696</v>
      </c>
      <c r="D65" s="6">
        <f>'男'!D64+'女'!D64</f>
        <v>1679</v>
      </c>
      <c r="E65" s="6">
        <f>'男'!E64+'女'!E64</f>
        <v>1624</v>
      </c>
      <c r="F65" s="6">
        <f>'男'!F64+'女'!F64</f>
        <v>1218</v>
      </c>
      <c r="G65" s="6">
        <f>'男'!G64+'女'!G64</f>
        <v>788</v>
      </c>
      <c r="H65" s="6">
        <f>'男'!H64+'女'!H64</f>
        <v>485</v>
      </c>
      <c r="I65" s="6">
        <f>'男'!I64+'女'!I64</f>
        <v>210</v>
      </c>
      <c r="J65" s="6">
        <f>'男'!J64+'女'!J64</f>
        <v>30</v>
      </c>
      <c r="K65" s="6">
        <f>'男'!K64+'女'!K64</f>
        <v>5</v>
      </c>
      <c r="L65" s="72">
        <f>'男'!L64+'女'!L64</f>
        <v>3640</v>
      </c>
      <c r="M65" s="84">
        <f t="shared" si="0"/>
        <v>11.137629276054097</v>
      </c>
      <c r="N65" s="5">
        <f>'男'!N64+'女'!N64</f>
        <v>2875</v>
      </c>
      <c r="O65" s="84">
        <f t="shared" si="1"/>
        <v>8.796891255125146</v>
      </c>
      <c r="P65" s="72">
        <f>'男'!P64+'女'!P64</f>
        <v>1320</v>
      </c>
      <c r="Q65" s="79">
        <f t="shared" si="2"/>
        <v>4.038920506700936</v>
      </c>
      <c r="R65" s="17"/>
      <c r="S65" s="18"/>
      <c r="T65" s="18"/>
      <c r="U65" s="18"/>
    </row>
    <row r="66" spans="1:21" s="19" customFormat="1" ht="16.5" customHeight="1">
      <c r="A66" s="22" t="s">
        <v>61</v>
      </c>
      <c r="B66" s="6">
        <f>'男'!B65+'女'!B65</f>
        <v>22538</v>
      </c>
      <c r="C66" s="6">
        <f>'男'!C65+'女'!C65</f>
        <v>1130</v>
      </c>
      <c r="D66" s="6">
        <f>'男'!D65+'女'!D65</f>
        <v>1119</v>
      </c>
      <c r="E66" s="6">
        <f>'男'!E65+'女'!E65</f>
        <v>1115</v>
      </c>
      <c r="F66" s="6">
        <f>'男'!F65+'女'!F65</f>
        <v>861</v>
      </c>
      <c r="G66" s="6">
        <f>'男'!G65+'女'!G65</f>
        <v>577</v>
      </c>
      <c r="H66" s="6">
        <f>'男'!H65+'女'!H65</f>
        <v>357</v>
      </c>
      <c r="I66" s="6">
        <f>'男'!I65+'女'!I65</f>
        <v>144</v>
      </c>
      <c r="J66" s="6">
        <f>'男'!J65+'女'!J65</f>
        <v>34</v>
      </c>
      <c r="K66" s="6">
        <f>'男'!K65+'女'!K65</f>
        <v>3</v>
      </c>
      <c r="L66" s="72">
        <f>'男'!L65+'女'!L65</f>
        <v>7735</v>
      </c>
      <c r="M66" s="84">
        <f>L66/B66*100</f>
        <v>34.31981542284142</v>
      </c>
      <c r="N66" s="5">
        <f>'男'!N65+'女'!N65</f>
        <v>6039</v>
      </c>
      <c r="O66" s="84">
        <f>N66/B66*100</f>
        <v>26.794746650102052</v>
      </c>
      <c r="P66" s="72">
        <f>'男'!P65+'女'!P65</f>
        <v>2736</v>
      </c>
      <c r="Q66" s="79">
        <f>P66/B66*100</f>
        <v>12.139497737155027</v>
      </c>
      <c r="R66" s="17"/>
      <c r="S66" s="18"/>
      <c r="T66" s="18"/>
      <c r="U66" s="18"/>
    </row>
    <row r="67" spans="1:21" s="19" customFormat="1" ht="16.5" customHeight="1">
      <c r="A67" s="22" t="s">
        <v>66</v>
      </c>
      <c r="B67" s="6">
        <f>'男'!B66+'女'!B66</f>
        <v>21112</v>
      </c>
      <c r="C67" s="6">
        <f>'男'!C66+'女'!C66</f>
        <v>1225</v>
      </c>
      <c r="D67" s="6">
        <f>'男'!D66+'女'!D66</f>
        <v>1340</v>
      </c>
      <c r="E67" s="6">
        <f>'男'!E66+'女'!E66</f>
        <v>1427</v>
      </c>
      <c r="F67" s="6">
        <f>'男'!F66+'女'!F66</f>
        <v>1049</v>
      </c>
      <c r="G67" s="6">
        <f>'男'!G66+'女'!G66</f>
        <v>671</v>
      </c>
      <c r="H67" s="6">
        <f>'男'!H66+'女'!H66</f>
        <v>410</v>
      </c>
      <c r="I67" s="6">
        <f>'男'!I66+'女'!I66</f>
        <v>180</v>
      </c>
      <c r="J67" s="6">
        <f>'男'!J66+'女'!J66</f>
        <v>41</v>
      </c>
      <c r="K67" s="6">
        <f>'男'!K66+'女'!K66</f>
        <v>4</v>
      </c>
      <c r="L67" s="72">
        <f>'男'!L66+'女'!L66</f>
        <v>6347</v>
      </c>
      <c r="M67" s="84">
        <f t="shared" si="0"/>
        <v>30.063471011746874</v>
      </c>
      <c r="N67" s="5">
        <f>'男'!N66+'女'!N66</f>
        <v>5122</v>
      </c>
      <c r="O67" s="84">
        <f t="shared" si="1"/>
        <v>24.261083743842367</v>
      </c>
      <c r="P67" s="72">
        <f>'男'!P66+'女'!P66</f>
        <v>2355</v>
      </c>
      <c r="Q67" s="79">
        <f t="shared" si="2"/>
        <v>11.15479348237969</v>
      </c>
      <c r="R67" s="17"/>
      <c r="S67" s="18"/>
      <c r="T67" s="18"/>
      <c r="U67" s="18"/>
    </row>
    <row r="68" spans="1:21" s="19" customFormat="1" ht="16.5" customHeight="1">
      <c r="A68" s="22" t="s">
        <v>67</v>
      </c>
      <c r="B68" s="6">
        <f>'男'!B67+'女'!B67</f>
        <v>19404</v>
      </c>
      <c r="C68" s="6">
        <f>'男'!C67+'女'!C67</f>
        <v>894</v>
      </c>
      <c r="D68" s="6">
        <f>'男'!D67+'女'!D67</f>
        <v>815</v>
      </c>
      <c r="E68" s="6">
        <f>'男'!E67+'女'!E67</f>
        <v>765</v>
      </c>
      <c r="F68" s="6">
        <f>'男'!F67+'女'!F67</f>
        <v>536</v>
      </c>
      <c r="G68" s="6">
        <f>'男'!G67+'女'!G67</f>
        <v>374</v>
      </c>
      <c r="H68" s="6">
        <f>'男'!H67+'女'!H67</f>
        <v>222</v>
      </c>
      <c r="I68" s="6">
        <f>'男'!I67+'女'!I67</f>
        <v>74</v>
      </c>
      <c r="J68" s="6">
        <f>'男'!J67+'女'!J67</f>
        <v>14</v>
      </c>
      <c r="K68" s="6">
        <f>'男'!K67+'女'!K67</f>
        <v>2</v>
      </c>
      <c r="L68" s="72">
        <f>'男'!L67+'女'!L67</f>
        <v>3696</v>
      </c>
      <c r="M68" s="84">
        <f t="shared" si="0"/>
        <v>19.047619047619047</v>
      </c>
      <c r="N68" s="5">
        <f>'男'!N67+'女'!N67</f>
        <v>2802</v>
      </c>
      <c r="O68" s="84">
        <f t="shared" si="1"/>
        <v>14.440321583178726</v>
      </c>
      <c r="P68" s="72">
        <f>'男'!P67+'女'!P67</f>
        <v>1222</v>
      </c>
      <c r="Q68" s="79">
        <f t="shared" si="2"/>
        <v>6.297670583384869</v>
      </c>
      <c r="R68" s="17"/>
      <c r="S68" s="18"/>
      <c r="T68" s="18"/>
      <c r="U68" s="18"/>
    </row>
    <row r="69" spans="1:21" s="19" customFormat="1" ht="16.5" customHeight="1">
      <c r="A69" s="22" t="s">
        <v>68</v>
      </c>
      <c r="B69" s="6">
        <f>'男'!B68+'女'!B68</f>
        <v>19813</v>
      </c>
      <c r="C69" s="6">
        <f>'男'!C68+'女'!C68</f>
        <v>1231</v>
      </c>
      <c r="D69" s="6">
        <f>'男'!D68+'女'!D68</f>
        <v>1271</v>
      </c>
      <c r="E69" s="6">
        <f>'男'!E68+'女'!E68</f>
        <v>1036</v>
      </c>
      <c r="F69" s="6">
        <f>'男'!F68+'女'!F68</f>
        <v>728</v>
      </c>
      <c r="G69" s="6">
        <f>'男'!G68+'女'!G68</f>
        <v>454</v>
      </c>
      <c r="H69" s="6">
        <f>'男'!H68+'女'!H68</f>
        <v>287</v>
      </c>
      <c r="I69" s="6">
        <f>'男'!I68+'女'!I68</f>
        <v>119</v>
      </c>
      <c r="J69" s="6">
        <f>'男'!J68+'女'!J68</f>
        <v>17</v>
      </c>
      <c r="K69" s="6">
        <f>'男'!K68+'女'!K68</f>
        <v>1</v>
      </c>
      <c r="L69" s="72">
        <f>'男'!L68+'女'!L68</f>
        <v>5144</v>
      </c>
      <c r="M69" s="84">
        <f aca="true" t="shared" si="3" ref="M69:M88">L69/B69*100</f>
        <v>25.962751728662997</v>
      </c>
      <c r="N69" s="5">
        <f>'男'!N68+'女'!N68</f>
        <v>3913</v>
      </c>
      <c r="O69" s="84">
        <f aca="true" t="shared" si="4" ref="O69:O88">N69/B69*100</f>
        <v>19.74965931459143</v>
      </c>
      <c r="P69" s="72">
        <f>'男'!P68+'女'!P68</f>
        <v>1606</v>
      </c>
      <c r="Q69" s="79">
        <f aca="true" t="shared" si="5" ref="Q69:Q88">P69/B69*100</f>
        <v>8.105789128350073</v>
      </c>
      <c r="R69" s="17"/>
      <c r="S69" s="18"/>
      <c r="T69" s="18"/>
      <c r="U69" s="18"/>
    </row>
    <row r="70" spans="1:21" s="19" customFormat="1" ht="16.5" customHeight="1">
      <c r="A70" s="22" t="s">
        <v>69</v>
      </c>
      <c r="B70" s="6">
        <f>'男'!B69+'女'!B69</f>
        <v>20531</v>
      </c>
      <c r="C70" s="6">
        <f>'男'!C69+'女'!C69</f>
        <v>1173</v>
      </c>
      <c r="D70" s="6">
        <f>'男'!D69+'女'!D69</f>
        <v>1085</v>
      </c>
      <c r="E70" s="6">
        <f>'男'!E69+'女'!E69</f>
        <v>883</v>
      </c>
      <c r="F70" s="6">
        <f>'男'!F69+'女'!F69</f>
        <v>612</v>
      </c>
      <c r="G70" s="6">
        <f>'男'!G69+'女'!G69</f>
        <v>410</v>
      </c>
      <c r="H70" s="6">
        <f>'男'!H69+'女'!H69</f>
        <v>247</v>
      </c>
      <c r="I70" s="6">
        <f>'男'!I69+'女'!I69</f>
        <v>96</v>
      </c>
      <c r="J70" s="6">
        <f>'男'!J69+'女'!J69</f>
        <v>12</v>
      </c>
      <c r="K70" s="6">
        <f>'男'!K69+'女'!K69</f>
        <v>1</v>
      </c>
      <c r="L70" s="72">
        <f>'男'!L69+'女'!L69</f>
        <v>4519</v>
      </c>
      <c r="M70" s="84">
        <f t="shared" si="3"/>
        <v>22.010618089717987</v>
      </c>
      <c r="N70" s="5">
        <f>'男'!N69+'女'!N69</f>
        <v>3346</v>
      </c>
      <c r="O70" s="84">
        <f t="shared" si="4"/>
        <v>16.29730651210365</v>
      </c>
      <c r="P70" s="72">
        <f>'男'!P69+'女'!P69</f>
        <v>1378</v>
      </c>
      <c r="Q70" s="79">
        <f t="shared" si="5"/>
        <v>6.711801665773708</v>
      </c>
      <c r="R70" s="17"/>
      <c r="S70" s="18"/>
      <c r="T70" s="18"/>
      <c r="U70" s="18"/>
    </row>
    <row r="71" spans="1:21" s="19" customFormat="1" ht="16.5" customHeight="1">
      <c r="A71" s="22" t="s">
        <v>70</v>
      </c>
      <c r="B71" s="6">
        <f>'男'!B70+'女'!B70</f>
        <v>29846</v>
      </c>
      <c r="C71" s="6">
        <f>'男'!C70+'女'!C70</f>
        <v>1571</v>
      </c>
      <c r="D71" s="6">
        <f>'男'!D70+'女'!D70</f>
        <v>1214</v>
      </c>
      <c r="E71" s="6">
        <f>'男'!E70+'女'!E70</f>
        <v>1010</v>
      </c>
      <c r="F71" s="6">
        <f>'男'!F70+'女'!F70</f>
        <v>768</v>
      </c>
      <c r="G71" s="6">
        <f>'男'!G70+'女'!G70</f>
        <v>442</v>
      </c>
      <c r="H71" s="6">
        <f>'男'!H70+'女'!H70</f>
        <v>275</v>
      </c>
      <c r="I71" s="6">
        <f>'男'!I70+'女'!I70</f>
        <v>94</v>
      </c>
      <c r="J71" s="6">
        <f>'男'!J70+'女'!J70</f>
        <v>22</v>
      </c>
      <c r="K71" s="6">
        <f>'男'!K70+'女'!K70</f>
        <v>3</v>
      </c>
      <c r="L71" s="72">
        <f>'男'!L70+'女'!L70</f>
        <v>5399</v>
      </c>
      <c r="M71" s="84">
        <f t="shared" si="3"/>
        <v>18.089526234671315</v>
      </c>
      <c r="N71" s="5">
        <f>'男'!N70+'女'!N70</f>
        <v>3828</v>
      </c>
      <c r="O71" s="84">
        <f t="shared" si="4"/>
        <v>12.825839308450043</v>
      </c>
      <c r="P71" s="72">
        <f>'男'!P70+'女'!P70</f>
        <v>1604</v>
      </c>
      <c r="Q71" s="79">
        <f t="shared" si="5"/>
        <v>5.374254506466528</v>
      </c>
      <c r="R71" s="17"/>
      <c r="S71" s="18"/>
      <c r="T71" s="18"/>
      <c r="U71" s="18"/>
    </row>
    <row r="72" spans="1:21" s="19" customFormat="1" ht="16.5" customHeight="1">
      <c r="A72" s="50" t="s">
        <v>71</v>
      </c>
      <c r="B72" s="56">
        <f>'男'!B71+'女'!B71</f>
        <v>52923</v>
      </c>
      <c r="C72" s="56">
        <f>'男'!C71+'女'!C71</f>
        <v>3502</v>
      </c>
      <c r="D72" s="56">
        <f>'男'!D71+'女'!D71</f>
        <v>4125</v>
      </c>
      <c r="E72" s="56">
        <f>'男'!E71+'女'!E71</f>
        <v>4203</v>
      </c>
      <c r="F72" s="56">
        <f>'男'!F71+'女'!F71</f>
        <v>3057</v>
      </c>
      <c r="G72" s="56">
        <f>'男'!G71+'女'!G71</f>
        <v>1967</v>
      </c>
      <c r="H72" s="56">
        <f>'男'!H71+'女'!H71</f>
        <v>1200</v>
      </c>
      <c r="I72" s="56">
        <f>'男'!I71+'女'!I71</f>
        <v>488</v>
      </c>
      <c r="J72" s="56">
        <f>'男'!J71+'女'!J71</f>
        <v>113</v>
      </c>
      <c r="K72" s="56">
        <f>'男'!K71+'女'!K71</f>
        <v>21</v>
      </c>
      <c r="L72" s="69">
        <f>'男'!L71+'女'!L71</f>
        <v>18676</v>
      </c>
      <c r="M72" s="83">
        <f t="shared" si="3"/>
        <v>35.289004780530206</v>
      </c>
      <c r="N72" s="51">
        <f>'男'!N71+'女'!N71</f>
        <v>15174</v>
      </c>
      <c r="O72" s="83">
        <f t="shared" si="4"/>
        <v>28.671843999773255</v>
      </c>
      <c r="P72" s="69">
        <f>'男'!P71+'女'!P71</f>
        <v>6846</v>
      </c>
      <c r="Q72" s="78">
        <f t="shared" si="5"/>
        <v>12.935774615951475</v>
      </c>
      <c r="R72" s="17"/>
      <c r="S72" s="18"/>
      <c r="T72" s="18"/>
      <c r="U72" s="18"/>
    </row>
    <row r="73" spans="1:21" s="19" customFormat="1" ht="16.5" customHeight="1">
      <c r="A73" s="22" t="s">
        <v>72</v>
      </c>
      <c r="B73" s="6">
        <f>'男'!B72+'女'!B72</f>
        <v>23565</v>
      </c>
      <c r="C73" s="6">
        <f>'男'!C72+'女'!C72</f>
        <v>1473</v>
      </c>
      <c r="D73" s="6">
        <f>'男'!D72+'女'!D72</f>
        <v>1680</v>
      </c>
      <c r="E73" s="6">
        <f>'男'!E72+'女'!E72</f>
        <v>1608</v>
      </c>
      <c r="F73" s="6">
        <f>'男'!F72+'女'!F72</f>
        <v>1221</v>
      </c>
      <c r="G73" s="6">
        <f>'男'!G72+'女'!G72</f>
        <v>782</v>
      </c>
      <c r="H73" s="6">
        <f>'男'!H72+'女'!H72</f>
        <v>493</v>
      </c>
      <c r="I73" s="6">
        <f>'男'!I72+'女'!I72</f>
        <v>191</v>
      </c>
      <c r="J73" s="6">
        <f>'男'!J72+'女'!J72</f>
        <v>47</v>
      </c>
      <c r="K73" s="6">
        <f>'男'!K72+'女'!K72</f>
        <v>12</v>
      </c>
      <c r="L73" s="72">
        <f>'男'!L72+'女'!L72</f>
        <v>7507</v>
      </c>
      <c r="M73" s="84">
        <f t="shared" si="3"/>
        <v>31.85656694249947</v>
      </c>
      <c r="N73" s="5">
        <f>'男'!N72+'女'!N72</f>
        <v>6034</v>
      </c>
      <c r="O73" s="84">
        <f t="shared" si="4"/>
        <v>25.605771270952683</v>
      </c>
      <c r="P73" s="72">
        <f>'男'!P72+'女'!P72</f>
        <v>2746</v>
      </c>
      <c r="Q73" s="79">
        <f t="shared" si="5"/>
        <v>11.652875026522384</v>
      </c>
      <c r="R73" s="17"/>
      <c r="S73" s="18"/>
      <c r="T73" s="18"/>
      <c r="U73" s="18"/>
    </row>
    <row r="74" spans="1:21" s="19" customFormat="1" ht="16.5" customHeight="1">
      <c r="A74" s="22" t="s">
        <v>73</v>
      </c>
      <c r="B74" s="6">
        <f>'男'!B73+'女'!B73</f>
        <v>6634</v>
      </c>
      <c r="C74" s="6">
        <f>'男'!C73+'女'!C73</f>
        <v>455</v>
      </c>
      <c r="D74" s="6">
        <f>'男'!D73+'女'!D73</f>
        <v>613</v>
      </c>
      <c r="E74" s="6">
        <f>'男'!E73+'女'!E73</f>
        <v>667</v>
      </c>
      <c r="F74" s="6">
        <f>'男'!F73+'女'!F73</f>
        <v>490</v>
      </c>
      <c r="G74" s="6">
        <f>'男'!G73+'女'!G73</f>
        <v>317</v>
      </c>
      <c r="H74" s="6">
        <f>'男'!H73+'女'!H73</f>
        <v>157</v>
      </c>
      <c r="I74" s="6">
        <f>'男'!I73+'女'!I73</f>
        <v>77</v>
      </c>
      <c r="J74" s="6">
        <f>'男'!J73+'女'!J73</f>
        <v>22</v>
      </c>
      <c r="K74" s="6">
        <f>'男'!K73+'女'!K73</f>
        <v>3</v>
      </c>
      <c r="L74" s="72">
        <f>'男'!L73+'女'!L73</f>
        <v>2801</v>
      </c>
      <c r="M74" s="84">
        <f t="shared" si="3"/>
        <v>42.22188724751281</v>
      </c>
      <c r="N74" s="5">
        <f>'男'!N73+'女'!N73</f>
        <v>2346</v>
      </c>
      <c r="O74" s="84">
        <f t="shared" si="4"/>
        <v>35.363280072354534</v>
      </c>
      <c r="P74" s="72">
        <f>'男'!P73+'女'!P73</f>
        <v>1066</v>
      </c>
      <c r="Q74" s="79">
        <f t="shared" si="5"/>
        <v>16.06873681037082</v>
      </c>
      <c r="R74" s="17"/>
      <c r="S74" s="18"/>
      <c r="T74" s="18"/>
      <c r="U74" s="18"/>
    </row>
    <row r="75" spans="1:21" s="19" customFormat="1" ht="16.5" customHeight="1">
      <c r="A75" s="22" t="s">
        <v>74</v>
      </c>
      <c r="B75" s="6">
        <f>'男'!B74+'女'!B74</f>
        <v>11535</v>
      </c>
      <c r="C75" s="6">
        <f>'男'!C74+'女'!C74</f>
        <v>630</v>
      </c>
      <c r="D75" s="6">
        <f>'男'!D74+'女'!D74</f>
        <v>688</v>
      </c>
      <c r="E75" s="6">
        <f>'男'!E74+'女'!E74</f>
        <v>691</v>
      </c>
      <c r="F75" s="6">
        <f>'男'!F74+'女'!F74</f>
        <v>486</v>
      </c>
      <c r="G75" s="6">
        <f>'男'!G74+'女'!G74</f>
        <v>312</v>
      </c>
      <c r="H75" s="6">
        <f>'男'!H74+'女'!H74</f>
        <v>221</v>
      </c>
      <c r="I75" s="6">
        <f>'男'!I74+'女'!I74</f>
        <v>82</v>
      </c>
      <c r="J75" s="6">
        <f>'男'!J74+'女'!J74</f>
        <v>17</v>
      </c>
      <c r="K75" s="6">
        <f>'男'!K74+'女'!K74</f>
        <v>4</v>
      </c>
      <c r="L75" s="72">
        <f>'男'!L74+'女'!L74</f>
        <v>3131</v>
      </c>
      <c r="M75" s="84">
        <f t="shared" si="3"/>
        <v>27.143476376246205</v>
      </c>
      <c r="N75" s="5">
        <f>'男'!N74+'女'!N74</f>
        <v>2501</v>
      </c>
      <c r="O75" s="84">
        <f t="shared" si="4"/>
        <v>21.681837884698744</v>
      </c>
      <c r="P75" s="72">
        <f>'男'!P74+'女'!P74</f>
        <v>1122</v>
      </c>
      <c r="Q75" s="79">
        <f t="shared" si="5"/>
        <v>9.726918075422626</v>
      </c>
      <c r="R75" s="17"/>
      <c r="S75" s="18"/>
      <c r="T75" s="18"/>
      <c r="U75" s="18"/>
    </row>
    <row r="76" spans="1:21" s="19" customFormat="1" ht="16.5" customHeight="1">
      <c r="A76" s="22" t="s">
        <v>75</v>
      </c>
      <c r="B76" s="6">
        <f>'男'!B75+'女'!B75</f>
        <v>1269</v>
      </c>
      <c r="C76" s="6">
        <f>'男'!C75+'女'!C75</f>
        <v>95</v>
      </c>
      <c r="D76" s="6">
        <f>'男'!D75+'女'!D75</f>
        <v>122</v>
      </c>
      <c r="E76" s="6">
        <f>'男'!E75+'女'!E75</f>
        <v>147</v>
      </c>
      <c r="F76" s="6">
        <f>'男'!F75+'女'!F75</f>
        <v>94</v>
      </c>
      <c r="G76" s="6">
        <f>'男'!G75+'女'!G75</f>
        <v>60</v>
      </c>
      <c r="H76" s="6">
        <f>'男'!H75+'女'!H75</f>
        <v>44</v>
      </c>
      <c r="I76" s="6">
        <f>'男'!I75+'女'!I75</f>
        <v>24</v>
      </c>
      <c r="J76" s="6">
        <f>'男'!J75+'女'!J75</f>
        <v>4</v>
      </c>
      <c r="K76" s="6">
        <f>'男'!K75+'女'!K75</f>
        <v>0</v>
      </c>
      <c r="L76" s="72">
        <f>'男'!L75+'女'!L75</f>
        <v>590</v>
      </c>
      <c r="M76" s="84">
        <f t="shared" si="3"/>
        <v>46.49330181245075</v>
      </c>
      <c r="N76" s="5">
        <f>'男'!N75+'女'!N75</f>
        <v>495</v>
      </c>
      <c r="O76" s="84">
        <f t="shared" si="4"/>
        <v>39.00709219858156</v>
      </c>
      <c r="P76" s="72">
        <f>'男'!P75+'女'!P75</f>
        <v>226</v>
      </c>
      <c r="Q76" s="79">
        <f t="shared" si="5"/>
        <v>17.80929866036249</v>
      </c>
      <c r="R76" s="17"/>
      <c r="S76" s="18"/>
      <c r="T76" s="18"/>
      <c r="U76" s="18"/>
    </row>
    <row r="77" spans="1:21" s="19" customFormat="1" ht="16.5" customHeight="1">
      <c r="A77" s="22" t="s">
        <v>76</v>
      </c>
      <c r="B77" s="6">
        <f>'男'!B76+'女'!B76</f>
        <v>6106</v>
      </c>
      <c r="C77" s="6">
        <f>'男'!C76+'女'!C76</f>
        <v>510</v>
      </c>
      <c r="D77" s="6">
        <f>'男'!D76+'女'!D76</f>
        <v>655</v>
      </c>
      <c r="E77" s="6">
        <f>'男'!E76+'女'!E76</f>
        <v>700</v>
      </c>
      <c r="F77" s="6">
        <f>'男'!F76+'女'!F76</f>
        <v>498</v>
      </c>
      <c r="G77" s="6">
        <f>'男'!G76+'女'!G76</f>
        <v>326</v>
      </c>
      <c r="H77" s="6">
        <f>'男'!H76+'女'!H76</f>
        <v>189</v>
      </c>
      <c r="I77" s="6">
        <f>'男'!I76+'女'!I76</f>
        <v>68</v>
      </c>
      <c r="J77" s="6">
        <f>'男'!J76+'女'!J76</f>
        <v>17</v>
      </c>
      <c r="K77" s="6">
        <f>'男'!K76+'女'!K76</f>
        <v>1</v>
      </c>
      <c r="L77" s="72">
        <f>'男'!L76+'女'!L76</f>
        <v>2964</v>
      </c>
      <c r="M77" s="84">
        <f t="shared" si="3"/>
        <v>48.542417294464464</v>
      </c>
      <c r="N77" s="5">
        <f>'男'!N76+'女'!N76</f>
        <v>2454</v>
      </c>
      <c r="O77" s="84">
        <f t="shared" si="4"/>
        <v>40.18997707173273</v>
      </c>
      <c r="P77" s="72">
        <f>'男'!P76+'女'!P76</f>
        <v>1099</v>
      </c>
      <c r="Q77" s="79">
        <f t="shared" si="5"/>
        <v>17.998689813298398</v>
      </c>
      <c r="R77" s="17"/>
      <c r="S77" s="18"/>
      <c r="T77" s="18"/>
      <c r="U77" s="18"/>
    </row>
    <row r="78" spans="1:21" s="19" customFormat="1" ht="16.5" customHeight="1">
      <c r="A78" s="54" t="s">
        <v>77</v>
      </c>
      <c r="B78" s="53">
        <f>'男'!B77+'女'!B77</f>
        <v>3814</v>
      </c>
      <c r="C78" s="53">
        <f>'男'!C77+'女'!C77</f>
        <v>339</v>
      </c>
      <c r="D78" s="53">
        <f>'男'!D77+'女'!D77</f>
        <v>367</v>
      </c>
      <c r="E78" s="53">
        <f>'男'!E77+'女'!E77</f>
        <v>390</v>
      </c>
      <c r="F78" s="53">
        <f>'男'!F77+'女'!F77</f>
        <v>268</v>
      </c>
      <c r="G78" s="53">
        <f>'男'!G77+'女'!G77</f>
        <v>170</v>
      </c>
      <c r="H78" s="53">
        <f>'男'!H77+'女'!H77</f>
        <v>96</v>
      </c>
      <c r="I78" s="53">
        <f>'男'!I77+'女'!I77</f>
        <v>46</v>
      </c>
      <c r="J78" s="53">
        <f>'男'!J77+'女'!J77</f>
        <v>6</v>
      </c>
      <c r="K78" s="53">
        <f>'男'!K77+'女'!K77</f>
        <v>1</v>
      </c>
      <c r="L78" s="73">
        <f>'男'!L77+'女'!L77</f>
        <v>1683</v>
      </c>
      <c r="M78" s="85">
        <f t="shared" si="3"/>
        <v>44.12690089145254</v>
      </c>
      <c r="N78" s="55">
        <f>'男'!N77+'女'!N77</f>
        <v>1344</v>
      </c>
      <c r="O78" s="85">
        <f t="shared" si="4"/>
        <v>35.238594651284735</v>
      </c>
      <c r="P78" s="73">
        <f>'男'!P77+'女'!P77</f>
        <v>587</v>
      </c>
      <c r="Q78" s="80">
        <f t="shared" si="5"/>
        <v>15.390665967488202</v>
      </c>
      <c r="R78" s="17"/>
      <c r="S78" s="18"/>
      <c r="T78" s="18"/>
      <c r="U78" s="18"/>
    </row>
    <row r="79" spans="1:21" s="19" customFormat="1" ht="16.5" customHeight="1">
      <c r="A79" s="20" t="s">
        <v>9</v>
      </c>
      <c r="B79" s="6">
        <f>'男'!B78+'女'!B78</f>
        <v>817050</v>
      </c>
      <c r="C79" s="6">
        <f>'男'!C78+'女'!C78</f>
        <v>47548</v>
      </c>
      <c r="D79" s="6">
        <f>'男'!D78+'女'!D78</f>
        <v>43465</v>
      </c>
      <c r="E79" s="6">
        <f>'男'!E78+'女'!E78</f>
        <v>35718</v>
      </c>
      <c r="F79" s="6">
        <f>'男'!F78+'女'!F78</f>
        <v>25979</v>
      </c>
      <c r="G79" s="6">
        <f>'男'!G78+'女'!G78</f>
        <v>16258</v>
      </c>
      <c r="H79" s="6">
        <f>'男'!H78+'女'!H78</f>
        <v>12996</v>
      </c>
      <c r="I79" s="6">
        <f>'男'!I78+'女'!I78</f>
        <v>3927</v>
      </c>
      <c r="J79" s="6">
        <f>'男'!J78+'女'!J78</f>
        <v>865</v>
      </c>
      <c r="K79" s="6">
        <f>'男'!K78+'女'!K78</f>
        <v>132</v>
      </c>
      <c r="L79" s="72">
        <f>'男'!L78+'女'!L78</f>
        <v>186888</v>
      </c>
      <c r="M79" s="84">
        <f t="shared" si="3"/>
        <v>22.873508353221958</v>
      </c>
      <c r="N79" s="5">
        <f>'男'!N78+'女'!N78</f>
        <v>139340</v>
      </c>
      <c r="O79" s="84">
        <f t="shared" si="4"/>
        <v>17.05403586071844</v>
      </c>
      <c r="P79" s="72">
        <f>'男'!P78+'女'!P78</f>
        <v>60157</v>
      </c>
      <c r="Q79" s="79">
        <f t="shared" si="5"/>
        <v>7.362707300654795</v>
      </c>
      <c r="R79" s="17"/>
      <c r="S79" s="18"/>
      <c r="T79" s="18"/>
      <c r="U79" s="18"/>
    </row>
    <row r="80" spans="1:21" s="19" customFormat="1" ht="16.5" customHeight="1">
      <c r="A80" s="22" t="s">
        <v>78</v>
      </c>
      <c r="B80" s="6">
        <f>'男'!B79+'女'!B79</f>
        <v>588856</v>
      </c>
      <c r="C80" s="6">
        <f>'男'!C79+'女'!C79</f>
        <v>34395</v>
      </c>
      <c r="D80" s="6">
        <f>'男'!D79+'女'!D79</f>
        <v>30965</v>
      </c>
      <c r="E80" s="6">
        <f>'男'!E79+'女'!E79</f>
        <v>24938</v>
      </c>
      <c r="F80" s="6">
        <f>'男'!F79+'女'!F79</f>
        <v>17845</v>
      </c>
      <c r="G80" s="6">
        <f>'男'!G79+'女'!G79</f>
        <v>10998</v>
      </c>
      <c r="H80" s="6">
        <f>'男'!H79+'女'!H79</f>
        <v>9757</v>
      </c>
      <c r="I80" s="6">
        <f>'男'!I79+'女'!I79</f>
        <v>2569</v>
      </c>
      <c r="J80" s="6">
        <f>'男'!J79+'女'!J79</f>
        <v>574</v>
      </c>
      <c r="K80" s="6">
        <f>'男'!K79+'女'!K79</f>
        <v>84</v>
      </c>
      <c r="L80" s="72">
        <f>'男'!L79+'女'!L79</f>
        <v>132125</v>
      </c>
      <c r="M80" s="84">
        <f t="shared" si="3"/>
        <v>22.437573872050212</v>
      </c>
      <c r="N80" s="5">
        <f>'男'!N79+'女'!N79</f>
        <v>97730</v>
      </c>
      <c r="O80" s="84">
        <f t="shared" si="4"/>
        <v>16.596587281100984</v>
      </c>
      <c r="P80" s="72">
        <f>'男'!P79+'女'!P79</f>
        <v>41827</v>
      </c>
      <c r="Q80" s="79">
        <f t="shared" si="5"/>
        <v>7.103094814351896</v>
      </c>
      <c r="R80" s="17"/>
      <c r="S80" s="18"/>
      <c r="T80" s="18"/>
      <c r="U80" s="18"/>
    </row>
    <row r="81" spans="1:21" s="19" customFormat="1" ht="16.5" customHeight="1">
      <c r="A81" s="22" t="s">
        <v>79</v>
      </c>
      <c r="B81" s="6">
        <f>'男'!B80+'女'!B80</f>
        <v>86326</v>
      </c>
      <c r="C81" s="6">
        <f>'男'!C80+'女'!C80</f>
        <v>5160</v>
      </c>
      <c r="D81" s="6">
        <f>'男'!D80+'女'!D80</f>
        <v>4722</v>
      </c>
      <c r="E81" s="6">
        <f>'男'!E80+'女'!E80</f>
        <v>3828</v>
      </c>
      <c r="F81" s="6">
        <f>'男'!F80+'女'!F80</f>
        <v>2837</v>
      </c>
      <c r="G81" s="6">
        <f>'男'!G80+'女'!G80</f>
        <v>1871</v>
      </c>
      <c r="H81" s="6">
        <f>'男'!H80+'女'!H80</f>
        <v>1098</v>
      </c>
      <c r="I81" s="6">
        <f>'男'!I80+'女'!I80</f>
        <v>447</v>
      </c>
      <c r="J81" s="6">
        <f>'男'!J80+'女'!J80</f>
        <v>101</v>
      </c>
      <c r="K81" s="6">
        <f>'男'!K80+'女'!K80</f>
        <v>8</v>
      </c>
      <c r="L81" s="72">
        <f>'男'!L80+'女'!L80</f>
        <v>20072</v>
      </c>
      <c r="M81" s="84">
        <f t="shared" si="3"/>
        <v>23.251395871463984</v>
      </c>
      <c r="N81" s="5">
        <f>'男'!N80+'女'!N80</f>
        <v>14912</v>
      </c>
      <c r="O81" s="84">
        <f t="shared" si="4"/>
        <v>17.2740541667632</v>
      </c>
      <c r="P81" s="72">
        <f>'男'!P80+'女'!P80</f>
        <v>6362</v>
      </c>
      <c r="Q81" s="79">
        <f t="shared" si="5"/>
        <v>7.369737970020619</v>
      </c>
      <c r="R81" s="17"/>
      <c r="S81" s="18"/>
      <c r="T81" s="18"/>
      <c r="U81" s="18"/>
    </row>
    <row r="82" spans="1:21" s="19" customFormat="1" ht="16.5" customHeight="1">
      <c r="A82" s="22" t="s">
        <v>80</v>
      </c>
      <c r="B82" s="6">
        <f>'男'!B81+'女'!B81</f>
        <v>44761</v>
      </c>
      <c r="C82" s="6">
        <f>'男'!C81+'女'!C81</f>
        <v>2243</v>
      </c>
      <c r="D82" s="6">
        <f>'男'!D81+'女'!D81</f>
        <v>2164</v>
      </c>
      <c r="E82" s="6">
        <f>'男'!E81+'女'!E81</f>
        <v>1837</v>
      </c>
      <c r="F82" s="6">
        <f>'男'!F81+'女'!F81</f>
        <v>1234</v>
      </c>
      <c r="G82" s="6">
        <f>'男'!G81+'女'!G81</f>
        <v>826</v>
      </c>
      <c r="H82" s="6">
        <f>'男'!H81+'女'!H81</f>
        <v>509</v>
      </c>
      <c r="I82" s="6">
        <f>'男'!I81+'女'!I81</f>
        <v>210</v>
      </c>
      <c r="J82" s="6">
        <f>'男'!J81+'女'!J81</f>
        <v>36</v>
      </c>
      <c r="K82" s="6">
        <f>'男'!K81+'女'!K81</f>
        <v>3</v>
      </c>
      <c r="L82" s="72">
        <f>'男'!L81+'女'!L81</f>
        <v>9062</v>
      </c>
      <c r="M82" s="84">
        <f t="shared" si="3"/>
        <v>20.24530283058913</v>
      </c>
      <c r="N82" s="5">
        <f>'男'!N81+'女'!N81</f>
        <v>6819</v>
      </c>
      <c r="O82" s="84">
        <f t="shared" si="4"/>
        <v>15.234244096423225</v>
      </c>
      <c r="P82" s="72">
        <f>'男'!P81+'女'!P81</f>
        <v>2818</v>
      </c>
      <c r="Q82" s="79">
        <f t="shared" si="5"/>
        <v>6.295659167578919</v>
      </c>
      <c r="R82" s="17"/>
      <c r="S82" s="18"/>
      <c r="T82" s="18"/>
      <c r="U82" s="18"/>
    </row>
    <row r="83" spans="1:21" s="19" customFormat="1" ht="16.5" customHeight="1">
      <c r="A83" s="22" t="s">
        <v>81</v>
      </c>
      <c r="B83" s="6">
        <f>'男'!B82+'女'!B82</f>
        <v>11964</v>
      </c>
      <c r="C83" s="6">
        <f>'男'!C82+'女'!C82</f>
        <v>781</v>
      </c>
      <c r="D83" s="6">
        <f>'男'!D82+'女'!D82</f>
        <v>759</v>
      </c>
      <c r="E83" s="6">
        <f>'男'!E82+'女'!E82</f>
        <v>634</v>
      </c>
      <c r="F83" s="6">
        <f>'男'!F82+'女'!F82</f>
        <v>405</v>
      </c>
      <c r="G83" s="6">
        <f>'男'!G82+'女'!G82</f>
        <v>258</v>
      </c>
      <c r="H83" s="6">
        <f>'男'!H82+'女'!H82</f>
        <v>155</v>
      </c>
      <c r="I83" s="6">
        <f>'男'!I82+'女'!I82</f>
        <v>67</v>
      </c>
      <c r="J83" s="6">
        <f>'男'!J82+'女'!J82</f>
        <v>12</v>
      </c>
      <c r="K83" s="6">
        <f>'男'!K82+'女'!K82</f>
        <v>5</v>
      </c>
      <c r="L83" s="72">
        <f>'男'!L82+'女'!L82</f>
        <v>3076</v>
      </c>
      <c r="M83" s="84">
        <f t="shared" si="3"/>
        <v>25.71046472751588</v>
      </c>
      <c r="N83" s="5">
        <f>'男'!N82+'女'!N82</f>
        <v>2295</v>
      </c>
      <c r="O83" s="84">
        <f t="shared" si="4"/>
        <v>19.182547642928785</v>
      </c>
      <c r="P83" s="72">
        <f>'男'!P82+'女'!P82</f>
        <v>902</v>
      </c>
      <c r="Q83" s="79">
        <f t="shared" si="5"/>
        <v>7.539284520227349</v>
      </c>
      <c r="R83" s="17"/>
      <c r="S83" s="18"/>
      <c r="T83" s="18"/>
      <c r="U83" s="18"/>
    </row>
    <row r="84" spans="1:21" s="19" customFormat="1" ht="16.5" customHeight="1">
      <c r="A84" s="22" t="s">
        <v>82</v>
      </c>
      <c r="B84" s="6">
        <f>'男'!B83+'女'!B83</f>
        <v>17729</v>
      </c>
      <c r="C84" s="6">
        <f>'男'!C83+'女'!C83</f>
        <v>1073</v>
      </c>
      <c r="D84" s="6">
        <f>'男'!D83+'女'!D83</f>
        <v>1004</v>
      </c>
      <c r="E84" s="6">
        <f>'男'!E83+'女'!E83</f>
        <v>774</v>
      </c>
      <c r="F84" s="6">
        <f>'男'!F83+'女'!F83</f>
        <v>647</v>
      </c>
      <c r="G84" s="6">
        <f>'男'!G83+'女'!G83</f>
        <v>394</v>
      </c>
      <c r="H84" s="6">
        <f>'男'!H83+'女'!H83</f>
        <v>248</v>
      </c>
      <c r="I84" s="6">
        <f>'男'!I83+'女'!I83</f>
        <v>91</v>
      </c>
      <c r="J84" s="6">
        <f>'男'!J83+'女'!J83</f>
        <v>17</v>
      </c>
      <c r="K84" s="6">
        <f>'男'!K83+'女'!K83</f>
        <v>4</v>
      </c>
      <c r="L84" s="72">
        <f>'男'!L83+'女'!L83</f>
        <v>4252</v>
      </c>
      <c r="M84" s="84">
        <f t="shared" si="3"/>
        <v>23.98330419087371</v>
      </c>
      <c r="N84" s="5">
        <f>'男'!N83+'女'!N83</f>
        <v>3179</v>
      </c>
      <c r="O84" s="84">
        <f t="shared" si="4"/>
        <v>17.93107338259349</v>
      </c>
      <c r="P84" s="72">
        <f>'男'!P83+'女'!P83</f>
        <v>1401</v>
      </c>
      <c r="Q84" s="79">
        <f t="shared" si="5"/>
        <v>7.902306954706977</v>
      </c>
      <c r="R84" s="17"/>
      <c r="S84" s="18"/>
      <c r="T84" s="18"/>
      <c r="U84" s="18"/>
    </row>
    <row r="85" spans="1:21" s="19" customFormat="1" ht="16.5" customHeight="1">
      <c r="A85" s="22" t="s">
        <v>83</v>
      </c>
      <c r="B85" s="6">
        <f>'男'!B84+'女'!B84</f>
        <v>14273</v>
      </c>
      <c r="C85" s="6">
        <f>'男'!C84+'女'!C84</f>
        <v>990</v>
      </c>
      <c r="D85" s="6">
        <f>'男'!D84+'女'!D84</f>
        <v>816</v>
      </c>
      <c r="E85" s="6">
        <f>'男'!E84+'女'!E84</f>
        <v>658</v>
      </c>
      <c r="F85" s="6">
        <f>'男'!F84+'女'!F84</f>
        <v>560</v>
      </c>
      <c r="G85" s="6">
        <f>'男'!G84+'女'!G84</f>
        <v>349</v>
      </c>
      <c r="H85" s="6">
        <f>'男'!H84+'女'!H84</f>
        <v>215</v>
      </c>
      <c r="I85" s="6">
        <f>'男'!I84+'女'!I84</f>
        <v>78</v>
      </c>
      <c r="J85" s="6">
        <f>'男'!J84+'女'!J84</f>
        <v>16</v>
      </c>
      <c r="K85" s="6">
        <f>'男'!K84+'女'!K84</f>
        <v>1</v>
      </c>
      <c r="L85" s="72">
        <f>'男'!L84+'女'!L84</f>
        <v>3683</v>
      </c>
      <c r="M85" s="84">
        <f t="shared" si="3"/>
        <v>25.803965529321093</v>
      </c>
      <c r="N85" s="5">
        <f>'男'!N84+'女'!N84</f>
        <v>2693</v>
      </c>
      <c r="O85" s="84">
        <f t="shared" si="4"/>
        <v>18.86779233517831</v>
      </c>
      <c r="P85" s="72">
        <f>'男'!P84+'女'!P84</f>
        <v>1219</v>
      </c>
      <c r="Q85" s="79">
        <f t="shared" si="5"/>
        <v>8.540601135010158</v>
      </c>
      <c r="R85" s="17"/>
      <c r="S85" s="18"/>
      <c r="T85" s="18"/>
      <c r="U85" s="18"/>
    </row>
    <row r="86" spans="1:21" s="19" customFormat="1" ht="16.5" customHeight="1">
      <c r="A86" s="22" t="s">
        <v>84</v>
      </c>
      <c r="B86" s="6">
        <f>'男'!B85+'女'!B85</f>
        <v>21626</v>
      </c>
      <c r="C86" s="6">
        <f>'男'!C85+'女'!C85</f>
        <v>1125</v>
      </c>
      <c r="D86" s="6">
        <f>'男'!D85+'女'!D85</f>
        <v>1080</v>
      </c>
      <c r="E86" s="6">
        <f>'男'!E85+'女'!E85</f>
        <v>1024</v>
      </c>
      <c r="F86" s="6">
        <f>'男'!F85+'女'!F85</f>
        <v>943</v>
      </c>
      <c r="G86" s="6">
        <f>'男'!G85+'女'!G85</f>
        <v>632</v>
      </c>
      <c r="H86" s="6">
        <f>'男'!H85+'女'!H85</f>
        <v>426</v>
      </c>
      <c r="I86" s="6">
        <f>'男'!I85+'女'!I85</f>
        <v>197</v>
      </c>
      <c r="J86" s="6">
        <f>'男'!J85+'女'!J85</f>
        <v>40</v>
      </c>
      <c r="K86" s="6">
        <f>'男'!K85+'女'!K85</f>
        <v>11</v>
      </c>
      <c r="L86" s="72">
        <f>'男'!L85+'女'!L85</f>
        <v>5478</v>
      </c>
      <c r="M86" s="84">
        <f t="shared" si="3"/>
        <v>25.33062054933876</v>
      </c>
      <c r="N86" s="5">
        <f>'男'!N85+'女'!N85</f>
        <v>4353</v>
      </c>
      <c r="O86" s="84">
        <f t="shared" si="4"/>
        <v>20.12854896883381</v>
      </c>
      <c r="P86" s="72">
        <f>'男'!P85+'女'!P85</f>
        <v>2249</v>
      </c>
      <c r="Q86" s="79">
        <f t="shared" si="5"/>
        <v>10.399519097382779</v>
      </c>
      <c r="R86" s="17"/>
      <c r="S86" s="18"/>
      <c r="T86" s="18"/>
      <c r="U86" s="18"/>
    </row>
    <row r="87" spans="1:21" s="19" customFormat="1" ht="16.5" customHeight="1">
      <c r="A87" s="22" t="s">
        <v>85</v>
      </c>
      <c r="B87" s="6">
        <f>'男'!B86+'女'!B86</f>
        <v>15331</v>
      </c>
      <c r="C87" s="6">
        <f>'男'!C86+'女'!C86</f>
        <v>849</v>
      </c>
      <c r="D87" s="6">
        <f>'男'!D86+'女'!D86</f>
        <v>909</v>
      </c>
      <c r="E87" s="6">
        <f>'男'!E86+'女'!E86</f>
        <v>1021</v>
      </c>
      <c r="F87" s="6">
        <f>'男'!F86+'女'!F86</f>
        <v>721</v>
      </c>
      <c r="G87" s="6">
        <f>'男'!G86+'女'!G86</f>
        <v>442</v>
      </c>
      <c r="H87" s="6">
        <f>'男'!H86+'女'!H86</f>
        <v>288</v>
      </c>
      <c r="I87" s="6">
        <f>'男'!I86+'女'!I86</f>
        <v>150</v>
      </c>
      <c r="J87" s="6">
        <f>'男'!J86+'女'!J86</f>
        <v>43</v>
      </c>
      <c r="K87" s="6">
        <f>'男'!K86+'女'!K86</f>
        <v>10</v>
      </c>
      <c r="L87" s="72">
        <f>'男'!L86+'女'!L86</f>
        <v>4433</v>
      </c>
      <c r="M87" s="84">
        <f t="shared" si="3"/>
        <v>28.915269714956626</v>
      </c>
      <c r="N87" s="5">
        <f>'男'!N86+'女'!N86</f>
        <v>3584</v>
      </c>
      <c r="O87" s="84">
        <f t="shared" si="4"/>
        <v>23.37747048463897</v>
      </c>
      <c r="P87" s="72">
        <f>'男'!P86+'女'!P86</f>
        <v>1654</v>
      </c>
      <c r="Q87" s="79">
        <f t="shared" si="5"/>
        <v>10.788598264953363</v>
      </c>
      <c r="R87" s="17"/>
      <c r="S87" s="18"/>
      <c r="T87" s="18"/>
      <c r="U87" s="18"/>
    </row>
    <row r="88" spans="1:21" s="19" customFormat="1" ht="16.5" customHeight="1">
      <c r="A88" s="23" t="s">
        <v>86</v>
      </c>
      <c r="B88" s="10">
        <f>'男'!B87+'女'!B87</f>
        <v>16184</v>
      </c>
      <c r="C88" s="10">
        <f>'男'!C87+'女'!C87</f>
        <v>932</v>
      </c>
      <c r="D88" s="10">
        <f>'男'!D87+'女'!D87</f>
        <v>1046</v>
      </c>
      <c r="E88" s="10">
        <f>'男'!E87+'女'!E87</f>
        <v>1004</v>
      </c>
      <c r="F88" s="10">
        <f>'男'!F87+'女'!F87</f>
        <v>787</v>
      </c>
      <c r="G88" s="10">
        <f>'男'!G87+'女'!G87</f>
        <v>488</v>
      </c>
      <c r="H88" s="10">
        <f>'男'!H87+'女'!H87</f>
        <v>300</v>
      </c>
      <c r="I88" s="10">
        <f>'男'!I87+'女'!I87</f>
        <v>118</v>
      </c>
      <c r="J88" s="10">
        <f>'男'!J87+'女'!J87</f>
        <v>26</v>
      </c>
      <c r="K88" s="10">
        <f>'男'!K87+'女'!K87</f>
        <v>6</v>
      </c>
      <c r="L88" s="74">
        <f>'男'!L87+'女'!L87</f>
        <v>4707</v>
      </c>
      <c r="M88" s="86">
        <f t="shared" si="3"/>
        <v>29.084280771131983</v>
      </c>
      <c r="N88" s="8">
        <f>'男'!N87+'女'!N87</f>
        <v>3775</v>
      </c>
      <c r="O88" s="86">
        <f t="shared" si="4"/>
        <v>23.325506673257536</v>
      </c>
      <c r="P88" s="74">
        <f>'男'!P87+'女'!P87</f>
        <v>1725</v>
      </c>
      <c r="Q88" s="81">
        <f t="shared" si="5"/>
        <v>10.658675234799803</v>
      </c>
      <c r="R88" s="17"/>
      <c r="S88" s="18"/>
      <c r="T88" s="18"/>
      <c r="U88" s="18"/>
    </row>
    <row r="89" spans="1:21" s="42" customFormat="1" ht="18.75">
      <c r="A89" s="58" t="s">
        <v>98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</sheetData>
  <printOptions horizontalCentered="1" vertic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scale="64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SheetLayoutView="100" workbookViewId="0" topLeftCell="A1">
      <selection activeCell="A1" sqref="A1"/>
    </sheetView>
  </sheetViews>
  <sheetFormatPr defaultColWidth="8.66015625" defaultRowHeight="16.5" customHeight="1"/>
  <cols>
    <col min="1" max="1" width="15.58203125" style="1" customWidth="1"/>
    <col min="2" max="2" width="9.58203125" style="27" customWidth="1"/>
    <col min="3" max="17" width="8.58203125" style="27" customWidth="1"/>
    <col min="18" max="18" width="5.58203125" style="25" customWidth="1"/>
    <col min="19" max="21" width="9" style="25" customWidth="1"/>
    <col min="22" max="16384" width="9" style="26" customWidth="1"/>
  </cols>
  <sheetData>
    <row r="1" spans="1:21" s="45" customFormat="1" ht="18.75">
      <c r="A1" s="100" t="s">
        <v>104</v>
      </c>
      <c r="B1" s="36"/>
      <c r="C1" s="36"/>
      <c r="D1" s="36"/>
      <c r="E1" s="36"/>
      <c r="F1" s="36"/>
      <c r="G1" s="36"/>
      <c r="H1" s="36"/>
      <c r="I1" s="37"/>
      <c r="J1" s="36"/>
      <c r="K1" s="38"/>
      <c r="L1" s="39"/>
      <c r="M1" s="40"/>
      <c r="N1" s="41"/>
      <c r="P1" s="41"/>
      <c r="Q1" s="57" t="s">
        <v>107</v>
      </c>
      <c r="R1" s="44"/>
      <c r="S1" s="44"/>
      <c r="T1" s="44"/>
      <c r="U1" s="44"/>
    </row>
    <row r="2" spans="1:21" s="48" customFormat="1" ht="26.25" customHeight="1">
      <c r="A2" s="11" t="s">
        <v>99</v>
      </c>
      <c r="B2" s="46" t="s">
        <v>0</v>
      </c>
      <c r="C2" s="13" t="s">
        <v>96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4" t="s">
        <v>97</v>
      </c>
      <c r="L2" s="15" t="s">
        <v>103</v>
      </c>
      <c r="M2" s="16" t="s">
        <v>8</v>
      </c>
      <c r="N2" s="15" t="s">
        <v>102</v>
      </c>
      <c r="O2" s="16" t="s">
        <v>8</v>
      </c>
      <c r="P2" s="28" t="s">
        <v>101</v>
      </c>
      <c r="Q2" s="16" t="s">
        <v>8</v>
      </c>
      <c r="R2" s="47"/>
      <c r="S2" s="24"/>
      <c r="T2" s="24"/>
      <c r="U2" s="24"/>
    </row>
    <row r="3" spans="1:21" s="48" customFormat="1" ht="16.5" customHeight="1">
      <c r="A3" s="49" t="s">
        <v>12</v>
      </c>
      <c r="B3" s="5">
        <f aca="true" t="shared" si="0" ref="B3:K3">SUM(B4,B12,B15,B30,B33,B37,B43,B57,B71,B78)</f>
        <v>1888931</v>
      </c>
      <c r="C3" s="5">
        <f t="shared" si="0"/>
        <v>116264</v>
      </c>
      <c r="D3" s="5">
        <f t="shared" si="0"/>
        <v>102432</v>
      </c>
      <c r="E3" s="5">
        <f t="shared" si="0"/>
        <v>84053</v>
      </c>
      <c r="F3" s="5">
        <f t="shared" si="0"/>
        <v>52457</v>
      </c>
      <c r="G3" s="5">
        <f t="shared" si="0"/>
        <v>27968</v>
      </c>
      <c r="H3" s="5">
        <f t="shared" si="0"/>
        <v>15461</v>
      </c>
      <c r="I3" s="5">
        <f t="shared" si="0"/>
        <v>4765</v>
      </c>
      <c r="J3" s="5">
        <f t="shared" si="0"/>
        <v>749</v>
      </c>
      <c r="K3" s="59">
        <f t="shared" si="0"/>
        <v>72</v>
      </c>
      <c r="L3" s="68">
        <f aca="true" t="shared" si="1" ref="L3:L34">SUM(C3:K3)</f>
        <v>404221</v>
      </c>
      <c r="M3" s="87">
        <f aca="true" t="shared" si="2" ref="M3:M34">L3/B3*100</f>
        <v>21.399458212078684</v>
      </c>
      <c r="N3" s="75">
        <f aca="true" t="shared" si="3" ref="N3:N34">SUM(D3:K3)</f>
        <v>287957</v>
      </c>
      <c r="O3" s="82">
        <f aca="true" t="shared" si="4" ref="O3:O34">N3/B3*100</f>
        <v>15.244442491546806</v>
      </c>
      <c r="P3" s="76">
        <f aca="true" t="shared" si="5" ref="P3:P34">SUM(F3:K3)</f>
        <v>101472</v>
      </c>
      <c r="Q3" s="77">
        <f aca="true" t="shared" si="6" ref="Q3:Q34">P3/B3*100</f>
        <v>5.371927296444391</v>
      </c>
      <c r="R3" s="47"/>
      <c r="S3" s="24"/>
      <c r="T3" s="24"/>
      <c r="U3" s="24"/>
    </row>
    <row r="4" spans="1:21" s="48" customFormat="1" ht="16.5" customHeight="1">
      <c r="A4" s="50" t="s">
        <v>88</v>
      </c>
      <c r="B4" s="51">
        <f aca="true" t="shared" si="7" ref="B4:K4">SUM(B5:B11)</f>
        <v>39858</v>
      </c>
      <c r="C4" s="51">
        <f t="shared" si="7"/>
        <v>3137</v>
      </c>
      <c r="D4" s="51">
        <f t="shared" si="7"/>
        <v>3074</v>
      </c>
      <c r="E4" s="51">
        <f t="shared" si="7"/>
        <v>2748</v>
      </c>
      <c r="F4" s="51">
        <f t="shared" si="7"/>
        <v>1793</v>
      </c>
      <c r="G4" s="51">
        <f t="shared" si="7"/>
        <v>984</v>
      </c>
      <c r="H4" s="51">
        <f t="shared" si="7"/>
        <v>528</v>
      </c>
      <c r="I4" s="51">
        <f t="shared" si="7"/>
        <v>163</v>
      </c>
      <c r="J4" s="51">
        <f t="shared" si="7"/>
        <v>19</v>
      </c>
      <c r="K4" s="60">
        <f t="shared" si="7"/>
        <v>4</v>
      </c>
      <c r="L4" s="69">
        <f t="shared" si="1"/>
        <v>12450</v>
      </c>
      <c r="M4" s="88">
        <f t="shared" si="2"/>
        <v>31.23588740027096</v>
      </c>
      <c r="N4" s="69">
        <f t="shared" si="3"/>
        <v>9313</v>
      </c>
      <c r="O4" s="83">
        <f t="shared" si="4"/>
        <v>23.36544733805008</v>
      </c>
      <c r="P4" s="51">
        <f t="shared" si="5"/>
        <v>3491</v>
      </c>
      <c r="Q4" s="78">
        <f t="shared" si="6"/>
        <v>8.758593005168349</v>
      </c>
      <c r="R4" s="47"/>
      <c r="S4" s="24"/>
      <c r="T4" s="24"/>
      <c r="U4" s="24"/>
    </row>
    <row r="5" spans="1:21" s="48" customFormat="1" ht="16.5" customHeight="1">
      <c r="A5" s="21" t="s">
        <v>13</v>
      </c>
      <c r="B5" s="6">
        <v>13309</v>
      </c>
      <c r="C5" s="6">
        <v>1022</v>
      </c>
      <c r="D5" s="6">
        <v>1016</v>
      </c>
      <c r="E5" s="6">
        <v>785</v>
      </c>
      <c r="F5" s="6">
        <v>537</v>
      </c>
      <c r="G5" s="6">
        <v>290</v>
      </c>
      <c r="H5" s="6">
        <v>165</v>
      </c>
      <c r="I5" s="6">
        <v>53</v>
      </c>
      <c r="J5" s="6">
        <v>6</v>
      </c>
      <c r="K5" s="61">
        <v>0</v>
      </c>
      <c r="L5" s="70">
        <f t="shared" si="1"/>
        <v>3874</v>
      </c>
      <c r="M5" s="89">
        <f t="shared" si="2"/>
        <v>29.108122323239915</v>
      </c>
      <c r="N5" s="72">
        <f t="shared" si="3"/>
        <v>2852</v>
      </c>
      <c r="O5" s="84">
        <f t="shared" si="4"/>
        <v>21.42910812232324</v>
      </c>
      <c r="P5" s="5">
        <f t="shared" si="5"/>
        <v>1051</v>
      </c>
      <c r="Q5" s="79">
        <f t="shared" si="6"/>
        <v>7.896911864152077</v>
      </c>
      <c r="R5" s="47"/>
      <c r="S5" s="24"/>
      <c r="T5" s="24"/>
      <c r="U5" s="24"/>
    </row>
    <row r="6" spans="1:21" s="48" customFormat="1" ht="16.5" customHeight="1">
      <c r="A6" s="21" t="s">
        <v>14</v>
      </c>
      <c r="B6" s="6">
        <v>7530</v>
      </c>
      <c r="C6" s="6">
        <v>610</v>
      </c>
      <c r="D6" s="6">
        <v>549</v>
      </c>
      <c r="E6" s="6">
        <v>453</v>
      </c>
      <c r="F6" s="6">
        <v>229</v>
      </c>
      <c r="G6" s="6">
        <v>124</v>
      </c>
      <c r="H6" s="6">
        <v>81</v>
      </c>
      <c r="I6" s="6">
        <v>20</v>
      </c>
      <c r="J6" s="6">
        <v>3</v>
      </c>
      <c r="K6" s="61">
        <v>1</v>
      </c>
      <c r="L6" s="70">
        <f t="shared" si="1"/>
        <v>2070</v>
      </c>
      <c r="M6" s="89">
        <f t="shared" si="2"/>
        <v>27.490039840637447</v>
      </c>
      <c r="N6" s="72">
        <f t="shared" si="3"/>
        <v>1460</v>
      </c>
      <c r="O6" s="84">
        <f t="shared" si="4"/>
        <v>19.389110225763613</v>
      </c>
      <c r="P6" s="5">
        <f t="shared" si="5"/>
        <v>458</v>
      </c>
      <c r="Q6" s="79">
        <f t="shared" si="6"/>
        <v>6.082337317397078</v>
      </c>
      <c r="R6" s="47"/>
      <c r="S6" s="24"/>
      <c r="T6" s="24"/>
      <c r="U6" s="24"/>
    </row>
    <row r="7" spans="1:21" s="48" customFormat="1" ht="16.5" customHeight="1">
      <c r="A7" s="21" t="s">
        <v>15</v>
      </c>
      <c r="B7" s="6">
        <v>4234</v>
      </c>
      <c r="C7" s="6">
        <v>315</v>
      </c>
      <c r="D7" s="6">
        <v>323</v>
      </c>
      <c r="E7" s="6">
        <v>295</v>
      </c>
      <c r="F7" s="6">
        <v>209</v>
      </c>
      <c r="G7" s="6">
        <v>115</v>
      </c>
      <c r="H7" s="6">
        <v>55</v>
      </c>
      <c r="I7" s="6">
        <v>18</v>
      </c>
      <c r="J7" s="6">
        <v>3</v>
      </c>
      <c r="K7" s="61">
        <v>0</v>
      </c>
      <c r="L7" s="70">
        <f t="shared" si="1"/>
        <v>1333</v>
      </c>
      <c r="M7" s="89">
        <f t="shared" si="2"/>
        <v>31.483230987246102</v>
      </c>
      <c r="N7" s="72">
        <f t="shared" si="3"/>
        <v>1018</v>
      </c>
      <c r="O7" s="84">
        <f t="shared" si="4"/>
        <v>24.0434577231932</v>
      </c>
      <c r="P7" s="5">
        <f t="shared" si="5"/>
        <v>400</v>
      </c>
      <c r="Q7" s="79">
        <f t="shared" si="6"/>
        <v>9.447331128956069</v>
      </c>
      <c r="R7" s="47"/>
      <c r="S7" s="24"/>
      <c r="T7" s="24"/>
      <c r="U7" s="24"/>
    </row>
    <row r="8" spans="1:21" s="48" customFormat="1" ht="16.5" customHeight="1">
      <c r="A8" s="21" t="s">
        <v>16</v>
      </c>
      <c r="B8" s="6">
        <v>5058</v>
      </c>
      <c r="C8" s="6">
        <v>377</v>
      </c>
      <c r="D8" s="6">
        <v>349</v>
      </c>
      <c r="E8" s="6">
        <v>403</v>
      </c>
      <c r="F8" s="6">
        <v>295</v>
      </c>
      <c r="G8" s="6">
        <v>179</v>
      </c>
      <c r="H8" s="6">
        <v>92</v>
      </c>
      <c r="I8" s="6">
        <v>30</v>
      </c>
      <c r="J8" s="6">
        <v>2</v>
      </c>
      <c r="K8" s="61">
        <v>1</v>
      </c>
      <c r="L8" s="70">
        <f t="shared" si="1"/>
        <v>1728</v>
      </c>
      <c r="M8" s="89">
        <f t="shared" si="2"/>
        <v>34.16370106761566</v>
      </c>
      <c r="N8" s="72">
        <f t="shared" si="3"/>
        <v>1351</v>
      </c>
      <c r="O8" s="84">
        <f t="shared" si="4"/>
        <v>26.710162119414786</v>
      </c>
      <c r="P8" s="5">
        <f t="shared" si="5"/>
        <v>599</v>
      </c>
      <c r="Q8" s="79">
        <f t="shared" si="6"/>
        <v>11.84262554369316</v>
      </c>
      <c r="R8" s="47"/>
      <c r="S8" s="24"/>
      <c r="T8" s="24"/>
      <c r="U8" s="24"/>
    </row>
    <row r="9" spans="1:21" s="48" customFormat="1" ht="16.5" customHeight="1">
      <c r="A9" s="21" t="s">
        <v>17</v>
      </c>
      <c r="B9" s="6">
        <v>4247</v>
      </c>
      <c r="C9" s="6">
        <v>316</v>
      </c>
      <c r="D9" s="6">
        <v>327</v>
      </c>
      <c r="E9" s="6">
        <v>346</v>
      </c>
      <c r="F9" s="6">
        <v>231</v>
      </c>
      <c r="G9" s="6">
        <v>126</v>
      </c>
      <c r="H9" s="6">
        <v>48</v>
      </c>
      <c r="I9" s="6">
        <v>22</v>
      </c>
      <c r="J9" s="6">
        <v>2</v>
      </c>
      <c r="K9" s="61">
        <v>1</v>
      </c>
      <c r="L9" s="70">
        <f t="shared" si="1"/>
        <v>1419</v>
      </c>
      <c r="M9" s="89">
        <f t="shared" si="2"/>
        <v>33.41182010831175</v>
      </c>
      <c r="N9" s="72">
        <f t="shared" si="3"/>
        <v>1103</v>
      </c>
      <c r="O9" s="84">
        <f t="shared" si="4"/>
        <v>25.9712738403579</v>
      </c>
      <c r="P9" s="5">
        <f t="shared" si="5"/>
        <v>430</v>
      </c>
      <c r="Q9" s="79">
        <f t="shared" si="6"/>
        <v>10.12479397221568</v>
      </c>
      <c r="R9" s="47"/>
      <c r="S9" s="24"/>
      <c r="T9" s="24"/>
      <c r="U9" s="24"/>
    </row>
    <row r="10" spans="1:21" s="48" customFormat="1" ht="16.5" customHeight="1">
      <c r="A10" s="21" t="s">
        <v>18</v>
      </c>
      <c r="B10" s="6">
        <v>3715</v>
      </c>
      <c r="C10" s="6">
        <v>312</v>
      </c>
      <c r="D10" s="6">
        <v>340</v>
      </c>
      <c r="E10" s="6">
        <v>310</v>
      </c>
      <c r="F10" s="6">
        <v>189</v>
      </c>
      <c r="G10" s="6">
        <v>108</v>
      </c>
      <c r="H10" s="6">
        <v>56</v>
      </c>
      <c r="I10" s="6">
        <v>8</v>
      </c>
      <c r="J10" s="6">
        <v>2</v>
      </c>
      <c r="K10" s="61">
        <v>1</v>
      </c>
      <c r="L10" s="70">
        <f t="shared" si="1"/>
        <v>1326</v>
      </c>
      <c r="M10" s="89">
        <f t="shared" si="2"/>
        <v>35.69313593539704</v>
      </c>
      <c r="N10" s="72">
        <f t="shared" si="3"/>
        <v>1014</v>
      </c>
      <c r="O10" s="84">
        <f t="shared" si="4"/>
        <v>27.294751009421265</v>
      </c>
      <c r="P10" s="5">
        <f t="shared" si="5"/>
        <v>364</v>
      </c>
      <c r="Q10" s="79">
        <f t="shared" si="6"/>
        <v>9.798115746971735</v>
      </c>
      <c r="R10" s="47"/>
      <c r="S10" s="24"/>
      <c r="T10" s="24"/>
      <c r="U10" s="24"/>
    </row>
    <row r="11" spans="1:21" s="48" customFormat="1" ht="16.5" customHeight="1">
      <c r="A11" s="52" t="s">
        <v>19</v>
      </c>
      <c r="B11" s="53">
        <v>1765</v>
      </c>
      <c r="C11" s="53">
        <v>185</v>
      </c>
      <c r="D11" s="53">
        <v>170</v>
      </c>
      <c r="E11" s="53">
        <v>156</v>
      </c>
      <c r="F11" s="53">
        <v>103</v>
      </c>
      <c r="G11" s="53">
        <v>42</v>
      </c>
      <c r="H11" s="53">
        <v>31</v>
      </c>
      <c r="I11" s="53">
        <v>12</v>
      </c>
      <c r="J11" s="53">
        <v>1</v>
      </c>
      <c r="K11" s="62">
        <v>0</v>
      </c>
      <c r="L11" s="71">
        <f t="shared" si="1"/>
        <v>700</v>
      </c>
      <c r="M11" s="90">
        <f t="shared" si="2"/>
        <v>39.6600566572238</v>
      </c>
      <c r="N11" s="73">
        <f t="shared" si="3"/>
        <v>515</v>
      </c>
      <c r="O11" s="85">
        <f t="shared" si="4"/>
        <v>29.178470254957507</v>
      </c>
      <c r="P11" s="55">
        <f t="shared" si="5"/>
        <v>189</v>
      </c>
      <c r="Q11" s="80">
        <f t="shared" si="6"/>
        <v>10.708215297450426</v>
      </c>
      <c r="R11" s="47"/>
      <c r="S11" s="24"/>
      <c r="T11" s="24"/>
      <c r="U11" s="24"/>
    </row>
    <row r="12" spans="1:21" s="48" customFormat="1" ht="16.5" customHeight="1">
      <c r="A12" s="20" t="s">
        <v>89</v>
      </c>
      <c r="B12" s="5">
        <f aca="true" t="shared" si="8" ref="B12:K12">SUM(B13:B14)</f>
        <v>55007</v>
      </c>
      <c r="C12" s="5">
        <f t="shared" si="8"/>
        <v>4595</v>
      </c>
      <c r="D12" s="5">
        <f t="shared" si="8"/>
        <v>4102</v>
      </c>
      <c r="E12" s="5">
        <f t="shared" si="8"/>
        <v>3233</v>
      </c>
      <c r="F12" s="5">
        <f t="shared" si="8"/>
        <v>2116</v>
      </c>
      <c r="G12" s="5">
        <f t="shared" si="8"/>
        <v>1135</v>
      </c>
      <c r="H12" s="5">
        <f t="shared" si="8"/>
        <v>608</v>
      </c>
      <c r="I12" s="5">
        <f t="shared" si="8"/>
        <v>195</v>
      </c>
      <c r="J12" s="5">
        <f t="shared" si="8"/>
        <v>40</v>
      </c>
      <c r="K12" s="63">
        <f t="shared" si="8"/>
        <v>5</v>
      </c>
      <c r="L12" s="72">
        <f t="shared" si="1"/>
        <v>16029</v>
      </c>
      <c r="M12" s="91">
        <f t="shared" si="2"/>
        <v>29.139927645572385</v>
      </c>
      <c r="N12" s="72">
        <f t="shared" si="3"/>
        <v>11434</v>
      </c>
      <c r="O12" s="84">
        <f t="shared" si="4"/>
        <v>20.786445361499446</v>
      </c>
      <c r="P12" s="5">
        <f t="shared" si="5"/>
        <v>4099</v>
      </c>
      <c r="Q12" s="79">
        <f t="shared" si="6"/>
        <v>7.451778864508153</v>
      </c>
      <c r="R12" s="47"/>
      <c r="S12" s="24"/>
      <c r="T12" s="24"/>
      <c r="U12" s="24"/>
    </row>
    <row r="13" spans="1:21" s="48" customFormat="1" ht="16.5" customHeight="1">
      <c r="A13" s="21" t="s">
        <v>20</v>
      </c>
      <c r="B13" s="6">
        <v>19757</v>
      </c>
      <c r="C13" s="6">
        <v>1705</v>
      </c>
      <c r="D13" s="6">
        <v>1529</v>
      </c>
      <c r="E13" s="6">
        <v>1236</v>
      </c>
      <c r="F13" s="6">
        <v>861</v>
      </c>
      <c r="G13" s="6">
        <v>473</v>
      </c>
      <c r="H13" s="6">
        <v>255</v>
      </c>
      <c r="I13" s="6">
        <v>109</v>
      </c>
      <c r="J13" s="5">
        <v>22</v>
      </c>
      <c r="K13" s="61">
        <v>4</v>
      </c>
      <c r="L13" s="72">
        <f t="shared" si="1"/>
        <v>6194</v>
      </c>
      <c r="M13" s="91">
        <f t="shared" si="2"/>
        <v>31.35091360024295</v>
      </c>
      <c r="N13" s="72">
        <f t="shared" si="3"/>
        <v>4489</v>
      </c>
      <c r="O13" s="84">
        <f t="shared" si="4"/>
        <v>22.721060889811206</v>
      </c>
      <c r="P13" s="5">
        <f t="shared" si="5"/>
        <v>1724</v>
      </c>
      <c r="Q13" s="79">
        <f t="shared" si="6"/>
        <v>8.726021157058257</v>
      </c>
      <c r="R13" s="47"/>
      <c r="S13" s="24"/>
      <c r="T13" s="24"/>
      <c r="U13" s="24"/>
    </row>
    <row r="14" spans="1:21" s="48" customFormat="1" ht="16.5" customHeight="1">
      <c r="A14" s="21" t="s">
        <v>21</v>
      </c>
      <c r="B14" s="6">
        <v>35250</v>
      </c>
      <c r="C14" s="6">
        <v>2890</v>
      </c>
      <c r="D14" s="6">
        <v>2573</v>
      </c>
      <c r="E14" s="6">
        <v>1997</v>
      </c>
      <c r="F14" s="6">
        <v>1255</v>
      </c>
      <c r="G14" s="6">
        <v>662</v>
      </c>
      <c r="H14" s="6">
        <v>353</v>
      </c>
      <c r="I14" s="6">
        <v>86</v>
      </c>
      <c r="J14" s="5">
        <v>18</v>
      </c>
      <c r="K14" s="61">
        <v>1</v>
      </c>
      <c r="L14" s="72">
        <f t="shared" si="1"/>
        <v>9835</v>
      </c>
      <c r="M14" s="91">
        <f t="shared" si="2"/>
        <v>27.900709219858154</v>
      </c>
      <c r="N14" s="72">
        <f t="shared" si="3"/>
        <v>6945</v>
      </c>
      <c r="O14" s="84">
        <f t="shared" si="4"/>
        <v>19.70212765957447</v>
      </c>
      <c r="P14" s="5">
        <f t="shared" si="5"/>
        <v>2375</v>
      </c>
      <c r="Q14" s="79">
        <f t="shared" si="6"/>
        <v>6.73758865248227</v>
      </c>
      <c r="R14" s="47"/>
      <c r="S14" s="24"/>
      <c r="T14" s="24"/>
      <c r="U14" s="24"/>
    </row>
    <row r="15" spans="1:21" s="48" customFormat="1" ht="16.5" customHeight="1">
      <c r="A15" s="50" t="s">
        <v>90</v>
      </c>
      <c r="B15" s="51">
        <f aca="true" t="shared" si="9" ref="B15:K15">SUM(B16:B29)</f>
        <v>285060</v>
      </c>
      <c r="C15" s="51">
        <f t="shared" si="9"/>
        <v>18141</v>
      </c>
      <c r="D15" s="51">
        <f t="shared" si="9"/>
        <v>15181</v>
      </c>
      <c r="E15" s="51">
        <f t="shared" si="9"/>
        <v>11981</v>
      </c>
      <c r="F15" s="51">
        <f t="shared" si="9"/>
        <v>7366</v>
      </c>
      <c r="G15" s="51">
        <f t="shared" si="9"/>
        <v>3915</v>
      </c>
      <c r="H15" s="51">
        <f t="shared" si="9"/>
        <v>1957</v>
      </c>
      <c r="I15" s="51">
        <f t="shared" si="9"/>
        <v>640</v>
      </c>
      <c r="J15" s="51">
        <f t="shared" si="9"/>
        <v>103</v>
      </c>
      <c r="K15" s="60">
        <f t="shared" si="9"/>
        <v>8</v>
      </c>
      <c r="L15" s="69">
        <f t="shared" si="1"/>
        <v>59292</v>
      </c>
      <c r="M15" s="88">
        <f t="shared" si="2"/>
        <v>20.799831614396968</v>
      </c>
      <c r="N15" s="69">
        <f t="shared" si="3"/>
        <v>41151</v>
      </c>
      <c r="O15" s="83">
        <f t="shared" si="4"/>
        <v>14.435908229846348</v>
      </c>
      <c r="P15" s="51">
        <f t="shared" si="5"/>
        <v>13989</v>
      </c>
      <c r="Q15" s="78">
        <f t="shared" si="6"/>
        <v>4.907387918332982</v>
      </c>
      <c r="R15" s="47"/>
      <c r="S15" s="24"/>
      <c r="T15" s="24"/>
      <c r="U15" s="24"/>
    </row>
    <row r="16" spans="1:21" s="48" customFormat="1" ht="16.5" customHeight="1">
      <c r="A16" s="22" t="s">
        <v>22</v>
      </c>
      <c r="B16" s="5">
        <v>104862</v>
      </c>
      <c r="C16" s="5">
        <v>6646</v>
      </c>
      <c r="D16" s="5">
        <v>5735</v>
      </c>
      <c r="E16" s="5">
        <v>4383</v>
      </c>
      <c r="F16" s="5">
        <v>2781</v>
      </c>
      <c r="G16" s="5">
        <v>1519</v>
      </c>
      <c r="H16" s="5">
        <v>740</v>
      </c>
      <c r="I16" s="5">
        <v>241</v>
      </c>
      <c r="J16" s="5">
        <v>36</v>
      </c>
      <c r="K16" s="63">
        <v>2</v>
      </c>
      <c r="L16" s="72">
        <f t="shared" si="1"/>
        <v>22083</v>
      </c>
      <c r="M16" s="91">
        <f t="shared" si="2"/>
        <v>21.05910625393374</v>
      </c>
      <c r="N16" s="72">
        <f t="shared" si="3"/>
        <v>15437</v>
      </c>
      <c r="O16" s="84">
        <f t="shared" si="4"/>
        <v>14.721252694016899</v>
      </c>
      <c r="P16" s="5">
        <f t="shared" si="5"/>
        <v>5319</v>
      </c>
      <c r="Q16" s="79">
        <f t="shared" si="6"/>
        <v>5.072380843394175</v>
      </c>
      <c r="R16" s="47"/>
      <c r="S16" s="24"/>
      <c r="T16" s="24"/>
      <c r="U16" s="24"/>
    </row>
    <row r="17" spans="1:21" s="48" customFormat="1" ht="16.5" customHeight="1">
      <c r="A17" s="22" t="s">
        <v>23</v>
      </c>
      <c r="B17" s="5">
        <v>54885</v>
      </c>
      <c r="C17" s="5">
        <v>3621</v>
      </c>
      <c r="D17" s="5">
        <v>2854</v>
      </c>
      <c r="E17" s="5">
        <v>2236</v>
      </c>
      <c r="F17" s="5">
        <v>1329</v>
      </c>
      <c r="G17" s="5">
        <v>665</v>
      </c>
      <c r="H17" s="5">
        <v>363</v>
      </c>
      <c r="I17" s="5">
        <v>125</v>
      </c>
      <c r="J17" s="5">
        <v>21</v>
      </c>
      <c r="K17" s="63">
        <v>1</v>
      </c>
      <c r="L17" s="72">
        <f t="shared" si="1"/>
        <v>11215</v>
      </c>
      <c r="M17" s="91">
        <f t="shared" si="2"/>
        <v>20.43363396192038</v>
      </c>
      <c r="N17" s="72">
        <f t="shared" si="3"/>
        <v>7594</v>
      </c>
      <c r="O17" s="84">
        <f t="shared" si="4"/>
        <v>13.836202969846042</v>
      </c>
      <c r="P17" s="5">
        <f t="shared" si="5"/>
        <v>2504</v>
      </c>
      <c r="Q17" s="79">
        <f t="shared" si="6"/>
        <v>4.56226655734718</v>
      </c>
      <c r="R17" s="47"/>
      <c r="S17" s="24"/>
      <c r="T17" s="24"/>
      <c r="U17" s="24"/>
    </row>
    <row r="18" spans="1:21" s="48" customFormat="1" ht="16.5" customHeight="1">
      <c r="A18" s="22" t="s">
        <v>24</v>
      </c>
      <c r="B18" s="5">
        <v>27002</v>
      </c>
      <c r="C18" s="5">
        <v>1424</v>
      </c>
      <c r="D18" s="5">
        <v>1184</v>
      </c>
      <c r="E18" s="5">
        <v>962</v>
      </c>
      <c r="F18" s="5">
        <v>529</v>
      </c>
      <c r="G18" s="5">
        <v>273</v>
      </c>
      <c r="H18" s="5">
        <v>119</v>
      </c>
      <c r="I18" s="5">
        <v>36</v>
      </c>
      <c r="J18" s="5">
        <v>10</v>
      </c>
      <c r="K18" s="63">
        <v>1</v>
      </c>
      <c r="L18" s="72">
        <f t="shared" si="1"/>
        <v>4538</v>
      </c>
      <c r="M18" s="91">
        <f t="shared" si="2"/>
        <v>16.806162506481</v>
      </c>
      <c r="N18" s="72">
        <f t="shared" si="3"/>
        <v>3114</v>
      </c>
      <c r="O18" s="84">
        <f t="shared" si="4"/>
        <v>11.532479075624028</v>
      </c>
      <c r="P18" s="5">
        <f t="shared" si="5"/>
        <v>968</v>
      </c>
      <c r="Q18" s="79">
        <f t="shared" si="6"/>
        <v>3.5849196355825494</v>
      </c>
      <c r="R18" s="47"/>
      <c r="S18" s="24"/>
      <c r="T18" s="24"/>
      <c r="U18" s="24"/>
    </row>
    <row r="19" spans="1:21" s="48" customFormat="1" ht="16.5" customHeight="1">
      <c r="A19" s="22" t="s">
        <v>25</v>
      </c>
      <c r="B19" s="5">
        <v>7348</v>
      </c>
      <c r="C19" s="5">
        <v>527</v>
      </c>
      <c r="D19" s="5">
        <v>429</v>
      </c>
      <c r="E19" s="5">
        <v>324</v>
      </c>
      <c r="F19" s="5">
        <v>206</v>
      </c>
      <c r="G19" s="5">
        <v>113</v>
      </c>
      <c r="H19" s="5">
        <v>56</v>
      </c>
      <c r="I19" s="5">
        <v>18</v>
      </c>
      <c r="J19" s="5">
        <v>1</v>
      </c>
      <c r="K19" s="63">
        <v>0</v>
      </c>
      <c r="L19" s="72">
        <f t="shared" si="1"/>
        <v>1674</v>
      </c>
      <c r="M19" s="91">
        <f t="shared" si="2"/>
        <v>22.781709308655415</v>
      </c>
      <c r="N19" s="72">
        <f t="shared" si="3"/>
        <v>1147</v>
      </c>
      <c r="O19" s="84">
        <f t="shared" si="4"/>
        <v>15.60968971148612</v>
      </c>
      <c r="P19" s="5">
        <f t="shared" si="5"/>
        <v>394</v>
      </c>
      <c r="Q19" s="79">
        <f t="shared" si="6"/>
        <v>5.362003266194883</v>
      </c>
      <c r="R19" s="47"/>
      <c r="S19" s="24"/>
      <c r="T19" s="24"/>
      <c r="U19" s="24"/>
    </row>
    <row r="20" spans="1:21" s="48" customFormat="1" ht="16.5" customHeight="1">
      <c r="A20" s="22" t="s">
        <v>26</v>
      </c>
      <c r="B20" s="5">
        <v>8302</v>
      </c>
      <c r="C20" s="5">
        <v>565</v>
      </c>
      <c r="D20" s="5">
        <v>543</v>
      </c>
      <c r="E20" s="5">
        <v>455</v>
      </c>
      <c r="F20" s="5">
        <v>296</v>
      </c>
      <c r="G20" s="5">
        <v>167</v>
      </c>
      <c r="H20" s="5">
        <v>100</v>
      </c>
      <c r="I20" s="5">
        <v>34</v>
      </c>
      <c r="J20" s="5">
        <v>5</v>
      </c>
      <c r="K20" s="63">
        <v>1</v>
      </c>
      <c r="L20" s="72">
        <f t="shared" si="1"/>
        <v>2166</v>
      </c>
      <c r="M20" s="91">
        <f t="shared" si="2"/>
        <v>26.090098771380386</v>
      </c>
      <c r="N20" s="72">
        <f t="shared" si="3"/>
        <v>1601</v>
      </c>
      <c r="O20" s="84">
        <f t="shared" si="4"/>
        <v>19.284509756685136</v>
      </c>
      <c r="P20" s="5">
        <f t="shared" si="5"/>
        <v>603</v>
      </c>
      <c r="Q20" s="79">
        <f t="shared" si="6"/>
        <v>7.263310045772103</v>
      </c>
      <c r="R20" s="47"/>
      <c r="S20" s="24"/>
      <c r="T20" s="24"/>
      <c r="U20" s="24"/>
    </row>
    <row r="21" spans="1:21" s="48" customFormat="1" ht="16.5" customHeight="1">
      <c r="A21" s="22" t="s">
        <v>27</v>
      </c>
      <c r="B21" s="5">
        <v>2107</v>
      </c>
      <c r="C21" s="5">
        <v>167</v>
      </c>
      <c r="D21" s="5">
        <v>169</v>
      </c>
      <c r="E21" s="5">
        <v>141</v>
      </c>
      <c r="F21" s="5">
        <v>83</v>
      </c>
      <c r="G21" s="5">
        <v>52</v>
      </c>
      <c r="H21" s="5">
        <v>20</v>
      </c>
      <c r="I21" s="5">
        <v>10</v>
      </c>
      <c r="J21" s="5">
        <v>1</v>
      </c>
      <c r="K21" s="63">
        <v>1</v>
      </c>
      <c r="L21" s="72">
        <f t="shared" si="1"/>
        <v>644</v>
      </c>
      <c r="M21" s="91">
        <f t="shared" si="2"/>
        <v>30.564784053156146</v>
      </c>
      <c r="N21" s="72">
        <f t="shared" si="3"/>
        <v>477</v>
      </c>
      <c r="O21" s="84">
        <f t="shared" si="4"/>
        <v>22.638822971048885</v>
      </c>
      <c r="P21" s="5">
        <f t="shared" si="5"/>
        <v>167</v>
      </c>
      <c r="Q21" s="79">
        <f t="shared" si="6"/>
        <v>7.925961082107262</v>
      </c>
      <c r="R21" s="47"/>
      <c r="S21" s="24"/>
      <c r="T21" s="24"/>
      <c r="U21" s="24"/>
    </row>
    <row r="22" spans="1:21" s="48" customFormat="1" ht="16.5" customHeight="1">
      <c r="A22" s="22" t="s">
        <v>28</v>
      </c>
      <c r="B22" s="5">
        <v>2550</v>
      </c>
      <c r="C22" s="5">
        <v>181</v>
      </c>
      <c r="D22" s="5">
        <v>212</v>
      </c>
      <c r="E22" s="5">
        <v>202</v>
      </c>
      <c r="F22" s="5">
        <v>138</v>
      </c>
      <c r="G22" s="5">
        <v>82</v>
      </c>
      <c r="H22" s="5">
        <v>42</v>
      </c>
      <c r="I22" s="5">
        <v>17</v>
      </c>
      <c r="J22" s="5">
        <v>2</v>
      </c>
      <c r="K22" s="63">
        <v>0</v>
      </c>
      <c r="L22" s="72">
        <f t="shared" si="1"/>
        <v>876</v>
      </c>
      <c r="M22" s="91">
        <f t="shared" si="2"/>
        <v>34.35294117647059</v>
      </c>
      <c r="N22" s="72">
        <f t="shared" si="3"/>
        <v>695</v>
      </c>
      <c r="O22" s="84">
        <f t="shared" si="4"/>
        <v>27.254901960784313</v>
      </c>
      <c r="P22" s="5">
        <f t="shared" si="5"/>
        <v>281</v>
      </c>
      <c r="Q22" s="79">
        <f t="shared" si="6"/>
        <v>11.019607843137255</v>
      </c>
      <c r="R22" s="47"/>
      <c r="S22" s="24"/>
      <c r="T22" s="24"/>
      <c r="U22" s="24"/>
    </row>
    <row r="23" spans="1:21" s="48" customFormat="1" ht="16.5" customHeight="1">
      <c r="A23" s="22" t="s">
        <v>29</v>
      </c>
      <c r="B23" s="5">
        <v>18894</v>
      </c>
      <c r="C23" s="5">
        <v>1278</v>
      </c>
      <c r="D23" s="5">
        <v>963</v>
      </c>
      <c r="E23" s="5">
        <v>783</v>
      </c>
      <c r="F23" s="5">
        <v>477</v>
      </c>
      <c r="G23" s="5">
        <v>225</v>
      </c>
      <c r="H23" s="5">
        <v>130</v>
      </c>
      <c r="I23" s="5">
        <v>26</v>
      </c>
      <c r="J23" s="5">
        <v>7</v>
      </c>
      <c r="K23" s="63">
        <v>0</v>
      </c>
      <c r="L23" s="72">
        <f t="shared" si="1"/>
        <v>3889</v>
      </c>
      <c r="M23" s="91">
        <f t="shared" si="2"/>
        <v>20.583253943050703</v>
      </c>
      <c r="N23" s="72">
        <f t="shared" si="3"/>
        <v>2611</v>
      </c>
      <c r="O23" s="84">
        <f t="shared" si="4"/>
        <v>13.819201863025299</v>
      </c>
      <c r="P23" s="5">
        <f t="shared" si="5"/>
        <v>865</v>
      </c>
      <c r="Q23" s="79">
        <f t="shared" si="6"/>
        <v>4.578172964962422</v>
      </c>
      <c r="R23" s="47"/>
      <c r="S23" s="24"/>
      <c r="T23" s="24"/>
      <c r="U23" s="24"/>
    </row>
    <row r="24" spans="1:21" s="48" customFormat="1" ht="16.5" customHeight="1">
      <c r="A24" s="22" t="s">
        <v>30</v>
      </c>
      <c r="B24" s="5">
        <v>9604</v>
      </c>
      <c r="C24" s="5">
        <v>657</v>
      </c>
      <c r="D24" s="5">
        <v>513</v>
      </c>
      <c r="E24" s="5">
        <v>444</v>
      </c>
      <c r="F24" s="5">
        <v>284</v>
      </c>
      <c r="G24" s="5">
        <v>165</v>
      </c>
      <c r="H24" s="5">
        <v>73</v>
      </c>
      <c r="I24" s="5">
        <v>15</v>
      </c>
      <c r="J24" s="5">
        <v>3</v>
      </c>
      <c r="K24" s="63">
        <v>0</v>
      </c>
      <c r="L24" s="72">
        <f t="shared" si="1"/>
        <v>2154</v>
      </c>
      <c r="M24" s="91">
        <f t="shared" si="2"/>
        <v>22.428154935443565</v>
      </c>
      <c r="N24" s="72">
        <f t="shared" si="3"/>
        <v>1497</v>
      </c>
      <c r="O24" s="84">
        <f t="shared" si="4"/>
        <v>15.587255310287379</v>
      </c>
      <c r="P24" s="5">
        <f t="shared" si="5"/>
        <v>540</v>
      </c>
      <c r="Q24" s="79">
        <f t="shared" si="6"/>
        <v>5.622657226155769</v>
      </c>
      <c r="R24" s="47"/>
      <c r="S24" s="24"/>
      <c r="T24" s="24"/>
      <c r="U24" s="24"/>
    </row>
    <row r="25" spans="1:21" s="48" customFormat="1" ht="16.5" customHeight="1">
      <c r="A25" s="22" t="s">
        <v>31</v>
      </c>
      <c r="B25" s="5">
        <v>7705</v>
      </c>
      <c r="C25" s="5">
        <v>464</v>
      </c>
      <c r="D25" s="5">
        <v>433</v>
      </c>
      <c r="E25" s="5">
        <v>362</v>
      </c>
      <c r="F25" s="5">
        <v>229</v>
      </c>
      <c r="G25" s="5">
        <v>132</v>
      </c>
      <c r="H25" s="5">
        <v>65</v>
      </c>
      <c r="I25" s="5">
        <v>36</v>
      </c>
      <c r="J25" s="5">
        <v>4</v>
      </c>
      <c r="K25" s="63">
        <v>0</v>
      </c>
      <c r="L25" s="72">
        <f t="shared" si="1"/>
        <v>1725</v>
      </c>
      <c r="M25" s="91">
        <f t="shared" si="2"/>
        <v>22.388059701492537</v>
      </c>
      <c r="N25" s="72">
        <f t="shared" si="3"/>
        <v>1261</v>
      </c>
      <c r="O25" s="84">
        <f t="shared" si="4"/>
        <v>16.3659961064244</v>
      </c>
      <c r="P25" s="5">
        <f t="shared" si="5"/>
        <v>466</v>
      </c>
      <c r="Q25" s="79">
        <f t="shared" si="6"/>
        <v>6.048020765736535</v>
      </c>
      <c r="R25" s="47"/>
      <c r="S25" s="24"/>
      <c r="T25" s="24"/>
      <c r="U25" s="24"/>
    </row>
    <row r="26" spans="1:21" s="48" customFormat="1" ht="16.5" customHeight="1">
      <c r="A26" s="22" t="s">
        <v>11</v>
      </c>
      <c r="B26" s="5">
        <v>3818</v>
      </c>
      <c r="C26" s="5">
        <v>243</v>
      </c>
      <c r="D26" s="5">
        <v>260</v>
      </c>
      <c r="E26" s="5">
        <v>220</v>
      </c>
      <c r="F26" s="5">
        <v>174</v>
      </c>
      <c r="G26" s="5">
        <v>85</v>
      </c>
      <c r="H26" s="5">
        <v>44</v>
      </c>
      <c r="I26" s="5">
        <v>15</v>
      </c>
      <c r="J26" s="5">
        <v>2</v>
      </c>
      <c r="K26" s="63">
        <v>1</v>
      </c>
      <c r="L26" s="72">
        <f t="shared" si="1"/>
        <v>1044</v>
      </c>
      <c r="M26" s="91">
        <f t="shared" si="2"/>
        <v>27.34415924567837</v>
      </c>
      <c r="N26" s="72">
        <f t="shared" si="3"/>
        <v>801</v>
      </c>
      <c r="O26" s="84">
        <f t="shared" si="4"/>
        <v>20.97957045573599</v>
      </c>
      <c r="P26" s="5">
        <f t="shared" si="5"/>
        <v>321</v>
      </c>
      <c r="Q26" s="79">
        <f t="shared" si="6"/>
        <v>8.407543216343635</v>
      </c>
      <c r="R26" s="47"/>
      <c r="S26" s="24"/>
      <c r="T26" s="24"/>
      <c r="U26" s="24"/>
    </row>
    <row r="27" spans="1:21" s="48" customFormat="1" ht="16.5" customHeight="1">
      <c r="A27" s="22" t="s">
        <v>32</v>
      </c>
      <c r="B27" s="5">
        <v>4012</v>
      </c>
      <c r="C27" s="5">
        <v>251</v>
      </c>
      <c r="D27" s="5">
        <v>240</v>
      </c>
      <c r="E27" s="5">
        <v>241</v>
      </c>
      <c r="F27" s="5">
        <v>167</v>
      </c>
      <c r="G27" s="5">
        <v>95</v>
      </c>
      <c r="H27" s="5">
        <v>45</v>
      </c>
      <c r="I27" s="5">
        <v>22</v>
      </c>
      <c r="J27" s="5">
        <v>4</v>
      </c>
      <c r="K27" s="63">
        <v>0</v>
      </c>
      <c r="L27" s="72">
        <f t="shared" si="1"/>
        <v>1065</v>
      </c>
      <c r="M27" s="91">
        <f t="shared" si="2"/>
        <v>26.545363908275178</v>
      </c>
      <c r="N27" s="72">
        <f t="shared" si="3"/>
        <v>814</v>
      </c>
      <c r="O27" s="84">
        <f t="shared" si="4"/>
        <v>20.28913260219342</v>
      </c>
      <c r="P27" s="5">
        <f t="shared" si="5"/>
        <v>333</v>
      </c>
      <c r="Q27" s="79">
        <f t="shared" si="6"/>
        <v>8.300099700897308</v>
      </c>
      <c r="R27" s="47"/>
      <c r="S27" s="24"/>
      <c r="T27" s="24"/>
      <c r="U27" s="24"/>
    </row>
    <row r="28" spans="1:21" s="48" customFormat="1" ht="16.5" customHeight="1">
      <c r="A28" s="22" t="s">
        <v>33</v>
      </c>
      <c r="B28" s="5">
        <v>15440</v>
      </c>
      <c r="C28" s="5">
        <v>1002</v>
      </c>
      <c r="D28" s="5">
        <v>732</v>
      </c>
      <c r="E28" s="5">
        <v>562</v>
      </c>
      <c r="F28" s="5">
        <v>311</v>
      </c>
      <c r="G28" s="5">
        <v>162</v>
      </c>
      <c r="H28" s="5">
        <v>68</v>
      </c>
      <c r="I28" s="5">
        <v>23</v>
      </c>
      <c r="J28" s="5">
        <v>3</v>
      </c>
      <c r="K28" s="63">
        <v>0</v>
      </c>
      <c r="L28" s="72">
        <f t="shared" si="1"/>
        <v>2863</v>
      </c>
      <c r="M28" s="91">
        <f t="shared" si="2"/>
        <v>18.542746113989637</v>
      </c>
      <c r="N28" s="72">
        <f t="shared" si="3"/>
        <v>1861</v>
      </c>
      <c r="O28" s="84">
        <f t="shared" si="4"/>
        <v>12.053108808290155</v>
      </c>
      <c r="P28" s="5">
        <f t="shared" si="5"/>
        <v>567</v>
      </c>
      <c r="Q28" s="79">
        <f t="shared" si="6"/>
        <v>3.6722797927461137</v>
      </c>
      <c r="R28" s="47"/>
      <c r="S28" s="24"/>
      <c r="T28" s="24"/>
      <c r="U28" s="24"/>
    </row>
    <row r="29" spans="1:21" s="48" customFormat="1" ht="16.5" customHeight="1">
      <c r="A29" s="54" t="s">
        <v>34</v>
      </c>
      <c r="B29" s="55">
        <v>18531</v>
      </c>
      <c r="C29" s="55">
        <v>1115</v>
      </c>
      <c r="D29" s="55">
        <v>914</v>
      </c>
      <c r="E29" s="55">
        <v>666</v>
      </c>
      <c r="F29" s="55">
        <v>362</v>
      </c>
      <c r="G29" s="55">
        <v>180</v>
      </c>
      <c r="H29" s="55">
        <v>92</v>
      </c>
      <c r="I29" s="55">
        <v>22</v>
      </c>
      <c r="J29" s="55">
        <v>4</v>
      </c>
      <c r="K29" s="64">
        <v>1</v>
      </c>
      <c r="L29" s="73">
        <f t="shared" si="1"/>
        <v>3356</v>
      </c>
      <c r="M29" s="92">
        <f t="shared" si="2"/>
        <v>18.110193729426367</v>
      </c>
      <c r="N29" s="73">
        <f t="shared" si="3"/>
        <v>2241</v>
      </c>
      <c r="O29" s="85">
        <f t="shared" si="4"/>
        <v>12.09324915007285</v>
      </c>
      <c r="P29" s="55">
        <f t="shared" si="5"/>
        <v>661</v>
      </c>
      <c r="Q29" s="80">
        <f t="shared" si="6"/>
        <v>3.5669958448006045</v>
      </c>
      <c r="R29" s="47"/>
      <c r="S29" s="24"/>
      <c r="T29" s="24"/>
      <c r="U29" s="24"/>
    </row>
    <row r="30" spans="1:21" s="48" customFormat="1" ht="16.5" customHeight="1">
      <c r="A30" s="20" t="s">
        <v>91</v>
      </c>
      <c r="B30" s="5">
        <f aca="true" t="shared" si="10" ref="B30:K30">SUM(B31:B32)</f>
        <v>54311</v>
      </c>
      <c r="C30" s="5">
        <f t="shared" si="10"/>
        <v>2845</v>
      </c>
      <c r="D30" s="5">
        <f t="shared" si="10"/>
        <v>2674</v>
      </c>
      <c r="E30" s="5">
        <f t="shared" si="10"/>
        <v>2168</v>
      </c>
      <c r="F30" s="5">
        <f t="shared" si="10"/>
        <v>1261</v>
      </c>
      <c r="G30" s="5">
        <f t="shared" si="10"/>
        <v>656</v>
      </c>
      <c r="H30" s="5">
        <f t="shared" si="10"/>
        <v>285</v>
      </c>
      <c r="I30" s="5">
        <f t="shared" si="10"/>
        <v>117</v>
      </c>
      <c r="J30" s="5">
        <f t="shared" si="10"/>
        <v>19</v>
      </c>
      <c r="K30" s="63">
        <f t="shared" si="10"/>
        <v>1</v>
      </c>
      <c r="L30" s="72">
        <f t="shared" si="1"/>
        <v>10026</v>
      </c>
      <c r="M30" s="91">
        <f t="shared" si="2"/>
        <v>18.460348732301007</v>
      </c>
      <c r="N30" s="72">
        <f t="shared" si="3"/>
        <v>7181</v>
      </c>
      <c r="O30" s="84">
        <f t="shared" si="4"/>
        <v>13.221999226675996</v>
      </c>
      <c r="P30" s="5">
        <f t="shared" si="5"/>
        <v>2339</v>
      </c>
      <c r="Q30" s="79">
        <f t="shared" si="6"/>
        <v>4.306678205151811</v>
      </c>
      <c r="R30" s="47"/>
      <c r="S30" s="24"/>
      <c r="T30" s="24"/>
      <c r="U30" s="24"/>
    </row>
    <row r="31" spans="1:21" s="48" customFormat="1" ht="16.5" customHeight="1">
      <c r="A31" s="21" t="s">
        <v>35</v>
      </c>
      <c r="B31" s="5">
        <v>42931</v>
      </c>
      <c r="C31" s="5">
        <v>2278</v>
      </c>
      <c r="D31" s="5">
        <v>2119</v>
      </c>
      <c r="E31" s="5">
        <v>1656</v>
      </c>
      <c r="F31" s="5">
        <v>906</v>
      </c>
      <c r="G31" s="5">
        <v>477</v>
      </c>
      <c r="H31" s="5">
        <v>215</v>
      </c>
      <c r="I31" s="5">
        <v>83</v>
      </c>
      <c r="J31" s="5">
        <v>12</v>
      </c>
      <c r="K31" s="63">
        <v>1</v>
      </c>
      <c r="L31" s="72">
        <f t="shared" si="1"/>
        <v>7747</v>
      </c>
      <c r="M31" s="91">
        <f t="shared" si="2"/>
        <v>18.045235377699097</v>
      </c>
      <c r="N31" s="72">
        <f t="shared" si="3"/>
        <v>5469</v>
      </c>
      <c r="O31" s="84">
        <f t="shared" si="4"/>
        <v>12.739046376744078</v>
      </c>
      <c r="P31" s="5">
        <f t="shared" si="5"/>
        <v>1694</v>
      </c>
      <c r="Q31" s="79">
        <f t="shared" si="6"/>
        <v>3.945866623186043</v>
      </c>
      <c r="R31" s="47"/>
      <c r="S31" s="24"/>
      <c r="T31" s="24"/>
      <c r="U31" s="24"/>
    </row>
    <row r="32" spans="1:21" s="48" customFormat="1" ht="16.5" customHeight="1">
      <c r="A32" s="21" t="s">
        <v>92</v>
      </c>
      <c r="B32" s="5">
        <v>11380</v>
      </c>
      <c r="C32" s="5">
        <v>567</v>
      </c>
      <c r="D32" s="5">
        <v>555</v>
      </c>
      <c r="E32" s="5">
        <v>512</v>
      </c>
      <c r="F32" s="5">
        <v>355</v>
      </c>
      <c r="G32" s="5">
        <v>179</v>
      </c>
      <c r="H32" s="5">
        <v>70</v>
      </c>
      <c r="I32" s="5">
        <v>34</v>
      </c>
      <c r="J32" s="5">
        <v>7</v>
      </c>
      <c r="K32" s="63">
        <v>0</v>
      </c>
      <c r="L32" s="72">
        <f t="shared" si="1"/>
        <v>2279</v>
      </c>
      <c r="M32" s="91">
        <f t="shared" si="2"/>
        <v>20.02636203866432</v>
      </c>
      <c r="N32" s="72">
        <f t="shared" si="3"/>
        <v>1712</v>
      </c>
      <c r="O32" s="84">
        <f t="shared" si="4"/>
        <v>15.043936731107205</v>
      </c>
      <c r="P32" s="5">
        <f t="shared" si="5"/>
        <v>645</v>
      </c>
      <c r="Q32" s="79">
        <f t="shared" si="6"/>
        <v>5.6678383128295255</v>
      </c>
      <c r="R32" s="47"/>
      <c r="S32" s="24"/>
      <c r="T32" s="24"/>
      <c r="U32" s="24"/>
    </row>
    <row r="33" spans="1:21" s="48" customFormat="1" ht="16.5" customHeight="1">
      <c r="A33" s="50" t="s">
        <v>36</v>
      </c>
      <c r="B33" s="51">
        <f aca="true" t="shared" si="11" ref="B33:K33">SUM(B34:B36)</f>
        <v>182480</v>
      </c>
      <c r="C33" s="51">
        <f t="shared" si="11"/>
        <v>11035</v>
      </c>
      <c r="D33" s="51">
        <f t="shared" si="11"/>
        <v>8832</v>
      </c>
      <c r="E33" s="51">
        <f t="shared" si="11"/>
        <v>6921</v>
      </c>
      <c r="F33" s="51">
        <f t="shared" si="11"/>
        <v>3979</v>
      </c>
      <c r="G33" s="51">
        <f t="shared" si="11"/>
        <v>2108</v>
      </c>
      <c r="H33" s="51">
        <f t="shared" si="11"/>
        <v>1067</v>
      </c>
      <c r="I33" s="51">
        <f t="shared" si="11"/>
        <v>287</v>
      </c>
      <c r="J33" s="51">
        <f t="shared" si="11"/>
        <v>51</v>
      </c>
      <c r="K33" s="60">
        <f t="shared" si="11"/>
        <v>3</v>
      </c>
      <c r="L33" s="69">
        <f t="shared" si="1"/>
        <v>34283</v>
      </c>
      <c r="M33" s="88">
        <f t="shared" si="2"/>
        <v>18.787264357737836</v>
      </c>
      <c r="N33" s="69">
        <f t="shared" si="3"/>
        <v>23248</v>
      </c>
      <c r="O33" s="83">
        <f t="shared" si="4"/>
        <v>12.740026304252522</v>
      </c>
      <c r="P33" s="51">
        <f t="shared" si="5"/>
        <v>7495</v>
      </c>
      <c r="Q33" s="78">
        <f t="shared" si="6"/>
        <v>4.107299430074528</v>
      </c>
      <c r="R33" s="47"/>
      <c r="S33" s="24"/>
      <c r="T33" s="24"/>
      <c r="U33" s="24"/>
    </row>
    <row r="34" spans="1:21" s="48" customFormat="1" ht="16.5" customHeight="1">
      <c r="A34" s="22" t="s">
        <v>37</v>
      </c>
      <c r="B34" s="5">
        <v>60191</v>
      </c>
      <c r="C34" s="5">
        <v>3544</v>
      </c>
      <c r="D34" s="5">
        <v>2872</v>
      </c>
      <c r="E34" s="5">
        <v>2455</v>
      </c>
      <c r="F34" s="5">
        <v>1404</v>
      </c>
      <c r="G34" s="5">
        <v>756</v>
      </c>
      <c r="H34" s="5">
        <v>363</v>
      </c>
      <c r="I34" s="5">
        <v>84</v>
      </c>
      <c r="J34" s="5">
        <v>13</v>
      </c>
      <c r="K34" s="63">
        <v>2</v>
      </c>
      <c r="L34" s="72">
        <f t="shared" si="1"/>
        <v>11493</v>
      </c>
      <c r="M34" s="91">
        <f t="shared" si="2"/>
        <v>19.09421674336695</v>
      </c>
      <c r="N34" s="72">
        <f t="shared" si="3"/>
        <v>7949</v>
      </c>
      <c r="O34" s="84">
        <f t="shared" si="4"/>
        <v>13.206293299662741</v>
      </c>
      <c r="P34" s="5">
        <f t="shared" si="5"/>
        <v>2622</v>
      </c>
      <c r="Q34" s="79">
        <f t="shared" si="6"/>
        <v>4.356132976690867</v>
      </c>
      <c r="R34" s="47"/>
      <c r="S34" s="24"/>
      <c r="T34" s="24"/>
      <c r="U34" s="24"/>
    </row>
    <row r="35" spans="1:21" s="48" customFormat="1" ht="16.5" customHeight="1">
      <c r="A35" s="22" t="s">
        <v>38</v>
      </c>
      <c r="B35" s="5">
        <v>117141</v>
      </c>
      <c r="C35" s="5">
        <v>7190</v>
      </c>
      <c r="D35" s="5">
        <v>5695</v>
      </c>
      <c r="E35" s="5">
        <v>4203</v>
      </c>
      <c r="F35" s="5">
        <v>2388</v>
      </c>
      <c r="G35" s="5">
        <v>1247</v>
      </c>
      <c r="H35" s="5">
        <v>665</v>
      </c>
      <c r="I35" s="5">
        <v>184</v>
      </c>
      <c r="J35" s="5">
        <v>34</v>
      </c>
      <c r="K35" s="63">
        <v>1</v>
      </c>
      <c r="L35" s="72">
        <f aca="true" t="shared" si="12" ref="L35:L66">SUM(C35:K35)</f>
        <v>21607</v>
      </c>
      <c r="M35" s="91">
        <f aca="true" t="shared" si="13" ref="M35:M66">L35/B35*100</f>
        <v>18.445292425367718</v>
      </c>
      <c r="N35" s="72">
        <f aca="true" t="shared" si="14" ref="N35:N66">SUM(D35:K35)</f>
        <v>14417</v>
      </c>
      <c r="O35" s="84">
        <f aca="true" t="shared" si="15" ref="O35:O66">N35/B35*100</f>
        <v>12.307390239113547</v>
      </c>
      <c r="P35" s="5">
        <f aca="true" t="shared" si="16" ref="P35:P66">SUM(F35:K35)</f>
        <v>4519</v>
      </c>
      <c r="Q35" s="79">
        <f aca="true" t="shared" si="17" ref="Q35:Q66">P35/B35*100</f>
        <v>3.8577440861867327</v>
      </c>
      <c r="R35" s="47"/>
      <c r="S35" s="24"/>
      <c r="T35" s="24"/>
      <c r="U35" s="24"/>
    </row>
    <row r="36" spans="1:21" s="48" customFormat="1" ht="16.5" customHeight="1">
      <c r="A36" s="54" t="s">
        <v>39</v>
      </c>
      <c r="B36" s="55">
        <v>5148</v>
      </c>
      <c r="C36" s="55">
        <v>301</v>
      </c>
      <c r="D36" s="55">
        <v>265</v>
      </c>
      <c r="E36" s="55">
        <v>263</v>
      </c>
      <c r="F36" s="55">
        <v>187</v>
      </c>
      <c r="G36" s="55">
        <v>105</v>
      </c>
      <c r="H36" s="55">
        <v>39</v>
      </c>
      <c r="I36" s="55">
        <v>19</v>
      </c>
      <c r="J36" s="55">
        <v>4</v>
      </c>
      <c r="K36" s="64"/>
      <c r="L36" s="73">
        <f t="shared" si="12"/>
        <v>1183</v>
      </c>
      <c r="M36" s="92">
        <f t="shared" si="13"/>
        <v>22.97979797979798</v>
      </c>
      <c r="N36" s="73">
        <f t="shared" si="14"/>
        <v>882</v>
      </c>
      <c r="O36" s="85">
        <f t="shared" si="15"/>
        <v>17.132867132867133</v>
      </c>
      <c r="P36" s="55">
        <f t="shared" si="16"/>
        <v>354</v>
      </c>
      <c r="Q36" s="80">
        <f t="shared" si="17"/>
        <v>6.876456876456877</v>
      </c>
      <c r="R36" s="47"/>
      <c r="S36" s="24"/>
      <c r="T36" s="24"/>
      <c r="U36" s="24"/>
    </row>
    <row r="37" spans="1:21" s="48" customFormat="1" ht="16.5" customHeight="1">
      <c r="A37" s="20" t="s">
        <v>93</v>
      </c>
      <c r="B37" s="5">
        <f aca="true" t="shared" si="18" ref="B37:K37">SUM(B38:B42)</f>
        <v>369106</v>
      </c>
      <c r="C37" s="5">
        <f t="shared" si="18"/>
        <v>24259</v>
      </c>
      <c r="D37" s="5">
        <f t="shared" si="18"/>
        <v>21118</v>
      </c>
      <c r="E37" s="5">
        <f t="shared" si="18"/>
        <v>16773</v>
      </c>
      <c r="F37" s="5">
        <f t="shared" si="18"/>
        <v>10215</v>
      </c>
      <c r="G37" s="5">
        <f t="shared" si="18"/>
        <v>5384</v>
      </c>
      <c r="H37" s="5">
        <f t="shared" si="18"/>
        <v>2909</v>
      </c>
      <c r="I37" s="5">
        <f t="shared" si="18"/>
        <v>920</v>
      </c>
      <c r="J37" s="5">
        <f t="shared" si="18"/>
        <v>156</v>
      </c>
      <c r="K37" s="63">
        <f t="shared" si="18"/>
        <v>18</v>
      </c>
      <c r="L37" s="72">
        <f t="shared" si="12"/>
        <v>81752</v>
      </c>
      <c r="M37" s="91">
        <f t="shared" si="13"/>
        <v>22.148651065005716</v>
      </c>
      <c r="N37" s="72">
        <f t="shared" si="14"/>
        <v>57493</v>
      </c>
      <c r="O37" s="84">
        <f t="shared" si="15"/>
        <v>15.5762843194096</v>
      </c>
      <c r="P37" s="5">
        <f t="shared" si="16"/>
        <v>19602</v>
      </c>
      <c r="Q37" s="79">
        <f t="shared" si="17"/>
        <v>5.310669563756753</v>
      </c>
      <c r="R37" s="47"/>
      <c r="S37" s="24"/>
      <c r="T37" s="24"/>
      <c r="U37" s="24"/>
    </row>
    <row r="38" spans="1:21" s="48" customFormat="1" ht="16.5" customHeight="1">
      <c r="A38" s="21" t="s">
        <v>40</v>
      </c>
      <c r="B38" s="5">
        <v>231789</v>
      </c>
      <c r="C38" s="5">
        <v>14939</v>
      </c>
      <c r="D38" s="5">
        <v>12964</v>
      </c>
      <c r="E38" s="5">
        <v>10228</v>
      </c>
      <c r="F38" s="5">
        <v>6312</v>
      </c>
      <c r="G38" s="5">
        <v>3382</v>
      </c>
      <c r="H38" s="5">
        <v>1851</v>
      </c>
      <c r="I38" s="5">
        <v>580</v>
      </c>
      <c r="J38" s="5">
        <v>96</v>
      </c>
      <c r="K38" s="63">
        <v>13</v>
      </c>
      <c r="L38" s="72">
        <f t="shared" si="12"/>
        <v>50365</v>
      </c>
      <c r="M38" s="91">
        <f t="shared" si="13"/>
        <v>21.728813705568424</v>
      </c>
      <c r="N38" s="72">
        <f t="shared" si="14"/>
        <v>35426</v>
      </c>
      <c r="O38" s="84">
        <f t="shared" si="15"/>
        <v>15.28372787319502</v>
      </c>
      <c r="P38" s="5">
        <f t="shared" si="16"/>
        <v>12234</v>
      </c>
      <c r="Q38" s="79">
        <f t="shared" si="17"/>
        <v>5.278076181354594</v>
      </c>
      <c r="R38" s="47"/>
      <c r="S38" s="24"/>
      <c r="T38" s="24"/>
      <c r="U38" s="24"/>
    </row>
    <row r="39" spans="1:21" s="48" customFormat="1" ht="16.5" customHeight="1">
      <c r="A39" s="22" t="s">
        <v>41</v>
      </c>
      <c r="B39" s="6">
        <v>116925</v>
      </c>
      <c r="C39" s="6">
        <v>7941</v>
      </c>
      <c r="D39" s="6">
        <v>6951</v>
      </c>
      <c r="E39" s="6">
        <v>5558</v>
      </c>
      <c r="F39" s="6">
        <v>3237</v>
      </c>
      <c r="G39" s="6">
        <v>1629</v>
      </c>
      <c r="H39" s="6">
        <v>869</v>
      </c>
      <c r="I39" s="6">
        <v>282</v>
      </c>
      <c r="J39" s="6">
        <v>49</v>
      </c>
      <c r="K39" s="61">
        <v>4</v>
      </c>
      <c r="L39" s="72">
        <f t="shared" si="12"/>
        <v>26520</v>
      </c>
      <c r="M39" s="91">
        <f t="shared" si="13"/>
        <v>22.68120590121873</v>
      </c>
      <c r="N39" s="72">
        <f t="shared" si="14"/>
        <v>18579</v>
      </c>
      <c r="O39" s="84">
        <f t="shared" si="15"/>
        <v>15.889672867222579</v>
      </c>
      <c r="P39" s="5">
        <f t="shared" si="16"/>
        <v>6070</v>
      </c>
      <c r="Q39" s="79">
        <f t="shared" si="17"/>
        <v>5.191361984177892</v>
      </c>
      <c r="R39" s="47"/>
      <c r="S39" s="24"/>
      <c r="T39" s="24"/>
      <c r="U39" s="24"/>
    </row>
    <row r="40" spans="1:21" s="48" customFormat="1" ht="16.5" customHeight="1">
      <c r="A40" s="22" t="s">
        <v>42</v>
      </c>
      <c r="B40" s="6">
        <v>8682</v>
      </c>
      <c r="C40" s="6">
        <v>614</v>
      </c>
      <c r="D40" s="6">
        <v>460</v>
      </c>
      <c r="E40" s="6">
        <v>392</v>
      </c>
      <c r="F40" s="6">
        <v>235</v>
      </c>
      <c r="G40" s="6">
        <v>141</v>
      </c>
      <c r="H40" s="6">
        <v>81</v>
      </c>
      <c r="I40" s="6">
        <v>16</v>
      </c>
      <c r="J40" s="6">
        <v>5</v>
      </c>
      <c r="K40" s="61">
        <v>1</v>
      </c>
      <c r="L40" s="72">
        <f t="shared" si="12"/>
        <v>1945</v>
      </c>
      <c r="M40" s="91">
        <f t="shared" si="13"/>
        <v>22.402672195346696</v>
      </c>
      <c r="N40" s="72">
        <f t="shared" si="14"/>
        <v>1331</v>
      </c>
      <c r="O40" s="84">
        <f t="shared" si="15"/>
        <v>15.330568993319513</v>
      </c>
      <c r="P40" s="5">
        <f t="shared" si="16"/>
        <v>479</v>
      </c>
      <c r="Q40" s="79">
        <f t="shared" si="17"/>
        <v>5.517161944252477</v>
      </c>
      <c r="R40" s="47"/>
      <c r="S40" s="24"/>
      <c r="T40" s="24"/>
      <c r="U40" s="24"/>
    </row>
    <row r="41" spans="1:21" s="48" customFormat="1" ht="16.5" customHeight="1">
      <c r="A41" s="22" t="s">
        <v>43</v>
      </c>
      <c r="B41" s="6">
        <v>6756</v>
      </c>
      <c r="C41" s="6">
        <v>444</v>
      </c>
      <c r="D41" s="6">
        <v>428</v>
      </c>
      <c r="E41" s="6">
        <v>326</v>
      </c>
      <c r="F41" s="6">
        <v>225</v>
      </c>
      <c r="G41" s="6">
        <v>127</v>
      </c>
      <c r="H41" s="6">
        <v>68</v>
      </c>
      <c r="I41" s="6">
        <v>21</v>
      </c>
      <c r="J41" s="6">
        <v>4</v>
      </c>
      <c r="K41" s="61"/>
      <c r="L41" s="72">
        <f t="shared" si="12"/>
        <v>1643</v>
      </c>
      <c r="M41" s="91">
        <f t="shared" si="13"/>
        <v>24.319123741859087</v>
      </c>
      <c r="N41" s="72">
        <f t="shared" si="14"/>
        <v>1199</v>
      </c>
      <c r="O41" s="84">
        <f t="shared" si="15"/>
        <v>17.74718768502072</v>
      </c>
      <c r="P41" s="5">
        <f t="shared" si="16"/>
        <v>445</v>
      </c>
      <c r="Q41" s="79">
        <f t="shared" si="17"/>
        <v>6.5867377146240385</v>
      </c>
      <c r="R41" s="47"/>
      <c r="S41" s="24"/>
      <c r="T41" s="24"/>
      <c r="U41" s="24"/>
    </row>
    <row r="42" spans="1:21" s="48" customFormat="1" ht="16.5" customHeight="1">
      <c r="A42" s="23" t="s">
        <v>44</v>
      </c>
      <c r="B42" s="10">
        <v>4954</v>
      </c>
      <c r="C42" s="10">
        <v>321</v>
      </c>
      <c r="D42" s="10">
        <v>315</v>
      </c>
      <c r="E42" s="10">
        <v>269</v>
      </c>
      <c r="F42" s="10">
        <v>206</v>
      </c>
      <c r="G42" s="10">
        <v>105</v>
      </c>
      <c r="H42" s="10">
        <v>40</v>
      </c>
      <c r="I42" s="10">
        <v>21</v>
      </c>
      <c r="J42" s="10">
        <v>2</v>
      </c>
      <c r="K42" s="67"/>
      <c r="L42" s="74">
        <f t="shared" si="12"/>
        <v>1279</v>
      </c>
      <c r="M42" s="93">
        <f t="shared" si="13"/>
        <v>25.817521194993944</v>
      </c>
      <c r="N42" s="74">
        <f t="shared" si="14"/>
        <v>958</v>
      </c>
      <c r="O42" s="86">
        <f t="shared" si="15"/>
        <v>19.337908760597497</v>
      </c>
      <c r="P42" s="8">
        <f t="shared" si="16"/>
        <v>374</v>
      </c>
      <c r="Q42" s="81">
        <f t="shared" si="17"/>
        <v>7.549454985870003</v>
      </c>
      <c r="R42" s="47"/>
      <c r="S42" s="24"/>
      <c r="T42" s="24"/>
      <c r="U42" s="24"/>
    </row>
    <row r="43" spans="1:21" s="48" customFormat="1" ht="16.5" customHeight="1">
      <c r="A43" s="108" t="s">
        <v>94</v>
      </c>
      <c r="B43" s="101">
        <f aca="true" t="shared" si="19" ref="B43:K43">SUM(B44:B56)</f>
        <v>244317</v>
      </c>
      <c r="C43" s="101">
        <f t="shared" si="19"/>
        <v>15057</v>
      </c>
      <c r="D43" s="101">
        <f t="shared" si="19"/>
        <v>13879</v>
      </c>
      <c r="E43" s="101">
        <f t="shared" si="19"/>
        <v>11773</v>
      </c>
      <c r="F43" s="101">
        <f t="shared" si="19"/>
        <v>7383</v>
      </c>
      <c r="G43" s="101">
        <f t="shared" si="19"/>
        <v>3852</v>
      </c>
      <c r="H43" s="101">
        <f t="shared" si="19"/>
        <v>2000</v>
      </c>
      <c r="I43" s="101">
        <f t="shared" si="19"/>
        <v>606</v>
      </c>
      <c r="J43" s="101">
        <f t="shared" si="19"/>
        <v>94</v>
      </c>
      <c r="K43" s="105">
        <f t="shared" si="19"/>
        <v>8</v>
      </c>
      <c r="L43" s="102">
        <f t="shared" si="12"/>
        <v>54652</v>
      </c>
      <c r="M43" s="106">
        <f t="shared" si="13"/>
        <v>22.369298902655157</v>
      </c>
      <c r="N43" s="102">
        <f t="shared" si="14"/>
        <v>39595</v>
      </c>
      <c r="O43" s="103">
        <f t="shared" si="15"/>
        <v>16.206403975163415</v>
      </c>
      <c r="P43" s="7">
        <f t="shared" si="16"/>
        <v>13943</v>
      </c>
      <c r="Q43" s="104">
        <f t="shared" si="17"/>
        <v>5.706929931195946</v>
      </c>
      <c r="R43" s="47"/>
      <c r="S43" s="24"/>
      <c r="T43" s="24"/>
      <c r="U43" s="24"/>
    </row>
    <row r="44" spans="1:21" s="48" customFormat="1" ht="16.5" customHeight="1">
      <c r="A44" s="22" t="s">
        <v>45</v>
      </c>
      <c r="B44" s="6">
        <v>37677</v>
      </c>
      <c r="C44" s="6">
        <v>2311</v>
      </c>
      <c r="D44" s="6">
        <v>2167</v>
      </c>
      <c r="E44" s="6">
        <v>1896</v>
      </c>
      <c r="F44" s="6">
        <v>1223</v>
      </c>
      <c r="G44" s="6">
        <v>645</v>
      </c>
      <c r="H44" s="6">
        <v>311</v>
      </c>
      <c r="I44" s="6">
        <v>116</v>
      </c>
      <c r="J44" s="6">
        <v>14</v>
      </c>
      <c r="K44" s="61">
        <v>1</v>
      </c>
      <c r="L44" s="72">
        <f t="shared" si="12"/>
        <v>8684</v>
      </c>
      <c r="M44" s="91">
        <f t="shared" si="13"/>
        <v>23.04854420468721</v>
      </c>
      <c r="N44" s="72">
        <f t="shared" si="14"/>
        <v>6373</v>
      </c>
      <c r="O44" s="84">
        <f t="shared" si="15"/>
        <v>16.91482867531916</v>
      </c>
      <c r="P44" s="5">
        <f t="shared" si="16"/>
        <v>2310</v>
      </c>
      <c r="Q44" s="79">
        <f t="shared" si="17"/>
        <v>6.131061390238076</v>
      </c>
      <c r="R44" s="47"/>
      <c r="S44" s="24"/>
      <c r="T44" s="24"/>
      <c r="U44" s="24"/>
    </row>
    <row r="45" spans="1:21" s="48" customFormat="1" ht="16.5" customHeight="1">
      <c r="A45" s="22" t="s">
        <v>46</v>
      </c>
      <c r="B45" s="6">
        <v>59069</v>
      </c>
      <c r="C45" s="6">
        <v>3864</v>
      </c>
      <c r="D45" s="6">
        <v>3340</v>
      </c>
      <c r="E45" s="6">
        <v>2552</v>
      </c>
      <c r="F45" s="6">
        <v>1541</v>
      </c>
      <c r="G45" s="6">
        <v>718</v>
      </c>
      <c r="H45" s="6">
        <v>392</v>
      </c>
      <c r="I45" s="6">
        <v>130</v>
      </c>
      <c r="J45" s="6">
        <v>19</v>
      </c>
      <c r="K45" s="61">
        <v>1</v>
      </c>
      <c r="L45" s="72">
        <f t="shared" si="12"/>
        <v>12557</v>
      </c>
      <c r="M45" s="91">
        <f t="shared" si="13"/>
        <v>21.258189574903927</v>
      </c>
      <c r="N45" s="72">
        <f t="shared" si="14"/>
        <v>8693</v>
      </c>
      <c r="O45" s="84">
        <f t="shared" si="15"/>
        <v>14.716687264047131</v>
      </c>
      <c r="P45" s="5">
        <f t="shared" si="16"/>
        <v>2801</v>
      </c>
      <c r="Q45" s="79">
        <f t="shared" si="17"/>
        <v>4.741912001218913</v>
      </c>
      <c r="R45" s="47"/>
      <c r="S45" s="24"/>
      <c r="T45" s="24"/>
      <c r="U45" s="24"/>
    </row>
    <row r="46" spans="1:21" s="48" customFormat="1" ht="16.5" customHeight="1">
      <c r="A46" s="22" t="s">
        <v>47</v>
      </c>
      <c r="B46" s="6">
        <v>63887</v>
      </c>
      <c r="C46" s="6">
        <v>4072</v>
      </c>
      <c r="D46" s="6">
        <v>3495</v>
      </c>
      <c r="E46" s="6">
        <v>2840</v>
      </c>
      <c r="F46" s="6">
        <v>1756</v>
      </c>
      <c r="G46" s="6">
        <v>951</v>
      </c>
      <c r="H46" s="6">
        <v>444</v>
      </c>
      <c r="I46" s="6">
        <v>125</v>
      </c>
      <c r="J46" s="6">
        <v>25</v>
      </c>
      <c r="K46" s="61">
        <v>1</v>
      </c>
      <c r="L46" s="72">
        <f t="shared" si="12"/>
        <v>13709</v>
      </c>
      <c r="M46" s="91">
        <f t="shared" si="13"/>
        <v>21.4581996337283</v>
      </c>
      <c r="N46" s="72">
        <f t="shared" si="14"/>
        <v>9637</v>
      </c>
      <c r="O46" s="84">
        <f t="shared" si="15"/>
        <v>15.084445974924476</v>
      </c>
      <c r="P46" s="5">
        <f t="shared" si="16"/>
        <v>3302</v>
      </c>
      <c r="Q46" s="79">
        <f t="shared" si="17"/>
        <v>5.168500633931786</v>
      </c>
      <c r="R46" s="47"/>
      <c r="S46" s="24"/>
      <c r="T46" s="24"/>
      <c r="U46" s="24"/>
    </row>
    <row r="47" spans="1:21" s="48" customFormat="1" ht="16.5" customHeight="1">
      <c r="A47" s="22" t="s">
        <v>48</v>
      </c>
      <c r="B47" s="6">
        <v>6611</v>
      </c>
      <c r="C47" s="6">
        <v>427</v>
      </c>
      <c r="D47" s="6">
        <v>395</v>
      </c>
      <c r="E47" s="6">
        <v>342</v>
      </c>
      <c r="F47" s="6">
        <v>239</v>
      </c>
      <c r="G47" s="6">
        <v>120</v>
      </c>
      <c r="H47" s="6">
        <v>67</v>
      </c>
      <c r="I47" s="6">
        <v>17</v>
      </c>
      <c r="J47" s="6">
        <v>5</v>
      </c>
      <c r="K47" s="61">
        <v>0</v>
      </c>
      <c r="L47" s="72">
        <f t="shared" si="12"/>
        <v>1612</v>
      </c>
      <c r="M47" s="91">
        <f t="shared" si="13"/>
        <v>24.383603085766147</v>
      </c>
      <c r="N47" s="72">
        <f t="shared" si="14"/>
        <v>1185</v>
      </c>
      <c r="O47" s="84">
        <f t="shared" si="15"/>
        <v>17.924671002874</v>
      </c>
      <c r="P47" s="5">
        <f t="shared" si="16"/>
        <v>448</v>
      </c>
      <c r="Q47" s="79">
        <f t="shared" si="17"/>
        <v>6.776584480411435</v>
      </c>
      <c r="R47" s="47"/>
      <c r="S47" s="24"/>
      <c r="T47" s="24"/>
      <c r="U47" s="24"/>
    </row>
    <row r="48" spans="1:21" s="48" customFormat="1" ht="16.5" customHeight="1">
      <c r="A48" s="22" t="s">
        <v>49</v>
      </c>
      <c r="B48" s="6">
        <v>11970</v>
      </c>
      <c r="C48" s="6">
        <v>661</v>
      </c>
      <c r="D48" s="6">
        <v>590</v>
      </c>
      <c r="E48" s="6">
        <v>527</v>
      </c>
      <c r="F48" s="6">
        <v>329</v>
      </c>
      <c r="G48" s="6">
        <v>168</v>
      </c>
      <c r="H48" s="6">
        <v>92</v>
      </c>
      <c r="I48" s="6">
        <v>16</v>
      </c>
      <c r="J48" s="6">
        <v>3</v>
      </c>
      <c r="K48" s="61">
        <v>0</v>
      </c>
      <c r="L48" s="72">
        <f t="shared" si="12"/>
        <v>2386</v>
      </c>
      <c r="M48" s="91">
        <f t="shared" si="13"/>
        <v>19.93316624895572</v>
      </c>
      <c r="N48" s="72">
        <f t="shared" si="14"/>
        <v>1725</v>
      </c>
      <c r="O48" s="84">
        <f t="shared" si="15"/>
        <v>14.411027568922306</v>
      </c>
      <c r="P48" s="5">
        <f t="shared" si="16"/>
        <v>608</v>
      </c>
      <c r="Q48" s="79">
        <f t="shared" si="17"/>
        <v>5.079365079365079</v>
      </c>
      <c r="R48" s="47"/>
      <c r="S48" s="24"/>
      <c r="T48" s="24"/>
      <c r="U48" s="24"/>
    </row>
    <row r="49" spans="1:21" s="48" customFormat="1" ht="16.5" customHeight="1">
      <c r="A49" s="22" t="s">
        <v>50</v>
      </c>
      <c r="B49" s="6">
        <v>5881</v>
      </c>
      <c r="C49" s="6">
        <v>339</v>
      </c>
      <c r="D49" s="6">
        <v>364</v>
      </c>
      <c r="E49" s="6">
        <v>281</v>
      </c>
      <c r="F49" s="6">
        <v>172</v>
      </c>
      <c r="G49" s="6">
        <v>92</v>
      </c>
      <c r="H49" s="6">
        <v>65</v>
      </c>
      <c r="I49" s="6">
        <v>11</v>
      </c>
      <c r="J49" s="6">
        <v>2</v>
      </c>
      <c r="K49" s="61">
        <v>2</v>
      </c>
      <c r="L49" s="72">
        <f t="shared" si="12"/>
        <v>1328</v>
      </c>
      <c r="M49" s="91">
        <f t="shared" si="13"/>
        <v>22.581193674545144</v>
      </c>
      <c r="N49" s="72">
        <f t="shared" si="14"/>
        <v>989</v>
      </c>
      <c r="O49" s="84">
        <f t="shared" si="15"/>
        <v>16.81686787961231</v>
      </c>
      <c r="P49" s="5">
        <f t="shared" si="16"/>
        <v>344</v>
      </c>
      <c r="Q49" s="79">
        <f t="shared" si="17"/>
        <v>5.849345349430369</v>
      </c>
      <c r="R49" s="47"/>
      <c r="S49" s="24"/>
      <c r="T49" s="24"/>
      <c r="U49" s="24"/>
    </row>
    <row r="50" spans="1:21" s="48" customFormat="1" ht="16.5" customHeight="1">
      <c r="A50" s="22" t="s">
        <v>51</v>
      </c>
      <c r="B50" s="6">
        <v>13444</v>
      </c>
      <c r="C50" s="6">
        <v>669</v>
      </c>
      <c r="D50" s="6">
        <v>756</v>
      </c>
      <c r="E50" s="6">
        <v>735</v>
      </c>
      <c r="F50" s="6">
        <v>480</v>
      </c>
      <c r="G50" s="6">
        <v>253</v>
      </c>
      <c r="H50" s="6">
        <v>153</v>
      </c>
      <c r="I50" s="6">
        <v>37</v>
      </c>
      <c r="J50" s="6">
        <v>7</v>
      </c>
      <c r="K50" s="61">
        <v>2</v>
      </c>
      <c r="L50" s="72">
        <f t="shared" si="12"/>
        <v>3092</v>
      </c>
      <c r="M50" s="91">
        <f t="shared" si="13"/>
        <v>22.999107408509374</v>
      </c>
      <c r="N50" s="72">
        <f t="shared" si="14"/>
        <v>2423</v>
      </c>
      <c r="O50" s="84">
        <f t="shared" si="15"/>
        <v>18.022909848259445</v>
      </c>
      <c r="P50" s="5">
        <f t="shared" si="16"/>
        <v>932</v>
      </c>
      <c r="Q50" s="79">
        <f t="shared" si="17"/>
        <v>6.932460577209164</v>
      </c>
      <c r="R50" s="47"/>
      <c r="S50" s="24"/>
      <c r="T50" s="24"/>
      <c r="U50" s="24"/>
    </row>
    <row r="51" spans="1:21" s="48" customFormat="1" ht="16.5" customHeight="1">
      <c r="A51" s="22" t="s">
        <v>52</v>
      </c>
      <c r="B51" s="6">
        <v>12944</v>
      </c>
      <c r="C51" s="6">
        <v>688</v>
      </c>
      <c r="D51" s="6">
        <v>634</v>
      </c>
      <c r="E51" s="6">
        <v>670</v>
      </c>
      <c r="F51" s="6">
        <v>411</v>
      </c>
      <c r="G51" s="6">
        <v>232</v>
      </c>
      <c r="H51" s="6">
        <v>138</v>
      </c>
      <c r="I51" s="6">
        <v>40</v>
      </c>
      <c r="J51" s="6">
        <v>3</v>
      </c>
      <c r="K51" s="61">
        <v>0</v>
      </c>
      <c r="L51" s="72">
        <f t="shared" si="12"/>
        <v>2816</v>
      </c>
      <c r="M51" s="91">
        <f t="shared" si="13"/>
        <v>21.755253399258343</v>
      </c>
      <c r="N51" s="72">
        <f t="shared" si="14"/>
        <v>2128</v>
      </c>
      <c r="O51" s="84">
        <f t="shared" si="15"/>
        <v>16.440049443757726</v>
      </c>
      <c r="P51" s="5">
        <f t="shared" si="16"/>
        <v>824</v>
      </c>
      <c r="Q51" s="79">
        <f t="shared" si="17"/>
        <v>6.365883807169345</v>
      </c>
      <c r="R51" s="47"/>
      <c r="S51" s="24"/>
      <c r="T51" s="24"/>
      <c r="U51" s="24"/>
    </row>
    <row r="52" spans="1:21" s="48" customFormat="1" ht="16.5" customHeight="1">
      <c r="A52" s="22" t="s">
        <v>53</v>
      </c>
      <c r="B52" s="6">
        <v>14070</v>
      </c>
      <c r="C52" s="6">
        <v>779</v>
      </c>
      <c r="D52" s="6">
        <v>705</v>
      </c>
      <c r="E52" s="6">
        <v>597</v>
      </c>
      <c r="F52" s="6">
        <v>374</v>
      </c>
      <c r="G52" s="6">
        <v>195</v>
      </c>
      <c r="H52" s="6">
        <v>109</v>
      </c>
      <c r="I52" s="6">
        <v>31</v>
      </c>
      <c r="J52" s="6">
        <v>4</v>
      </c>
      <c r="K52" s="66">
        <v>0</v>
      </c>
      <c r="L52" s="72">
        <f t="shared" si="12"/>
        <v>2794</v>
      </c>
      <c r="M52" s="91">
        <f t="shared" si="13"/>
        <v>19.85785358919687</v>
      </c>
      <c r="N52" s="72">
        <f t="shared" si="14"/>
        <v>2015</v>
      </c>
      <c r="O52" s="84">
        <f t="shared" si="15"/>
        <v>14.321250888415069</v>
      </c>
      <c r="P52" s="5">
        <f t="shared" si="16"/>
        <v>713</v>
      </c>
      <c r="Q52" s="79">
        <f t="shared" si="17"/>
        <v>5.067519545131486</v>
      </c>
      <c r="R52" s="47"/>
      <c r="S52" s="24"/>
      <c r="T52" s="24"/>
      <c r="U52" s="24"/>
    </row>
    <row r="53" spans="1:21" s="48" customFormat="1" ht="16.5" customHeight="1">
      <c r="A53" s="22" t="s">
        <v>54</v>
      </c>
      <c r="B53" s="6">
        <v>10480</v>
      </c>
      <c r="C53" s="6">
        <v>648</v>
      </c>
      <c r="D53" s="6">
        <v>685</v>
      </c>
      <c r="E53" s="6">
        <v>619</v>
      </c>
      <c r="F53" s="6">
        <v>399</v>
      </c>
      <c r="G53" s="6">
        <v>217</v>
      </c>
      <c r="H53" s="6">
        <v>114</v>
      </c>
      <c r="I53" s="6">
        <v>38</v>
      </c>
      <c r="J53" s="6">
        <v>7</v>
      </c>
      <c r="K53" s="66">
        <v>0</v>
      </c>
      <c r="L53" s="72">
        <f t="shared" si="12"/>
        <v>2727</v>
      </c>
      <c r="M53" s="91">
        <f t="shared" si="13"/>
        <v>26.020992366412216</v>
      </c>
      <c r="N53" s="72">
        <f t="shared" si="14"/>
        <v>2079</v>
      </c>
      <c r="O53" s="84">
        <f t="shared" si="15"/>
        <v>19.837786259541986</v>
      </c>
      <c r="P53" s="5">
        <f t="shared" si="16"/>
        <v>775</v>
      </c>
      <c r="Q53" s="79">
        <f t="shared" si="17"/>
        <v>7.395038167938932</v>
      </c>
      <c r="R53" s="47"/>
      <c r="S53" s="24"/>
      <c r="T53" s="24"/>
      <c r="U53" s="24"/>
    </row>
    <row r="54" spans="1:21" s="48" customFormat="1" ht="16.5" customHeight="1">
      <c r="A54" s="22" t="s">
        <v>55</v>
      </c>
      <c r="B54" s="6">
        <v>3326</v>
      </c>
      <c r="C54" s="6">
        <v>236</v>
      </c>
      <c r="D54" s="6">
        <v>272</v>
      </c>
      <c r="E54" s="6">
        <v>262</v>
      </c>
      <c r="F54" s="6">
        <v>152</v>
      </c>
      <c r="G54" s="6">
        <v>93</v>
      </c>
      <c r="H54" s="6">
        <v>39</v>
      </c>
      <c r="I54" s="6">
        <v>15</v>
      </c>
      <c r="J54" s="6">
        <v>0</v>
      </c>
      <c r="K54" s="66">
        <v>0</v>
      </c>
      <c r="L54" s="72">
        <f t="shared" si="12"/>
        <v>1069</v>
      </c>
      <c r="M54" s="91">
        <f t="shared" si="13"/>
        <v>32.14070956103428</v>
      </c>
      <c r="N54" s="72">
        <f t="shared" si="14"/>
        <v>833</v>
      </c>
      <c r="O54" s="84">
        <f t="shared" si="15"/>
        <v>25.045099218280214</v>
      </c>
      <c r="P54" s="5">
        <f t="shared" si="16"/>
        <v>299</v>
      </c>
      <c r="Q54" s="79">
        <f t="shared" si="17"/>
        <v>8.989777510523151</v>
      </c>
      <c r="R54" s="47"/>
      <c r="S54" s="24"/>
      <c r="T54" s="24"/>
      <c r="U54" s="24"/>
    </row>
    <row r="55" spans="1:21" s="48" customFormat="1" ht="16.5" customHeight="1">
      <c r="A55" s="22" t="s">
        <v>56</v>
      </c>
      <c r="B55" s="6">
        <v>3327</v>
      </c>
      <c r="C55" s="6">
        <v>241</v>
      </c>
      <c r="D55" s="6">
        <v>317</v>
      </c>
      <c r="E55" s="6">
        <v>311</v>
      </c>
      <c r="F55" s="6">
        <v>183</v>
      </c>
      <c r="G55" s="6">
        <v>116</v>
      </c>
      <c r="H55" s="6">
        <v>51</v>
      </c>
      <c r="I55" s="6">
        <v>20</v>
      </c>
      <c r="J55" s="6">
        <v>4</v>
      </c>
      <c r="K55" s="66">
        <v>1</v>
      </c>
      <c r="L55" s="72">
        <f t="shared" si="12"/>
        <v>1244</v>
      </c>
      <c r="M55" s="91">
        <f t="shared" si="13"/>
        <v>37.391042981665166</v>
      </c>
      <c r="N55" s="72">
        <f t="shared" si="14"/>
        <v>1003</v>
      </c>
      <c r="O55" s="84">
        <f t="shared" si="15"/>
        <v>30.14727983168019</v>
      </c>
      <c r="P55" s="5">
        <f t="shared" si="16"/>
        <v>375</v>
      </c>
      <c r="Q55" s="79">
        <f t="shared" si="17"/>
        <v>11.27141568981064</v>
      </c>
      <c r="R55" s="47"/>
      <c r="S55" s="24"/>
      <c r="T55" s="24"/>
      <c r="U55" s="24"/>
    </row>
    <row r="56" spans="1:21" s="48" customFormat="1" ht="16.5" customHeight="1">
      <c r="A56" s="54" t="s">
        <v>57</v>
      </c>
      <c r="B56" s="53">
        <v>1631</v>
      </c>
      <c r="C56" s="53">
        <v>122</v>
      </c>
      <c r="D56" s="53">
        <v>159</v>
      </c>
      <c r="E56" s="53">
        <v>141</v>
      </c>
      <c r="F56" s="53">
        <v>124</v>
      </c>
      <c r="G56" s="53">
        <v>52</v>
      </c>
      <c r="H56" s="53">
        <v>25</v>
      </c>
      <c r="I56" s="53">
        <v>10</v>
      </c>
      <c r="J56" s="53">
        <v>1</v>
      </c>
      <c r="K56" s="62">
        <v>0</v>
      </c>
      <c r="L56" s="73">
        <f t="shared" si="12"/>
        <v>634</v>
      </c>
      <c r="M56" s="92">
        <f t="shared" si="13"/>
        <v>38.87185775597793</v>
      </c>
      <c r="N56" s="73">
        <f t="shared" si="14"/>
        <v>512</v>
      </c>
      <c r="O56" s="85">
        <f t="shared" si="15"/>
        <v>31.39178418148375</v>
      </c>
      <c r="P56" s="55">
        <f t="shared" si="16"/>
        <v>212</v>
      </c>
      <c r="Q56" s="80">
        <f t="shared" si="17"/>
        <v>12.998160637645617</v>
      </c>
      <c r="R56" s="47"/>
      <c r="S56" s="24"/>
      <c r="T56" s="24"/>
      <c r="U56" s="24"/>
    </row>
    <row r="57" spans="1:21" s="48" customFormat="1" ht="16.5" customHeight="1">
      <c r="A57" s="20" t="s">
        <v>95</v>
      </c>
      <c r="B57" s="6">
        <f aca="true" t="shared" si="20" ref="B57:K57">SUM(B58:B70)</f>
        <v>225762</v>
      </c>
      <c r="C57" s="6">
        <f t="shared" si="20"/>
        <v>11921</v>
      </c>
      <c r="D57" s="6">
        <f t="shared" si="20"/>
        <v>10882</v>
      </c>
      <c r="E57" s="6">
        <f t="shared" si="20"/>
        <v>9852</v>
      </c>
      <c r="F57" s="6">
        <f t="shared" si="20"/>
        <v>6342</v>
      </c>
      <c r="G57" s="6">
        <f t="shared" si="20"/>
        <v>3472</v>
      </c>
      <c r="H57" s="6">
        <f t="shared" si="20"/>
        <v>1902</v>
      </c>
      <c r="I57" s="6">
        <f t="shared" si="20"/>
        <v>645</v>
      </c>
      <c r="J57" s="6">
        <f t="shared" si="20"/>
        <v>89</v>
      </c>
      <c r="K57" s="61">
        <f t="shared" si="20"/>
        <v>8</v>
      </c>
      <c r="L57" s="72">
        <f t="shared" si="12"/>
        <v>45113</v>
      </c>
      <c r="M57" s="91">
        <f t="shared" si="13"/>
        <v>19.9825479930192</v>
      </c>
      <c r="N57" s="72">
        <f t="shared" si="14"/>
        <v>33192</v>
      </c>
      <c r="O57" s="84">
        <f t="shared" si="15"/>
        <v>14.702208520477317</v>
      </c>
      <c r="P57" s="5">
        <f t="shared" si="16"/>
        <v>12458</v>
      </c>
      <c r="Q57" s="79">
        <f t="shared" si="17"/>
        <v>5.5182005829147505</v>
      </c>
      <c r="R57" s="47"/>
      <c r="S57" s="24"/>
      <c r="T57" s="24"/>
      <c r="U57" s="24"/>
    </row>
    <row r="58" spans="1:21" s="48" customFormat="1" ht="16.5" customHeight="1">
      <c r="A58" s="22" t="s">
        <v>58</v>
      </c>
      <c r="B58" s="6">
        <v>45071</v>
      </c>
      <c r="C58" s="6">
        <v>2453</v>
      </c>
      <c r="D58" s="6">
        <v>2130</v>
      </c>
      <c r="E58" s="6">
        <v>1885</v>
      </c>
      <c r="F58" s="6">
        <v>1138</v>
      </c>
      <c r="G58" s="6">
        <v>652</v>
      </c>
      <c r="H58" s="6">
        <v>333</v>
      </c>
      <c r="I58" s="6">
        <v>90</v>
      </c>
      <c r="J58" s="6">
        <v>19</v>
      </c>
      <c r="K58" s="61">
        <v>5</v>
      </c>
      <c r="L58" s="72">
        <f t="shared" si="12"/>
        <v>8705</v>
      </c>
      <c r="M58" s="91">
        <f t="shared" si="13"/>
        <v>19.313971289742852</v>
      </c>
      <c r="N58" s="72">
        <f t="shared" si="14"/>
        <v>6252</v>
      </c>
      <c r="O58" s="84">
        <f t="shared" si="15"/>
        <v>13.871447272081827</v>
      </c>
      <c r="P58" s="5">
        <f t="shared" si="16"/>
        <v>2237</v>
      </c>
      <c r="Q58" s="79">
        <f t="shared" si="17"/>
        <v>4.963280157972976</v>
      </c>
      <c r="R58" s="47"/>
      <c r="S58" s="24"/>
      <c r="T58" s="24"/>
      <c r="U58" s="24"/>
    </row>
    <row r="59" spans="1:21" s="48" customFormat="1" ht="16.5" customHeight="1">
      <c r="A59" s="22" t="s">
        <v>59</v>
      </c>
      <c r="B59" s="6">
        <v>40607</v>
      </c>
      <c r="C59" s="6">
        <v>2101</v>
      </c>
      <c r="D59" s="6">
        <v>2036</v>
      </c>
      <c r="E59" s="6">
        <v>1814</v>
      </c>
      <c r="F59" s="6">
        <v>1211</v>
      </c>
      <c r="G59" s="6">
        <v>610</v>
      </c>
      <c r="H59" s="6">
        <v>372</v>
      </c>
      <c r="I59" s="6">
        <v>117</v>
      </c>
      <c r="J59" s="6">
        <v>13</v>
      </c>
      <c r="K59" s="61">
        <v>0</v>
      </c>
      <c r="L59" s="72">
        <f t="shared" si="12"/>
        <v>8274</v>
      </c>
      <c r="M59" s="91">
        <f t="shared" si="13"/>
        <v>20.375797276331667</v>
      </c>
      <c r="N59" s="72">
        <f t="shared" si="14"/>
        <v>6173</v>
      </c>
      <c r="O59" s="84">
        <f t="shared" si="15"/>
        <v>15.201812495382569</v>
      </c>
      <c r="P59" s="5">
        <f t="shared" si="16"/>
        <v>2323</v>
      </c>
      <c r="Q59" s="79">
        <f t="shared" si="17"/>
        <v>5.720688551235009</v>
      </c>
      <c r="R59" s="47"/>
      <c r="S59" s="24"/>
      <c r="T59" s="24"/>
      <c r="U59" s="24"/>
    </row>
    <row r="60" spans="1:21" s="48" customFormat="1" ht="16.5" customHeight="1">
      <c r="A60" s="22" t="s">
        <v>60</v>
      </c>
      <c r="B60" s="6">
        <v>30545</v>
      </c>
      <c r="C60" s="6">
        <v>1583</v>
      </c>
      <c r="D60" s="6">
        <v>1349</v>
      </c>
      <c r="E60" s="6">
        <v>1248</v>
      </c>
      <c r="F60" s="6">
        <v>772</v>
      </c>
      <c r="G60" s="6">
        <v>438</v>
      </c>
      <c r="H60" s="6">
        <v>233</v>
      </c>
      <c r="I60" s="6">
        <v>88</v>
      </c>
      <c r="J60" s="6">
        <v>6</v>
      </c>
      <c r="K60" s="61">
        <v>1</v>
      </c>
      <c r="L60" s="72">
        <f t="shared" si="12"/>
        <v>5718</v>
      </c>
      <c r="M60" s="91">
        <f t="shared" si="13"/>
        <v>18.719921427402195</v>
      </c>
      <c r="N60" s="72">
        <f t="shared" si="14"/>
        <v>4135</v>
      </c>
      <c r="O60" s="84">
        <f t="shared" si="15"/>
        <v>13.537403830414144</v>
      </c>
      <c r="P60" s="5">
        <f t="shared" si="16"/>
        <v>1538</v>
      </c>
      <c r="Q60" s="79">
        <f t="shared" si="17"/>
        <v>5.035193976100834</v>
      </c>
      <c r="R60" s="47"/>
      <c r="S60" s="24"/>
      <c r="T60" s="24"/>
      <c r="U60" s="24"/>
    </row>
    <row r="61" spans="1:21" s="48" customFormat="1" ht="16.5" customHeight="1">
      <c r="A61" s="22" t="s">
        <v>62</v>
      </c>
      <c r="B61" s="6">
        <v>6241</v>
      </c>
      <c r="C61" s="6">
        <v>314</v>
      </c>
      <c r="D61" s="6">
        <v>362</v>
      </c>
      <c r="E61" s="6">
        <v>318</v>
      </c>
      <c r="F61" s="6">
        <v>233</v>
      </c>
      <c r="G61" s="6">
        <v>119</v>
      </c>
      <c r="H61" s="6">
        <v>63</v>
      </c>
      <c r="I61" s="6">
        <v>23</v>
      </c>
      <c r="J61" s="6">
        <v>1</v>
      </c>
      <c r="K61" s="61">
        <v>0</v>
      </c>
      <c r="L61" s="72">
        <f>SUM(C65:K65)</f>
        <v>2335</v>
      </c>
      <c r="M61" s="91">
        <f>L61/B65*100</f>
        <v>20.785116610290192</v>
      </c>
      <c r="N61" s="72">
        <f>SUM(D65:K65)</f>
        <v>1779</v>
      </c>
      <c r="O61" s="84">
        <f>N61/B65*100</f>
        <v>15.835855438846359</v>
      </c>
      <c r="P61" s="5">
        <f>SUM(F65:K65)</f>
        <v>736</v>
      </c>
      <c r="Q61" s="79">
        <f>P61/B65*100</f>
        <v>6.551539967954424</v>
      </c>
      <c r="R61" s="47"/>
      <c r="S61" s="24"/>
      <c r="T61" s="24"/>
      <c r="U61" s="24"/>
    </row>
    <row r="62" spans="1:21" s="48" customFormat="1" ht="16.5" customHeight="1">
      <c r="A62" s="22" t="s">
        <v>63</v>
      </c>
      <c r="B62" s="6">
        <v>12530</v>
      </c>
      <c r="C62" s="6">
        <v>573</v>
      </c>
      <c r="D62" s="6">
        <v>546</v>
      </c>
      <c r="E62" s="6">
        <v>573</v>
      </c>
      <c r="F62" s="6">
        <v>378</v>
      </c>
      <c r="G62" s="6">
        <v>224</v>
      </c>
      <c r="H62" s="6">
        <v>106</v>
      </c>
      <c r="I62" s="6">
        <v>36</v>
      </c>
      <c r="J62" s="6">
        <v>4</v>
      </c>
      <c r="K62" s="61">
        <v>0</v>
      </c>
      <c r="L62" s="72">
        <f>SUM(C61:K61)</f>
        <v>1433</v>
      </c>
      <c r="M62" s="91">
        <f>L62/B61*100</f>
        <v>22.96106393206217</v>
      </c>
      <c r="N62" s="72">
        <f>SUM(D61:K61)</f>
        <v>1119</v>
      </c>
      <c r="O62" s="84">
        <f>N62/B61*100</f>
        <v>17.92981893927255</v>
      </c>
      <c r="P62" s="5">
        <f>SUM(F61:K61)</f>
        <v>439</v>
      </c>
      <c r="Q62" s="79">
        <f>P62/B61*100</f>
        <v>7.034129145970197</v>
      </c>
      <c r="R62" s="47"/>
      <c r="S62" s="24"/>
      <c r="T62" s="24"/>
      <c r="U62" s="24"/>
    </row>
    <row r="63" spans="1:21" s="48" customFormat="1" ht="16.5" customHeight="1">
      <c r="A63" s="22" t="s">
        <v>64</v>
      </c>
      <c r="B63" s="6">
        <v>8094</v>
      </c>
      <c r="C63" s="6">
        <v>417</v>
      </c>
      <c r="D63" s="6">
        <v>381</v>
      </c>
      <c r="E63" s="6">
        <v>347</v>
      </c>
      <c r="F63" s="6">
        <v>261</v>
      </c>
      <c r="G63" s="6">
        <v>129</v>
      </c>
      <c r="H63" s="6">
        <v>62</v>
      </c>
      <c r="I63" s="6">
        <v>31</v>
      </c>
      <c r="J63" s="6">
        <v>5</v>
      </c>
      <c r="K63" s="61">
        <v>0</v>
      </c>
      <c r="L63" s="72">
        <f>SUM(C62:K62)</f>
        <v>2440</v>
      </c>
      <c r="M63" s="91">
        <f>L63/B62*100</f>
        <v>19.4732641660016</v>
      </c>
      <c r="N63" s="72">
        <f>SUM(D62:K62)</f>
        <v>1867</v>
      </c>
      <c r="O63" s="84">
        <f>N63/B62*100</f>
        <v>14.900239425379091</v>
      </c>
      <c r="P63" s="5">
        <f>SUM(F62:K62)</f>
        <v>748</v>
      </c>
      <c r="Q63" s="79">
        <f>P63/B62*100</f>
        <v>5.969672785315243</v>
      </c>
      <c r="R63" s="47"/>
      <c r="S63" s="24"/>
      <c r="T63" s="24"/>
      <c r="U63" s="24"/>
    </row>
    <row r="64" spans="1:21" s="48" customFormat="1" ht="16.5" customHeight="1">
      <c r="A64" s="22" t="s">
        <v>65</v>
      </c>
      <c r="B64" s="6">
        <v>16075</v>
      </c>
      <c r="C64" s="6">
        <v>847</v>
      </c>
      <c r="D64" s="6">
        <v>808</v>
      </c>
      <c r="E64" s="6">
        <v>778</v>
      </c>
      <c r="F64" s="6">
        <v>490</v>
      </c>
      <c r="G64" s="6">
        <v>299</v>
      </c>
      <c r="H64" s="6">
        <v>167</v>
      </c>
      <c r="I64" s="6">
        <v>55</v>
      </c>
      <c r="J64" s="6">
        <v>10</v>
      </c>
      <c r="K64" s="61">
        <v>0</v>
      </c>
      <c r="L64" s="72">
        <f>SUM(C63:K63)</f>
        <v>1633</v>
      </c>
      <c r="M64" s="91">
        <f>L64/B63*100</f>
        <v>20.175438596491226</v>
      </c>
      <c r="N64" s="72">
        <f>SUM(D63:K63)</f>
        <v>1216</v>
      </c>
      <c r="O64" s="84">
        <f>N64/B63*100</f>
        <v>15.023474178403756</v>
      </c>
      <c r="P64" s="5">
        <f>SUM(F63:K63)</f>
        <v>488</v>
      </c>
      <c r="Q64" s="79">
        <f>P64/B63*100</f>
        <v>6.029157400543612</v>
      </c>
      <c r="R64" s="47"/>
      <c r="S64" s="24"/>
      <c r="T64" s="24"/>
      <c r="U64" s="24"/>
    </row>
    <row r="65" spans="1:21" s="48" customFormat="1" ht="16.5" customHeight="1">
      <c r="A65" s="22" t="s">
        <v>61</v>
      </c>
      <c r="B65" s="6">
        <v>11234</v>
      </c>
      <c r="C65" s="6">
        <v>556</v>
      </c>
      <c r="D65" s="6">
        <v>538</v>
      </c>
      <c r="E65" s="6">
        <v>505</v>
      </c>
      <c r="F65" s="6">
        <v>372</v>
      </c>
      <c r="G65" s="6">
        <v>197</v>
      </c>
      <c r="H65" s="6">
        <v>110</v>
      </c>
      <c r="I65" s="6">
        <v>45</v>
      </c>
      <c r="J65" s="6">
        <v>11</v>
      </c>
      <c r="K65" s="61">
        <v>1</v>
      </c>
      <c r="L65" s="72">
        <f>SUM(C64:K64)</f>
        <v>3454</v>
      </c>
      <c r="M65" s="91">
        <f>L65/B64*100</f>
        <v>21.486780715396577</v>
      </c>
      <c r="N65" s="72">
        <f>SUM(D64:K64)</f>
        <v>2607</v>
      </c>
      <c r="O65" s="84">
        <f>N65/B64*100</f>
        <v>16.21772939346812</v>
      </c>
      <c r="P65" s="5">
        <f>SUM(F64:K64)</f>
        <v>1021</v>
      </c>
      <c r="Q65" s="79">
        <f>P65/B64*100</f>
        <v>6.351477449455676</v>
      </c>
      <c r="R65" s="47"/>
      <c r="S65" s="24"/>
      <c r="T65" s="24"/>
      <c r="U65" s="24"/>
    </row>
    <row r="66" spans="1:21" s="48" customFormat="1" ht="16.5" customHeight="1">
      <c r="A66" s="22" t="s">
        <v>66</v>
      </c>
      <c r="B66" s="6">
        <v>10427</v>
      </c>
      <c r="C66" s="6">
        <v>560</v>
      </c>
      <c r="D66" s="6">
        <v>628</v>
      </c>
      <c r="E66" s="6">
        <v>671</v>
      </c>
      <c r="F66" s="6">
        <v>435</v>
      </c>
      <c r="G66" s="6">
        <v>252</v>
      </c>
      <c r="H66" s="6">
        <v>133</v>
      </c>
      <c r="I66" s="6">
        <v>51</v>
      </c>
      <c r="J66" s="6">
        <v>9</v>
      </c>
      <c r="K66" s="61">
        <v>0</v>
      </c>
      <c r="L66" s="72">
        <f t="shared" si="12"/>
        <v>2739</v>
      </c>
      <c r="M66" s="91">
        <f t="shared" si="13"/>
        <v>26.268341804929513</v>
      </c>
      <c r="N66" s="72">
        <f t="shared" si="14"/>
        <v>2179</v>
      </c>
      <c r="O66" s="84">
        <f t="shared" si="15"/>
        <v>20.89766951184425</v>
      </c>
      <c r="P66" s="5">
        <f t="shared" si="16"/>
        <v>880</v>
      </c>
      <c r="Q66" s="79">
        <f t="shared" si="17"/>
        <v>8.439627889133979</v>
      </c>
      <c r="R66" s="47"/>
      <c r="S66" s="24"/>
      <c r="T66" s="24"/>
      <c r="U66" s="24"/>
    </row>
    <row r="67" spans="1:21" s="48" customFormat="1" ht="16.5" customHeight="1">
      <c r="A67" s="22" t="s">
        <v>67</v>
      </c>
      <c r="B67" s="6">
        <v>9700</v>
      </c>
      <c r="C67" s="6">
        <v>469</v>
      </c>
      <c r="D67" s="6">
        <v>384</v>
      </c>
      <c r="E67" s="6">
        <v>353</v>
      </c>
      <c r="F67" s="6">
        <v>213</v>
      </c>
      <c r="G67" s="6">
        <v>124</v>
      </c>
      <c r="H67" s="6">
        <v>71</v>
      </c>
      <c r="I67" s="6">
        <v>19</v>
      </c>
      <c r="J67" s="6">
        <v>2</v>
      </c>
      <c r="K67" s="61">
        <v>0</v>
      </c>
      <c r="L67" s="72">
        <f aca="true" t="shared" si="21" ref="L67:L87">SUM(C67:K67)</f>
        <v>1635</v>
      </c>
      <c r="M67" s="91">
        <f aca="true" t="shared" si="22" ref="M67:M87">L67/B67*100</f>
        <v>16.855670103092784</v>
      </c>
      <c r="N67" s="72">
        <f aca="true" t="shared" si="23" ref="N67:N87">SUM(D67:K67)</f>
        <v>1166</v>
      </c>
      <c r="O67" s="84">
        <f aca="true" t="shared" si="24" ref="O67:O87">N67/B67*100</f>
        <v>12.02061855670103</v>
      </c>
      <c r="P67" s="5">
        <f aca="true" t="shared" si="25" ref="P67:P87">SUM(F67:K67)</f>
        <v>429</v>
      </c>
      <c r="Q67" s="79">
        <f aca="true" t="shared" si="26" ref="Q67:Q87">P67/B67*100</f>
        <v>4.422680412371134</v>
      </c>
      <c r="R67" s="47"/>
      <c r="S67" s="24"/>
      <c r="T67" s="24"/>
      <c r="U67" s="24"/>
    </row>
    <row r="68" spans="1:21" s="48" customFormat="1" ht="16.5" customHeight="1">
      <c r="A68" s="22" t="s">
        <v>68</v>
      </c>
      <c r="B68" s="6">
        <v>9828</v>
      </c>
      <c r="C68" s="6">
        <v>579</v>
      </c>
      <c r="D68" s="6">
        <v>604</v>
      </c>
      <c r="E68" s="6">
        <v>495</v>
      </c>
      <c r="F68" s="6">
        <v>294</v>
      </c>
      <c r="G68" s="6">
        <v>145</v>
      </c>
      <c r="H68" s="6">
        <v>95</v>
      </c>
      <c r="I68" s="6">
        <v>30</v>
      </c>
      <c r="J68" s="6">
        <v>2</v>
      </c>
      <c r="K68" s="61">
        <v>0</v>
      </c>
      <c r="L68" s="72">
        <f t="shared" si="21"/>
        <v>2244</v>
      </c>
      <c r="M68" s="91">
        <f t="shared" si="22"/>
        <v>22.832722832722833</v>
      </c>
      <c r="N68" s="72">
        <f t="shared" si="23"/>
        <v>1665</v>
      </c>
      <c r="O68" s="84">
        <f t="shared" si="24"/>
        <v>16.94139194139194</v>
      </c>
      <c r="P68" s="5">
        <f t="shared" si="25"/>
        <v>566</v>
      </c>
      <c r="Q68" s="79">
        <f t="shared" si="26"/>
        <v>5.759055759055759</v>
      </c>
      <c r="R68" s="47"/>
      <c r="S68" s="24"/>
      <c r="T68" s="24"/>
      <c r="U68" s="24"/>
    </row>
    <row r="69" spans="1:21" s="48" customFormat="1" ht="16.5" customHeight="1">
      <c r="A69" s="22" t="s">
        <v>69</v>
      </c>
      <c r="B69" s="6">
        <v>10353</v>
      </c>
      <c r="C69" s="6">
        <v>614</v>
      </c>
      <c r="D69" s="6">
        <v>511</v>
      </c>
      <c r="E69" s="6">
        <v>422</v>
      </c>
      <c r="F69" s="6">
        <v>240</v>
      </c>
      <c r="G69" s="6">
        <v>137</v>
      </c>
      <c r="H69" s="6">
        <v>69</v>
      </c>
      <c r="I69" s="6">
        <v>25</v>
      </c>
      <c r="J69" s="6">
        <v>3</v>
      </c>
      <c r="K69" s="61">
        <v>0</v>
      </c>
      <c r="L69" s="72">
        <f t="shared" si="21"/>
        <v>2021</v>
      </c>
      <c r="M69" s="91">
        <f t="shared" si="22"/>
        <v>19.520911813001064</v>
      </c>
      <c r="N69" s="72">
        <f t="shared" si="23"/>
        <v>1407</v>
      </c>
      <c r="O69" s="84">
        <f t="shared" si="24"/>
        <v>13.590263691683571</v>
      </c>
      <c r="P69" s="5">
        <f t="shared" si="25"/>
        <v>474</v>
      </c>
      <c r="Q69" s="79">
        <f t="shared" si="26"/>
        <v>4.578383077368878</v>
      </c>
      <c r="R69" s="47"/>
      <c r="S69" s="24"/>
      <c r="T69" s="24"/>
      <c r="U69" s="24"/>
    </row>
    <row r="70" spans="1:21" s="48" customFormat="1" ht="16.5" customHeight="1">
      <c r="A70" s="22" t="s">
        <v>70</v>
      </c>
      <c r="B70" s="6">
        <v>15057</v>
      </c>
      <c r="C70" s="6">
        <v>855</v>
      </c>
      <c r="D70" s="6">
        <v>605</v>
      </c>
      <c r="E70" s="6">
        <v>443</v>
      </c>
      <c r="F70" s="6">
        <v>305</v>
      </c>
      <c r="G70" s="6">
        <v>146</v>
      </c>
      <c r="H70" s="6">
        <v>88</v>
      </c>
      <c r="I70" s="6">
        <v>35</v>
      </c>
      <c r="J70" s="6">
        <v>4</v>
      </c>
      <c r="K70" s="61">
        <v>1</v>
      </c>
      <c r="L70" s="72">
        <f t="shared" si="21"/>
        <v>2482</v>
      </c>
      <c r="M70" s="91">
        <f t="shared" si="22"/>
        <v>16.48402736268845</v>
      </c>
      <c r="N70" s="72">
        <f t="shared" si="23"/>
        <v>1627</v>
      </c>
      <c r="O70" s="84">
        <f t="shared" si="24"/>
        <v>10.805605366274822</v>
      </c>
      <c r="P70" s="5">
        <f t="shared" si="25"/>
        <v>579</v>
      </c>
      <c r="Q70" s="79">
        <f t="shared" si="26"/>
        <v>3.845387527395896</v>
      </c>
      <c r="R70" s="47"/>
      <c r="S70" s="24"/>
      <c r="T70" s="24"/>
      <c r="U70" s="24"/>
    </row>
    <row r="71" spans="1:21" s="48" customFormat="1" ht="16.5" customHeight="1">
      <c r="A71" s="50" t="s">
        <v>71</v>
      </c>
      <c r="B71" s="56">
        <f aca="true" t="shared" si="27" ref="B71:K71">SUM(B72:B77)</f>
        <v>25741</v>
      </c>
      <c r="C71" s="56">
        <f t="shared" si="27"/>
        <v>1671</v>
      </c>
      <c r="D71" s="56">
        <f t="shared" si="27"/>
        <v>1894</v>
      </c>
      <c r="E71" s="56">
        <f t="shared" si="27"/>
        <v>2006</v>
      </c>
      <c r="F71" s="56">
        <f t="shared" si="27"/>
        <v>1291</v>
      </c>
      <c r="G71" s="56">
        <f t="shared" si="27"/>
        <v>711</v>
      </c>
      <c r="H71" s="56">
        <f t="shared" si="27"/>
        <v>384</v>
      </c>
      <c r="I71" s="56">
        <f t="shared" si="27"/>
        <v>137</v>
      </c>
      <c r="J71" s="56">
        <f t="shared" si="27"/>
        <v>21</v>
      </c>
      <c r="K71" s="65">
        <f t="shared" si="27"/>
        <v>1</v>
      </c>
      <c r="L71" s="69">
        <f t="shared" si="21"/>
        <v>8116</v>
      </c>
      <c r="M71" s="88">
        <f t="shared" si="22"/>
        <v>31.52946660968882</v>
      </c>
      <c r="N71" s="69">
        <f t="shared" si="23"/>
        <v>6445</v>
      </c>
      <c r="O71" s="83">
        <f t="shared" si="24"/>
        <v>25.037877316343575</v>
      </c>
      <c r="P71" s="51">
        <f t="shared" si="25"/>
        <v>2545</v>
      </c>
      <c r="Q71" s="78">
        <f t="shared" si="26"/>
        <v>9.886950778913018</v>
      </c>
      <c r="R71" s="47"/>
      <c r="S71" s="24"/>
      <c r="T71" s="24"/>
      <c r="U71" s="24"/>
    </row>
    <row r="72" spans="1:21" s="48" customFormat="1" ht="16.5" customHeight="1">
      <c r="A72" s="22" t="s">
        <v>72</v>
      </c>
      <c r="B72" s="6">
        <v>11422</v>
      </c>
      <c r="C72" s="6">
        <v>714</v>
      </c>
      <c r="D72" s="6">
        <v>779</v>
      </c>
      <c r="E72" s="6">
        <v>770</v>
      </c>
      <c r="F72" s="6">
        <v>498</v>
      </c>
      <c r="G72" s="6">
        <v>283</v>
      </c>
      <c r="H72" s="6">
        <v>157</v>
      </c>
      <c r="I72" s="6">
        <v>53</v>
      </c>
      <c r="J72" s="6">
        <v>6</v>
      </c>
      <c r="K72" s="61"/>
      <c r="L72" s="72">
        <f t="shared" si="21"/>
        <v>3260</v>
      </c>
      <c r="M72" s="91">
        <f t="shared" si="22"/>
        <v>28.541411311504117</v>
      </c>
      <c r="N72" s="72">
        <f t="shared" si="23"/>
        <v>2546</v>
      </c>
      <c r="O72" s="84">
        <f t="shared" si="24"/>
        <v>22.290316932236035</v>
      </c>
      <c r="P72" s="5">
        <f t="shared" si="25"/>
        <v>997</v>
      </c>
      <c r="Q72" s="79">
        <f t="shared" si="26"/>
        <v>8.728769042199264</v>
      </c>
      <c r="R72" s="47"/>
      <c r="S72" s="24"/>
      <c r="T72" s="24"/>
      <c r="U72" s="24"/>
    </row>
    <row r="73" spans="1:21" s="48" customFormat="1" ht="16.5" customHeight="1">
      <c r="A73" s="22" t="s">
        <v>73</v>
      </c>
      <c r="B73" s="6">
        <v>3249</v>
      </c>
      <c r="C73" s="6">
        <v>210</v>
      </c>
      <c r="D73" s="6">
        <v>283</v>
      </c>
      <c r="E73" s="6">
        <v>313</v>
      </c>
      <c r="F73" s="6">
        <v>220</v>
      </c>
      <c r="G73" s="6">
        <v>123</v>
      </c>
      <c r="H73" s="6">
        <v>59</v>
      </c>
      <c r="I73" s="6">
        <v>25</v>
      </c>
      <c r="J73" s="6">
        <v>4</v>
      </c>
      <c r="K73" s="61"/>
      <c r="L73" s="72">
        <f t="shared" si="21"/>
        <v>1237</v>
      </c>
      <c r="M73" s="91">
        <f t="shared" si="22"/>
        <v>38.07325330871037</v>
      </c>
      <c r="N73" s="72">
        <f t="shared" si="23"/>
        <v>1027</v>
      </c>
      <c r="O73" s="84">
        <f t="shared" si="24"/>
        <v>31.609726069559862</v>
      </c>
      <c r="P73" s="5">
        <f t="shared" si="25"/>
        <v>431</v>
      </c>
      <c r="Q73" s="79">
        <f t="shared" si="26"/>
        <v>13.265620190827947</v>
      </c>
      <c r="R73" s="47"/>
      <c r="S73" s="24"/>
      <c r="T73" s="24"/>
      <c r="U73" s="24"/>
    </row>
    <row r="74" spans="1:21" s="48" customFormat="1" ht="16.5" customHeight="1">
      <c r="A74" s="22" t="s">
        <v>74</v>
      </c>
      <c r="B74" s="6">
        <v>5718</v>
      </c>
      <c r="C74" s="6">
        <v>313</v>
      </c>
      <c r="D74" s="6">
        <v>320</v>
      </c>
      <c r="E74" s="6">
        <v>328</v>
      </c>
      <c r="F74" s="6">
        <v>215</v>
      </c>
      <c r="G74" s="6">
        <v>112</v>
      </c>
      <c r="H74" s="6">
        <v>73</v>
      </c>
      <c r="I74" s="6">
        <v>23</v>
      </c>
      <c r="J74" s="6">
        <v>3</v>
      </c>
      <c r="K74" s="61">
        <v>1</v>
      </c>
      <c r="L74" s="72">
        <f t="shared" si="21"/>
        <v>1388</v>
      </c>
      <c r="M74" s="91">
        <f t="shared" si="22"/>
        <v>24.27422175585869</v>
      </c>
      <c r="N74" s="72">
        <f t="shared" si="23"/>
        <v>1075</v>
      </c>
      <c r="O74" s="84">
        <f t="shared" si="24"/>
        <v>18.800279818118224</v>
      </c>
      <c r="P74" s="5">
        <f t="shared" si="25"/>
        <v>427</v>
      </c>
      <c r="Q74" s="79">
        <f t="shared" si="26"/>
        <v>7.467646030080448</v>
      </c>
      <c r="R74" s="47"/>
      <c r="S74" s="24"/>
      <c r="T74" s="24"/>
      <c r="U74" s="24"/>
    </row>
    <row r="75" spans="1:21" s="48" customFormat="1" ht="16.5" customHeight="1">
      <c r="A75" s="22" t="s">
        <v>75</v>
      </c>
      <c r="B75" s="6">
        <v>634</v>
      </c>
      <c r="C75" s="6">
        <v>49</v>
      </c>
      <c r="D75" s="6">
        <v>49</v>
      </c>
      <c r="E75" s="6">
        <v>73</v>
      </c>
      <c r="F75" s="6">
        <v>44</v>
      </c>
      <c r="G75" s="6">
        <v>20</v>
      </c>
      <c r="H75" s="6">
        <v>15</v>
      </c>
      <c r="I75" s="6">
        <v>10</v>
      </c>
      <c r="J75" s="6">
        <v>3</v>
      </c>
      <c r="K75" s="61"/>
      <c r="L75" s="72">
        <f t="shared" si="21"/>
        <v>263</v>
      </c>
      <c r="M75" s="91">
        <f t="shared" si="22"/>
        <v>41.48264984227129</v>
      </c>
      <c r="N75" s="72">
        <f t="shared" si="23"/>
        <v>214</v>
      </c>
      <c r="O75" s="84">
        <f t="shared" si="24"/>
        <v>33.753943217665615</v>
      </c>
      <c r="P75" s="5">
        <f t="shared" si="25"/>
        <v>92</v>
      </c>
      <c r="Q75" s="79">
        <f t="shared" si="26"/>
        <v>14.511041009463725</v>
      </c>
      <c r="R75" s="47"/>
      <c r="S75" s="24"/>
      <c r="T75" s="24"/>
      <c r="U75" s="24"/>
    </row>
    <row r="76" spans="1:21" s="48" customFormat="1" ht="16.5" customHeight="1">
      <c r="A76" s="22" t="s">
        <v>76</v>
      </c>
      <c r="B76" s="6">
        <v>2891</v>
      </c>
      <c r="C76" s="6">
        <v>223</v>
      </c>
      <c r="D76" s="6">
        <v>302</v>
      </c>
      <c r="E76" s="6">
        <v>329</v>
      </c>
      <c r="F76" s="6">
        <v>202</v>
      </c>
      <c r="G76" s="6">
        <v>117</v>
      </c>
      <c r="H76" s="6">
        <v>53</v>
      </c>
      <c r="I76" s="6">
        <v>19</v>
      </c>
      <c r="J76" s="6">
        <v>4</v>
      </c>
      <c r="K76" s="61"/>
      <c r="L76" s="72">
        <f t="shared" si="21"/>
        <v>1249</v>
      </c>
      <c r="M76" s="91">
        <f t="shared" si="22"/>
        <v>43.20304392943618</v>
      </c>
      <c r="N76" s="72">
        <f t="shared" si="23"/>
        <v>1026</v>
      </c>
      <c r="O76" s="84">
        <f t="shared" si="24"/>
        <v>35.489450017295056</v>
      </c>
      <c r="P76" s="5">
        <f t="shared" si="25"/>
        <v>395</v>
      </c>
      <c r="Q76" s="79">
        <f t="shared" si="26"/>
        <v>13.6630923555863</v>
      </c>
      <c r="R76" s="47"/>
      <c r="S76" s="24"/>
      <c r="T76" s="24"/>
      <c r="U76" s="24"/>
    </row>
    <row r="77" spans="1:21" s="48" customFormat="1" ht="16.5" customHeight="1">
      <c r="A77" s="54" t="s">
        <v>77</v>
      </c>
      <c r="B77" s="53">
        <v>1827</v>
      </c>
      <c r="C77" s="53">
        <v>162</v>
      </c>
      <c r="D77" s="53">
        <v>161</v>
      </c>
      <c r="E77" s="53">
        <v>193</v>
      </c>
      <c r="F77" s="53">
        <v>112</v>
      </c>
      <c r="G77" s="53">
        <v>56</v>
      </c>
      <c r="H77" s="53">
        <v>27</v>
      </c>
      <c r="I77" s="53">
        <v>7</v>
      </c>
      <c r="J77" s="53">
        <v>1</v>
      </c>
      <c r="K77" s="62"/>
      <c r="L77" s="73">
        <f t="shared" si="21"/>
        <v>719</v>
      </c>
      <c r="M77" s="92">
        <f t="shared" si="22"/>
        <v>39.35413245758073</v>
      </c>
      <c r="N77" s="73">
        <f t="shared" si="23"/>
        <v>557</v>
      </c>
      <c r="O77" s="85">
        <f t="shared" si="24"/>
        <v>30.487137383689106</v>
      </c>
      <c r="P77" s="55">
        <f t="shared" si="25"/>
        <v>203</v>
      </c>
      <c r="Q77" s="80">
        <f t="shared" si="26"/>
        <v>11.11111111111111</v>
      </c>
      <c r="R77" s="47"/>
      <c r="S77" s="24"/>
      <c r="T77" s="24"/>
      <c r="U77" s="24"/>
    </row>
    <row r="78" spans="1:21" s="48" customFormat="1" ht="16.5" customHeight="1">
      <c r="A78" s="20" t="s">
        <v>9</v>
      </c>
      <c r="B78" s="6">
        <f aca="true" t="shared" si="28" ref="B78:K78">SUM(B79:B87)</f>
        <v>407289</v>
      </c>
      <c r="C78" s="6">
        <f t="shared" si="28"/>
        <v>23603</v>
      </c>
      <c r="D78" s="6">
        <f t="shared" si="28"/>
        <v>20796</v>
      </c>
      <c r="E78" s="6">
        <f t="shared" si="28"/>
        <v>16598</v>
      </c>
      <c r="F78" s="6">
        <f t="shared" si="28"/>
        <v>10711</v>
      </c>
      <c r="G78" s="6">
        <f t="shared" si="28"/>
        <v>5751</v>
      </c>
      <c r="H78" s="6">
        <f t="shared" si="28"/>
        <v>3821</v>
      </c>
      <c r="I78" s="6">
        <f t="shared" si="28"/>
        <v>1055</v>
      </c>
      <c r="J78" s="6">
        <f t="shared" si="28"/>
        <v>157</v>
      </c>
      <c r="K78" s="61">
        <f t="shared" si="28"/>
        <v>16</v>
      </c>
      <c r="L78" s="72">
        <f t="shared" si="21"/>
        <v>82508</v>
      </c>
      <c r="M78" s="91">
        <f t="shared" si="22"/>
        <v>20.257851304601893</v>
      </c>
      <c r="N78" s="72">
        <f t="shared" si="23"/>
        <v>58905</v>
      </c>
      <c r="O78" s="84">
        <f t="shared" si="24"/>
        <v>14.4627033875209</v>
      </c>
      <c r="P78" s="5">
        <f t="shared" si="25"/>
        <v>21511</v>
      </c>
      <c r="Q78" s="79">
        <f t="shared" si="26"/>
        <v>5.281507725472577</v>
      </c>
      <c r="R78" s="47"/>
      <c r="S78" s="24"/>
      <c r="T78" s="24"/>
      <c r="U78" s="24"/>
    </row>
    <row r="79" spans="1:21" s="48" customFormat="1" ht="16.5" customHeight="1">
      <c r="A79" s="22" t="s">
        <v>78</v>
      </c>
      <c r="B79" s="6">
        <v>293196</v>
      </c>
      <c r="C79" s="6">
        <v>16958</v>
      </c>
      <c r="D79" s="6">
        <v>14800</v>
      </c>
      <c r="E79" s="6">
        <v>11494</v>
      </c>
      <c r="F79" s="6">
        <v>7253</v>
      </c>
      <c r="G79" s="6">
        <v>3877</v>
      </c>
      <c r="H79" s="6">
        <v>2810</v>
      </c>
      <c r="I79" s="6">
        <v>706</v>
      </c>
      <c r="J79" s="6">
        <v>97</v>
      </c>
      <c r="K79" s="61">
        <v>7</v>
      </c>
      <c r="L79" s="72">
        <f t="shared" si="21"/>
        <v>58002</v>
      </c>
      <c r="M79" s="91">
        <f t="shared" si="22"/>
        <v>19.78267097777596</v>
      </c>
      <c r="N79" s="72">
        <f t="shared" si="23"/>
        <v>41044</v>
      </c>
      <c r="O79" s="84">
        <f t="shared" si="24"/>
        <v>13.99882672342051</v>
      </c>
      <c r="P79" s="5">
        <f t="shared" si="25"/>
        <v>14750</v>
      </c>
      <c r="Q79" s="79">
        <f t="shared" si="26"/>
        <v>5.030764403334288</v>
      </c>
      <c r="R79" s="47"/>
      <c r="S79" s="24"/>
      <c r="T79" s="24"/>
      <c r="U79" s="24"/>
    </row>
    <row r="80" spans="1:21" s="48" customFormat="1" ht="16.5" customHeight="1">
      <c r="A80" s="22" t="s">
        <v>79</v>
      </c>
      <c r="B80" s="6">
        <v>42841</v>
      </c>
      <c r="C80" s="6">
        <v>2629</v>
      </c>
      <c r="D80" s="6">
        <v>2335</v>
      </c>
      <c r="E80" s="6">
        <v>1844</v>
      </c>
      <c r="F80" s="6">
        <v>1185</v>
      </c>
      <c r="G80" s="6">
        <v>686</v>
      </c>
      <c r="H80" s="6">
        <v>351</v>
      </c>
      <c r="I80" s="6">
        <v>118</v>
      </c>
      <c r="J80" s="6">
        <v>22</v>
      </c>
      <c r="K80" s="61">
        <v>3</v>
      </c>
      <c r="L80" s="72">
        <f t="shared" si="21"/>
        <v>9173</v>
      </c>
      <c r="M80" s="91">
        <f t="shared" si="22"/>
        <v>21.411731752293363</v>
      </c>
      <c r="N80" s="72">
        <f t="shared" si="23"/>
        <v>6544</v>
      </c>
      <c r="O80" s="84">
        <f t="shared" si="24"/>
        <v>15.275086949417613</v>
      </c>
      <c r="P80" s="5">
        <f t="shared" si="25"/>
        <v>2365</v>
      </c>
      <c r="Q80" s="79">
        <f t="shared" si="26"/>
        <v>5.52041268877944</v>
      </c>
      <c r="R80" s="47"/>
      <c r="S80" s="24"/>
      <c r="T80" s="24"/>
      <c r="U80" s="24"/>
    </row>
    <row r="81" spans="1:21" s="48" customFormat="1" ht="16.5" customHeight="1">
      <c r="A81" s="22" t="s">
        <v>80</v>
      </c>
      <c r="B81" s="6">
        <v>23300</v>
      </c>
      <c r="C81" s="6">
        <v>1179</v>
      </c>
      <c r="D81" s="6">
        <v>988</v>
      </c>
      <c r="E81" s="6">
        <v>881</v>
      </c>
      <c r="F81" s="6">
        <v>524</v>
      </c>
      <c r="G81" s="6">
        <v>297</v>
      </c>
      <c r="H81" s="6">
        <v>158</v>
      </c>
      <c r="I81" s="6">
        <v>56</v>
      </c>
      <c r="J81" s="6">
        <v>9</v>
      </c>
      <c r="K81" s="61">
        <v>0</v>
      </c>
      <c r="L81" s="72">
        <f t="shared" si="21"/>
        <v>4092</v>
      </c>
      <c r="M81" s="91">
        <f t="shared" si="22"/>
        <v>17.56223175965665</v>
      </c>
      <c r="N81" s="72">
        <f t="shared" si="23"/>
        <v>2913</v>
      </c>
      <c r="O81" s="84">
        <f t="shared" si="24"/>
        <v>12.502145922746783</v>
      </c>
      <c r="P81" s="5">
        <f t="shared" si="25"/>
        <v>1044</v>
      </c>
      <c r="Q81" s="79">
        <f t="shared" si="26"/>
        <v>4.48068669527897</v>
      </c>
      <c r="R81" s="47"/>
      <c r="S81" s="24"/>
      <c r="T81" s="24"/>
      <c r="U81" s="24"/>
    </row>
    <row r="82" spans="1:21" s="48" customFormat="1" ht="16.5" customHeight="1">
      <c r="A82" s="22" t="s">
        <v>81</v>
      </c>
      <c r="B82" s="6">
        <v>5943</v>
      </c>
      <c r="C82" s="6">
        <v>372</v>
      </c>
      <c r="D82" s="6">
        <v>373</v>
      </c>
      <c r="E82" s="6">
        <v>300</v>
      </c>
      <c r="F82" s="6">
        <v>179</v>
      </c>
      <c r="G82" s="6">
        <v>80</v>
      </c>
      <c r="H82" s="6">
        <v>42</v>
      </c>
      <c r="I82" s="6">
        <v>12</v>
      </c>
      <c r="J82" s="6">
        <v>1</v>
      </c>
      <c r="K82" s="61">
        <v>1</v>
      </c>
      <c r="L82" s="72">
        <f t="shared" si="21"/>
        <v>1360</v>
      </c>
      <c r="M82" s="91">
        <f t="shared" si="22"/>
        <v>22.88406528689214</v>
      </c>
      <c r="N82" s="72">
        <f t="shared" si="23"/>
        <v>988</v>
      </c>
      <c r="O82" s="84">
        <f t="shared" si="24"/>
        <v>16.62460037018341</v>
      </c>
      <c r="P82" s="5">
        <f t="shared" si="25"/>
        <v>315</v>
      </c>
      <c r="Q82" s="79">
        <f t="shared" si="26"/>
        <v>5.30035335689046</v>
      </c>
      <c r="R82" s="47"/>
      <c r="S82" s="24"/>
      <c r="T82" s="24"/>
      <c r="U82" s="24"/>
    </row>
    <row r="83" spans="1:21" s="48" customFormat="1" ht="16.5" customHeight="1">
      <c r="A83" s="22" t="s">
        <v>82</v>
      </c>
      <c r="B83" s="6">
        <v>8979</v>
      </c>
      <c r="C83" s="6">
        <v>528</v>
      </c>
      <c r="D83" s="6">
        <v>499</v>
      </c>
      <c r="E83" s="6">
        <v>355</v>
      </c>
      <c r="F83" s="6">
        <v>274</v>
      </c>
      <c r="G83" s="6">
        <v>124</v>
      </c>
      <c r="H83" s="6">
        <v>74</v>
      </c>
      <c r="I83" s="6">
        <v>25</v>
      </c>
      <c r="J83" s="6">
        <v>4</v>
      </c>
      <c r="K83" s="61">
        <v>0</v>
      </c>
      <c r="L83" s="72">
        <f t="shared" si="21"/>
        <v>1883</v>
      </c>
      <c r="M83" s="91">
        <f t="shared" si="22"/>
        <v>20.971154917028624</v>
      </c>
      <c r="N83" s="72">
        <f t="shared" si="23"/>
        <v>1355</v>
      </c>
      <c r="O83" s="84">
        <f t="shared" si="24"/>
        <v>15.090767346029624</v>
      </c>
      <c r="P83" s="5">
        <f t="shared" si="25"/>
        <v>501</v>
      </c>
      <c r="Q83" s="79">
        <f t="shared" si="26"/>
        <v>5.5796859338456395</v>
      </c>
      <c r="R83" s="47"/>
      <c r="S83" s="24"/>
      <c r="T83" s="24"/>
      <c r="U83" s="24"/>
    </row>
    <row r="84" spans="1:21" s="48" customFormat="1" ht="16.5" customHeight="1">
      <c r="A84" s="22" t="s">
        <v>83</v>
      </c>
      <c r="B84" s="6">
        <v>7052</v>
      </c>
      <c r="C84" s="6">
        <v>521</v>
      </c>
      <c r="D84" s="6">
        <v>405</v>
      </c>
      <c r="E84" s="6">
        <v>309</v>
      </c>
      <c r="F84" s="6">
        <v>234</v>
      </c>
      <c r="G84" s="6">
        <v>133</v>
      </c>
      <c r="H84" s="6">
        <v>61</v>
      </c>
      <c r="I84" s="6">
        <v>15</v>
      </c>
      <c r="J84" s="6">
        <v>1</v>
      </c>
      <c r="K84" s="61">
        <v>1</v>
      </c>
      <c r="L84" s="72">
        <f t="shared" si="21"/>
        <v>1680</v>
      </c>
      <c r="M84" s="91">
        <f t="shared" si="22"/>
        <v>23.823028927963698</v>
      </c>
      <c r="N84" s="72">
        <f t="shared" si="23"/>
        <v>1159</v>
      </c>
      <c r="O84" s="84">
        <f t="shared" si="24"/>
        <v>16.435053885422576</v>
      </c>
      <c r="P84" s="5">
        <f t="shared" si="25"/>
        <v>445</v>
      </c>
      <c r="Q84" s="79">
        <f t="shared" si="26"/>
        <v>6.310266591038004</v>
      </c>
      <c r="R84" s="47"/>
      <c r="S84" s="24"/>
      <c r="T84" s="24"/>
      <c r="U84" s="24"/>
    </row>
    <row r="85" spans="1:21" s="48" customFormat="1" ht="16.5" customHeight="1">
      <c r="A85" s="22" t="s">
        <v>84</v>
      </c>
      <c r="B85" s="6">
        <v>10514</v>
      </c>
      <c r="C85" s="6">
        <v>562</v>
      </c>
      <c r="D85" s="6">
        <v>518</v>
      </c>
      <c r="E85" s="6">
        <v>447</v>
      </c>
      <c r="F85" s="6">
        <v>367</v>
      </c>
      <c r="G85" s="6">
        <v>207</v>
      </c>
      <c r="H85" s="6">
        <v>133</v>
      </c>
      <c r="I85" s="6">
        <v>48</v>
      </c>
      <c r="J85" s="6">
        <v>10</v>
      </c>
      <c r="K85" s="61">
        <v>0</v>
      </c>
      <c r="L85" s="72">
        <f t="shared" si="21"/>
        <v>2292</v>
      </c>
      <c r="M85" s="91">
        <f t="shared" si="22"/>
        <v>21.79950542134297</v>
      </c>
      <c r="N85" s="72">
        <f t="shared" si="23"/>
        <v>1730</v>
      </c>
      <c r="O85" s="84">
        <f t="shared" si="24"/>
        <v>16.454251474224844</v>
      </c>
      <c r="P85" s="5">
        <f t="shared" si="25"/>
        <v>765</v>
      </c>
      <c r="Q85" s="79">
        <f t="shared" si="26"/>
        <v>7.276012935134108</v>
      </c>
      <c r="R85" s="47"/>
      <c r="S85" s="24"/>
      <c r="T85" s="24"/>
      <c r="U85" s="24"/>
    </row>
    <row r="86" spans="1:21" s="48" customFormat="1" ht="16.5" customHeight="1">
      <c r="A86" s="22" t="s">
        <v>85</v>
      </c>
      <c r="B86" s="6">
        <v>7494</v>
      </c>
      <c r="C86" s="6">
        <v>418</v>
      </c>
      <c r="D86" s="6">
        <v>417</v>
      </c>
      <c r="E86" s="6">
        <v>481</v>
      </c>
      <c r="F86" s="6">
        <v>327</v>
      </c>
      <c r="G86" s="6">
        <v>170</v>
      </c>
      <c r="H86" s="6">
        <v>80</v>
      </c>
      <c r="I86" s="6">
        <v>40</v>
      </c>
      <c r="J86" s="6">
        <v>10</v>
      </c>
      <c r="K86" s="61">
        <v>2</v>
      </c>
      <c r="L86" s="72">
        <f t="shared" si="21"/>
        <v>1945</v>
      </c>
      <c r="M86" s="91">
        <f t="shared" si="22"/>
        <v>25.95409661062183</v>
      </c>
      <c r="N86" s="72">
        <f t="shared" si="23"/>
        <v>1527</v>
      </c>
      <c r="O86" s="84">
        <f t="shared" si="24"/>
        <v>20.37630104083267</v>
      </c>
      <c r="P86" s="5">
        <f t="shared" si="25"/>
        <v>629</v>
      </c>
      <c r="Q86" s="79">
        <f t="shared" si="26"/>
        <v>8.393381371764077</v>
      </c>
      <c r="R86" s="47"/>
      <c r="S86" s="24"/>
      <c r="T86" s="24"/>
      <c r="U86" s="24"/>
    </row>
    <row r="87" spans="1:21" s="48" customFormat="1" ht="16.5" customHeight="1">
      <c r="A87" s="23" t="s">
        <v>86</v>
      </c>
      <c r="B87" s="10">
        <v>7970</v>
      </c>
      <c r="C87" s="10">
        <v>436</v>
      </c>
      <c r="D87" s="10">
        <v>461</v>
      </c>
      <c r="E87" s="10">
        <v>487</v>
      </c>
      <c r="F87" s="10">
        <v>368</v>
      </c>
      <c r="G87" s="10">
        <v>177</v>
      </c>
      <c r="H87" s="10">
        <v>112</v>
      </c>
      <c r="I87" s="10">
        <v>35</v>
      </c>
      <c r="J87" s="10">
        <v>3</v>
      </c>
      <c r="K87" s="67">
        <v>2</v>
      </c>
      <c r="L87" s="74">
        <f t="shared" si="21"/>
        <v>2081</v>
      </c>
      <c r="M87" s="93">
        <f t="shared" si="22"/>
        <v>26.110414052697617</v>
      </c>
      <c r="N87" s="74">
        <f t="shared" si="23"/>
        <v>1645</v>
      </c>
      <c r="O87" s="86">
        <f t="shared" si="24"/>
        <v>20.639899623588455</v>
      </c>
      <c r="P87" s="8">
        <f t="shared" si="25"/>
        <v>697</v>
      </c>
      <c r="Q87" s="81">
        <f t="shared" si="26"/>
        <v>8.74529485570891</v>
      </c>
      <c r="R87" s="47"/>
      <c r="S87" s="24"/>
      <c r="T87" s="24"/>
      <c r="U87" s="24"/>
    </row>
    <row r="88" spans="1:4" ht="16.5" customHeight="1">
      <c r="A88" s="109"/>
      <c r="B88" s="109"/>
      <c r="C88" s="109"/>
      <c r="D88" s="109"/>
    </row>
  </sheetData>
  <mergeCells count="1">
    <mergeCell ref="A88:D8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  <rowBreaks count="1" manualBreakCount="1">
    <brk id="4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zoomScaleSheetLayoutView="100" workbookViewId="0" topLeftCell="A1">
      <selection activeCell="A1" sqref="A1"/>
    </sheetView>
  </sheetViews>
  <sheetFormatPr defaultColWidth="8.66015625" defaultRowHeight="16.5" customHeight="1"/>
  <cols>
    <col min="1" max="1" width="15.58203125" style="1" customWidth="1"/>
    <col min="2" max="2" width="9.58203125" style="27" customWidth="1"/>
    <col min="3" max="17" width="8.58203125" style="27" customWidth="1"/>
    <col min="18" max="18" width="5.58203125" style="25" customWidth="1"/>
    <col min="19" max="21" width="9" style="25" customWidth="1"/>
    <col min="22" max="16384" width="9" style="26" customWidth="1"/>
  </cols>
  <sheetData>
    <row r="1" spans="1:21" s="45" customFormat="1" ht="18.75">
      <c r="A1" s="100" t="s">
        <v>105</v>
      </c>
      <c r="B1" s="36"/>
      <c r="C1" s="36"/>
      <c r="D1" s="36"/>
      <c r="E1" s="36"/>
      <c r="F1" s="36"/>
      <c r="G1" s="36"/>
      <c r="H1" s="36"/>
      <c r="I1" s="37"/>
      <c r="J1" s="36"/>
      <c r="K1" s="38"/>
      <c r="L1" s="39"/>
      <c r="M1" s="40"/>
      <c r="N1" s="41"/>
      <c r="P1" s="41"/>
      <c r="Q1" s="57" t="s">
        <v>107</v>
      </c>
      <c r="R1" s="44"/>
      <c r="S1" s="44"/>
      <c r="T1" s="44"/>
      <c r="U1" s="44"/>
    </row>
    <row r="2" spans="1:21" s="48" customFormat="1" ht="26.25" customHeight="1">
      <c r="A2" s="11" t="s">
        <v>99</v>
      </c>
      <c r="B2" s="46" t="s">
        <v>0</v>
      </c>
      <c r="C2" s="13" t="s">
        <v>87</v>
      </c>
      <c r="D2" s="13" t="s">
        <v>100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4" t="s">
        <v>10</v>
      </c>
      <c r="L2" s="15" t="s">
        <v>103</v>
      </c>
      <c r="M2" s="16" t="s">
        <v>8</v>
      </c>
      <c r="N2" s="15" t="s">
        <v>102</v>
      </c>
      <c r="O2" s="16" t="s">
        <v>8</v>
      </c>
      <c r="P2" s="28" t="s">
        <v>101</v>
      </c>
      <c r="Q2" s="16" t="s">
        <v>8</v>
      </c>
      <c r="R2" s="47"/>
      <c r="S2" s="24"/>
      <c r="T2" s="24"/>
      <c r="U2" s="24"/>
    </row>
    <row r="3" spans="1:21" s="48" customFormat="1" ht="16.5" customHeight="1">
      <c r="A3" s="49" t="s">
        <v>12</v>
      </c>
      <c r="B3" s="5">
        <f aca="true" t="shared" si="0" ref="B3:K3">SUM(B4,B12,B15,B30,B33,B37,B43,B57,B71,B78)</f>
        <v>1942491</v>
      </c>
      <c r="C3" s="5">
        <f t="shared" si="0"/>
        <v>119385</v>
      </c>
      <c r="D3" s="5">
        <f t="shared" si="0"/>
        <v>113346</v>
      </c>
      <c r="E3" s="5">
        <f t="shared" si="0"/>
        <v>98414</v>
      </c>
      <c r="F3" s="5">
        <f t="shared" si="0"/>
        <v>77829</v>
      </c>
      <c r="G3" s="5">
        <f t="shared" si="0"/>
        <v>53006</v>
      </c>
      <c r="H3" s="5">
        <f t="shared" si="0"/>
        <v>35110</v>
      </c>
      <c r="I3" s="5">
        <f t="shared" si="0"/>
        <v>13321</v>
      </c>
      <c r="J3" s="5">
        <f t="shared" si="0"/>
        <v>2889</v>
      </c>
      <c r="K3" s="59">
        <f t="shared" si="0"/>
        <v>389</v>
      </c>
      <c r="L3" s="68">
        <f>SUM(C3:K3)</f>
        <v>513689</v>
      </c>
      <c r="M3" s="87">
        <f>L3/B3*100</f>
        <v>26.44485868917797</v>
      </c>
      <c r="N3" s="75">
        <f>SUM(D3:K3)</f>
        <v>394304</v>
      </c>
      <c r="O3" s="82">
        <f>N3/B3*100</f>
        <v>20.298884267674858</v>
      </c>
      <c r="P3" s="76">
        <f>SUM(F3:K3)</f>
        <v>182544</v>
      </c>
      <c r="Q3" s="77">
        <f>P3/B3*100</f>
        <v>9.397418057535402</v>
      </c>
      <c r="R3" s="47"/>
      <c r="S3" s="24"/>
      <c r="T3" s="24"/>
      <c r="U3" s="24"/>
    </row>
    <row r="4" spans="1:21" s="48" customFormat="1" ht="16.5" customHeight="1">
      <c r="A4" s="50" t="s">
        <v>88</v>
      </c>
      <c r="B4" s="51">
        <f>SUM(B5:B11)</f>
        <v>43676</v>
      </c>
      <c r="C4" s="51">
        <f>SUM(C5:C11)</f>
        <v>3247</v>
      </c>
      <c r="D4" s="51">
        <f aca="true" t="shared" si="1" ref="D4:K4">SUM(D5:D11)</f>
        <v>3424</v>
      </c>
      <c r="E4" s="51">
        <f t="shared" si="1"/>
        <v>3228</v>
      </c>
      <c r="F4" s="51">
        <f t="shared" si="1"/>
        <v>2717</v>
      </c>
      <c r="G4" s="51">
        <f t="shared" si="1"/>
        <v>1911</v>
      </c>
      <c r="H4" s="51">
        <f t="shared" si="1"/>
        <v>1152</v>
      </c>
      <c r="I4" s="51">
        <f t="shared" si="1"/>
        <v>485</v>
      </c>
      <c r="J4" s="51">
        <f t="shared" si="1"/>
        <v>121</v>
      </c>
      <c r="K4" s="60">
        <f t="shared" si="1"/>
        <v>16</v>
      </c>
      <c r="L4" s="69">
        <f>SUM(C4:K4)</f>
        <v>16301</v>
      </c>
      <c r="M4" s="88">
        <f>L4/B4*100</f>
        <v>37.322557010715265</v>
      </c>
      <c r="N4" s="69">
        <f>SUM(D4:K4)</f>
        <v>13054</v>
      </c>
      <c r="O4" s="83">
        <f>N4/B4*100</f>
        <v>29.88826815642458</v>
      </c>
      <c r="P4" s="51">
        <f>SUM(F4:K4)</f>
        <v>6402</v>
      </c>
      <c r="Q4" s="78">
        <f>P4/B4*100</f>
        <v>14.657935708398204</v>
      </c>
      <c r="R4" s="47"/>
      <c r="S4" s="24"/>
      <c r="T4" s="24"/>
      <c r="U4" s="24"/>
    </row>
    <row r="5" spans="1:21" s="48" customFormat="1" ht="16.5" customHeight="1">
      <c r="A5" s="21" t="s">
        <v>13</v>
      </c>
      <c r="B5" s="6">
        <v>14560</v>
      </c>
      <c r="C5" s="6">
        <v>1139</v>
      </c>
      <c r="D5" s="6">
        <v>1084</v>
      </c>
      <c r="E5" s="6">
        <v>996</v>
      </c>
      <c r="F5" s="6">
        <v>836</v>
      </c>
      <c r="G5" s="6">
        <v>572</v>
      </c>
      <c r="H5" s="6">
        <v>363</v>
      </c>
      <c r="I5" s="6">
        <v>134</v>
      </c>
      <c r="J5" s="6">
        <v>37</v>
      </c>
      <c r="K5" s="61">
        <v>3</v>
      </c>
      <c r="L5" s="70">
        <f aca="true" t="shared" si="2" ref="L5:L11">SUM(C5:K5)</f>
        <v>5164</v>
      </c>
      <c r="M5" s="89">
        <f aca="true" t="shared" si="3" ref="M5:M11">L5/B5*100</f>
        <v>35.46703296703297</v>
      </c>
      <c r="N5" s="72">
        <f aca="true" t="shared" si="4" ref="N5:N11">SUM(D5:K5)</f>
        <v>4025</v>
      </c>
      <c r="O5" s="84">
        <f aca="true" t="shared" si="5" ref="O5:O11">N5/B5*100</f>
        <v>27.64423076923077</v>
      </c>
      <c r="P5" s="5">
        <f aca="true" t="shared" si="6" ref="P5:P11">SUM(F5:K5)</f>
        <v>1945</v>
      </c>
      <c r="Q5" s="79">
        <f aca="true" t="shared" si="7" ref="Q5:Q11">P5/B5*100</f>
        <v>13.358516483516484</v>
      </c>
      <c r="R5" s="47"/>
      <c r="S5" s="24"/>
      <c r="T5" s="24"/>
      <c r="U5" s="24"/>
    </row>
    <row r="6" spans="1:21" s="48" customFormat="1" ht="16.5" customHeight="1">
      <c r="A6" s="21" t="s">
        <v>14</v>
      </c>
      <c r="B6" s="6">
        <v>8213</v>
      </c>
      <c r="C6" s="6">
        <v>636</v>
      </c>
      <c r="D6" s="6">
        <v>622</v>
      </c>
      <c r="E6" s="6">
        <v>517</v>
      </c>
      <c r="F6" s="6">
        <v>376</v>
      </c>
      <c r="G6" s="6">
        <v>296</v>
      </c>
      <c r="H6" s="6">
        <v>130</v>
      </c>
      <c r="I6" s="6">
        <v>64</v>
      </c>
      <c r="J6" s="6">
        <v>17</v>
      </c>
      <c r="K6" s="61">
        <v>2</v>
      </c>
      <c r="L6" s="70">
        <f t="shared" si="2"/>
        <v>2660</v>
      </c>
      <c r="M6" s="89">
        <f t="shared" si="3"/>
        <v>32.3876780713503</v>
      </c>
      <c r="N6" s="72">
        <f t="shared" si="4"/>
        <v>2024</v>
      </c>
      <c r="O6" s="84">
        <f t="shared" si="5"/>
        <v>24.643857299403386</v>
      </c>
      <c r="P6" s="5">
        <f t="shared" si="6"/>
        <v>885</v>
      </c>
      <c r="Q6" s="79">
        <f t="shared" si="7"/>
        <v>10.775599659077074</v>
      </c>
      <c r="R6" s="47"/>
      <c r="S6" s="24"/>
      <c r="T6" s="24"/>
      <c r="U6" s="24"/>
    </row>
    <row r="7" spans="1:21" s="48" customFormat="1" ht="16.5" customHeight="1">
      <c r="A7" s="21" t="s">
        <v>15</v>
      </c>
      <c r="B7" s="6">
        <v>4588</v>
      </c>
      <c r="C7" s="6">
        <v>305</v>
      </c>
      <c r="D7" s="6">
        <v>362</v>
      </c>
      <c r="E7" s="6">
        <v>344</v>
      </c>
      <c r="F7" s="6">
        <v>274</v>
      </c>
      <c r="G7" s="6">
        <v>198</v>
      </c>
      <c r="H7" s="6">
        <v>142</v>
      </c>
      <c r="I7" s="6">
        <v>50</v>
      </c>
      <c r="J7" s="6">
        <v>9</v>
      </c>
      <c r="K7" s="61">
        <v>5</v>
      </c>
      <c r="L7" s="70">
        <f t="shared" si="2"/>
        <v>1689</v>
      </c>
      <c r="M7" s="89">
        <f t="shared" si="3"/>
        <v>36.81342632955536</v>
      </c>
      <c r="N7" s="72">
        <f t="shared" si="4"/>
        <v>1384</v>
      </c>
      <c r="O7" s="84">
        <f t="shared" si="5"/>
        <v>30.16564952048823</v>
      </c>
      <c r="P7" s="5">
        <f t="shared" si="6"/>
        <v>678</v>
      </c>
      <c r="Q7" s="79">
        <f t="shared" si="7"/>
        <v>14.777680906713165</v>
      </c>
      <c r="R7" s="47"/>
      <c r="S7" s="24"/>
      <c r="T7" s="24"/>
      <c r="U7" s="24"/>
    </row>
    <row r="8" spans="1:21" s="48" customFormat="1" ht="16.5" customHeight="1">
      <c r="A8" s="21" t="s">
        <v>16</v>
      </c>
      <c r="B8" s="6">
        <v>5477</v>
      </c>
      <c r="C8" s="6">
        <v>354</v>
      </c>
      <c r="D8" s="6">
        <v>433</v>
      </c>
      <c r="E8" s="6">
        <v>496</v>
      </c>
      <c r="F8" s="6">
        <v>436</v>
      </c>
      <c r="G8" s="6">
        <v>313</v>
      </c>
      <c r="H8" s="6">
        <v>182</v>
      </c>
      <c r="I8" s="6">
        <v>86</v>
      </c>
      <c r="J8" s="6">
        <v>26</v>
      </c>
      <c r="K8" s="61">
        <v>2</v>
      </c>
      <c r="L8" s="70">
        <f t="shared" si="2"/>
        <v>2328</v>
      </c>
      <c r="M8" s="89">
        <f t="shared" si="3"/>
        <v>42.50502099689611</v>
      </c>
      <c r="N8" s="72">
        <f t="shared" si="4"/>
        <v>1974</v>
      </c>
      <c r="O8" s="84">
        <f t="shared" si="5"/>
        <v>36.041628628811395</v>
      </c>
      <c r="P8" s="5">
        <f t="shared" si="6"/>
        <v>1045</v>
      </c>
      <c r="Q8" s="79">
        <f t="shared" si="7"/>
        <v>19.07978820522184</v>
      </c>
      <c r="R8" s="47"/>
      <c r="S8" s="24"/>
      <c r="T8" s="24"/>
      <c r="U8" s="24"/>
    </row>
    <row r="9" spans="1:21" s="48" customFormat="1" ht="16.5" customHeight="1">
      <c r="A9" s="21" t="s">
        <v>17</v>
      </c>
      <c r="B9" s="6">
        <v>4681</v>
      </c>
      <c r="C9" s="6">
        <v>314</v>
      </c>
      <c r="D9" s="6">
        <v>415</v>
      </c>
      <c r="E9" s="6">
        <v>367</v>
      </c>
      <c r="F9" s="6">
        <v>338</v>
      </c>
      <c r="G9" s="6">
        <v>223</v>
      </c>
      <c r="H9" s="6">
        <v>129</v>
      </c>
      <c r="I9" s="6">
        <v>72</v>
      </c>
      <c r="J9" s="6">
        <v>16</v>
      </c>
      <c r="K9" s="61">
        <v>0</v>
      </c>
      <c r="L9" s="70">
        <f t="shared" si="2"/>
        <v>1874</v>
      </c>
      <c r="M9" s="89">
        <f t="shared" si="3"/>
        <v>40.034180730613116</v>
      </c>
      <c r="N9" s="72">
        <f t="shared" si="4"/>
        <v>1560</v>
      </c>
      <c r="O9" s="84">
        <f t="shared" si="5"/>
        <v>33.32621234778894</v>
      </c>
      <c r="P9" s="5">
        <f t="shared" si="6"/>
        <v>778</v>
      </c>
      <c r="Q9" s="79">
        <f t="shared" si="7"/>
        <v>16.62038026062807</v>
      </c>
      <c r="R9" s="47"/>
      <c r="S9" s="24"/>
      <c r="T9" s="24"/>
      <c r="U9" s="24"/>
    </row>
    <row r="10" spans="1:21" s="48" customFormat="1" ht="16.5" customHeight="1">
      <c r="A10" s="21" t="s">
        <v>18</v>
      </c>
      <c r="B10" s="6">
        <v>4244</v>
      </c>
      <c r="C10" s="6">
        <v>345</v>
      </c>
      <c r="D10" s="6">
        <v>334</v>
      </c>
      <c r="E10" s="6">
        <v>346</v>
      </c>
      <c r="F10" s="6">
        <v>300</v>
      </c>
      <c r="G10" s="6">
        <v>210</v>
      </c>
      <c r="H10" s="6">
        <v>121</v>
      </c>
      <c r="I10" s="6">
        <v>47</v>
      </c>
      <c r="J10" s="6">
        <v>9</v>
      </c>
      <c r="K10" s="61">
        <v>3</v>
      </c>
      <c r="L10" s="70">
        <f t="shared" si="2"/>
        <v>1715</v>
      </c>
      <c r="M10" s="89">
        <f t="shared" si="3"/>
        <v>40.40999057492931</v>
      </c>
      <c r="N10" s="72">
        <f t="shared" si="4"/>
        <v>1370</v>
      </c>
      <c r="O10" s="84">
        <f t="shared" si="5"/>
        <v>32.280867106503294</v>
      </c>
      <c r="P10" s="5">
        <f t="shared" si="6"/>
        <v>690</v>
      </c>
      <c r="Q10" s="79">
        <f t="shared" si="7"/>
        <v>16.25824693685203</v>
      </c>
      <c r="R10" s="47"/>
      <c r="S10" s="24"/>
      <c r="T10" s="24"/>
      <c r="U10" s="24"/>
    </row>
    <row r="11" spans="1:21" s="48" customFormat="1" ht="16.5" customHeight="1">
      <c r="A11" s="52" t="s">
        <v>19</v>
      </c>
      <c r="B11" s="53">
        <v>1913</v>
      </c>
      <c r="C11" s="53">
        <v>154</v>
      </c>
      <c r="D11" s="53">
        <v>174</v>
      </c>
      <c r="E11" s="53">
        <v>162</v>
      </c>
      <c r="F11" s="53">
        <v>157</v>
      </c>
      <c r="G11" s="53">
        <v>99</v>
      </c>
      <c r="H11" s="53">
        <v>85</v>
      </c>
      <c r="I11" s="53">
        <v>32</v>
      </c>
      <c r="J11" s="53">
        <v>7</v>
      </c>
      <c r="K11" s="62">
        <v>1</v>
      </c>
      <c r="L11" s="71">
        <f t="shared" si="2"/>
        <v>871</v>
      </c>
      <c r="M11" s="90">
        <f t="shared" si="3"/>
        <v>45.53058024046001</v>
      </c>
      <c r="N11" s="73">
        <f t="shared" si="4"/>
        <v>717</v>
      </c>
      <c r="O11" s="85">
        <f t="shared" si="5"/>
        <v>37.4803972817564</v>
      </c>
      <c r="P11" s="55">
        <f t="shared" si="6"/>
        <v>381</v>
      </c>
      <c r="Q11" s="80">
        <f t="shared" si="7"/>
        <v>19.91636173549399</v>
      </c>
      <c r="R11" s="47"/>
      <c r="S11" s="24"/>
      <c r="T11" s="24"/>
      <c r="U11" s="24"/>
    </row>
    <row r="12" spans="1:21" s="48" customFormat="1" ht="16.5" customHeight="1">
      <c r="A12" s="20" t="s">
        <v>89</v>
      </c>
      <c r="B12" s="5">
        <f>SUM(B13:B14)</f>
        <v>63630</v>
      </c>
      <c r="C12" s="5">
        <f aca="true" t="shared" si="8" ref="C12:K12">SUM(C13:C14)</f>
        <v>4802</v>
      </c>
      <c r="D12" s="5">
        <f t="shared" si="8"/>
        <v>5104</v>
      </c>
      <c r="E12" s="5">
        <f t="shared" si="8"/>
        <v>4434</v>
      </c>
      <c r="F12" s="5">
        <f t="shared" si="8"/>
        <v>3477</v>
      </c>
      <c r="G12" s="5">
        <f t="shared" si="8"/>
        <v>2297</v>
      </c>
      <c r="H12" s="5">
        <f t="shared" si="8"/>
        <v>1365</v>
      </c>
      <c r="I12" s="5">
        <f t="shared" si="8"/>
        <v>549</v>
      </c>
      <c r="J12" s="5">
        <f t="shared" si="8"/>
        <v>111</v>
      </c>
      <c r="K12" s="63">
        <f t="shared" si="8"/>
        <v>14</v>
      </c>
      <c r="L12" s="72">
        <f>SUM(C12:K12)</f>
        <v>22153</v>
      </c>
      <c r="M12" s="91">
        <f>L12/B12*100</f>
        <v>34.815338676724814</v>
      </c>
      <c r="N12" s="72">
        <f>SUM(D12:K12)</f>
        <v>17351</v>
      </c>
      <c r="O12" s="84">
        <f>N12/B12*100</f>
        <v>27.268584001257267</v>
      </c>
      <c r="P12" s="5">
        <f>SUM(F12:K12)</f>
        <v>7813</v>
      </c>
      <c r="Q12" s="79">
        <f>P12/B12*100</f>
        <v>12.278799308502279</v>
      </c>
      <c r="R12" s="47"/>
      <c r="S12" s="24"/>
      <c r="T12" s="24"/>
      <c r="U12" s="24"/>
    </row>
    <row r="13" spans="1:21" s="48" customFormat="1" ht="16.5" customHeight="1">
      <c r="A13" s="21" t="s">
        <v>20</v>
      </c>
      <c r="B13" s="6">
        <v>23859</v>
      </c>
      <c r="C13" s="6">
        <v>1526</v>
      </c>
      <c r="D13" s="6">
        <v>2086</v>
      </c>
      <c r="E13" s="6">
        <v>1859</v>
      </c>
      <c r="F13" s="6">
        <v>1502</v>
      </c>
      <c r="G13" s="6">
        <v>954</v>
      </c>
      <c r="H13" s="6">
        <v>625</v>
      </c>
      <c r="I13" s="6">
        <v>251</v>
      </c>
      <c r="J13" s="5">
        <v>49</v>
      </c>
      <c r="K13" s="61">
        <v>9</v>
      </c>
      <c r="L13" s="72">
        <f>SUM(C13:K13)</f>
        <v>8861</v>
      </c>
      <c r="M13" s="91">
        <f>L13/B13*100</f>
        <v>37.139025105830086</v>
      </c>
      <c r="N13" s="72">
        <f>SUM(D13:K13)</f>
        <v>7335</v>
      </c>
      <c r="O13" s="84">
        <f>N13/B13*100</f>
        <v>30.743115805356467</v>
      </c>
      <c r="P13" s="5">
        <f>SUM(F13:K13)</f>
        <v>3390</v>
      </c>
      <c r="Q13" s="79">
        <f>P13/B13*100</f>
        <v>14.208474789387651</v>
      </c>
      <c r="R13" s="47"/>
      <c r="S13" s="24"/>
      <c r="T13" s="24"/>
      <c r="U13" s="24"/>
    </row>
    <row r="14" spans="1:21" s="48" customFormat="1" ht="16.5" customHeight="1">
      <c r="A14" s="21" t="s">
        <v>21</v>
      </c>
      <c r="B14" s="6">
        <v>39771</v>
      </c>
      <c r="C14" s="6">
        <v>3276</v>
      </c>
      <c r="D14" s="6">
        <v>3018</v>
      </c>
      <c r="E14" s="6">
        <v>2575</v>
      </c>
      <c r="F14" s="6">
        <v>1975</v>
      </c>
      <c r="G14" s="6">
        <v>1343</v>
      </c>
      <c r="H14" s="6">
        <v>740</v>
      </c>
      <c r="I14" s="6">
        <v>298</v>
      </c>
      <c r="J14" s="5">
        <v>62</v>
      </c>
      <c r="K14" s="61">
        <v>5</v>
      </c>
      <c r="L14" s="72">
        <f>SUM(C14:K14)</f>
        <v>13292</v>
      </c>
      <c r="M14" s="91">
        <f>L14/B14*100</f>
        <v>33.4213371552136</v>
      </c>
      <c r="N14" s="72">
        <f>SUM(D14:K14)</f>
        <v>10016</v>
      </c>
      <c r="O14" s="84">
        <f>N14/B14*100</f>
        <v>25.184179427220837</v>
      </c>
      <c r="P14" s="5">
        <f>SUM(F14:K14)</f>
        <v>4423</v>
      </c>
      <c r="Q14" s="79">
        <f>P14/B14*100</f>
        <v>11.121168690754569</v>
      </c>
      <c r="R14" s="47"/>
      <c r="S14" s="24"/>
      <c r="T14" s="24"/>
      <c r="U14" s="24"/>
    </row>
    <row r="15" spans="1:21" s="48" customFormat="1" ht="16.5" customHeight="1">
      <c r="A15" s="50" t="s">
        <v>90</v>
      </c>
      <c r="B15" s="51">
        <f>SUM(B16:B29)</f>
        <v>292884</v>
      </c>
      <c r="C15" s="51">
        <f aca="true" t="shared" si="9" ref="C15:K15">SUM(C16:C29)</f>
        <v>18573</v>
      </c>
      <c r="D15" s="51">
        <f t="shared" si="9"/>
        <v>16886</v>
      </c>
      <c r="E15" s="51">
        <f t="shared" si="9"/>
        <v>14320</v>
      </c>
      <c r="F15" s="51">
        <f t="shared" si="9"/>
        <v>10840</v>
      </c>
      <c r="G15" s="51">
        <f t="shared" si="9"/>
        <v>7225</v>
      </c>
      <c r="H15" s="51">
        <f t="shared" si="9"/>
        <v>4433</v>
      </c>
      <c r="I15" s="51">
        <f t="shared" si="9"/>
        <v>1663</v>
      </c>
      <c r="J15" s="51">
        <f t="shared" si="9"/>
        <v>336</v>
      </c>
      <c r="K15" s="60">
        <f t="shared" si="9"/>
        <v>35</v>
      </c>
      <c r="L15" s="69">
        <f aca="true" t="shared" si="10" ref="L15:L78">SUM(C15:K15)</f>
        <v>74311</v>
      </c>
      <c r="M15" s="88">
        <f aca="true" t="shared" si="11" ref="M15:M78">L15/B15*100</f>
        <v>25.37216099206512</v>
      </c>
      <c r="N15" s="69">
        <f aca="true" t="shared" si="12" ref="N15:N78">SUM(D15:K15)</f>
        <v>55738</v>
      </c>
      <c r="O15" s="83">
        <f aca="true" t="shared" si="13" ref="O15:O78">N15/B15*100</f>
        <v>19.030742546537198</v>
      </c>
      <c r="P15" s="51">
        <f aca="true" t="shared" si="14" ref="P15:P78">SUM(F15:K15)</f>
        <v>24532</v>
      </c>
      <c r="Q15" s="78">
        <f aca="true" t="shared" si="15" ref="Q15:Q78">P15/B15*100</f>
        <v>8.376012346184837</v>
      </c>
      <c r="R15" s="47"/>
      <c r="S15" s="24"/>
      <c r="T15" s="24"/>
      <c r="U15" s="24"/>
    </row>
    <row r="16" spans="1:21" s="48" customFormat="1" ht="16.5" customHeight="1">
      <c r="A16" s="22" t="s">
        <v>22</v>
      </c>
      <c r="B16" s="5">
        <v>107087</v>
      </c>
      <c r="C16" s="5">
        <v>7063</v>
      </c>
      <c r="D16" s="5">
        <v>6454</v>
      </c>
      <c r="E16" s="5">
        <v>5421</v>
      </c>
      <c r="F16" s="5">
        <v>4166</v>
      </c>
      <c r="G16" s="5">
        <v>2801</v>
      </c>
      <c r="H16" s="5">
        <v>1661</v>
      </c>
      <c r="I16" s="5">
        <v>633</v>
      </c>
      <c r="J16" s="5">
        <v>115</v>
      </c>
      <c r="K16" s="63">
        <v>12</v>
      </c>
      <c r="L16" s="72">
        <f t="shared" si="10"/>
        <v>28326</v>
      </c>
      <c r="M16" s="91">
        <f t="shared" si="11"/>
        <v>26.451389991315473</v>
      </c>
      <c r="N16" s="72">
        <f t="shared" si="12"/>
        <v>21263</v>
      </c>
      <c r="O16" s="84">
        <f t="shared" si="13"/>
        <v>19.85581816653749</v>
      </c>
      <c r="P16" s="5">
        <f t="shared" si="14"/>
        <v>9388</v>
      </c>
      <c r="Q16" s="79">
        <f t="shared" si="15"/>
        <v>8.766703708199874</v>
      </c>
      <c r="R16" s="47"/>
      <c r="S16" s="24"/>
      <c r="T16" s="24"/>
      <c r="U16" s="24"/>
    </row>
    <row r="17" spans="1:21" s="48" customFormat="1" ht="16.5" customHeight="1">
      <c r="A17" s="22" t="s">
        <v>23</v>
      </c>
      <c r="B17" s="5">
        <v>57110</v>
      </c>
      <c r="C17" s="5">
        <v>3555</v>
      </c>
      <c r="D17" s="5">
        <v>3212</v>
      </c>
      <c r="E17" s="5">
        <v>2571</v>
      </c>
      <c r="F17" s="5">
        <v>1938</v>
      </c>
      <c r="G17" s="5">
        <v>1334</v>
      </c>
      <c r="H17" s="5">
        <v>816</v>
      </c>
      <c r="I17" s="5">
        <v>291</v>
      </c>
      <c r="J17" s="5">
        <v>52</v>
      </c>
      <c r="K17" s="63">
        <v>6</v>
      </c>
      <c r="L17" s="72">
        <f t="shared" si="10"/>
        <v>13775</v>
      </c>
      <c r="M17" s="91">
        <f t="shared" si="11"/>
        <v>24.120119068464366</v>
      </c>
      <c r="N17" s="72">
        <f t="shared" si="12"/>
        <v>10220</v>
      </c>
      <c r="O17" s="84">
        <f t="shared" si="13"/>
        <v>17.895289791630187</v>
      </c>
      <c r="P17" s="5">
        <f t="shared" si="14"/>
        <v>4437</v>
      </c>
      <c r="Q17" s="79">
        <f t="shared" si="15"/>
        <v>7.76921729994747</v>
      </c>
      <c r="R17" s="47"/>
      <c r="S17" s="24"/>
      <c r="T17" s="24"/>
      <c r="U17" s="24"/>
    </row>
    <row r="18" spans="1:21" s="48" customFormat="1" ht="16.5" customHeight="1">
      <c r="A18" s="22" t="s">
        <v>24</v>
      </c>
      <c r="B18" s="5">
        <v>26237</v>
      </c>
      <c r="C18" s="5">
        <v>1395</v>
      </c>
      <c r="D18" s="5">
        <v>1249</v>
      </c>
      <c r="E18" s="5">
        <v>1047</v>
      </c>
      <c r="F18" s="5">
        <v>774</v>
      </c>
      <c r="G18" s="5">
        <v>458</v>
      </c>
      <c r="H18" s="5">
        <v>289</v>
      </c>
      <c r="I18" s="5">
        <v>104</v>
      </c>
      <c r="J18" s="5">
        <v>28</v>
      </c>
      <c r="K18" s="63">
        <v>2</v>
      </c>
      <c r="L18" s="72">
        <f t="shared" si="10"/>
        <v>5346</v>
      </c>
      <c r="M18" s="91">
        <f t="shared" si="11"/>
        <v>20.37580516065099</v>
      </c>
      <c r="N18" s="72">
        <f t="shared" si="12"/>
        <v>3951</v>
      </c>
      <c r="O18" s="84">
        <f t="shared" si="13"/>
        <v>15.058886305598962</v>
      </c>
      <c r="P18" s="5">
        <f t="shared" si="14"/>
        <v>1655</v>
      </c>
      <c r="Q18" s="79">
        <f t="shared" si="15"/>
        <v>6.307885810115486</v>
      </c>
      <c r="R18" s="47"/>
      <c r="S18" s="24"/>
      <c r="T18" s="24"/>
      <c r="U18" s="24"/>
    </row>
    <row r="19" spans="1:21" s="48" customFormat="1" ht="16.5" customHeight="1">
      <c r="A19" s="22" t="s">
        <v>25</v>
      </c>
      <c r="B19" s="5">
        <v>8137</v>
      </c>
      <c r="C19" s="5">
        <v>575</v>
      </c>
      <c r="D19" s="5">
        <v>523</v>
      </c>
      <c r="E19" s="5">
        <v>445</v>
      </c>
      <c r="F19" s="5">
        <v>334</v>
      </c>
      <c r="G19" s="5">
        <v>192</v>
      </c>
      <c r="H19" s="5">
        <v>122</v>
      </c>
      <c r="I19" s="5">
        <v>43</v>
      </c>
      <c r="J19" s="5">
        <v>14</v>
      </c>
      <c r="K19" s="63">
        <v>2</v>
      </c>
      <c r="L19" s="72">
        <f t="shared" si="10"/>
        <v>2250</v>
      </c>
      <c r="M19" s="91">
        <f t="shared" si="11"/>
        <v>27.651468600221214</v>
      </c>
      <c r="N19" s="72">
        <f t="shared" si="12"/>
        <v>1675</v>
      </c>
      <c r="O19" s="84">
        <f t="shared" si="13"/>
        <v>20.58498218016468</v>
      </c>
      <c r="P19" s="5">
        <f t="shared" si="14"/>
        <v>707</v>
      </c>
      <c r="Q19" s="79">
        <f t="shared" si="15"/>
        <v>8.688705911269508</v>
      </c>
      <c r="R19" s="47"/>
      <c r="S19" s="24"/>
      <c r="T19" s="24"/>
      <c r="U19" s="24"/>
    </row>
    <row r="20" spans="1:21" s="48" customFormat="1" ht="16.5" customHeight="1">
      <c r="A20" s="22" t="s">
        <v>26</v>
      </c>
      <c r="B20" s="5">
        <v>8921</v>
      </c>
      <c r="C20" s="5">
        <v>614</v>
      </c>
      <c r="D20" s="5">
        <v>597</v>
      </c>
      <c r="E20" s="5">
        <v>554</v>
      </c>
      <c r="F20" s="5">
        <v>457</v>
      </c>
      <c r="G20" s="5">
        <v>326</v>
      </c>
      <c r="H20" s="5">
        <v>212</v>
      </c>
      <c r="I20" s="5">
        <v>75</v>
      </c>
      <c r="J20" s="5">
        <v>18</v>
      </c>
      <c r="K20" s="63">
        <v>3</v>
      </c>
      <c r="L20" s="72">
        <f t="shared" si="10"/>
        <v>2856</v>
      </c>
      <c r="M20" s="91">
        <f t="shared" si="11"/>
        <v>32.01434816724583</v>
      </c>
      <c r="N20" s="72">
        <f t="shared" si="12"/>
        <v>2242</v>
      </c>
      <c r="O20" s="84">
        <f t="shared" si="13"/>
        <v>25.131711691514404</v>
      </c>
      <c r="P20" s="5">
        <f t="shared" si="14"/>
        <v>1091</v>
      </c>
      <c r="Q20" s="79">
        <f t="shared" si="15"/>
        <v>12.229570675933191</v>
      </c>
      <c r="R20" s="47"/>
      <c r="S20" s="24"/>
      <c r="T20" s="24"/>
      <c r="U20" s="24"/>
    </row>
    <row r="21" spans="1:21" s="48" customFormat="1" ht="16.5" customHeight="1">
      <c r="A21" s="22" t="s">
        <v>27</v>
      </c>
      <c r="B21" s="5">
        <v>2160</v>
      </c>
      <c r="C21" s="5">
        <v>172</v>
      </c>
      <c r="D21" s="5">
        <v>166</v>
      </c>
      <c r="E21" s="5">
        <v>164</v>
      </c>
      <c r="F21" s="5">
        <v>132</v>
      </c>
      <c r="G21" s="5">
        <v>87</v>
      </c>
      <c r="H21" s="5">
        <v>59</v>
      </c>
      <c r="I21" s="5">
        <v>19</v>
      </c>
      <c r="J21" s="5">
        <v>1</v>
      </c>
      <c r="K21" s="63">
        <v>3</v>
      </c>
      <c r="L21" s="72">
        <f t="shared" si="10"/>
        <v>803</v>
      </c>
      <c r="M21" s="91">
        <f t="shared" si="11"/>
        <v>37.175925925925924</v>
      </c>
      <c r="N21" s="72">
        <f t="shared" si="12"/>
        <v>631</v>
      </c>
      <c r="O21" s="84">
        <f t="shared" si="13"/>
        <v>29.212962962962962</v>
      </c>
      <c r="P21" s="5">
        <f t="shared" si="14"/>
        <v>301</v>
      </c>
      <c r="Q21" s="79">
        <f t="shared" si="15"/>
        <v>13.935185185185187</v>
      </c>
      <c r="R21" s="47"/>
      <c r="S21" s="24"/>
      <c r="T21" s="24"/>
      <c r="U21" s="24"/>
    </row>
    <row r="22" spans="1:21" s="48" customFormat="1" ht="16.5" customHeight="1">
      <c r="A22" s="22" t="s">
        <v>28</v>
      </c>
      <c r="B22" s="5">
        <v>2934</v>
      </c>
      <c r="C22" s="5">
        <v>226</v>
      </c>
      <c r="D22" s="5">
        <v>263</v>
      </c>
      <c r="E22" s="5">
        <v>254</v>
      </c>
      <c r="F22" s="5">
        <v>186</v>
      </c>
      <c r="G22" s="5">
        <v>168</v>
      </c>
      <c r="H22" s="5">
        <v>99</v>
      </c>
      <c r="I22" s="5">
        <v>47</v>
      </c>
      <c r="J22" s="5">
        <v>9</v>
      </c>
      <c r="K22" s="63">
        <v>2</v>
      </c>
      <c r="L22" s="72">
        <f t="shared" si="10"/>
        <v>1254</v>
      </c>
      <c r="M22" s="91">
        <f t="shared" si="11"/>
        <v>42.740286298568506</v>
      </c>
      <c r="N22" s="72">
        <f t="shared" si="12"/>
        <v>1028</v>
      </c>
      <c r="O22" s="84">
        <f t="shared" si="13"/>
        <v>35.03749147920927</v>
      </c>
      <c r="P22" s="5">
        <f t="shared" si="14"/>
        <v>511</v>
      </c>
      <c r="Q22" s="79">
        <f t="shared" si="15"/>
        <v>17.416496250852077</v>
      </c>
      <c r="R22" s="47"/>
      <c r="S22" s="24"/>
      <c r="T22" s="24"/>
      <c r="U22" s="24"/>
    </row>
    <row r="23" spans="1:21" s="48" customFormat="1" ht="16.5" customHeight="1">
      <c r="A23" s="22" t="s">
        <v>29</v>
      </c>
      <c r="B23" s="5">
        <v>19609</v>
      </c>
      <c r="C23" s="5">
        <v>1256</v>
      </c>
      <c r="D23" s="5">
        <v>1017</v>
      </c>
      <c r="E23" s="5">
        <v>929</v>
      </c>
      <c r="F23" s="5">
        <v>703</v>
      </c>
      <c r="G23" s="5">
        <v>428</v>
      </c>
      <c r="H23" s="5">
        <v>260</v>
      </c>
      <c r="I23" s="5">
        <v>111</v>
      </c>
      <c r="J23" s="5">
        <v>18</v>
      </c>
      <c r="K23" s="63">
        <v>2</v>
      </c>
      <c r="L23" s="72">
        <f t="shared" si="10"/>
        <v>4724</v>
      </c>
      <c r="M23" s="91">
        <f t="shared" si="11"/>
        <v>24.090978632260697</v>
      </c>
      <c r="N23" s="72">
        <f t="shared" si="12"/>
        <v>3468</v>
      </c>
      <c r="O23" s="84">
        <f t="shared" si="13"/>
        <v>17.68575654036412</v>
      </c>
      <c r="P23" s="5">
        <f t="shared" si="14"/>
        <v>1522</v>
      </c>
      <c r="Q23" s="79">
        <f t="shared" si="15"/>
        <v>7.7617420572186235</v>
      </c>
      <c r="R23" s="47"/>
      <c r="S23" s="24"/>
      <c r="T23" s="24"/>
      <c r="U23" s="24"/>
    </row>
    <row r="24" spans="1:21" s="48" customFormat="1" ht="16.5" customHeight="1">
      <c r="A24" s="22" t="s">
        <v>30</v>
      </c>
      <c r="B24" s="5">
        <v>10211</v>
      </c>
      <c r="C24" s="5">
        <v>623</v>
      </c>
      <c r="D24" s="5">
        <v>626</v>
      </c>
      <c r="E24" s="5">
        <v>542</v>
      </c>
      <c r="F24" s="5">
        <v>389</v>
      </c>
      <c r="G24" s="5">
        <v>256</v>
      </c>
      <c r="H24" s="5">
        <v>155</v>
      </c>
      <c r="I24" s="5">
        <v>58</v>
      </c>
      <c r="J24" s="5">
        <v>11</v>
      </c>
      <c r="K24" s="63">
        <v>1</v>
      </c>
      <c r="L24" s="72">
        <f t="shared" si="10"/>
        <v>2661</v>
      </c>
      <c r="M24" s="91">
        <f t="shared" si="11"/>
        <v>26.060131231025363</v>
      </c>
      <c r="N24" s="72">
        <f t="shared" si="12"/>
        <v>2038</v>
      </c>
      <c r="O24" s="84">
        <f t="shared" si="13"/>
        <v>19.958867887572225</v>
      </c>
      <c r="P24" s="5">
        <f t="shared" si="14"/>
        <v>870</v>
      </c>
      <c r="Q24" s="79">
        <f t="shared" si="15"/>
        <v>8.520223288610323</v>
      </c>
      <c r="R24" s="47"/>
      <c r="S24" s="24"/>
      <c r="T24" s="24"/>
      <c r="U24" s="24"/>
    </row>
    <row r="25" spans="1:21" s="48" customFormat="1" ht="16.5" customHeight="1">
      <c r="A25" s="22" t="s">
        <v>31</v>
      </c>
      <c r="B25" s="5">
        <v>8135</v>
      </c>
      <c r="C25" s="5">
        <v>494</v>
      </c>
      <c r="D25" s="5">
        <v>468</v>
      </c>
      <c r="E25" s="5">
        <v>463</v>
      </c>
      <c r="F25" s="5">
        <v>337</v>
      </c>
      <c r="G25" s="5">
        <v>268</v>
      </c>
      <c r="H25" s="5">
        <v>158</v>
      </c>
      <c r="I25" s="5">
        <v>57</v>
      </c>
      <c r="J25" s="5">
        <v>16</v>
      </c>
      <c r="K25" s="63">
        <v>1</v>
      </c>
      <c r="L25" s="72">
        <f t="shared" si="10"/>
        <v>2262</v>
      </c>
      <c r="M25" s="91">
        <f t="shared" si="11"/>
        <v>27.805777504609715</v>
      </c>
      <c r="N25" s="72">
        <f t="shared" si="12"/>
        <v>1768</v>
      </c>
      <c r="O25" s="84">
        <f t="shared" si="13"/>
        <v>21.733251382913338</v>
      </c>
      <c r="P25" s="5">
        <f t="shared" si="14"/>
        <v>837</v>
      </c>
      <c r="Q25" s="79">
        <f t="shared" si="15"/>
        <v>10.288875230485555</v>
      </c>
      <c r="R25" s="47"/>
      <c r="S25" s="24"/>
      <c r="T25" s="24"/>
      <c r="U25" s="24"/>
    </row>
    <row r="26" spans="1:21" s="48" customFormat="1" ht="16.5" customHeight="1">
      <c r="A26" s="22" t="s">
        <v>11</v>
      </c>
      <c r="B26" s="5">
        <v>4069</v>
      </c>
      <c r="C26" s="5">
        <v>292</v>
      </c>
      <c r="D26" s="5">
        <v>293</v>
      </c>
      <c r="E26" s="5">
        <v>279</v>
      </c>
      <c r="F26" s="5">
        <v>229</v>
      </c>
      <c r="G26" s="5">
        <v>152</v>
      </c>
      <c r="H26" s="5">
        <v>103</v>
      </c>
      <c r="I26" s="5">
        <v>38</v>
      </c>
      <c r="J26" s="5">
        <v>10</v>
      </c>
      <c r="K26" s="63">
        <v>1</v>
      </c>
      <c r="L26" s="72">
        <f t="shared" si="10"/>
        <v>1397</v>
      </c>
      <c r="M26" s="91">
        <f t="shared" si="11"/>
        <v>34.33275989186532</v>
      </c>
      <c r="N26" s="72">
        <f t="shared" si="12"/>
        <v>1105</v>
      </c>
      <c r="O26" s="84">
        <f t="shared" si="13"/>
        <v>27.15654952076677</v>
      </c>
      <c r="P26" s="5">
        <f t="shared" si="14"/>
        <v>533</v>
      </c>
      <c r="Q26" s="79">
        <f t="shared" si="15"/>
        <v>13.099041533546327</v>
      </c>
      <c r="R26" s="47"/>
      <c r="S26" s="24"/>
      <c r="T26" s="24"/>
      <c r="U26" s="24"/>
    </row>
    <row r="27" spans="1:21" s="48" customFormat="1" ht="16.5" customHeight="1">
      <c r="A27" s="22" t="s">
        <v>32</v>
      </c>
      <c r="B27" s="5">
        <v>4216</v>
      </c>
      <c r="C27" s="5">
        <v>244</v>
      </c>
      <c r="D27" s="5">
        <v>271</v>
      </c>
      <c r="E27" s="5">
        <v>276</v>
      </c>
      <c r="F27" s="5">
        <v>235</v>
      </c>
      <c r="G27" s="5">
        <v>148</v>
      </c>
      <c r="H27" s="5">
        <v>114</v>
      </c>
      <c r="I27" s="5">
        <v>37</v>
      </c>
      <c r="J27" s="5">
        <v>7</v>
      </c>
      <c r="K27" s="63">
        <v>0</v>
      </c>
      <c r="L27" s="72">
        <f t="shared" si="10"/>
        <v>1332</v>
      </c>
      <c r="M27" s="91">
        <f t="shared" si="11"/>
        <v>31.59392789373814</v>
      </c>
      <c r="N27" s="72">
        <f t="shared" si="12"/>
        <v>1088</v>
      </c>
      <c r="O27" s="84">
        <f t="shared" si="13"/>
        <v>25.806451612903224</v>
      </c>
      <c r="P27" s="5">
        <f t="shared" si="14"/>
        <v>541</v>
      </c>
      <c r="Q27" s="79">
        <f t="shared" si="15"/>
        <v>12.832068311195446</v>
      </c>
      <c r="R27" s="47"/>
      <c r="S27" s="24"/>
      <c r="T27" s="24"/>
      <c r="U27" s="24"/>
    </row>
    <row r="28" spans="1:21" s="48" customFormat="1" ht="16.5" customHeight="1">
      <c r="A28" s="22" t="s">
        <v>33</v>
      </c>
      <c r="B28" s="5">
        <v>16031</v>
      </c>
      <c r="C28" s="5">
        <v>973</v>
      </c>
      <c r="D28" s="5">
        <v>805</v>
      </c>
      <c r="E28" s="5">
        <v>630</v>
      </c>
      <c r="F28" s="5">
        <v>433</v>
      </c>
      <c r="G28" s="5">
        <v>272</v>
      </c>
      <c r="H28" s="5">
        <v>191</v>
      </c>
      <c r="I28" s="5">
        <v>69</v>
      </c>
      <c r="J28" s="5">
        <v>16</v>
      </c>
      <c r="K28" s="63">
        <v>0</v>
      </c>
      <c r="L28" s="72">
        <f t="shared" si="10"/>
        <v>3389</v>
      </c>
      <c r="M28" s="91">
        <f t="shared" si="11"/>
        <v>21.140290686794337</v>
      </c>
      <c r="N28" s="72">
        <f t="shared" si="12"/>
        <v>2416</v>
      </c>
      <c r="O28" s="84">
        <f t="shared" si="13"/>
        <v>15.07080032437153</v>
      </c>
      <c r="P28" s="5">
        <f t="shared" si="14"/>
        <v>981</v>
      </c>
      <c r="Q28" s="79">
        <f t="shared" si="15"/>
        <v>6.1193936747551625</v>
      </c>
      <c r="R28" s="47"/>
      <c r="S28" s="24"/>
      <c r="T28" s="24"/>
      <c r="U28" s="24"/>
    </row>
    <row r="29" spans="1:21" s="48" customFormat="1" ht="16.5" customHeight="1">
      <c r="A29" s="54" t="s">
        <v>34</v>
      </c>
      <c r="B29" s="55">
        <v>18027</v>
      </c>
      <c r="C29" s="55">
        <v>1091</v>
      </c>
      <c r="D29" s="55">
        <v>942</v>
      </c>
      <c r="E29" s="55">
        <v>745</v>
      </c>
      <c r="F29" s="55">
        <v>527</v>
      </c>
      <c r="G29" s="55">
        <v>335</v>
      </c>
      <c r="H29" s="55">
        <v>194</v>
      </c>
      <c r="I29" s="55">
        <v>81</v>
      </c>
      <c r="J29" s="55">
        <v>21</v>
      </c>
      <c r="K29" s="64">
        <v>0</v>
      </c>
      <c r="L29" s="73">
        <f t="shared" si="10"/>
        <v>3936</v>
      </c>
      <c r="M29" s="92">
        <f t="shared" si="11"/>
        <v>21.8339157929772</v>
      </c>
      <c r="N29" s="73">
        <f t="shared" si="12"/>
        <v>2845</v>
      </c>
      <c r="O29" s="85">
        <f t="shared" si="13"/>
        <v>15.781882731458369</v>
      </c>
      <c r="P29" s="55">
        <f t="shared" si="14"/>
        <v>1158</v>
      </c>
      <c r="Q29" s="80">
        <f t="shared" si="15"/>
        <v>6.423697786653353</v>
      </c>
      <c r="R29" s="47"/>
      <c r="S29" s="24"/>
      <c r="T29" s="24"/>
      <c r="U29" s="24"/>
    </row>
    <row r="30" spans="1:21" s="48" customFormat="1" ht="16.5" customHeight="1">
      <c r="A30" s="20" t="s">
        <v>91</v>
      </c>
      <c r="B30" s="5">
        <f>SUM(B31:B32)</f>
        <v>51663</v>
      </c>
      <c r="C30" s="5">
        <f aca="true" t="shared" si="16" ref="C30:K30">SUM(C31:C32)</f>
        <v>3051</v>
      </c>
      <c r="D30" s="5">
        <f t="shared" si="16"/>
        <v>2828</v>
      </c>
      <c r="E30" s="5">
        <f t="shared" si="16"/>
        <v>2355</v>
      </c>
      <c r="F30" s="5">
        <f t="shared" si="16"/>
        <v>1696</v>
      </c>
      <c r="G30" s="5">
        <f t="shared" si="16"/>
        <v>1195</v>
      </c>
      <c r="H30" s="5">
        <f t="shared" si="16"/>
        <v>772</v>
      </c>
      <c r="I30" s="5">
        <f t="shared" si="16"/>
        <v>318</v>
      </c>
      <c r="J30" s="5">
        <f t="shared" si="16"/>
        <v>69</v>
      </c>
      <c r="K30" s="63">
        <f t="shared" si="16"/>
        <v>14</v>
      </c>
      <c r="L30" s="72">
        <f t="shared" si="10"/>
        <v>12298</v>
      </c>
      <c r="M30" s="91">
        <f t="shared" si="11"/>
        <v>23.804269980450226</v>
      </c>
      <c r="N30" s="72">
        <f t="shared" si="12"/>
        <v>9247</v>
      </c>
      <c r="O30" s="84">
        <f t="shared" si="13"/>
        <v>17.89868958442212</v>
      </c>
      <c r="P30" s="5">
        <f t="shared" si="14"/>
        <v>4064</v>
      </c>
      <c r="Q30" s="79">
        <f t="shared" si="15"/>
        <v>7.866364709753595</v>
      </c>
      <c r="R30" s="47"/>
      <c r="S30" s="24"/>
      <c r="T30" s="24"/>
      <c r="U30" s="24"/>
    </row>
    <row r="31" spans="1:21" s="48" customFormat="1" ht="16.5" customHeight="1">
      <c r="A31" s="21" t="s">
        <v>35</v>
      </c>
      <c r="B31" s="5">
        <v>40949</v>
      </c>
      <c r="C31" s="5">
        <v>2433</v>
      </c>
      <c r="D31" s="5">
        <v>2233</v>
      </c>
      <c r="E31" s="5">
        <v>1718</v>
      </c>
      <c r="F31" s="5">
        <v>1244</v>
      </c>
      <c r="G31" s="5">
        <v>872</v>
      </c>
      <c r="H31" s="5">
        <v>540</v>
      </c>
      <c r="I31" s="5">
        <v>230</v>
      </c>
      <c r="J31" s="5">
        <v>44</v>
      </c>
      <c r="K31" s="63">
        <v>8</v>
      </c>
      <c r="L31" s="72">
        <f t="shared" si="10"/>
        <v>9322</v>
      </c>
      <c r="M31" s="91">
        <f t="shared" si="11"/>
        <v>22.764902683826225</v>
      </c>
      <c r="N31" s="72">
        <f t="shared" si="12"/>
        <v>6889</v>
      </c>
      <c r="O31" s="84">
        <f t="shared" si="13"/>
        <v>16.823365649954823</v>
      </c>
      <c r="P31" s="5">
        <f t="shared" si="14"/>
        <v>2938</v>
      </c>
      <c r="Q31" s="79">
        <f t="shared" si="15"/>
        <v>7.174778382866492</v>
      </c>
      <c r="R31" s="47"/>
      <c r="S31" s="24"/>
      <c r="T31" s="24"/>
      <c r="U31" s="24"/>
    </row>
    <row r="32" spans="1:21" s="48" customFormat="1" ht="16.5" customHeight="1">
      <c r="A32" s="21" t="s">
        <v>92</v>
      </c>
      <c r="B32" s="5">
        <v>10714</v>
      </c>
      <c r="C32" s="5">
        <v>618</v>
      </c>
      <c r="D32" s="5">
        <v>595</v>
      </c>
      <c r="E32" s="5">
        <v>637</v>
      </c>
      <c r="F32" s="5">
        <v>452</v>
      </c>
      <c r="G32" s="5">
        <v>323</v>
      </c>
      <c r="H32" s="5">
        <v>232</v>
      </c>
      <c r="I32" s="5">
        <v>88</v>
      </c>
      <c r="J32" s="5">
        <v>25</v>
      </c>
      <c r="K32" s="63">
        <v>6</v>
      </c>
      <c r="L32" s="72">
        <f t="shared" si="10"/>
        <v>2976</v>
      </c>
      <c r="M32" s="91">
        <f t="shared" si="11"/>
        <v>27.776740713085683</v>
      </c>
      <c r="N32" s="72">
        <f t="shared" si="12"/>
        <v>2358</v>
      </c>
      <c r="O32" s="84">
        <f t="shared" si="13"/>
        <v>22.008586895650552</v>
      </c>
      <c r="P32" s="5">
        <f t="shared" si="14"/>
        <v>1126</v>
      </c>
      <c r="Q32" s="79">
        <f t="shared" si="15"/>
        <v>10.509613589695725</v>
      </c>
      <c r="R32" s="47"/>
      <c r="S32" s="24"/>
      <c r="T32" s="24"/>
      <c r="U32" s="24"/>
    </row>
    <row r="33" spans="1:21" s="48" customFormat="1" ht="16.5" customHeight="1">
      <c r="A33" s="50" t="s">
        <v>36</v>
      </c>
      <c r="B33" s="51">
        <f>SUM(B34:B36)</f>
        <v>188852</v>
      </c>
      <c r="C33" s="51">
        <f aca="true" t="shared" si="17" ref="C33:K33">SUM(C34:C36)</f>
        <v>11491</v>
      </c>
      <c r="D33" s="51">
        <f t="shared" si="17"/>
        <v>10252</v>
      </c>
      <c r="E33" s="51">
        <f t="shared" si="17"/>
        <v>8632</v>
      </c>
      <c r="F33" s="51">
        <f t="shared" si="17"/>
        <v>6446</v>
      </c>
      <c r="G33" s="51">
        <f t="shared" si="17"/>
        <v>4405</v>
      </c>
      <c r="H33" s="51">
        <f t="shared" si="17"/>
        <v>2540</v>
      </c>
      <c r="I33" s="51">
        <f t="shared" si="17"/>
        <v>1019</v>
      </c>
      <c r="J33" s="51">
        <f t="shared" si="17"/>
        <v>197</v>
      </c>
      <c r="K33" s="60">
        <f t="shared" si="17"/>
        <v>22</v>
      </c>
      <c r="L33" s="69">
        <f t="shared" si="10"/>
        <v>45004</v>
      </c>
      <c r="M33" s="88">
        <f t="shared" si="11"/>
        <v>23.830300976425985</v>
      </c>
      <c r="N33" s="69">
        <f t="shared" si="12"/>
        <v>33513</v>
      </c>
      <c r="O33" s="83">
        <f t="shared" si="13"/>
        <v>17.7456420901023</v>
      </c>
      <c r="P33" s="51">
        <f t="shared" si="14"/>
        <v>14629</v>
      </c>
      <c r="Q33" s="78">
        <f t="shared" si="15"/>
        <v>7.746277508313389</v>
      </c>
      <c r="R33" s="47"/>
      <c r="S33" s="24"/>
      <c r="T33" s="24"/>
      <c r="U33" s="24"/>
    </row>
    <row r="34" spans="1:21" s="48" customFormat="1" ht="16.5" customHeight="1">
      <c r="A34" s="22" t="s">
        <v>37</v>
      </c>
      <c r="B34" s="5">
        <v>62603</v>
      </c>
      <c r="C34" s="5">
        <v>3699</v>
      </c>
      <c r="D34" s="5">
        <v>3417</v>
      </c>
      <c r="E34" s="5">
        <v>3073</v>
      </c>
      <c r="F34" s="5">
        <v>2250</v>
      </c>
      <c r="G34" s="5">
        <v>1558</v>
      </c>
      <c r="H34" s="5">
        <v>877</v>
      </c>
      <c r="I34" s="5">
        <v>365</v>
      </c>
      <c r="J34" s="5">
        <v>71</v>
      </c>
      <c r="K34" s="63">
        <v>8</v>
      </c>
      <c r="L34" s="72">
        <f t="shared" si="10"/>
        <v>15318</v>
      </c>
      <c r="M34" s="91">
        <f t="shared" si="11"/>
        <v>24.46847595163171</v>
      </c>
      <c r="N34" s="72">
        <f t="shared" si="12"/>
        <v>11619</v>
      </c>
      <c r="O34" s="84">
        <f t="shared" si="13"/>
        <v>18.55981342747153</v>
      </c>
      <c r="P34" s="5">
        <f t="shared" si="14"/>
        <v>5129</v>
      </c>
      <c r="Q34" s="79">
        <f t="shared" si="15"/>
        <v>8.192898103924733</v>
      </c>
      <c r="R34" s="47"/>
      <c r="S34" s="24"/>
      <c r="T34" s="24"/>
      <c r="U34" s="24"/>
    </row>
    <row r="35" spans="1:21" s="48" customFormat="1" ht="16.5" customHeight="1">
      <c r="A35" s="22" t="s">
        <v>38</v>
      </c>
      <c r="B35" s="5">
        <v>120894</v>
      </c>
      <c r="C35" s="5">
        <v>7470</v>
      </c>
      <c r="D35" s="5">
        <v>6516</v>
      </c>
      <c r="E35" s="5">
        <v>5200</v>
      </c>
      <c r="F35" s="5">
        <v>3913</v>
      </c>
      <c r="G35" s="5">
        <v>2648</v>
      </c>
      <c r="H35" s="5">
        <v>1551</v>
      </c>
      <c r="I35" s="5">
        <v>609</v>
      </c>
      <c r="J35" s="5">
        <v>114</v>
      </c>
      <c r="K35" s="63">
        <v>13</v>
      </c>
      <c r="L35" s="72">
        <f t="shared" si="10"/>
        <v>28034</v>
      </c>
      <c r="M35" s="91">
        <f t="shared" si="11"/>
        <v>23.188909292438005</v>
      </c>
      <c r="N35" s="72">
        <f t="shared" si="12"/>
        <v>20564</v>
      </c>
      <c r="O35" s="84">
        <f t="shared" si="13"/>
        <v>17.009942594338842</v>
      </c>
      <c r="P35" s="5">
        <f t="shared" si="14"/>
        <v>8848</v>
      </c>
      <c r="Q35" s="79">
        <f t="shared" si="15"/>
        <v>7.3188082121527955</v>
      </c>
      <c r="R35" s="47"/>
      <c r="S35" s="24"/>
      <c r="T35" s="24"/>
      <c r="U35" s="24"/>
    </row>
    <row r="36" spans="1:21" s="48" customFormat="1" ht="16.5" customHeight="1">
      <c r="A36" s="54" t="s">
        <v>39</v>
      </c>
      <c r="B36" s="55">
        <v>5355</v>
      </c>
      <c r="C36" s="55">
        <v>322</v>
      </c>
      <c r="D36" s="55">
        <v>319</v>
      </c>
      <c r="E36" s="55">
        <v>359</v>
      </c>
      <c r="F36" s="55">
        <v>283</v>
      </c>
      <c r="G36" s="55">
        <v>199</v>
      </c>
      <c r="H36" s="55">
        <v>112</v>
      </c>
      <c r="I36" s="55">
        <v>45</v>
      </c>
      <c r="J36" s="55">
        <v>12</v>
      </c>
      <c r="K36" s="64">
        <v>1</v>
      </c>
      <c r="L36" s="73">
        <f t="shared" si="10"/>
        <v>1652</v>
      </c>
      <c r="M36" s="92">
        <f t="shared" si="11"/>
        <v>30.84967320261438</v>
      </c>
      <c r="N36" s="73">
        <f t="shared" si="12"/>
        <v>1330</v>
      </c>
      <c r="O36" s="85">
        <f t="shared" si="13"/>
        <v>24.836601307189543</v>
      </c>
      <c r="P36" s="55">
        <f t="shared" si="14"/>
        <v>652</v>
      </c>
      <c r="Q36" s="80">
        <f t="shared" si="15"/>
        <v>12.175536881419234</v>
      </c>
      <c r="R36" s="47"/>
      <c r="S36" s="24"/>
      <c r="T36" s="24"/>
      <c r="U36" s="24"/>
    </row>
    <row r="37" spans="1:21" s="48" customFormat="1" ht="16.5" customHeight="1">
      <c r="A37" s="20" t="s">
        <v>93</v>
      </c>
      <c r="B37" s="5">
        <f>SUM(B38:B42)</f>
        <v>385944</v>
      </c>
      <c r="C37" s="5">
        <f aca="true" t="shared" si="18" ref="C37:K37">SUM(C38:C42)</f>
        <v>25270</v>
      </c>
      <c r="D37" s="5">
        <f t="shared" si="18"/>
        <v>23224</v>
      </c>
      <c r="E37" s="5">
        <f t="shared" si="18"/>
        <v>19717</v>
      </c>
      <c r="F37" s="5">
        <f t="shared" si="18"/>
        <v>15420</v>
      </c>
      <c r="G37" s="5">
        <f t="shared" si="18"/>
        <v>10755</v>
      </c>
      <c r="H37" s="5">
        <f t="shared" si="18"/>
        <v>6404</v>
      </c>
      <c r="I37" s="5">
        <f t="shared" si="18"/>
        <v>2566</v>
      </c>
      <c r="J37" s="5">
        <f t="shared" si="18"/>
        <v>547</v>
      </c>
      <c r="K37" s="63">
        <f t="shared" si="18"/>
        <v>72</v>
      </c>
      <c r="L37" s="72">
        <f t="shared" si="10"/>
        <v>103975</v>
      </c>
      <c r="M37" s="91">
        <f t="shared" si="11"/>
        <v>26.940436954584086</v>
      </c>
      <c r="N37" s="72">
        <f t="shared" si="12"/>
        <v>78705</v>
      </c>
      <c r="O37" s="84">
        <f t="shared" si="13"/>
        <v>20.39285492195759</v>
      </c>
      <c r="P37" s="5">
        <f t="shared" si="14"/>
        <v>35764</v>
      </c>
      <c r="Q37" s="79">
        <f t="shared" si="15"/>
        <v>9.266629355554173</v>
      </c>
      <c r="R37" s="47"/>
      <c r="S37" s="24"/>
      <c r="T37" s="24"/>
      <c r="U37" s="24"/>
    </row>
    <row r="38" spans="1:21" s="48" customFormat="1" ht="16.5" customHeight="1">
      <c r="A38" s="21" t="s">
        <v>40</v>
      </c>
      <c r="B38" s="5">
        <v>242513</v>
      </c>
      <c r="C38" s="5">
        <v>15357</v>
      </c>
      <c r="D38" s="5">
        <v>14163</v>
      </c>
      <c r="E38" s="5">
        <v>12032</v>
      </c>
      <c r="F38" s="5">
        <v>9552</v>
      </c>
      <c r="G38" s="5">
        <v>6510</v>
      </c>
      <c r="H38" s="5">
        <v>3944</v>
      </c>
      <c r="I38" s="5">
        <v>1637</v>
      </c>
      <c r="J38" s="5">
        <v>353</v>
      </c>
      <c r="K38" s="63">
        <v>46</v>
      </c>
      <c r="L38" s="72">
        <f t="shared" si="10"/>
        <v>63594</v>
      </c>
      <c r="M38" s="91">
        <f t="shared" si="11"/>
        <v>26.222924131902207</v>
      </c>
      <c r="N38" s="72">
        <f t="shared" si="12"/>
        <v>48237</v>
      </c>
      <c r="O38" s="84">
        <f t="shared" si="13"/>
        <v>19.890480097974127</v>
      </c>
      <c r="P38" s="5">
        <f t="shared" si="14"/>
        <v>22042</v>
      </c>
      <c r="Q38" s="79">
        <f t="shared" si="15"/>
        <v>9.088997290866882</v>
      </c>
      <c r="R38" s="47"/>
      <c r="S38" s="24"/>
      <c r="T38" s="24"/>
      <c r="U38" s="24"/>
    </row>
    <row r="39" spans="1:21" s="48" customFormat="1" ht="16.5" customHeight="1">
      <c r="A39" s="22" t="s">
        <v>41</v>
      </c>
      <c r="B39" s="6">
        <v>121823</v>
      </c>
      <c r="C39" s="6">
        <v>8448</v>
      </c>
      <c r="D39" s="6">
        <v>7691</v>
      </c>
      <c r="E39" s="6">
        <v>6400</v>
      </c>
      <c r="F39" s="6">
        <v>4840</v>
      </c>
      <c r="G39" s="6">
        <v>3479</v>
      </c>
      <c r="H39" s="6">
        <v>2018</v>
      </c>
      <c r="I39" s="6">
        <v>768</v>
      </c>
      <c r="J39" s="6">
        <v>160</v>
      </c>
      <c r="K39" s="61">
        <v>19</v>
      </c>
      <c r="L39" s="72">
        <f t="shared" si="10"/>
        <v>33823</v>
      </c>
      <c r="M39" s="91">
        <f t="shared" si="11"/>
        <v>27.76405112335109</v>
      </c>
      <c r="N39" s="72">
        <f t="shared" si="12"/>
        <v>25375</v>
      </c>
      <c r="O39" s="84">
        <f t="shared" si="13"/>
        <v>20.829400031192797</v>
      </c>
      <c r="P39" s="5">
        <f t="shared" si="14"/>
        <v>11284</v>
      </c>
      <c r="Q39" s="79">
        <f t="shared" si="15"/>
        <v>9.26261871731939</v>
      </c>
      <c r="R39" s="47"/>
      <c r="S39" s="24"/>
      <c r="T39" s="24"/>
      <c r="U39" s="24"/>
    </row>
    <row r="40" spans="1:21" s="48" customFormat="1" ht="16.5" customHeight="1">
      <c r="A40" s="22" t="s">
        <v>42</v>
      </c>
      <c r="B40" s="6">
        <v>9076</v>
      </c>
      <c r="C40" s="6">
        <v>609</v>
      </c>
      <c r="D40" s="6">
        <v>523</v>
      </c>
      <c r="E40" s="6">
        <v>490</v>
      </c>
      <c r="F40" s="6">
        <v>370</v>
      </c>
      <c r="G40" s="6">
        <v>261</v>
      </c>
      <c r="H40" s="6">
        <v>165</v>
      </c>
      <c r="I40" s="6">
        <v>51</v>
      </c>
      <c r="J40" s="6">
        <v>9</v>
      </c>
      <c r="K40" s="61">
        <v>2</v>
      </c>
      <c r="L40" s="72">
        <f t="shared" si="10"/>
        <v>2480</v>
      </c>
      <c r="M40" s="91">
        <f t="shared" si="11"/>
        <v>27.32481269281622</v>
      </c>
      <c r="N40" s="72">
        <f t="shared" si="12"/>
        <v>1871</v>
      </c>
      <c r="O40" s="84">
        <f t="shared" si="13"/>
        <v>20.614808285588364</v>
      </c>
      <c r="P40" s="5">
        <f t="shared" si="14"/>
        <v>858</v>
      </c>
      <c r="Q40" s="79">
        <f t="shared" si="15"/>
        <v>9.453503746143674</v>
      </c>
      <c r="R40" s="47"/>
      <c r="S40" s="24"/>
      <c r="T40" s="24"/>
      <c r="U40" s="24"/>
    </row>
    <row r="41" spans="1:21" s="48" customFormat="1" ht="16.5" customHeight="1">
      <c r="A41" s="22" t="s">
        <v>43</v>
      </c>
      <c r="B41" s="6">
        <v>7121</v>
      </c>
      <c r="C41" s="6">
        <v>498</v>
      </c>
      <c r="D41" s="6">
        <v>488</v>
      </c>
      <c r="E41" s="6">
        <v>432</v>
      </c>
      <c r="F41" s="6">
        <v>336</v>
      </c>
      <c r="G41" s="6">
        <v>286</v>
      </c>
      <c r="H41" s="6">
        <v>156</v>
      </c>
      <c r="I41" s="6">
        <v>55</v>
      </c>
      <c r="J41" s="6">
        <v>13</v>
      </c>
      <c r="K41" s="61">
        <v>2</v>
      </c>
      <c r="L41" s="72">
        <f t="shared" si="10"/>
        <v>2266</v>
      </c>
      <c r="M41" s="91">
        <f t="shared" si="11"/>
        <v>31.82137340261199</v>
      </c>
      <c r="N41" s="72">
        <f t="shared" si="12"/>
        <v>1768</v>
      </c>
      <c r="O41" s="84">
        <f t="shared" si="13"/>
        <v>24.827973599213593</v>
      </c>
      <c r="P41" s="5">
        <f t="shared" si="14"/>
        <v>848</v>
      </c>
      <c r="Q41" s="79">
        <f t="shared" si="15"/>
        <v>11.908439825867154</v>
      </c>
      <c r="R41" s="47"/>
      <c r="S41" s="24"/>
      <c r="T41" s="24"/>
      <c r="U41" s="24"/>
    </row>
    <row r="42" spans="1:21" s="48" customFormat="1" ht="16.5" customHeight="1">
      <c r="A42" s="23" t="s">
        <v>44</v>
      </c>
      <c r="B42" s="10">
        <v>5411</v>
      </c>
      <c r="C42" s="10">
        <v>358</v>
      </c>
      <c r="D42" s="10">
        <v>359</v>
      </c>
      <c r="E42" s="10">
        <v>363</v>
      </c>
      <c r="F42" s="10">
        <v>322</v>
      </c>
      <c r="G42" s="10">
        <v>219</v>
      </c>
      <c r="H42" s="10">
        <v>121</v>
      </c>
      <c r="I42" s="10">
        <v>55</v>
      </c>
      <c r="J42" s="10">
        <v>12</v>
      </c>
      <c r="K42" s="67">
        <v>3</v>
      </c>
      <c r="L42" s="74">
        <f t="shared" si="10"/>
        <v>1812</v>
      </c>
      <c r="M42" s="93">
        <f t="shared" si="11"/>
        <v>33.487340602476436</v>
      </c>
      <c r="N42" s="74">
        <f t="shared" si="12"/>
        <v>1454</v>
      </c>
      <c r="O42" s="86">
        <f t="shared" si="13"/>
        <v>26.871188320088706</v>
      </c>
      <c r="P42" s="8">
        <f t="shared" si="14"/>
        <v>732</v>
      </c>
      <c r="Q42" s="81">
        <f t="shared" si="15"/>
        <v>13.527998521530215</v>
      </c>
      <c r="R42" s="47"/>
      <c r="S42" s="24"/>
      <c r="T42" s="24"/>
      <c r="U42" s="24"/>
    </row>
    <row r="43" spans="1:21" s="48" customFormat="1" ht="16.5" customHeight="1">
      <c r="A43" s="108" t="s">
        <v>94</v>
      </c>
      <c r="B43" s="101">
        <f>SUM(B44:B56)</f>
        <v>253278</v>
      </c>
      <c r="C43" s="101">
        <f aca="true" t="shared" si="19" ref="C43:K43">SUM(C44:C56)</f>
        <v>15283</v>
      </c>
      <c r="D43" s="101">
        <f t="shared" si="19"/>
        <v>14687</v>
      </c>
      <c r="E43" s="101">
        <f t="shared" si="19"/>
        <v>13089</v>
      </c>
      <c r="F43" s="101">
        <f t="shared" si="19"/>
        <v>10953</v>
      </c>
      <c r="G43" s="101">
        <f t="shared" si="19"/>
        <v>7205</v>
      </c>
      <c r="H43" s="101">
        <f t="shared" si="19"/>
        <v>4349</v>
      </c>
      <c r="I43" s="101">
        <f t="shared" si="19"/>
        <v>1835</v>
      </c>
      <c r="J43" s="101">
        <f t="shared" si="19"/>
        <v>369</v>
      </c>
      <c r="K43" s="105">
        <f t="shared" si="19"/>
        <v>38</v>
      </c>
      <c r="L43" s="102">
        <f t="shared" si="10"/>
        <v>67808</v>
      </c>
      <c r="M43" s="106">
        <f t="shared" si="11"/>
        <v>26.772163393583337</v>
      </c>
      <c r="N43" s="102">
        <f t="shared" si="12"/>
        <v>52525</v>
      </c>
      <c r="O43" s="103">
        <f t="shared" si="13"/>
        <v>20.738082265336903</v>
      </c>
      <c r="P43" s="7">
        <f t="shared" si="14"/>
        <v>24749</v>
      </c>
      <c r="Q43" s="104">
        <f t="shared" si="15"/>
        <v>9.771476401424522</v>
      </c>
      <c r="R43" s="47"/>
      <c r="S43" s="24"/>
      <c r="T43" s="24"/>
      <c r="U43" s="24"/>
    </row>
    <row r="44" spans="1:21" s="48" customFormat="1" ht="16.5" customHeight="1">
      <c r="A44" s="22" t="s">
        <v>45</v>
      </c>
      <c r="B44" s="6">
        <v>39276</v>
      </c>
      <c r="C44" s="6">
        <v>2346</v>
      </c>
      <c r="D44" s="6">
        <v>2361</v>
      </c>
      <c r="E44" s="6">
        <v>2078</v>
      </c>
      <c r="F44" s="6">
        <v>1770</v>
      </c>
      <c r="G44" s="6">
        <v>1198</v>
      </c>
      <c r="H44" s="6">
        <v>664</v>
      </c>
      <c r="I44" s="6">
        <v>262</v>
      </c>
      <c r="J44" s="6">
        <v>62</v>
      </c>
      <c r="K44" s="61">
        <v>8</v>
      </c>
      <c r="L44" s="72">
        <f t="shared" si="10"/>
        <v>10749</v>
      </c>
      <c r="M44" s="91">
        <f t="shared" si="11"/>
        <v>27.367858234036053</v>
      </c>
      <c r="N44" s="72">
        <f t="shared" si="12"/>
        <v>8403</v>
      </c>
      <c r="O44" s="84">
        <f t="shared" si="13"/>
        <v>21.394744882370915</v>
      </c>
      <c r="P44" s="5">
        <f t="shared" si="14"/>
        <v>3964</v>
      </c>
      <c r="Q44" s="79">
        <f t="shared" si="15"/>
        <v>10.092677462063348</v>
      </c>
      <c r="R44" s="47"/>
      <c r="S44" s="24"/>
      <c r="T44" s="24"/>
      <c r="U44" s="24"/>
    </row>
    <row r="45" spans="1:21" s="48" customFormat="1" ht="16.5" customHeight="1">
      <c r="A45" s="22" t="s">
        <v>46</v>
      </c>
      <c r="B45" s="6">
        <v>61517</v>
      </c>
      <c r="C45" s="6">
        <v>3986</v>
      </c>
      <c r="D45" s="6">
        <v>3537</v>
      </c>
      <c r="E45" s="6">
        <v>2944</v>
      </c>
      <c r="F45" s="6">
        <v>2366</v>
      </c>
      <c r="G45" s="6">
        <v>1536</v>
      </c>
      <c r="H45" s="6">
        <v>971</v>
      </c>
      <c r="I45" s="6">
        <v>367</v>
      </c>
      <c r="J45" s="6">
        <v>70</v>
      </c>
      <c r="K45" s="61">
        <v>3</v>
      </c>
      <c r="L45" s="72">
        <f t="shared" si="10"/>
        <v>15780</v>
      </c>
      <c r="M45" s="91">
        <f t="shared" si="11"/>
        <v>25.651445941772195</v>
      </c>
      <c r="N45" s="72">
        <f t="shared" si="12"/>
        <v>11794</v>
      </c>
      <c r="O45" s="84">
        <f t="shared" si="13"/>
        <v>19.171936212754197</v>
      </c>
      <c r="P45" s="5">
        <f t="shared" si="14"/>
        <v>5313</v>
      </c>
      <c r="Q45" s="79">
        <f t="shared" si="15"/>
        <v>8.636637027163223</v>
      </c>
      <c r="R45" s="47"/>
      <c r="S45" s="24"/>
      <c r="T45" s="24"/>
      <c r="U45" s="24"/>
    </row>
    <row r="46" spans="1:21" s="48" customFormat="1" ht="16.5" customHeight="1">
      <c r="A46" s="22" t="s">
        <v>47</v>
      </c>
      <c r="B46" s="6">
        <v>66694</v>
      </c>
      <c r="C46" s="6">
        <v>3933</v>
      </c>
      <c r="D46" s="6">
        <v>3587</v>
      </c>
      <c r="E46" s="6">
        <v>3067</v>
      </c>
      <c r="F46" s="6">
        <v>2553</v>
      </c>
      <c r="G46" s="6">
        <v>1620</v>
      </c>
      <c r="H46" s="6">
        <v>944</v>
      </c>
      <c r="I46" s="6">
        <v>422</v>
      </c>
      <c r="J46" s="6">
        <v>93</v>
      </c>
      <c r="K46" s="61">
        <v>5</v>
      </c>
      <c r="L46" s="72">
        <f t="shared" si="10"/>
        <v>16224</v>
      </c>
      <c r="M46" s="91">
        <f t="shared" si="11"/>
        <v>24.326026329205025</v>
      </c>
      <c r="N46" s="72">
        <f t="shared" si="12"/>
        <v>12291</v>
      </c>
      <c r="O46" s="84">
        <f t="shared" si="13"/>
        <v>18.42894413290551</v>
      </c>
      <c r="P46" s="5">
        <f t="shared" si="14"/>
        <v>5637</v>
      </c>
      <c r="Q46" s="79">
        <f t="shared" si="15"/>
        <v>8.452034665787027</v>
      </c>
      <c r="R46" s="47"/>
      <c r="S46" s="24"/>
      <c r="T46" s="24"/>
      <c r="U46" s="24"/>
    </row>
    <row r="47" spans="1:21" s="48" customFormat="1" ht="16.5" customHeight="1">
      <c r="A47" s="22" t="s">
        <v>48</v>
      </c>
      <c r="B47" s="6">
        <v>6841</v>
      </c>
      <c r="C47" s="6">
        <v>424</v>
      </c>
      <c r="D47" s="6">
        <v>408</v>
      </c>
      <c r="E47" s="6">
        <v>392</v>
      </c>
      <c r="F47" s="6">
        <v>310</v>
      </c>
      <c r="G47" s="6">
        <v>196</v>
      </c>
      <c r="H47" s="6">
        <v>166</v>
      </c>
      <c r="I47" s="6">
        <v>65</v>
      </c>
      <c r="J47" s="6">
        <v>3</v>
      </c>
      <c r="K47" s="61">
        <v>0</v>
      </c>
      <c r="L47" s="72">
        <f t="shared" si="10"/>
        <v>1964</v>
      </c>
      <c r="M47" s="91">
        <f t="shared" si="11"/>
        <v>28.709253033182286</v>
      </c>
      <c r="N47" s="72">
        <f t="shared" si="12"/>
        <v>1540</v>
      </c>
      <c r="O47" s="84">
        <f t="shared" si="13"/>
        <v>22.511328753106273</v>
      </c>
      <c r="P47" s="5">
        <f t="shared" si="14"/>
        <v>740</v>
      </c>
      <c r="Q47" s="79">
        <f t="shared" si="15"/>
        <v>10.81713199824587</v>
      </c>
      <c r="R47" s="47"/>
      <c r="S47" s="24"/>
      <c r="T47" s="24"/>
      <c r="U47" s="24"/>
    </row>
    <row r="48" spans="1:21" s="48" customFormat="1" ht="16.5" customHeight="1">
      <c r="A48" s="22" t="s">
        <v>49</v>
      </c>
      <c r="B48" s="6">
        <v>11992</v>
      </c>
      <c r="C48" s="6">
        <v>626</v>
      </c>
      <c r="D48" s="6">
        <v>634</v>
      </c>
      <c r="E48" s="6">
        <v>572</v>
      </c>
      <c r="F48" s="6">
        <v>519</v>
      </c>
      <c r="G48" s="6">
        <v>298</v>
      </c>
      <c r="H48" s="6">
        <v>199</v>
      </c>
      <c r="I48" s="6">
        <v>60</v>
      </c>
      <c r="J48" s="6">
        <v>14</v>
      </c>
      <c r="K48" s="61">
        <v>1</v>
      </c>
      <c r="L48" s="72">
        <f t="shared" si="10"/>
        <v>2923</v>
      </c>
      <c r="M48" s="91">
        <f t="shared" si="11"/>
        <v>24.37458305537025</v>
      </c>
      <c r="N48" s="72">
        <f t="shared" si="12"/>
        <v>2297</v>
      </c>
      <c r="O48" s="84">
        <f t="shared" si="13"/>
        <v>19.154436290860573</v>
      </c>
      <c r="P48" s="5">
        <f t="shared" si="14"/>
        <v>1091</v>
      </c>
      <c r="Q48" s="79">
        <f t="shared" si="15"/>
        <v>9.097731821214143</v>
      </c>
      <c r="R48" s="47"/>
      <c r="S48" s="24"/>
      <c r="T48" s="24"/>
      <c r="U48" s="24"/>
    </row>
    <row r="49" spans="1:21" s="48" customFormat="1" ht="16.5" customHeight="1">
      <c r="A49" s="22" t="s">
        <v>50</v>
      </c>
      <c r="B49" s="6">
        <v>6073</v>
      </c>
      <c r="C49" s="6">
        <v>352</v>
      </c>
      <c r="D49" s="6">
        <v>361</v>
      </c>
      <c r="E49" s="6">
        <v>309</v>
      </c>
      <c r="F49" s="6">
        <v>276</v>
      </c>
      <c r="G49" s="6">
        <v>209</v>
      </c>
      <c r="H49" s="6">
        <v>128</v>
      </c>
      <c r="I49" s="6">
        <v>69</v>
      </c>
      <c r="J49" s="6">
        <v>12</v>
      </c>
      <c r="K49" s="61">
        <v>0</v>
      </c>
      <c r="L49" s="72">
        <f t="shared" si="10"/>
        <v>1716</v>
      </c>
      <c r="M49" s="91">
        <f t="shared" si="11"/>
        <v>28.256216038201877</v>
      </c>
      <c r="N49" s="72">
        <f t="shared" si="12"/>
        <v>1364</v>
      </c>
      <c r="O49" s="84">
        <f t="shared" si="13"/>
        <v>22.46006915857072</v>
      </c>
      <c r="P49" s="5">
        <f t="shared" si="14"/>
        <v>694</v>
      </c>
      <c r="Q49" s="79">
        <f t="shared" si="15"/>
        <v>11.427630495636423</v>
      </c>
      <c r="R49" s="47"/>
      <c r="S49" s="24"/>
      <c r="T49" s="24"/>
      <c r="U49" s="24"/>
    </row>
    <row r="50" spans="1:21" s="48" customFormat="1" ht="16.5" customHeight="1">
      <c r="A50" s="22" t="s">
        <v>51</v>
      </c>
      <c r="B50" s="6">
        <v>14024</v>
      </c>
      <c r="C50" s="6">
        <v>760</v>
      </c>
      <c r="D50" s="6">
        <v>874</v>
      </c>
      <c r="E50" s="6">
        <v>878</v>
      </c>
      <c r="F50" s="6">
        <v>743</v>
      </c>
      <c r="G50" s="6">
        <v>488</v>
      </c>
      <c r="H50" s="6">
        <v>272</v>
      </c>
      <c r="I50" s="6">
        <v>139</v>
      </c>
      <c r="J50" s="6">
        <v>26</v>
      </c>
      <c r="K50" s="61">
        <v>6</v>
      </c>
      <c r="L50" s="72">
        <f t="shared" si="10"/>
        <v>4186</v>
      </c>
      <c r="M50" s="91">
        <f t="shared" si="11"/>
        <v>29.848830576155162</v>
      </c>
      <c r="N50" s="72">
        <f t="shared" si="12"/>
        <v>3426</v>
      </c>
      <c r="O50" s="84">
        <f t="shared" si="13"/>
        <v>24.429549343981748</v>
      </c>
      <c r="P50" s="5">
        <f t="shared" si="14"/>
        <v>1674</v>
      </c>
      <c r="Q50" s="79">
        <f t="shared" si="15"/>
        <v>11.936679977181974</v>
      </c>
      <c r="R50" s="47"/>
      <c r="S50" s="24"/>
      <c r="T50" s="24"/>
      <c r="U50" s="24"/>
    </row>
    <row r="51" spans="1:21" s="48" customFormat="1" ht="16.5" customHeight="1">
      <c r="A51" s="22" t="s">
        <v>52</v>
      </c>
      <c r="B51" s="6">
        <v>13314</v>
      </c>
      <c r="C51" s="6">
        <v>698</v>
      </c>
      <c r="D51" s="6">
        <v>762</v>
      </c>
      <c r="E51" s="6">
        <v>764</v>
      </c>
      <c r="F51" s="6">
        <v>648</v>
      </c>
      <c r="G51" s="6">
        <v>437</v>
      </c>
      <c r="H51" s="6">
        <v>283</v>
      </c>
      <c r="I51" s="6">
        <v>138</v>
      </c>
      <c r="J51" s="6">
        <v>26</v>
      </c>
      <c r="K51" s="61">
        <v>7</v>
      </c>
      <c r="L51" s="72">
        <f t="shared" si="10"/>
        <v>3763</v>
      </c>
      <c r="M51" s="91">
        <f t="shared" si="11"/>
        <v>28.263482048971007</v>
      </c>
      <c r="N51" s="72">
        <f t="shared" si="12"/>
        <v>3065</v>
      </c>
      <c r="O51" s="84">
        <f t="shared" si="13"/>
        <v>23.02088027640078</v>
      </c>
      <c r="P51" s="5">
        <f t="shared" si="14"/>
        <v>1539</v>
      </c>
      <c r="Q51" s="79">
        <f t="shared" si="15"/>
        <v>11.559260928346102</v>
      </c>
      <c r="R51" s="47"/>
      <c r="S51" s="24"/>
      <c r="T51" s="24"/>
      <c r="U51" s="24"/>
    </row>
    <row r="52" spans="1:21" s="48" customFormat="1" ht="16.5" customHeight="1">
      <c r="A52" s="22" t="s">
        <v>53</v>
      </c>
      <c r="B52" s="6">
        <v>14248</v>
      </c>
      <c r="C52" s="6">
        <v>810</v>
      </c>
      <c r="D52" s="6">
        <v>686</v>
      </c>
      <c r="E52" s="6">
        <v>689</v>
      </c>
      <c r="F52" s="6">
        <v>563</v>
      </c>
      <c r="G52" s="6">
        <v>368</v>
      </c>
      <c r="H52" s="6">
        <v>231</v>
      </c>
      <c r="I52" s="6">
        <v>91</v>
      </c>
      <c r="J52" s="6">
        <v>20</v>
      </c>
      <c r="K52" s="66">
        <v>1</v>
      </c>
      <c r="L52" s="72">
        <f t="shared" si="10"/>
        <v>3459</v>
      </c>
      <c r="M52" s="91">
        <f t="shared" si="11"/>
        <v>24.27709152161707</v>
      </c>
      <c r="N52" s="72">
        <f t="shared" si="12"/>
        <v>2649</v>
      </c>
      <c r="O52" s="84">
        <f t="shared" si="13"/>
        <v>18.59208309938237</v>
      </c>
      <c r="P52" s="5">
        <f t="shared" si="14"/>
        <v>1274</v>
      </c>
      <c r="Q52" s="79">
        <f t="shared" si="15"/>
        <v>8.94160583941606</v>
      </c>
      <c r="R52" s="47"/>
      <c r="S52" s="24"/>
      <c r="T52" s="24"/>
      <c r="U52" s="24"/>
    </row>
    <row r="53" spans="1:21" s="48" customFormat="1" ht="16.5" customHeight="1">
      <c r="A53" s="22" t="s">
        <v>54</v>
      </c>
      <c r="B53" s="6">
        <v>10813</v>
      </c>
      <c r="C53" s="6">
        <v>680</v>
      </c>
      <c r="D53" s="6">
        <v>724</v>
      </c>
      <c r="E53" s="6">
        <v>638</v>
      </c>
      <c r="F53" s="6">
        <v>594</v>
      </c>
      <c r="G53" s="6">
        <v>423</v>
      </c>
      <c r="H53" s="6">
        <v>248</v>
      </c>
      <c r="I53" s="6">
        <v>118</v>
      </c>
      <c r="J53" s="6">
        <v>20</v>
      </c>
      <c r="K53" s="66">
        <v>3</v>
      </c>
      <c r="L53" s="72">
        <f t="shared" si="10"/>
        <v>3448</v>
      </c>
      <c r="M53" s="91">
        <f t="shared" si="11"/>
        <v>31.88754277258855</v>
      </c>
      <c r="N53" s="72">
        <f t="shared" si="12"/>
        <v>2768</v>
      </c>
      <c r="O53" s="84">
        <f t="shared" si="13"/>
        <v>25.598816239711457</v>
      </c>
      <c r="P53" s="5">
        <f t="shared" si="14"/>
        <v>1406</v>
      </c>
      <c r="Q53" s="79">
        <f t="shared" si="15"/>
        <v>13.002866919448811</v>
      </c>
      <c r="R53" s="47"/>
      <c r="S53" s="24"/>
      <c r="T53" s="24"/>
      <c r="U53" s="24"/>
    </row>
    <row r="54" spans="1:21" s="48" customFormat="1" ht="16.5" customHeight="1">
      <c r="A54" s="22" t="s">
        <v>55</v>
      </c>
      <c r="B54" s="6">
        <v>3394</v>
      </c>
      <c r="C54" s="6">
        <v>240</v>
      </c>
      <c r="D54" s="6">
        <v>255</v>
      </c>
      <c r="E54" s="6">
        <v>265</v>
      </c>
      <c r="F54" s="6">
        <v>227</v>
      </c>
      <c r="G54" s="6">
        <v>157</v>
      </c>
      <c r="H54" s="6">
        <v>95</v>
      </c>
      <c r="I54" s="6">
        <v>39</v>
      </c>
      <c r="J54" s="6">
        <v>5</v>
      </c>
      <c r="K54" s="66"/>
      <c r="L54" s="72">
        <f t="shared" si="10"/>
        <v>1283</v>
      </c>
      <c r="M54" s="91">
        <f t="shared" si="11"/>
        <v>37.802003535651146</v>
      </c>
      <c r="N54" s="72">
        <f t="shared" si="12"/>
        <v>1043</v>
      </c>
      <c r="O54" s="84">
        <f t="shared" si="13"/>
        <v>30.730701237477902</v>
      </c>
      <c r="P54" s="5">
        <f t="shared" si="14"/>
        <v>523</v>
      </c>
      <c r="Q54" s="79">
        <f t="shared" si="15"/>
        <v>15.409546258102532</v>
      </c>
      <c r="R54" s="47"/>
      <c r="S54" s="24"/>
      <c r="T54" s="24"/>
      <c r="U54" s="24"/>
    </row>
    <row r="55" spans="1:21" s="48" customFormat="1" ht="16.5" customHeight="1">
      <c r="A55" s="22" t="s">
        <v>56</v>
      </c>
      <c r="B55" s="6">
        <v>3357</v>
      </c>
      <c r="C55" s="6">
        <v>285</v>
      </c>
      <c r="D55" s="6">
        <v>313</v>
      </c>
      <c r="E55" s="6">
        <v>319</v>
      </c>
      <c r="F55" s="6">
        <v>236</v>
      </c>
      <c r="G55" s="6">
        <v>169</v>
      </c>
      <c r="H55" s="6">
        <v>98</v>
      </c>
      <c r="I55" s="6">
        <v>40</v>
      </c>
      <c r="J55" s="6">
        <v>10</v>
      </c>
      <c r="K55" s="66">
        <v>2</v>
      </c>
      <c r="L55" s="72">
        <f t="shared" si="10"/>
        <v>1472</v>
      </c>
      <c r="M55" s="91">
        <f t="shared" si="11"/>
        <v>43.84867441167709</v>
      </c>
      <c r="N55" s="72">
        <f t="shared" si="12"/>
        <v>1187</v>
      </c>
      <c r="O55" s="84">
        <f t="shared" si="13"/>
        <v>35.35895144474233</v>
      </c>
      <c r="P55" s="5">
        <f t="shared" si="14"/>
        <v>555</v>
      </c>
      <c r="Q55" s="79">
        <f t="shared" si="15"/>
        <v>16.532618409294013</v>
      </c>
      <c r="R55" s="47"/>
      <c r="S55" s="24"/>
      <c r="T55" s="24"/>
      <c r="U55" s="24"/>
    </row>
    <row r="56" spans="1:21" s="48" customFormat="1" ht="16.5" customHeight="1">
      <c r="A56" s="54" t="s">
        <v>57</v>
      </c>
      <c r="B56" s="53">
        <v>1735</v>
      </c>
      <c r="C56" s="53">
        <v>143</v>
      </c>
      <c r="D56" s="53">
        <v>185</v>
      </c>
      <c r="E56" s="53">
        <v>174</v>
      </c>
      <c r="F56" s="53">
        <v>148</v>
      </c>
      <c r="G56" s="53">
        <v>106</v>
      </c>
      <c r="H56" s="53">
        <v>50</v>
      </c>
      <c r="I56" s="53">
        <v>25</v>
      </c>
      <c r="J56" s="53">
        <v>8</v>
      </c>
      <c r="K56" s="62">
        <v>2</v>
      </c>
      <c r="L56" s="73">
        <f t="shared" si="10"/>
        <v>841</v>
      </c>
      <c r="M56" s="92">
        <f t="shared" si="11"/>
        <v>48.47262247838617</v>
      </c>
      <c r="N56" s="73">
        <f t="shared" si="12"/>
        <v>698</v>
      </c>
      <c r="O56" s="85">
        <f t="shared" si="13"/>
        <v>40.23054755043228</v>
      </c>
      <c r="P56" s="55">
        <f t="shared" si="14"/>
        <v>339</v>
      </c>
      <c r="Q56" s="80">
        <f t="shared" si="15"/>
        <v>19.53890489913545</v>
      </c>
      <c r="R56" s="47"/>
      <c r="S56" s="24"/>
      <c r="T56" s="24"/>
      <c r="U56" s="24"/>
    </row>
    <row r="57" spans="1:21" s="48" customFormat="1" ht="16.5" customHeight="1">
      <c r="A57" s="20" t="s">
        <v>95</v>
      </c>
      <c r="B57" s="6">
        <f>SUM(B58:B70)</f>
        <v>225621</v>
      </c>
      <c r="C57" s="6">
        <f aca="true" t="shared" si="20" ref="C57:K57">SUM(C58:C70)</f>
        <v>11892</v>
      </c>
      <c r="D57" s="6">
        <f t="shared" si="20"/>
        <v>12041</v>
      </c>
      <c r="E57" s="6">
        <f t="shared" si="20"/>
        <v>11322</v>
      </c>
      <c r="F57" s="6">
        <f t="shared" si="20"/>
        <v>9246</v>
      </c>
      <c r="G57" s="6">
        <f t="shared" si="20"/>
        <v>6250</v>
      </c>
      <c r="H57" s="6">
        <f t="shared" si="20"/>
        <v>4104</v>
      </c>
      <c r="I57" s="6">
        <f t="shared" si="20"/>
        <v>1663</v>
      </c>
      <c r="J57" s="6">
        <f t="shared" si="20"/>
        <v>339</v>
      </c>
      <c r="K57" s="61">
        <f t="shared" si="20"/>
        <v>42</v>
      </c>
      <c r="L57" s="72">
        <f t="shared" si="10"/>
        <v>56899</v>
      </c>
      <c r="M57" s="91">
        <f t="shared" si="11"/>
        <v>25.21884044481675</v>
      </c>
      <c r="N57" s="72">
        <f t="shared" si="12"/>
        <v>45007</v>
      </c>
      <c r="O57" s="84">
        <f t="shared" si="13"/>
        <v>19.948054480744258</v>
      </c>
      <c r="P57" s="5">
        <f t="shared" si="14"/>
        <v>21644</v>
      </c>
      <c r="Q57" s="79">
        <f t="shared" si="15"/>
        <v>9.59307865845821</v>
      </c>
      <c r="R57" s="47"/>
      <c r="S57" s="24"/>
      <c r="T57" s="24"/>
      <c r="U57" s="24"/>
    </row>
    <row r="58" spans="1:21" s="48" customFormat="1" ht="16.5" customHeight="1">
      <c r="A58" s="22" t="s">
        <v>58</v>
      </c>
      <c r="B58" s="6">
        <v>44125</v>
      </c>
      <c r="C58" s="6">
        <v>2417</v>
      </c>
      <c r="D58" s="6">
        <v>2416</v>
      </c>
      <c r="E58" s="6">
        <v>2120</v>
      </c>
      <c r="F58" s="6">
        <v>1801</v>
      </c>
      <c r="G58" s="6">
        <v>1103</v>
      </c>
      <c r="H58" s="6">
        <v>710</v>
      </c>
      <c r="I58" s="6">
        <v>277</v>
      </c>
      <c r="J58" s="6">
        <v>57</v>
      </c>
      <c r="K58" s="61">
        <v>5</v>
      </c>
      <c r="L58" s="72">
        <f t="shared" si="10"/>
        <v>10906</v>
      </c>
      <c r="M58" s="91">
        <f t="shared" si="11"/>
        <v>24.71614730878187</v>
      </c>
      <c r="N58" s="72">
        <f t="shared" si="12"/>
        <v>8489</v>
      </c>
      <c r="O58" s="84">
        <f t="shared" si="13"/>
        <v>19.238526912181303</v>
      </c>
      <c r="P58" s="5">
        <f t="shared" si="14"/>
        <v>3953</v>
      </c>
      <c r="Q58" s="79">
        <f t="shared" si="15"/>
        <v>8.958640226628896</v>
      </c>
      <c r="R58" s="47"/>
      <c r="S58" s="24"/>
      <c r="T58" s="24"/>
      <c r="U58" s="24"/>
    </row>
    <row r="59" spans="1:21" s="48" customFormat="1" ht="16.5" customHeight="1">
      <c r="A59" s="22" t="s">
        <v>59</v>
      </c>
      <c r="B59" s="6">
        <v>41066</v>
      </c>
      <c r="C59" s="6">
        <v>2178</v>
      </c>
      <c r="D59" s="6">
        <v>2206</v>
      </c>
      <c r="E59" s="6">
        <v>2168</v>
      </c>
      <c r="F59" s="6">
        <v>1726</v>
      </c>
      <c r="G59" s="6">
        <v>1085</v>
      </c>
      <c r="H59" s="6">
        <v>703</v>
      </c>
      <c r="I59" s="6">
        <v>313</v>
      </c>
      <c r="J59" s="6">
        <v>54</v>
      </c>
      <c r="K59" s="61">
        <v>9</v>
      </c>
      <c r="L59" s="72">
        <f t="shared" si="10"/>
        <v>10442</v>
      </c>
      <c r="M59" s="91">
        <f t="shared" si="11"/>
        <v>25.427360833779773</v>
      </c>
      <c r="N59" s="72">
        <f t="shared" si="12"/>
        <v>8264</v>
      </c>
      <c r="O59" s="84">
        <f t="shared" si="13"/>
        <v>20.123703306871864</v>
      </c>
      <c r="P59" s="5">
        <f t="shared" si="14"/>
        <v>3890</v>
      </c>
      <c r="Q59" s="79">
        <f t="shared" si="15"/>
        <v>9.472556372668388</v>
      </c>
      <c r="R59" s="47"/>
      <c r="S59" s="24"/>
      <c r="T59" s="24"/>
      <c r="U59" s="24"/>
    </row>
    <row r="60" spans="1:21" s="48" customFormat="1" ht="16.5" customHeight="1">
      <c r="A60" s="22" t="s">
        <v>60</v>
      </c>
      <c r="B60" s="6">
        <v>30394</v>
      </c>
      <c r="C60" s="6">
        <v>1598</v>
      </c>
      <c r="D60" s="6">
        <v>1547</v>
      </c>
      <c r="E60" s="6">
        <v>1375</v>
      </c>
      <c r="F60" s="6">
        <v>1099</v>
      </c>
      <c r="G60" s="6">
        <v>805</v>
      </c>
      <c r="H60" s="6">
        <v>503</v>
      </c>
      <c r="I60" s="6">
        <v>206</v>
      </c>
      <c r="J60" s="6">
        <v>51</v>
      </c>
      <c r="K60" s="61">
        <v>4</v>
      </c>
      <c r="L60" s="72">
        <f t="shared" si="10"/>
        <v>7188</v>
      </c>
      <c r="M60" s="91">
        <f t="shared" si="11"/>
        <v>23.64940448772784</v>
      </c>
      <c r="N60" s="72">
        <f t="shared" si="12"/>
        <v>5590</v>
      </c>
      <c r="O60" s="84">
        <f t="shared" si="13"/>
        <v>18.391787852865697</v>
      </c>
      <c r="P60" s="5">
        <f t="shared" si="14"/>
        <v>2668</v>
      </c>
      <c r="Q60" s="79">
        <f t="shared" si="15"/>
        <v>8.778048299006382</v>
      </c>
      <c r="R60" s="47"/>
      <c r="S60" s="24"/>
      <c r="T60" s="24"/>
      <c r="U60" s="24"/>
    </row>
    <row r="61" spans="1:21" s="48" customFormat="1" ht="16.5" customHeight="1">
      <c r="A61" s="22" t="s">
        <v>62</v>
      </c>
      <c r="B61" s="6">
        <v>6438</v>
      </c>
      <c r="C61" s="6">
        <v>345</v>
      </c>
      <c r="D61" s="6">
        <v>390</v>
      </c>
      <c r="E61" s="6">
        <v>415</v>
      </c>
      <c r="F61" s="6">
        <v>321</v>
      </c>
      <c r="G61" s="6">
        <v>226</v>
      </c>
      <c r="H61" s="6">
        <v>165</v>
      </c>
      <c r="I61" s="6">
        <v>60</v>
      </c>
      <c r="J61" s="6">
        <v>12</v>
      </c>
      <c r="K61" s="61">
        <v>0</v>
      </c>
      <c r="L61" s="72">
        <f>SUM(C65:K65)</f>
        <v>3005</v>
      </c>
      <c r="M61" s="91">
        <f>L61/B65*100</f>
        <v>26.583510261854208</v>
      </c>
      <c r="N61" s="72">
        <f>SUM(D65:K65)</f>
        <v>2431</v>
      </c>
      <c r="O61" s="84">
        <f>N61/B65*100</f>
        <v>21.505661712668083</v>
      </c>
      <c r="P61" s="5">
        <f>SUM(F65:K65)</f>
        <v>1240</v>
      </c>
      <c r="Q61" s="79">
        <f>P61/B65*100</f>
        <v>10.969568294409058</v>
      </c>
      <c r="R61" s="47"/>
      <c r="S61" s="24"/>
      <c r="T61" s="24"/>
      <c r="U61" s="24"/>
    </row>
    <row r="62" spans="1:21" s="48" customFormat="1" ht="16.5" customHeight="1">
      <c r="A62" s="22" t="s">
        <v>63</v>
      </c>
      <c r="B62" s="6">
        <v>12321</v>
      </c>
      <c r="C62" s="6">
        <v>566</v>
      </c>
      <c r="D62" s="6">
        <v>633</v>
      </c>
      <c r="E62" s="6">
        <v>628</v>
      </c>
      <c r="F62" s="6">
        <v>523</v>
      </c>
      <c r="G62" s="6">
        <v>391</v>
      </c>
      <c r="H62" s="6">
        <v>290</v>
      </c>
      <c r="I62" s="6">
        <v>96</v>
      </c>
      <c r="J62" s="6">
        <v>19</v>
      </c>
      <c r="K62" s="61">
        <v>6</v>
      </c>
      <c r="L62" s="72">
        <f>SUM(C61:K61)</f>
        <v>1934</v>
      </c>
      <c r="M62" s="91">
        <f>L62/B61*100</f>
        <v>30.040385212799002</v>
      </c>
      <c r="N62" s="72">
        <f>SUM(D61:K61)</f>
        <v>1589</v>
      </c>
      <c r="O62" s="84">
        <f>N62/B61*100</f>
        <v>24.681578129853992</v>
      </c>
      <c r="P62" s="5">
        <f>SUM(F61:K61)</f>
        <v>784</v>
      </c>
      <c r="Q62" s="79">
        <f>P62/B61*100</f>
        <v>12.177694936315627</v>
      </c>
      <c r="R62" s="47"/>
      <c r="S62" s="24"/>
      <c r="T62" s="24"/>
      <c r="U62" s="24"/>
    </row>
    <row r="63" spans="1:21" s="48" customFormat="1" ht="16.5" customHeight="1">
      <c r="A63" s="22" t="s">
        <v>64</v>
      </c>
      <c r="B63" s="6">
        <v>8025</v>
      </c>
      <c r="C63" s="6">
        <v>348</v>
      </c>
      <c r="D63" s="6">
        <v>404</v>
      </c>
      <c r="E63" s="6">
        <v>423</v>
      </c>
      <c r="F63" s="6">
        <v>353</v>
      </c>
      <c r="G63" s="6">
        <v>224</v>
      </c>
      <c r="H63" s="6">
        <v>183</v>
      </c>
      <c r="I63" s="6">
        <v>54</v>
      </c>
      <c r="J63" s="6">
        <v>17</v>
      </c>
      <c r="K63" s="61">
        <v>1</v>
      </c>
      <c r="L63" s="72">
        <f>SUM(C62:K62)</f>
        <v>3152</v>
      </c>
      <c r="M63" s="91">
        <f>L63/B62*100</f>
        <v>25.582339095852607</v>
      </c>
      <c r="N63" s="72">
        <f>SUM(D62:K62)</f>
        <v>2586</v>
      </c>
      <c r="O63" s="84">
        <f>N63/B62*100</f>
        <v>20.98855612369126</v>
      </c>
      <c r="P63" s="5">
        <f>SUM(F62:K62)</f>
        <v>1325</v>
      </c>
      <c r="Q63" s="79">
        <f>P63/B62*100</f>
        <v>10.753997240483727</v>
      </c>
      <c r="R63" s="47"/>
      <c r="S63" s="24"/>
      <c r="T63" s="24"/>
      <c r="U63" s="24"/>
    </row>
    <row r="64" spans="1:21" s="48" customFormat="1" ht="16.5" customHeight="1">
      <c r="A64" s="22" t="s">
        <v>65</v>
      </c>
      <c r="B64" s="6">
        <v>16607</v>
      </c>
      <c r="C64" s="6">
        <v>849</v>
      </c>
      <c r="D64" s="6">
        <v>871</v>
      </c>
      <c r="E64" s="6">
        <v>846</v>
      </c>
      <c r="F64" s="6">
        <v>728</v>
      </c>
      <c r="G64" s="6">
        <v>489</v>
      </c>
      <c r="H64" s="6">
        <v>318</v>
      </c>
      <c r="I64" s="6">
        <v>155</v>
      </c>
      <c r="J64" s="6">
        <v>20</v>
      </c>
      <c r="K64" s="61">
        <v>5</v>
      </c>
      <c r="L64" s="72">
        <f>SUM(C63:K63)</f>
        <v>2007</v>
      </c>
      <c r="M64" s="91">
        <f>L64/B63*100</f>
        <v>25.009345794392523</v>
      </c>
      <c r="N64" s="72">
        <f>SUM(D63:K63)</f>
        <v>1659</v>
      </c>
      <c r="O64" s="84">
        <f>N64/B63*100</f>
        <v>20.672897196261683</v>
      </c>
      <c r="P64" s="5">
        <f>SUM(F63:K63)</f>
        <v>832</v>
      </c>
      <c r="Q64" s="79">
        <f>P64/B63*100</f>
        <v>10.367601246105918</v>
      </c>
      <c r="R64" s="47"/>
      <c r="S64" s="24"/>
      <c r="T64" s="24"/>
      <c r="U64" s="24"/>
    </row>
    <row r="65" spans="1:21" s="48" customFormat="1" ht="16.5" customHeight="1">
      <c r="A65" s="22" t="s">
        <v>61</v>
      </c>
      <c r="B65" s="6">
        <v>11304</v>
      </c>
      <c r="C65" s="6">
        <v>574</v>
      </c>
      <c r="D65" s="6">
        <v>581</v>
      </c>
      <c r="E65" s="6">
        <v>610</v>
      </c>
      <c r="F65" s="6">
        <v>489</v>
      </c>
      <c r="G65" s="6">
        <v>380</v>
      </c>
      <c r="H65" s="6">
        <v>247</v>
      </c>
      <c r="I65" s="6">
        <v>99</v>
      </c>
      <c r="J65" s="6">
        <v>23</v>
      </c>
      <c r="K65" s="61">
        <v>2</v>
      </c>
      <c r="L65" s="72">
        <f>SUM(C64:K64)</f>
        <v>4281</v>
      </c>
      <c r="M65" s="91">
        <f>L65/B64*100</f>
        <v>25.778286264828083</v>
      </c>
      <c r="N65" s="72">
        <f>SUM(D64:K64)</f>
        <v>3432</v>
      </c>
      <c r="O65" s="84">
        <f>N65/B64*100</f>
        <v>20.665984223520205</v>
      </c>
      <c r="P65" s="5">
        <f>SUM(F64:K64)</f>
        <v>1715</v>
      </c>
      <c r="Q65" s="79">
        <f>P65/B64*100</f>
        <v>10.326970554585415</v>
      </c>
      <c r="R65" s="47"/>
      <c r="S65" s="24"/>
      <c r="T65" s="24"/>
      <c r="U65" s="24"/>
    </row>
    <row r="66" spans="1:21" s="48" customFormat="1" ht="16.5" customHeight="1">
      <c r="A66" s="22" t="s">
        <v>66</v>
      </c>
      <c r="B66" s="6">
        <v>10685</v>
      </c>
      <c r="C66" s="6">
        <v>665</v>
      </c>
      <c r="D66" s="6">
        <v>712</v>
      </c>
      <c r="E66" s="6">
        <v>756</v>
      </c>
      <c r="F66" s="6">
        <v>614</v>
      </c>
      <c r="G66" s="6">
        <v>419</v>
      </c>
      <c r="H66" s="6">
        <v>277</v>
      </c>
      <c r="I66" s="6">
        <v>129</v>
      </c>
      <c r="J66" s="6">
        <v>32</v>
      </c>
      <c r="K66" s="61">
        <v>4</v>
      </c>
      <c r="L66" s="72">
        <f t="shared" si="10"/>
        <v>3608</v>
      </c>
      <c r="M66" s="91">
        <f t="shared" si="11"/>
        <v>33.76696303228825</v>
      </c>
      <c r="N66" s="72">
        <f t="shared" si="12"/>
        <v>2943</v>
      </c>
      <c r="O66" s="84">
        <f t="shared" si="13"/>
        <v>27.543284978942445</v>
      </c>
      <c r="P66" s="5">
        <f t="shared" si="14"/>
        <v>1475</v>
      </c>
      <c r="Q66" s="79">
        <f t="shared" si="15"/>
        <v>13.80439868975199</v>
      </c>
      <c r="R66" s="47"/>
      <c r="S66" s="24"/>
      <c r="T66" s="24"/>
      <c r="U66" s="24"/>
    </row>
    <row r="67" spans="1:21" s="48" customFormat="1" ht="16.5" customHeight="1">
      <c r="A67" s="22" t="s">
        <v>67</v>
      </c>
      <c r="B67" s="6">
        <v>9704</v>
      </c>
      <c r="C67" s="6">
        <v>425</v>
      </c>
      <c r="D67" s="6">
        <v>431</v>
      </c>
      <c r="E67" s="6">
        <v>412</v>
      </c>
      <c r="F67" s="6">
        <v>323</v>
      </c>
      <c r="G67" s="6">
        <v>250</v>
      </c>
      <c r="H67" s="6">
        <v>151</v>
      </c>
      <c r="I67" s="6">
        <v>55</v>
      </c>
      <c r="J67" s="6">
        <v>12</v>
      </c>
      <c r="K67" s="61">
        <v>2</v>
      </c>
      <c r="L67" s="72">
        <f t="shared" si="10"/>
        <v>2061</v>
      </c>
      <c r="M67" s="91">
        <f t="shared" si="11"/>
        <v>21.238664468260513</v>
      </c>
      <c r="N67" s="72">
        <f t="shared" si="12"/>
        <v>1636</v>
      </c>
      <c r="O67" s="84">
        <f t="shared" si="13"/>
        <v>16.859027205276174</v>
      </c>
      <c r="P67" s="5">
        <f t="shared" si="14"/>
        <v>793</v>
      </c>
      <c r="Q67" s="79">
        <f t="shared" si="15"/>
        <v>8.171887881286068</v>
      </c>
      <c r="R67" s="47"/>
      <c r="S67" s="24"/>
      <c r="T67" s="24"/>
      <c r="U67" s="24"/>
    </row>
    <row r="68" spans="1:21" s="48" customFormat="1" ht="16.5" customHeight="1">
      <c r="A68" s="22" t="s">
        <v>68</v>
      </c>
      <c r="B68" s="6">
        <v>9985</v>
      </c>
      <c r="C68" s="6">
        <v>652</v>
      </c>
      <c r="D68" s="6">
        <v>667</v>
      </c>
      <c r="E68" s="6">
        <v>541</v>
      </c>
      <c r="F68" s="6">
        <v>434</v>
      </c>
      <c r="G68" s="6">
        <v>309</v>
      </c>
      <c r="H68" s="6">
        <v>192</v>
      </c>
      <c r="I68" s="6">
        <v>89</v>
      </c>
      <c r="J68" s="6">
        <v>15</v>
      </c>
      <c r="K68" s="61">
        <v>1</v>
      </c>
      <c r="L68" s="72">
        <f t="shared" si="10"/>
        <v>2900</v>
      </c>
      <c r="M68" s="91">
        <f t="shared" si="11"/>
        <v>29.04356534802203</v>
      </c>
      <c r="N68" s="72">
        <f t="shared" si="12"/>
        <v>2248</v>
      </c>
      <c r="O68" s="84">
        <f t="shared" si="13"/>
        <v>22.513770655983976</v>
      </c>
      <c r="P68" s="5">
        <f t="shared" si="14"/>
        <v>1040</v>
      </c>
      <c r="Q68" s="79">
        <f t="shared" si="15"/>
        <v>10.41562343515273</v>
      </c>
      <c r="R68" s="47"/>
      <c r="S68" s="24"/>
      <c r="T68" s="24"/>
      <c r="U68" s="24"/>
    </row>
    <row r="69" spans="1:21" s="48" customFormat="1" ht="16.5" customHeight="1">
      <c r="A69" s="22" t="s">
        <v>69</v>
      </c>
      <c r="B69" s="6">
        <v>10178</v>
      </c>
      <c r="C69" s="6">
        <v>559</v>
      </c>
      <c r="D69" s="6">
        <v>574</v>
      </c>
      <c r="E69" s="6">
        <v>461</v>
      </c>
      <c r="F69" s="6">
        <v>372</v>
      </c>
      <c r="G69" s="6">
        <v>273</v>
      </c>
      <c r="H69" s="6">
        <v>178</v>
      </c>
      <c r="I69" s="6">
        <v>71</v>
      </c>
      <c r="J69" s="6">
        <v>9</v>
      </c>
      <c r="K69" s="61">
        <v>1</v>
      </c>
      <c r="L69" s="72">
        <f t="shared" si="10"/>
        <v>2498</v>
      </c>
      <c r="M69" s="91">
        <f t="shared" si="11"/>
        <v>24.54313224602083</v>
      </c>
      <c r="N69" s="72">
        <f t="shared" si="12"/>
        <v>1939</v>
      </c>
      <c r="O69" s="84">
        <f t="shared" si="13"/>
        <v>19.050894085281982</v>
      </c>
      <c r="P69" s="5">
        <f t="shared" si="14"/>
        <v>904</v>
      </c>
      <c r="Q69" s="79">
        <f t="shared" si="15"/>
        <v>8.881902141874631</v>
      </c>
      <c r="R69" s="47"/>
      <c r="S69" s="24"/>
      <c r="T69" s="24"/>
      <c r="U69" s="24"/>
    </row>
    <row r="70" spans="1:21" s="48" customFormat="1" ht="16.5" customHeight="1">
      <c r="A70" s="22" t="s">
        <v>70</v>
      </c>
      <c r="B70" s="6">
        <v>14789</v>
      </c>
      <c r="C70" s="6">
        <v>716</v>
      </c>
      <c r="D70" s="6">
        <v>609</v>
      </c>
      <c r="E70" s="6">
        <v>567</v>
      </c>
      <c r="F70" s="6">
        <v>463</v>
      </c>
      <c r="G70" s="6">
        <v>296</v>
      </c>
      <c r="H70" s="6">
        <v>187</v>
      </c>
      <c r="I70" s="6">
        <v>59</v>
      </c>
      <c r="J70" s="6">
        <v>18</v>
      </c>
      <c r="K70" s="61">
        <v>2</v>
      </c>
      <c r="L70" s="72">
        <f t="shared" si="10"/>
        <v>2917</v>
      </c>
      <c r="M70" s="91">
        <f t="shared" si="11"/>
        <v>19.72411927784164</v>
      </c>
      <c r="N70" s="72">
        <f t="shared" si="12"/>
        <v>2201</v>
      </c>
      <c r="O70" s="84">
        <f t="shared" si="13"/>
        <v>14.882683075258637</v>
      </c>
      <c r="P70" s="5">
        <f t="shared" si="14"/>
        <v>1025</v>
      </c>
      <c r="Q70" s="79">
        <f t="shared" si="15"/>
        <v>6.930826965988235</v>
      </c>
      <c r="R70" s="47"/>
      <c r="S70" s="24"/>
      <c r="T70" s="24"/>
      <c r="U70" s="24"/>
    </row>
    <row r="71" spans="1:21" s="48" customFormat="1" ht="16.5" customHeight="1">
      <c r="A71" s="50" t="s">
        <v>71</v>
      </c>
      <c r="B71" s="56">
        <f>SUM(B72:B77)</f>
        <v>27182</v>
      </c>
      <c r="C71" s="56">
        <f aca="true" t="shared" si="21" ref="C71:K71">SUM(C72:C77)</f>
        <v>1831</v>
      </c>
      <c r="D71" s="56">
        <f t="shared" si="21"/>
        <v>2231</v>
      </c>
      <c r="E71" s="56">
        <f t="shared" si="21"/>
        <v>2197</v>
      </c>
      <c r="F71" s="56">
        <f t="shared" si="21"/>
        <v>1766</v>
      </c>
      <c r="G71" s="56">
        <f t="shared" si="21"/>
        <v>1256</v>
      </c>
      <c r="H71" s="56">
        <f t="shared" si="21"/>
        <v>816</v>
      </c>
      <c r="I71" s="56">
        <f t="shared" si="21"/>
        <v>351</v>
      </c>
      <c r="J71" s="56">
        <f t="shared" si="21"/>
        <v>92</v>
      </c>
      <c r="K71" s="65">
        <f t="shared" si="21"/>
        <v>20</v>
      </c>
      <c r="L71" s="69">
        <f t="shared" si="10"/>
        <v>10560</v>
      </c>
      <c r="M71" s="88">
        <f t="shared" si="11"/>
        <v>38.84923846663233</v>
      </c>
      <c r="N71" s="69">
        <f t="shared" si="12"/>
        <v>8729</v>
      </c>
      <c r="O71" s="83">
        <f t="shared" si="13"/>
        <v>32.1131631226547</v>
      </c>
      <c r="P71" s="51">
        <f t="shared" si="14"/>
        <v>4301</v>
      </c>
      <c r="Q71" s="78">
        <f t="shared" si="15"/>
        <v>15.82297108380546</v>
      </c>
      <c r="R71" s="47"/>
      <c r="S71" s="24"/>
      <c r="T71" s="24"/>
      <c r="U71" s="24"/>
    </row>
    <row r="72" spans="1:21" s="48" customFormat="1" ht="16.5" customHeight="1">
      <c r="A72" s="22" t="s">
        <v>72</v>
      </c>
      <c r="B72" s="6">
        <v>12143</v>
      </c>
      <c r="C72" s="6">
        <v>759</v>
      </c>
      <c r="D72" s="6">
        <v>901</v>
      </c>
      <c r="E72" s="6">
        <v>838</v>
      </c>
      <c r="F72" s="6">
        <v>723</v>
      </c>
      <c r="G72" s="6">
        <v>499</v>
      </c>
      <c r="H72" s="6">
        <v>336</v>
      </c>
      <c r="I72" s="6">
        <v>138</v>
      </c>
      <c r="J72" s="6">
        <v>41</v>
      </c>
      <c r="K72" s="61">
        <v>12</v>
      </c>
      <c r="L72" s="72">
        <f t="shared" si="10"/>
        <v>4247</v>
      </c>
      <c r="M72" s="91">
        <f t="shared" si="11"/>
        <v>34.97488264843943</v>
      </c>
      <c r="N72" s="72">
        <f t="shared" si="12"/>
        <v>3488</v>
      </c>
      <c r="O72" s="84">
        <f t="shared" si="13"/>
        <v>28.724367948612368</v>
      </c>
      <c r="P72" s="5">
        <f t="shared" si="14"/>
        <v>1749</v>
      </c>
      <c r="Q72" s="79">
        <f t="shared" si="15"/>
        <v>14.403359960471054</v>
      </c>
      <c r="R72" s="47"/>
      <c r="S72" s="24"/>
      <c r="T72" s="24"/>
      <c r="U72" s="24"/>
    </row>
    <row r="73" spans="1:21" s="48" customFormat="1" ht="16.5" customHeight="1">
      <c r="A73" s="22" t="s">
        <v>73</v>
      </c>
      <c r="B73" s="6">
        <v>3385</v>
      </c>
      <c r="C73" s="6">
        <v>245</v>
      </c>
      <c r="D73" s="6">
        <v>330</v>
      </c>
      <c r="E73" s="6">
        <v>354</v>
      </c>
      <c r="F73" s="6">
        <v>270</v>
      </c>
      <c r="G73" s="6">
        <v>194</v>
      </c>
      <c r="H73" s="6">
        <v>98</v>
      </c>
      <c r="I73" s="6">
        <v>52</v>
      </c>
      <c r="J73" s="6">
        <v>18</v>
      </c>
      <c r="K73" s="61">
        <v>3</v>
      </c>
      <c r="L73" s="72">
        <f t="shared" si="10"/>
        <v>1564</v>
      </c>
      <c r="M73" s="91">
        <f t="shared" si="11"/>
        <v>46.203840472673555</v>
      </c>
      <c r="N73" s="72">
        <f t="shared" si="12"/>
        <v>1319</v>
      </c>
      <c r="O73" s="84">
        <f t="shared" si="13"/>
        <v>38.96602658788774</v>
      </c>
      <c r="P73" s="5">
        <f t="shared" si="14"/>
        <v>635</v>
      </c>
      <c r="Q73" s="79">
        <f t="shared" si="15"/>
        <v>18.75923190546529</v>
      </c>
      <c r="R73" s="47"/>
      <c r="S73" s="24"/>
      <c r="T73" s="24"/>
      <c r="U73" s="24"/>
    </row>
    <row r="74" spans="1:21" s="48" customFormat="1" ht="16.5" customHeight="1">
      <c r="A74" s="22" t="s">
        <v>74</v>
      </c>
      <c r="B74" s="6">
        <v>5817</v>
      </c>
      <c r="C74" s="6">
        <v>317</v>
      </c>
      <c r="D74" s="6">
        <v>368</v>
      </c>
      <c r="E74" s="6">
        <v>363</v>
      </c>
      <c r="F74" s="6">
        <v>271</v>
      </c>
      <c r="G74" s="6">
        <v>200</v>
      </c>
      <c r="H74" s="6">
        <v>148</v>
      </c>
      <c r="I74" s="6">
        <v>59</v>
      </c>
      <c r="J74" s="6">
        <v>14</v>
      </c>
      <c r="K74" s="61">
        <v>3</v>
      </c>
      <c r="L74" s="72">
        <f t="shared" si="10"/>
        <v>1743</v>
      </c>
      <c r="M74" s="91">
        <f t="shared" si="11"/>
        <v>29.96389891696751</v>
      </c>
      <c r="N74" s="72">
        <f t="shared" si="12"/>
        <v>1426</v>
      </c>
      <c r="O74" s="84">
        <f t="shared" si="13"/>
        <v>24.514354478253395</v>
      </c>
      <c r="P74" s="5">
        <f t="shared" si="14"/>
        <v>695</v>
      </c>
      <c r="Q74" s="79">
        <f t="shared" si="15"/>
        <v>11.947739384562489</v>
      </c>
      <c r="R74" s="47"/>
      <c r="S74" s="24"/>
      <c r="T74" s="24"/>
      <c r="U74" s="24"/>
    </row>
    <row r="75" spans="1:21" s="48" customFormat="1" ht="16.5" customHeight="1">
      <c r="A75" s="22" t="s">
        <v>75</v>
      </c>
      <c r="B75" s="6">
        <v>635</v>
      </c>
      <c r="C75" s="6">
        <v>46</v>
      </c>
      <c r="D75" s="6">
        <v>73</v>
      </c>
      <c r="E75" s="6">
        <v>74</v>
      </c>
      <c r="F75" s="6">
        <v>50</v>
      </c>
      <c r="G75" s="6">
        <v>40</v>
      </c>
      <c r="H75" s="6">
        <v>29</v>
      </c>
      <c r="I75" s="6">
        <v>14</v>
      </c>
      <c r="J75" s="6">
        <v>1</v>
      </c>
      <c r="K75" s="61"/>
      <c r="L75" s="72">
        <f t="shared" si="10"/>
        <v>327</v>
      </c>
      <c r="M75" s="91">
        <f t="shared" si="11"/>
        <v>51.49606299212598</v>
      </c>
      <c r="N75" s="72">
        <f t="shared" si="12"/>
        <v>281</v>
      </c>
      <c r="O75" s="84">
        <f t="shared" si="13"/>
        <v>44.25196850393701</v>
      </c>
      <c r="P75" s="5">
        <f t="shared" si="14"/>
        <v>134</v>
      </c>
      <c r="Q75" s="79">
        <f t="shared" si="15"/>
        <v>21.102362204724407</v>
      </c>
      <c r="R75" s="47"/>
      <c r="S75" s="24"/>
      <c r="T75" s="24"/>
      <c r="U75" s="24"/>
    </row>
    <row r="76" spans="1:21" s="48" customFormat="1" ht="16.5" customHeight="1">
      <c r="A76" s="22" t="s">
        <v>76</v>
      </c>
      <c r="B76" s="6">
        <v>3215</v>
      </c>
      <c r="C76" s="6">
        <v>287</v>
      </c>
      <c r="D76" s="6">
        <v>353</v>
      </c>
      <c r="E76" s="6">
        <v>371</v>
      </c>
      <c r="F76" s="6">
        <v>296</v>
      </c>
      <c r="G76" s="6">
        <v>209</v>
      </c>
      <c r="H76" s="6">
        <v>136</v>
      </c>
      <c r="I76" s="6">
        <v>49</v>
      </c>
      <c r="J76" s="6">
        <v>13</v>
      </c>
      <c r="K76" s="61">
        <v>1</v>
      </c>
      <c r="L76" s="72">
        <f t="shared" si="10"/>
        <v>1715</v>
      </c>
      <c r="M76" s="91">
        <f t="shared" si="11"/>
        <v>53.34370139968896</v>
      </c>
      <c r="N76" s="72">
        <f t="shared" si="12"/>
        <v>1428</v>
      </c>
      <c r="O76" s="84">
        <f t="shared" si="13"/>
        <v>44.41679626749611</v>
      </c>
      <c r="P76" s="5">
        <f t="shared" si="14"/>
        <v>704</v>
      </c>
      <c r="Q76" s="79">
        <f t="shared" si="15"/>
        <v>21.897356143079318</v>
      </c>
      <c r="R76" s="47"/>
      <c r="S76" s="24"/>
      <c r="T76" s="24"/>
      <c r="U76" s="24"/>
    </row>
    <row r="77" spans="1:21" s="48" customFormat="1" ht="16.5" customHeight="1">
      <c r="A77" s="54" t="s">
        <v>77</v>
      </c>
      <c r="B77" s="53">
        <v>1987</v>
      </c>
      <c r="C77" s="53">
        <v>177</v>
      </c>
      <c r="D77" s="53">
        <v>206</v>
      </c>
      <c r="E77" s="53">
        <v>197</v>
      </c>
      <c r="F77" s="53">
        <v>156</v>
      </c>
      <c r="G77" s="53">
        <v>114</v>
      </c>
      <c r="H77" s="53">
        <v>69</v>
      </c>
      <c r="I77" s="53">
        <v>39</v>
      </c>
      <c r="J77" s="53">
        <v>5</v>
      </c>
      <c r="K77" s="62">
        <v>1</v>
      </c>
      <c r="L77" s="73">
        <f t="shared" si="10"/>
        <v>964</v>
      </c>
      <c r="M77" s="92">
        <f t="shared" si="11"/>
        <v>48.51534977352793</v>
      </c>
      <c r="N77" s="73">
        <f t="shared" si="12"/>
        <v>787</v>
      </c>
      <c r="O77" s="85">
        <f t="shared" si="13"/>
        <v>39.607448414695526</v>
      </c>
      <c r="P77" s="55">
        <f t="shared" si="14"/>
        <v>384</v>
      </c>
      <c r="Q77" s="80">
        <f t="shared" si="15"/>
        <v>19.325616507297433</v>
      </c>
      <c r="R77" s="47"/>
      <c r="S77" s="24"/>
      <c r="T77" s="24"/>
      <c r="U77" s="24"/>
    </row>
    <row r="78" spans="1:21" s="48" customFormat="1" ht="16.5" customHeight="1">
      <c r="A78" s="20" t="s">
        <v>9</v>
      </c>
      <c r="B78" s="6">
        <f>SUM(B79:B87)</f>
        <v>409761</v>
      </c>
      <c r="C78" s="6">
        <f aca="true" t="shared" si="22" ref="C78:K78">SUM(C79:C87)</f>
        <v>23945</v>
      </c>
      <c r="D78" s="6">
        <f t="shared" si="22"/>
        <v>22669</v>
      </c>
      <c r="E78" s="6">
        <f t="shared" si="22"/>
        <v>19120</v>
      </c>
      <c r="F78" s="6">
        <f t="shared" si="22"/>
        <v>15268</v>
      </c>
      <c r="G78" s="6">
        <f t="shared" si="22"/>
        <v>10507</v>
      </c>
      <c r="H78" s="6">
        <f t="shared" si="22"/>
        <v>9175</v>
      </c>
      <c r="I78" s="6">
        <f t="shared" si="22"/>
        <v>2872</v>
      </c>
      <c r="J78" s="6">
        <f t="shared" si="22"/>
        <v>708</v>
      </c>
      <c r="K78" s="61">
        <f t="shared" si="22"/>
        <v>116</v>
      </c>
      <c r="L78" s="72">
        <f t="shared" si="10"/>
        <v>104380</v>
      </c>
      <c r="M78" s="91">
        <f t="shared" si="11"/>
        <v>25.473385705325786</v>
      </c>
      <c r="N78" s="72">
        <f t="shared" si="12"/>
        <v>80435</v>
      </c>
      <c r="O78" s="84">
        <f t="shared" si="13"/>
        <v>19.629735382332626</v>
      </c>
      <c r="P78" s="5">
        <f t="shared" si="14"/>
        <v>38646</v>
      </c>
      <c r="Q78" s="79">
        <f t="shared" si="15"/>
        <v>9.43135144633091</v>
      </c>
      <c r="R78" s="47"/>
      <c r="S78" s="24"/>
      <c r="T78" s="24"/>
      <c r="U78" s="24"/>
    </row>
    <row r="79" spans="1:21" s="48" customFormat="1" ht="16.5" customHeight="1">
      <c r="A79" s="22" t="s">
        <v>78</v>
      </c>
      <c r="B79" s="6">
        <v>295660</v>
      </c>
      <c r="C79" s="6">
        <v>17437</v>
      </c>
      <c r="D79" s="6">
        <v>16165</v>
      </c>
      <c r="E79" s="6">
        <v>13444</v>
      </c>
      <c r="F79" s="6">
        <v>10592</v>
      </c>
      <c r="G79" s="6">
        <v>7121</v>
      </c>
      <c r="H79" s="6">
        <v>6947</v>
      </c>
      <c r="I79" s="6">
        <v>1863</v>
      </c>
      <c r="J79" s="6">
        <v>477</v>
      </c>
      <c r="K79" s="61">
        <v>77</v>
      </c>
      <c r="L79" s="72">
        <f aca="true" t="shared" si="23" ref="L79:L87">SUM(C79:K79)</f>
        <v>74123</v>
      </c>
      <c r="M79" s="91">
        <f aca="true" t="shared" si="24" ref="M79:M87">L79/B79*100</f>
        <v>25.07035107894203</v>
      </c>
      <c r="N79" s="72">
        <f aca="true" t="shared" si="25" ref="N79:N87">SUM(D79:K79)</f>
        <v>56686</v>
      </c>
      <c r="O79" s="84">
        <f aca="true" t="shared" si="26" ref="O79:O87">N79/B79*100</f>
        <v>19.172698369749035</v>
      </c>
      <c r="P79" s="5">
        <f aca="true" t="shared" si="27" ref="P79:P87">SUM(F79:K79)</f>
        <v>27077</v>
      </c>
      <c r="Q79" s="79">
        <f aca="true" t="shared" si="28" ref="Q79:Q87">P79/B79*100</f>
        <v>9.158154637083136</v>
      </c>
      <c r="R79" s="47"/>
      <c r="S79" s="24"/>
      <c r="T79" s="24"/>
      <c r="U79" s="24"/>
    </row>
    <row r="80" spans="1:21" s="48" customFormat="1" ht="16.5" customHeight="1">
      <c r="A80" s="22" t="s">
        <v>79</v>
      </c>
      <c r="B80" s="6">
        <v>43485</v>
      </c>
      <c r="C80" s="6">
        <v>2531</v>
      </c>
      <c r="D80" s="6">
        <v>2387</v>
      </c>
      <c r="E80" s="6">
        <v>1984</v>
      </c>
      <c r="F80" s="6">
        <v>1652</v>
      </c>
      <c r="G80" s="6">
        <v>1185</v>
      </c>
      <c r="H80" s="6">
        <v>747</v>
      </c>
      <c r="I80" s="6">
        <v>329</v>
      </c>
      <c r="J80" s="6">
        <v>79</v>
      </c>
      <c r="K80" s="61">
        <v>5</v>
      </c>
      <c r="L80" s="72">
        <f t="shared" si="23"/>
        <v>10899</v>
      </c>
      <c r="M80" s="91">
        <f t="shared" si="24"/>
        <v>25.06381510865816</v>
      </c>
      <c r="N80" s="72">
        <f t="shared" si="25"/>
        <v>8368</v>
      </c>
      <c r="O80" s="84">
        <f t="shared" si="26"/>
        <v>19.2434172703231</v>
      </c>
      <c r="P80" s="5">
        <f t="shared" si="27"/>
        <v>3997</v>
      </c>
      <c r="Q80" s="79">
        <f t="shared" si="28"/>
        <v>9.19167529033</v>
      </c>
      <c r="R80" s="47"/>
      <c r="S80" s="24"/>
      <c r="T80" s="24"/>
      <c r="U80" s="24"/>
    </row>
    <row r="81" spans="1:21" s="48" customFormat="1" ht="16.5" customHeight="1">
      <c r="A81" s="22" t="s">
        <v>80</v>
      </c>
      <c r="B81" s="6">
        <v>21461</v>
      </c>
      <c r="C81" s="6">
        <v>1064</v>
      </c>
      <c r="D81" s="6">
        <v>1176</v>
      </c>
      <c r="E81" s="6">
        <v>956</v>
      </c>
      <c r="F81" s="6">
        <v>710</v>
      </c>
      <c r="G81" s="6">
        <v>529</v>
      </c>
      <c r="H81" s="6">
        <v>351</v>
      </c>
      <c r="I81" s="6">
        <v>154</v>
      </c>
      <c r="J81" s="6">
        <v>27</v>
      </c>
      <c r="K81" s="61">
        <v>3</v>
      </c>
      <c r="L81" s="72">
        <f t="shared" si="23"/>
        <v>4970</v>
      </c>
      <c r="M81" s="91">
        <f t="shared" si="24"/>
        <v>23.158287125483433</v>
      </c>
      <c r="N81" s="72">
        <f t="shared" si="25"/>
        <v>3906</v>
      </c>
      <c r="O81" s="84">
        <f t="shared" si="26"/>
        <v>18.20045664228135</v>
      </c>
      <c r="P81" s="5">
        <f t="shared" si="27"/>
        <v>1774</v>
      </c>
      <c r="Q81" s="79">
        <f t="shared" si="28"/>
        <v>8.266157215414006</v>
      </c>
      <c r="R81" s="47"/>
      <c r="S81" s="24"/>
      <c r="T81" s="24"/>
      <c r="U81" s="24"/>
    </row>
    <row r="82" spans="1:21" s="48" customFormat="1" ht="16.5" customHeight="1">
      <c r="A82" s="22" t="s">
        <v>81</v>
      </c>
      <c r="B82" s="6">
        <v>6021</v>
      </c>
      <c r="C82" s="6">
        <v>409</v>
      </c>
      <c r="D82" s="6">
        <v>386</v>
      </c>
      <c r="E82" s="6">
        <v>334</v>
      </c>
      <c r="F82" s="6">
        <v>226</v>
      </c>
      <c r="G82" s="6">
        <v>178</v>
      </c>
      <c r="H82" s="6">
        <v>113</v>
      </c>
      <c r="I82" s="6">
        <v>55</v>
      </c>
      <c r="J82" s="6">
        <v>11</v>
      </c>
      <c r="K82" s="61">
        <v>4</v>
      </c>
      <c r="L82" s="72">
        <f t="shared" si="23"/>
        <v>1716</v>
      </c>
      <c r="M82" s="91">
        <f t="shared" si="24"/>
        <v>28.50024912805182</v>
      </c>
      <c r="N82" s="72">
        <f t="shared" si="25"/>
        <v>1307</v>
      </c>
      <c r="O82" s="84">
        <f t="shared" si="26"/>
        <v>21.707357581797044</v>
      </c>
      <c r="P82" s="5">
        <f t="shared" si="27"/>
        <v>587</v>
      </c>
      <c r="Q82" s="79">
        <f t="shared" si="28"/>
        <v>9.749211094502574</v>
      </c>
      <c r="R82" s="47"/>
      <c r="S82" s="24"/>
      <c r="T82" s="24"/>
      <c r="U82" s="24"/>
    </row>
    <row r="83" spans="1:21" s="48" customFormat="1" ht="16.5" customHeight="1">
      <c r="A83" s="22" t="s">
        <v>82</v>
      </c>
      <c r="B83" s="6">
        <v>8750</v>
      </c>
      <c r="C83" s="6">
        <v>545</v>
      </c>
      <c r="D83" s="6">
        <v>505</v>
      </c>
      <c r="E83" s="6">
        <v>419</v>
      </c>
      <c r="F83" s="6">
        <v>373</v>
      </c>
      <c r="G83" s="6">
        <v>270</v>
      </c>
      <c r="H83" s="6">
        <v>174</v>
      </c>
      <c r="I83" s="6">
        <v>66</v>
      </c>
      <c r="J83" s="6">
        <v>13</v>
      </c>
      <c r="K83" s="61">
        <v>4</v>
      </c>
      <c r="L83" s="72">
        <f t="shared" si="23"/>
        <v>2369</v>
      </c>
      <c r="M83" s="91">
        <f t="shared" si="24"/>
        <v>27.07428571428571</v>
      </c>
      <c r="N83" s="72">
        <f t="shared" si="25"/>
        <v>1824</v>
      </c>
      <c r="O83" s="84">
        <f t="shared" si="26"/>
        <v>20.845714285714287</v>
      </c>
      <c r="P83" s="5">
        <f t="shared" si="27"/>
        <v>900</v>
      </c>
      <c r="Q83" s="79">
        <f t="shared" si="28"/>
        <v>10.285714285714285</v>
      </c>
      <c r="R83" s="47"/>
      <c r="S83" s="24"/>
      <c r="T83" s="24"/>
      <c r="U83" s="24"/>
    </row>
    <row r="84" spans="1:21" s="48" customFormat="1" ht="16.5" customHeight="1">
      <c r="A84" s="22" t="s">
        <v>83</v>
      </c>
      <c r="B84" s="6">
        <v>7221</v>
      </c>
      <c r="C84" s="6">
        <v>469</v>
      </c>
      <c r="D84" s="6">
        <v>411</v>
      </c>
      <c r="E84" s="6">
        <v>349</v>
      </c>
      <c r="F84" s="6">
        <v>326</v>
      </c>
      <c r="G84" s="6">
        <v>216</v>
      </c>
      <c r="H84" s="6">
        <v>154</v>
      </c>
      <c r="I84" s="6">
        <v>63</v>
      </c>
      <c r="J84" s="6">
        <v>15</v>
      </c>
      <c r="K84" s="61">
        <v>0</v>
      </c>
      <c r="L84" s="72">
        <f t="shared" si="23"/>
        <v>2003</v>
      </c>
      <c r="M84" s="91">
        <f t="shared" si="24"/>
        <v>27.73854036837003</v>
      </c>
      <c r="N84" s="72">
        <f t="shared" si="25"/>
        <v>1534</v>
      </c>
      <c r="O84" s="84">
        <f t="shared" si="26"/>
        <v>21.243595069934912</v>
      </c>
      <c r="P84" s="5">
        <f t="shared" si="27"/>
        <v>774</v>
      </c>
      <c r="Q84" s="79">
        <f t="shared" si="28"/>
        <v>10.718737017033652</v>
      </c>
      <c r="R84" s="47"/>
      <c r="S84" s="24"/>
      <c r="T84" s="24"/>
      <c r="U84" s="24"/>
    </row>
    <row r="85" spans="1:21" s="48" customFormat="1" ht="16.5" customHeight="1">
      <c r="A85" s="22" t="s">
        <v>84</v>
      </c>
      <c r="B85" s="6">
        <v>11112</v>
      </c>
      <c r="C85" s="6">
        <v>563</v>
      </c>
      <c r="D85" s="6">
        <v>562</v>
      </c>
      <c r="E85" s="6">
        <v>577</v>
      </c>
      <c r="F85" s="6">
        <v>576</v>
      </c>
      <c r="G85" s="6">
        <v>425</v>
      </c>
      <c r="H85" s="6">
        <v>293</v>
      </c>
      <c r="I85" s="6">
        <v>149</v>
      </c>
      <c r="J85" s="6">
        <v>30</v>
      </c>
      <c r="K85" s="61">
        <v>11</v>
      </c>
      <c r="L85" s="72">
        <f t="shared" si="23"/>
        <v>3186</v>
      </c>
      <c r="M85" s="91">
        <f t="shared" si="24"/>
        <v>28.67170626349892</v>
      </c>
      <c r="N85" s="72">
        <f t="shared" si="25"/>
        <v>2623</v>
      </c>
      <c r="O85" s="84">
        <f t="shared" si="26"/>
        <v>23.605111591072713</v>
      </c>
      <c r="P85" s="5">
        <f t="shared" si="27"/>
        <v>1484</v>
      </c>
      <c r="Q85" s="79">
        <f t="shared" si="28"/>
        <v>13.354931605471561</v>
      </c>
      <c r="R85" s="47"/>
      <c r="S85" s="24"/>
      <c r="T85" s="24"/>
      <c r="U85" s="24"/>
    </row>
    <row r="86" spans="1:21" s="48" customFormat="1" ht="16.5" customHeight="1">
      <c r="A86" s="22" t="s">
        <v>85</v>
      </c>
      <c r="B86" s="6">
        <v>7837</v>
      </c>
      <c r="C86" s="6">
        <v>431</v>
      </c>
      <c r="D86" s="6">
        <v>492</v>
      </c>
      <c r="E86" s="6">
        <v>540</v>
      </c>
      <c r="F86" s="6">
        <v>394</v>
      </c>
      <c r="G86" s="6">
        <v>272</v>
      </c>
      <c r="H86" s="6">
        <v>208</v>
      </c>
      <c r="I86" s="6">
        <v>110</v>
      </c>
      <c r="J86" s="6">
        <v>33</v>
      </c>
      <c r="K86" s="61">
        <v>8</v>
      </c>
      <c r="L86" s="72">
        <f t="shared" si="23"/>
        <v>2488</v>
      </c>
      <c r="M86" s="91">
        <f t="shared" si="24"/>
        <v>31.746841903789715</v>
      </c>
      <c r="N86" s="72">
        <f t="shared" si="25"/>
        <v>2057</v>
      </c>
      <c r="O86" s="84">
        <f t="shared" si="26"/>
        <v>26.247288503253795</v>
      </c>
      <c r="P86" s="5">
        <f t="shared" si="27"/>
        <v>1025</v>
      </c>
      <c r="Q86" s="79">
        <f t="shared" si="28"/>
        <v>13.078984305218832</v>
      </c>
      <c r="R86" s="47"/>
      <c r="S86" s="24"/>
      <c r="T86" s="24"/>
      <c r="U86" s="24"/>
    </row>
    <row r="87" spans="1:21" s="48" customFormat="1" ht="16.5" customHeight="1">
      <c r="A87" s="23" t="s">
        <v>86</v>
      </c>
      <c r="B87" s="10">
        <v>8214</v>
      </c>
      <c r="C87" s="10">
        <v>496</v>
      </c>
      <c r="D87" s="10">
        <v>585</v>
      </c>
      <c r="E87" s="10">
        <v>517</v>
      </c>
      <c r="F87" s="10">
        <v>419</v>
      </c>
      <c r="G87" s="10">
        <v>311</v>
      </c>
      <c r="H87" s="10">
        <v>188</v>
      </c>
      <c r="I87" s="10">
        <v>83</v>
      </c>
      <c r="J87" s="10">
        <v>23</v>
      </c>
      <c r="K87" s="67">
        <v>4</v>
      </c>
      <c r="L87" s="74">
        <f t="shared" si="23"/>
        <v>2626</v>
      </c>
      <c r="M87" s="93">
        <f t="shared" si="24"/>
        <v>31.96980764548332</v>
      </c>
      <c r="N87" s="74">
        <f t="shared" si="25"/>
        <v>2130</v>
      </c>
      <c r="O87" s="86">
        <f t="shared" si="26"/>
        <v>25.931336742147554</v>
      </c>
      <c r="P87" s="8">
        <f t="shared" si="27"/>
        <v>1028</v>
      </c>
      <c r="Q87" s="81">
        <f t="shared" si="28"/>
        <v>12.515217920623325</v>
      </c>
      <c r="R87" s="47"/>
      <c r="S87" s="24"/>
      <c r="T87" s="24"/>
      <c r="U87" s="24"/>
    </row>
    <row r="88" spans="1:4" ht="16.5" customHeight="1">
      <c r="A88" s="109"/>
      <c r="B88" s="109"/>
      <c r="C88" s="109"/>
      <c r="D88" s="109"/>
    </row>
  </sheetData>
  <mergeCells count="1">
    <mergeCell ref="A88:D8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Ｈ８人口（４民生合計）</dc:title>
  <dc:subject/>
  <dc:creator>高齢者対策課</dc:creator>
  <cp:keywords/>
  <dc:description/>
  <cp:lastModifiedBy>ＦＵＪ９９０３Ｂ０６３６</cp:lastModifiedBy>
  <cp:lastPrinted>2002-01-23T02:00:47Z</cp:lastPrinted>
  <dcterms:created xsi:type="dcterms:W3CDTF">2000-01-18T11:47:36Z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