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965" activeTab="0"/>
  </bookViews>
  <sheets>
    <sheet name="１頁" sheetId="1" r:id="rId1"/>
    <sheet name="２頁" sheetId="2" r:id="rId2"/>
    <sheet name="３頁" sheetId="3" r:id="rId3"/>
    <sheet name="４頁" sheetId="4" r:id="rId4"/>
    <sheet name="５頁" sheetId="5" r:id="rId5"/>
    <sheet name="６頁" sheetId="6" r:id="rId6"/>
    <sheet name="７頁" sheetId="7" r:id="rId7"/>
  </sheets>
  <definedNames>
    <definedName name="_xlnm.Print_Area" localSheetId="0">'１頁'!$A$1:$N$67</definedName>
    <definedName name="_xlnm.Print_Area" localSheetId="1">'２頁'!$A$1:$N$67</definedName>
    <definedName name="_xlnm.Print_Area" localSheetId="2">'３頁'!$A$1:$N$67</definedName>
    <definedName name="_xlnm.Print_Area" localSheetId="3">'４頁'!$A$1:$N$67</definedName>
    <definedName name="_xlnm.Print_Area" localSheetId="4">'５頁'!$A$1:$N$67</definedName>
    <definedName name="_xlnm.Print_Area" localSheetId="5">'６頁'!$A$1:$N$67</definedName>
    <definedName name="_xlnm.Print_Area" localSheetId="6">'７頁'!$A$1:$N$67</definedName>
  </definedNames>
  <calcPr fullCalcOnLoad="1"/>
</workbook>
</file>

<file path=xl/sharedStrings.xml><?xml version="1.0" encoding="utf-8"?>
<sst xmlns="http://schemas.openxmlformats.org/spreadsheetml/2006/main" count="488" uniqueCount="174">
  <si>
    <t>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</si>
  <si>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</si>
  <si>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</si>
  <si>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</si>
  <si>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</si>
  <si>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</si>
  <si>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</si>
  <si>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</si>
  <si>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</si>
  <si>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</si>
  <si>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</si>
  <si>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</si>
  <si>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</si>
  <si>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</si>
  <si>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</si>
  <si>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</si>
  <si>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</si>
  <si>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</si>
  <si>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熱海市</t>
  </si>
  <si>
    <t>伊東市</t>
  </si>
  <si>
    <t>修善寺町</t>
  </si>
  <si>
    <t>戸田村</t>
  </si>
  <si>
    <t>土肥町</t>
  </si>
  <si>
    <t>大仁町</t>
  </si>
  <si>
    <t>天城湯ｹ島町</t>
  </si>
  <si>
    <t>中伊豆町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</si>
  <si>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</si>
  <si>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</si>
  <si>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</si>
  <si>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</si>
  <si>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</si>
  <si>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</si>
  <si>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</si>
  <si>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</si>
  <si>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</si>
  <si>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</si>
  <si>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</si>
  <si>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</si>
  <si>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</si>
  <si>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清水市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</si>
  <si>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</si>
  <si>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</si>
  <si>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</si>
  <si>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</si>
  <si>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</si>
  <si>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</si>
  <si>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</si>
  <si>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</si>
  <si>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</si>
  <si>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御前崎町</t>
  </si>
  <si>
    <t>相良町</t>
  </si>
  <si>
    <t>榛原町</t>
  </si>
  <si>
    <t>金谷町</t>
  </si>
  <si>
    <t>川根町</t>
  </si>
  <si>
    <t>中川根町</t>
  </si>
  <si>
    <t>本川根町</t>
  </si>
  <si>
    <t>掛川市</t>
  </si>
  <si>
    <t>大須賀町</t>
  </si>
  <si>
    <t>浜岡町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</si>
  <si>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</si>
  <si>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</si>
  <si>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</si>
  <si>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</si>
  <si>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</si>
  <si>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</si>
  <si>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</si>
  <si>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</si>
  <si>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</si>
  <si>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</si>
  <si>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</si>
  <si>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浜北市</t>
  </si>
  <si>
    <t>春野町</t>
  </si>
  <si>
    <t>豊岡村</t>
  </si>
  <si>
    <t>佐久間町</t>
  </si>
  <si>
    <t>水窪町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</si>
  <si>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</si>
  <si>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</si>
  <si>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</si>
  <si>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</si>
  <si>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</si>
  <si>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</si>
  <si>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</si>
  <si>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</si>
  <si>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</si>
  <si>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</si>
  <si>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</si>
  <si>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</si>
  <si>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</si>
  <si>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</si>
  <si>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</si>
  <si>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</si>
  <si>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</si>
  <si>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</si>
  <si>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</si>
  <si>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</si>
  <si>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</si>
  <si>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</si>
  <si>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</si>
  <si>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</si>
  <si>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</si>
  <si>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</si>
  <si>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</si>
  <si>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</si>
  <si>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</si>
  <si>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龍山村</t>
  </si>
  <si>
    <t>総数</t>
  </si>
  <si>
    <t>男</t>
  </si>
  <si>
    <t>女</t>
  </si>
  <si>
    <t>西部保健所</t>
  </si>
  <si>
    <t>総数</t>
  </si>
  <si>
    <t>男</t>
  </si>
  <si>
    <t>女</t>
  </si>
  <si>
    <t>総数</t>
  </si>
  <si>
    <t>男</t>
  </si>
  <si>
    <t>女</t>
  </si>
  <si>
    <t>北遠保健所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</si>
  <si>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</si>
  <si>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</si>
  <si>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</si>
  <si>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</si>
  <si>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</si>
  <si>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</si>
  <si>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</si>
  <si>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</si>
  <si>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</si>
  <si>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</si>
  <si>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</si>
  <si>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</si>
  <si>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</si>
  <si>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</si>
  <si>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伊豆保健所</t>
  </si>
  <si>
    <t>50歳～</t>
  </si>
  <si>
    <t>男</t>
  </si>
  <si>
    <t>女</t>
  </si>
  <si>
    <t>静岡市保健所</t>
  </si>
  <si>
    <t>中東遠保健所</t>
  </si>
  <si>
    <t>浜松市保健所</t>
  </si>
  <si>
    <t>（平成１１年）</t>
  </si>
  <si>
    <t>区　　　　　　分</t>
  </si>
  <si>
    <t>（前ﾍﾟｰｼﾞから続く）</t>
  </si>
  <si>
    <t>（前ﾍﾟｰｼﾞから続く）</t>
  </si>
  <si>
    <t>（平成１１年）</t>
  </si>
  <si>
    <t>総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</si>
  <si>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</si>
  <si>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</si>
  <si>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</si>
  <si>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</si>
  <si>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</si>
  <si>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</si>
  <si>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</si>
  <si>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</si>
  <si>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</si>
  <si>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</si>
  <si>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総数</t>
  </si>
  <si>
    <t>男</t>
  </si>
  <si>
    <t>女</t>
  </si>
  <si>
    <t>区　　　　　　分</t>
  </si>
  <si>
    <t>（平成１１年）</t>
  </si>
  <si>
    <t>区　　　　　　分</t>
  </si>
  <si>
    <t>総　数</t>
  </si>
  <si>
    <t>～14歳</t>
  </si>
  <si>
    <t>50歳～</t>
  </si>
  <si>
    <t>志太榛原保健所</t>
  </si>
  <si>
    <t>吉田町</t>
  </si>
  <si>
    <t>総数</t>
  </si>
  <si>
    <t>男</t>
  </si>
  <si>
    <t>女</t>
  </si>
  <si>
    <t>御殿場保健所</t>
  </si>
  <si>
    <t>富士保健所</t>
  </si>
  <si>
    <t>中部保健所</t>
  </si>
  <si>
    <t>熱海保健所</t>
  </si>
  <si>
    <t>東部保健所</t>
  </si>
  <si>
    <t>資料：厚生労働省「人口動態統計」</t>
  </si>
  <si>
    <t>11-5　出生数（性・母の年齢（５歳階級）・２次保健医療圏・保健所・市町村別）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</si>
</sst>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1" fontId="5" fillId="0" borderId="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1" fontId="5" fillId="0" borderId="6" xfId="0" applyNumberFormat="1" applyFont="1" applyBorder="1" applyAlignment="1" applyProtection="1">
      <alignment horizontal="right" vertical="center"/>
      <protection/>
    </xf>
    <xf numFmtId="41" fontId="5" fillId="0" borderId="7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1" fontId="5" fillId="0" borderId="9" xfId="0" applyNumberFormat="1" applyFont="1" applyBorder="1" applyAlignment="1" applyProtection="1">
      <alignment horizontal="right" vertical="center"/>
      <protection/>
    </xf>
    <xf numFmtId="41" fontId="5" fillId="0" borderId="10" xfId="0" applyNumberFormat="1" applyFont="1" applyBorder="1" applyAlignment="1" applyProtection="1">
      <alignment horizontal="right" vertical="center"/>
      <protection/>
    </xf>
    <xf numFmtId="41" fontId="5" fillId="0" borderId="11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/>
    </xf>
    <xf numFmtId="41" fontId="5" fillId="0" borderId="16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5" fillId="0" borderId="20" xfId="0" applyNumberFormat="1" applyFont="1" applyBorder="1" applyAlignment="1" applyProtection="1">
      <alignment horizontal="right" vertical="center"/>
      <protection/>
    </xf>
    <xf numFmtId="41" fontId="5" fillId="0" borderId="21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41" fontId="5" fillId="0" borderId="22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 applyProtection="1">
      <alignment horizontal="distributed" vertical="center"/>
      <protection/>
    </xf>
    <xf numFmtId="41" fontId="5" fillId="0" borderId="18" xfId="0" applyNumberFormat="1" applyFont="1" applyBorder="1" applyAlignment="1" applyProtection="1">
      <alignment horizontal="right" vertical="center"/>
      <protection/>
    </xf>
    <xf numFmtId="41" fontId="5" fillId="0" borderId="23" xfId="0" applyNumberFormat="1" applyFont="1" applyBorder="1" applyAlignment="1" applyProtection="1">
      <alignment horizontal="right" vertical="center"/>
      <protection/>
    </xf>
    <xf numFmtId="41" fontId="5" fillId="0" borderId="24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6" xfId="0" applyNumberFormat="1" applyFont="1" applyBorder="1" applyAlignment="1" applyProtection="1">
      <alignment vertical="center"/>
      <protection/>
    </xf>
    <xf numFmtId="41" fontId="5" fillId="0" borderId="25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20" xfId="0" applyNumberFormat="1" applyFont="1" applyBorder="1" applyAlignment="1" applyProtection="1">
      <alignment vertical="center"/>
      <protection/>
    </xf>
    <xf numFmtId="41" fontId="5" fillId="0" borderId="21" xfId="0" applyNumberFormat="1" applyFont="1" applyBorder="1" applyAlignment="1" applyProtection="1">
      <alignment vertical="center"/>
      <protection/>
    </xf>
    <xf numFmtId="41" fontId="5" fillId="0" borderId="22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horizontal="distributed" vertical="center"/>
    </xf>
    <xf numFmtId="41" fontId="5" fillId="0" borderId="17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1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1" fontId="5" fillId="0" borderId="18" xfId="0" applyNumberFormat="1" applyFont="1" applyBorder="1" applyAlignment="1" applyProtection="1">
      <alignment vertical="center"/>
      <protection/>
    </xf>
    <xf numFmtId="41" fontId="5" fillId="0" borderId="13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 quotePrefix="1">
      <alignment horizontal="distributed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9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28125" style="3" customWidth="1"/>
    <col min="5" max="14" width="8.140625" style="3" customWidth="1"/>
    <col min="15" max="16384" width="15.28125" style="3" customWidth="1"/>
  </cols>
  <sheetData>
    <row r="1" ht="14.25">
      <c r="A1" s="1" t="s">
        <v>173</v>
      </c>
    </row>
    <row r="2" spans="2:14" ht="12">
      <c r="B2" s="5" t="s">
        <v>0</v>
      </c>
      <c r="M2" s="87" t="s">
        <v>137</v>
      </c>
      <c r="N2" s="87"/>
    </row>
    <row r="3" spans="1:15" ht="21" customHeight="1">
      <c r="A3" s="88" t="s">
        <v>138</v>
      </c>
      <c r="B3" s="89"/>
      <c r="C3" s="90"/>
      <c r="D3" s="6" t="s">
        <v>128</v>
      </c>
      <c r="E3" s="7" t="s">
        <v>129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131</v>
      </c>
      <c r="N3" s="8" t="s">
        <v>90</v>
      </c>
      <c r="O3" s="9"/>
    </row>
    <row r="4" spans="1:14" ht="13.5" customHeight="1">
      <c r="A4" s="82" t="s">
        <v>91</v>
      </c>
      <c r="B4" s="84"/>
      <c r="C4" s="10" t="s">
        <v>95</v>
      </c>
      <c r="D4" s="2">
        <f>SUM(D5:D6)</f>
        <v>35395</v>
      </c>
      <c r="E4" s="11">
        <f>SUM(E5:E6)</f>
        <v>1</v>
      </c>
      <c r="F4" s="11">
        <f aca="true" t="shared" si="0" ref="F4:N4">SUM(F5:F6)</f>
        <v>507</v>
      </c>
      <c r="G4" s="11">
        <f t="shared" si="0"/>
        <v>4969</v>
      </c>
      <c r="H4" s="11">
        <f t="shared" si="0"/>
        <v>14621</v>
      </c>
      <c r="I4" s="11">
        <f t="shared" si="0"/>
        <v>11589</v>
      </c>
      <c r="J4" s="11">
        <f t="shared" si="0"/>
        <v>3354</v>
      </c>
      <c r="K4" s="11">
        <f t="shared" si="0"/>
        <v>343</v>
      </c>
      <c r="L4" s="11">
        <f t="shared" si="0"/>
        <v>11</v>
      </c>
      <c r="M4" s="11">
        <f t="shared" si="0"/>
        <v>0</v>
      </c>
      <c r="N4" s="12">
        <f t="shared" si="0"/>
        <v>0</v>
      </c>
    </row>
    <row r="5" spans="1:14" ht="13.5" customHeight="1">
      <c r="A5" s="13"/>
      <c r="B5" s="14"/>
      <c r="C5" s="10" t="s">
        <v>102</v>
      </c>
      <c r="D5" s="2">
        <f>SUM(E5:N5)</f>
        <v>18119</v>
      </c>
      <c r="E5" s="11">
        <f>SUM(E9,E13,E17,E21,E25,E29,E33,E37,E41,E45)</f>
        <v>0</v>
      </c>
      <c r="F5" s="11">
        <f aca="true" t="shared" si="1" ref="F5:M5">SUM(F9,F13,F17,F21,F25,F29,F33,F37,F41,F45)</f>
        <v>275</v>
      </c>
      <c r="G5" s="11">
        <f t="shared" si="1"/>
        <v>2546</v>
      </c>
      <c r="H5" s="11">
        <f t="shared" si="1"/>
        <v>7508</v>
      </c>
      <c r="I5" s="11">
        <f t="shared" si="1"/>
        <v>5883</v>
      </c>
      <c r="J5" s="11">
        <f t="shared" si="1"/>
        <v>1719</v>
      </c>
      <c r="K5" s="11">
        <f t="shared" si="1"/>
        <v>183</v>
      </c>
      <c r="L5" s="11">
        <f t="shared" si="1"/>
        <v>5</v>
      </c>
      <c r="M5" s="11">
        <f t="shared" si="1"/>
        <v>0</v>
      </c>
      <c r="N5" s="12">
        <f>SUM(N9,N13,N17,N21,N25,N29,N33,N37,N41,N45)</f>
        <v>0</v>
      </c>
    </row>
    <row r="6" spans="1:14" ht="13.5" customHeight="1">
      <c r="A6" s="13"/>
      <c r="B6" s="14"/>
      <c r="C6" s="10" t="s">
        <v>103</v>
      </c>
      <c r="D6" s="2">
        <f>SUM(E6:N6)</f>
        <v>17276</v>
      </c>
      <c r="E6" s="11">
        <f>SUM(E10,E14,E18,E22,E26,E30,E34,E38,E42,E46)</f>
        <v>1</v>
      </c>
      <c r="F6" s="11">
        <f aca="true" t="shared" si="2" ref="F6:M6">SUM(F10,F14,F18,F22,F26,F30,F34,F38,F42,F46)</f>
        <v>232</v>
      </c>
      <c r="G6" s="11">
        <f t="shared" si="2"/>
        <v>2423</v>
      </c>
      <c r="H6" s="11">
        <f t="shared" si="2"/>
        <v>7113</v>
      </c>
      <c r="I6" s="11">
        <f t="shared" si="2"/>
        <v>5706</v>
      </c>
      <c r="J6" s="11">
        <f t="shared" si="2"/>
        <v>1635</v>
      </c>
      <c r="K6" s="11">
        <f t="shared" si="2"/>
        <v>160</v>
      </c>
      <c r="L6" s="11">
        <f t="shared" si="2"/>
        <v>6</v>
      </c>
      <c r="M6" s="11">
        <f t="shared" si="2"/>
        <v>0</v>
      </c>
      <c r="N6" s="12">
        <f>SUM(N10,N14,N18,N22,N26,N30,N34,N38,N42,N46)</f>
        <v>0</v>
      </c>
    </row>
    <row r="7" spans="1:14" ht="13.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3.5" customHeight="1">
      <c r="A8" s="85" t="s">
        <v>1</v>
      </c>
      <c r="B8" s="86"/>
      <c r="C8" s="15" t="s">
        <v>95</v>
      </c>
      <c r="D8" s="16">
        <f>SUM(E8:N8)</f>
        <v>609</v>
      </c>
      <c r="E8" s="17">
        <f>SUM(E9:E10)</f>
        <v>0</v>
      </c>
      <c r="F8" s="17">
        <f aca="true" t="shared" si="3" ref="F8:N8">SUM(F9:F10)</f>
        <v>11</v>
      </c>
      <c r="G8" s="17">
        <f t="shared" si="3"/>
        <v>94</v>
      </c>
      <c r="H8" s="17">
        <f t="shared" si="3"/>
        <v>260</v>
      </c>
      <c r="I8" s="17">
        <f t="shared" si="3"/>
        <v>184</v>
      </c>
      <c r="J8" s="17">
        <f t="shared" si="3"/>
        <v>49</v>
      </c>
      <c r="K8" s="17">
        <f t="shared" si="3"/>
        <v>11</v>
      </c>
      <c r="L8" s="17">
        <f t="shared" si="3"/>
        <v>0</v>
      </c>
      <c r="M8" s="17">
        <f t="shared" si="3"/>
        <v>0</v>
      </c>
      <c r="N8" s="18">
        <f t="shared" si="3"/>
        <v>0</v>
      </c>
    </row>
    <row r="9" spans="1:15" ht="13.5" customHeight="1">
      <c r="A9" s="13"/>
      <c r="B9" s="14"/>
      <c r="C9" s="10" t="s">
        <v>102</v>
      </c>
      <c r="D9" s="2">
        <f>SUM(E9:N9)</f>
        <v>303</v>
      </c>
      <c r="E9" s="11">
        <f>E49</f>
        <v>0</v>
      </c>
      <c r="F9" s="11">
        <f aca="true" t="shared" si="4" ref="F9:N9">F49</f>
        <v>8</v>
      </c>
      <c r="G9" s="11">
        <f t="shared" si="4"/>
        <v>55</v>
      </c>
      <c r="H9" s="11">
        <f t="shared" si="4"/>
        <v>126</v>
      </c>
      <c r="I9" s="11">
        <f t="shared" si="4"/>
        <v>84</v>
      </c>
      <c r="J9" s="11">
        <f t="shared" si="4"/>
        <v>25</v>
      </c>
      <c r="K9" s="11">
        <f t="shared" si="4"/>
        <v>5</v>
      </c>
      <c r="L9" s="11">
        <f t="shared" si="4"/>
        <v>0</v>
      </c>
      <c r="M9" s="11">
        <f t="shared" si="4"/>
        <v>0</v>
      </c>
      <c r="N9" s="12">
        <f t="shared" si="4"/>
        <v>0</v>
      </c>
      <c r="O9" s="19"/>
    </row>
    <row r="10" spans="1:15" ht="13.5" customHeight="1">
      <c r="A10" s="13"/>
      <c r="B10" s="14"/>
      <c r="C10" s="10" t="s">
        <v>103</v>
      </c>
      <c r="D10" s="2">
        <f>SUM(E10:N10)</f>
        <v>306</v>
      </c>
      <c r="E10" s="11">
        <f>E50</f>
        <v>0</v>
      </c>
      <c r="F10" s="11">
        <f aca="true" t="shared" si="5" ref="F10:N10">F50</f>
        <v>3</v>
      </c>
      <c r="G10" s="11">
        <f t="shared" si="5"/>
        <v>39</v>
      </c>
      <c r="H10" s="11">
        <f t="shared" si="5"/>
        <v>134</v>
      </c>
      <c r="I10" s="11">
        <f t="shared" si="5"/>
        <v>100</v>
      </c>
      <c r="J10" s="11">
        <f t="shared" si="5"/>
        <v>24</v>
      </c>
      <c r="K10" s="11">
        <f t="shared" si="5"/>
        <v>6</v>
      </c>
      <c r="L10" s="11">
        <f t="shared" si="5"/>
        <v>0</v>
      </c>
      <c r="M10" s="11">
        <f t="shared" si="5"/>
        <v>0</v>
      </c>
      <c r="N10" s="12">
        <f t="shared" si="5"/>
        <v>0</v>
      </c>
      <c r="O10" s="19"/>
    </row>
    <row r="11" spans="1:15" ht="13.5" customHeight="1">
      <c r="A11" s="13"/>
      <c r="B11" s="14"/>
      <c r="C11" s="10"/>
      <c r="D11" s="2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9"/>
    </row>
    <row r="12" spans="1:14" ht="13.5" customHeight="1">
      <c r="A12" s="82" t="s">
        <v>2</v>
      </c>
      <c r="B12" s="86"/>
      <c r="C12" s="10" t="s">
        <v>95</v>
      </c>
      <c r="D12" s="2">
        <f>SUM(E12:N12)</f>
        <v>872</v>
      </c>
      <c r="E12" s="11">
        <f>SUM(E13:E14)</f>
        <v>0</v>
      </c>
      <c r="F12" s="11">
        <f aca="true" t="shared" si="6" ref="F12:N12">SUM(F13:F14)</f>
        <v>23</v>
      </c>
      <c r="G12" s="11">
        <f t="shared" si="6"/>
        <v>134</v>
      </c>
      <c r="H12" s="11">
        <f t="shared" si="6"/>
        <v>359</v>
      </c>
      <c r="I12" s="11">
        <f t="shared" si="6"/>
        <v>259</v>
      </c>
      <c r="J12" s="11">
        <f t="shared" si="6"/>
        <v>88</v>
      </c>
      <c r="K12" s="11">
        <f t="shared" si="6"/>
        <v>8</v>
      </c>
      <c r="L12" s="11">
        <f t="shared" si="6"/>
        <v>1</v>
      </c>
      <c r="M12" s="11">
        <f t="shared" si="6"/>
        <v>0</v>
      </c>
      <c r="N12" s="12">
        <f t="shared" si="6"/>
        <v>0</v>
      </c>
    </row>
    <row r="13" spans="1:14" ht="13.5" customHeight="1">
      <c r="A13" s="13"/>
      <c r="B13" s="14"/>
      <c r="C13" s="10" t="s">
        <v>102</v>
      </c>
      <c r="D13" s="2">
        <f>SUM(E13:N13)</f>
        <v>448</v>
      </c>
      <c r="E13" s="11">
        <f>'２頁'!E17</f>
        <v>0</v>
      </c>
      <c r="F13" s="11">
        <f>'２頁'!F17</f>
        <v>12</v>
      </c>
      <c r="G13" s="11">
        <f>'２頁'!G17</f>
        <v>62</v>
      </c>
      <c r="H13" s="11">
        <f>'２頁'!H17</f>
        <v>193</v>
      </c>
      <c r="I13" s="11">
        <f>'２頁'!I17</f>
        <v>131</v>
      </c>
      <c r="J13" s="11">
        <f>'２頁'!J17</f>
        <v>46</v>
      </c>
      <c r="K13" s="11">
        <f>'２頁'!K17</f>
        <v>4</v>
      </c>
      <c r="L13" s="11">
        <f>'２頁'!L17</f>
        <v>0</v>
      </c>
      <c r="M13" s="11">
        <f>'２頁'!M17</f>
        <v>0</v>
      </c>
      <c r="N13" s="12">
        <f>'２頁'!N17</f>
        <v>0</v>
      </c>
    </row>
    <row r="14" spans="1:14" ht="13.5" customHeight="1">
      <c r="A14" s="13"/>
      <c r="B14" s="14"/>
      <c r="C14" s="10" t="s">
        <v>103</v>
      </c>
      <c r="D14" s="2">
        <f>SUM(E14:N14)</f>
        <v>424</v>
      </c>
      <c r="E14" s="11">
        <f>'２頁'!E18</f>
        <v>0</v>
      </c>
      <c r="F14" s="11">
        <f>'２頁'!F18</f>
        <v>11</v>
      </c>
      <c r="G14" s="11">
        <f>'２頁'!G18</f>
        <v>72</v>
      </c>
      <c r="H14" s="11">
        <f>'２頁'!H18</f>
        <v>166</v>
      </c>
      <c r="I14" s="11">
        <f>'２頁'!I18</f>
        <v>128</v>
      </c>
      <c r="J14" s="11">
        <f>'２頁'!J18</f>
        <v>42</v>
      </c>
      <c r="K14" s="11">
        <f>'２頁'!K18</f>
        <v>4</v>
      </c>
      <c r="L14" s="11">
        <f>'２頁'!L18</f>
        <v>1</v>
      </c>
      <c r="M14" s="11">
        <f>'２頁'!M18</f>
        <v>0</v>
      </c>
      <c r="N14" s="12">
        <f>'２頁'!N18</f>
        <v>0</v>
      </c>
    </row>
    <row r="15" spans="1:14" ht="13.5" customHeight="1">
      <c r="A15" s="13"/>
      <c r="B15" s="14"/>
      <c r="C15" s="10"/>
      <c r="D15" s="2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5" customHeight="1">
      <c r="A16" s="82" t="s">
        <v>3</v>
      </c>
      <c r="B16" s="86"/>
      <c r="C16" s="10" t="s">
        <v>95</v>
      </c>
      <c r="D16" s="2">
        <f>SUM(E16:N16)</f>
        <v>6572</v>
      </c>
      <c r="E16" s="11">
        <f>SUM(E17:E18)</f>
        <v>0</v>
      </c>
      <c r="F16" s="11">
        <f aca="true" t="shared" si="7" ref="F16:N16">SUM(F17:F18)</f>
        <v>83</v>
      </c>
      <c r="G16" s="11">
        <f t="shared" si="7"/>
        <v>924</v>
      </c>
      <c r="H16" s="11">
        <f t="shared" si="7"/>
        <v>2758</v>
      </c>
      <c r="I16" s="11">
        <f t="shared" si="7"/>
        <v>2099</v>
      </c>
      <c r="J16" s="11">
        <f t="shared" si="7"/>
        <v>646</v>
      </c>
      <c r="K16" s="11">
        <f t="shared" si="7"/>
        <v>59</v>
      </c>
      <c r="L16" s="11">
        <f t="shared" si="7"/>
        <v>3</v>
      </c>
      <c r="M16" s="11">
        <f t="shared" si="7"/>
        <v>0</v>
      </c>
      <c r="N16" s="12">
        <f t="shared" si="7"/>
        <v>0</v>
      </c>
    </row>
    <row r="17" spans="1:14" ht="13.5" customHeight="1">
      <c r="A17" s="13"/>
      <c r="B17" s="14"/>
      <c r="C17" s="10" t="s">
        <v>102</v>
      </c>
      <c r="D17" s="2">
        <f>SUM(E17:N17)</f>
        <v>3423</v>
      </c>
      <c r="E17" s="11">
        <f>'２頁'!E29+'３頁'!E25</f>
        <v>0</v>
      </c>
      <c r="F17" s="11">
        <f>'２頁'!F29+'３頁'!F25</f>
        <v>42</v>
      </c>
      <c r="G17" s="11">
        <f>'２頁'!G29+'３頁'!G25</f>
        <v>472</v>
      </c>
      <c r="H17" s="11">
        <f>'２頁'!H29+'３頁'!H25</f>
        <v>1424</v>
      </c>
      <c r="I17" s="11">
        <f>'２頁'!I29+'３頁'!I25</f>
        <v>1093</v>
      </c>
      <c r="J17" s="11">
        <f>'２頁'!J29+'３頁'!J25</f>
        <v>360</v>
      </c>
      <c r="K17" s="11">
        <f>'２頁'!K29+'３頁'!K25</f>
        <v>29</v>
      </c>
      <c r="L17" s="11">
        <f>'２頁'!L29+'３頁'!L25</f>
        <v>3</v>
      </c>
      <c r="M17" s="11">
        <f>'２頁'!M29+'３頁'!M25</f>
        <v>0</v>
      </c>
      <c r="N17" s="12">
        <f>'２頁'!N29+'３頁'!N25</f>
        <v>0</v>
      </c>
    </row>
    <row r="18" spans="1:14" ht="13.5" customHeight="1">
      <c r="A18" s="13"/>
      <c r="B18" s="14"/>
      <c r="C18" s="10" t="s">
        <v>103</v>
      </c>
      <c r="D18" s="2">
        <f>SUM(E18:N18)</f>
        <v>3149</v>
      </c>
      <c r="E18" s="11">
        <f>'２頁'!E30+'３頁'!E26</f>
        <v>0</v>
      </c>
      <c r="F18" s="11">
        <f>'２頁'!F30+'３頁'!F26</f>
        <v>41</v>
      </c>
      <c r="G18" s="11">
        <f>'２頁'!G30+'３頁'!G26</f>
        <v>452</v>
      </c>
      <c r="H18" s="11">
        <f>'２頁'!H30+'３頁'!H26</f>
        <v>1334</v>
      </c>
      <c r="I18" s="11">
        <f>'２頁'!I30+'３頁'!I26</f>
        <v>1006</v>
      </c>
      <c r="J18" s="11">
        <f>'２頁'!J30+'３頁'!J26</f>
        <v>286</v>
      </c>
      <c r="K18" s="11">
        <f>'２頁'!K30+'３頁'!K26</f>
        <v>30</v>
      </c>
      <c r="L18" s="11">
        <f>'２頁'!L30+'３頁'!L26</f>
        <v>0</v>
      </c>
      <c r="M18" s="11">
        <f>'２頁'!M30+'３頁'!M26</f>
        <v>0</v>
      </c>
      <c r="N18" s="12">
        <f>'２頁'!N30+'３頁'!N26</f>
        <v>0</v>
      </c>
    </row>
    <row r="19" spans="1:14" ht="13.5" customHeight="1">
      <c r="A19" s="13"/>
      <c r="B19" s="14"/>
      <c r="C19" s="10"/>
      <c r="D19" s="2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82" t="s">
        <v>4</v>
      </c>
      <c r="B20" s="86"/>
      <c r="C20" s="10" t="s">
        <v>95</v>
      </c>
      <c r="D20" s="2">
        <f>SUM(E20:N20)</f>
        <v>3765</v>
      </c>
      <c r="E20" s="11">
        <f>SUM(E21:E22)</f>
        <v>0</v>
      </c>
      <c r="F20" s="11">
        <f aca="true" t="shared" si="8" ref="F20:N20">SUM(F21:F22)</f>
        <v>73</v>
      </c>
      <c r="G20" s="11">
        <f t="shared" si="8"/>
        <v>605</v>
      </c>
      <c r="H20" s="11">
        <f t="shared" si="8"/>
        <v>1597</v>
      </c>
      <c r="I20" s="11">
        <f t="shared" si="8"/>
        <v>1119</v>
      </c>
      <c r="J20" s="11">
        <f t="shared" si="8"/>
        <v>331</v>
      </c>
      <c r="K20" s="11">
        <f t="shared" si="8"/>
        <v>37</v>
      </c>
      <c r="L20" s="11">
        <f t="shared" si="8"/>
        <v>3</v>
      </c>
      <c r="M20" s="11">
        <f t="shared" si="8"/>
        <v>0</v>
      </c>
      <c r="N20" s="12">
        <f t="shared" si="8"/>
        <v>0</v>
      </c>
    </row>
    <row r="21" spans="1:14" ht="13.5" customHeight="1">
      <c r="A21" s="13"/>
      <c r="B21" s="14"/>
      <c r="C21" s="10" t="s">
        <v>102</v>
      </c>
      <c r="D21" s="2">
        <f>SUM(E21:N21)</f>
        <v>1918</v>
      </c>
      <c r="E21" s="11">
        <f>'３頁'!E37</f>
        <v>0</v>
      </c>
      <c r="F21" s="11">
        <f>'３頁'!F37</f>
        <v>41</v>
      </c>
      <c r="G21" s="11">
        <f>'３頁'!G37</f>
        <v>314</v>
      </c>
      <c r="H21" s="11">
        <f>'３頁'!H37</f>
        <v>808</v>
      </c>
      <c r="I21" s="11">
        <f>'３頁'!I37</f>
        <v>563</v>
      </c>
      <c r="J21" s="11">
        <f>'３頁'!J37</f>
        <v>175</v>
      </c>
      <c r="K21" s="11">
        <f>'３頁'!K37</f>
        <v>16</v>
      </c>
      <c r="L21" s="11">
        <f>'３頁'!L37</f>
        <v>1</v>
      </c>
      <c r="M21" s="11">
        <f>'３頁'!M37</f>
        <v>0</v>
      </c>
      <c r="N21" s="12">
        <f>'３頁'!N37</f>
        <v>0</v>
      </c>
    </row>
    <row r="22" spans="1:14" ht="13.5" customHeight="1">
      <c r="A22" s="13"/>
      <c r="B22" s="14"/>
      <c r="C22" s="10" t="s">
        <v>103</v>
      </c>
      <c r="D22" s="2">
        <f>SUM(E22:N22)</f>
        <v>1847</v>
      </c>
      <c r="E22" s="11">
        <f>'３頁'!E38</f>
        <v>0</v>
      </c>
      <c r="F22" s="11">
        <f>'３頁'!F38</f>
        <v>32</v>
      </c>
      <c r="G22" s="11">
        <f>'３頁'!G38</f>
        <v>291</v>
      </c>
      <c r="H22" s="11">
        <f>'３頁'!H38</f>
        <v>789</v>
      </c>
      <c r="I22" s="11">
        <f>'３頁'!I38</f>
        <v>556</v>
      </c>
      <c r="J22" s="11">
        <f>'３頁'!J38</f>
        <v>156</v>
      </c>
      <c r="K22" s="11">
        <f>'３頁'!K38</f>
        <v>21</v>
      </c>
      <c r="L22" s="11">
        <f>'３頁'!L38</f>
        <v>2</v>
      </c>
      <c r="M22" s="11">
        <f>'３頁'!M38</f>
        <v>0</v>
      </c>
      <c r="N22" s="12">
        <f>'３頁'!N38</f>
        <v>0</v>
      </c>
    </row>
    <row r="23" spans="1:14" ht="13.5" customHeight="1">
      <c r="A23" s="13"/>
      <c r="B23" s="14"/>
      <c r="C23" s="10"/>
      <c r="D23" s="2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82" t="s">
        <v>5</v>
      </c>
      <c r="B24" s="86"/>
      <c r="C24" s="10" t="s">
        <v>95</v>
      </c>
      <c r="D24" s="2">
        <f>SUM(D25:D26)</f>
        <v>2381</v>
      </c>
      <c r="E24" s="11">
        <f>SUM(E25:E26)</f>
        <v>0</v>
      </c>
      <c r="F24" s="11">
        <f aca="true" t="shared" si="9" ref="F24:N24">SUM(F25:F26)</f>
        <v>28</v>
      </c>
      <c r="G24" s="11">
        <f t="shared" si="9"/>
        <v>320</v>
      </c>
      <c r="H24" s="11">
        <f t="shared" si="9"/>
        <v>943</v>
      </c>
      <c r="I24" s="11">
        <f t="shared" si="9"/>
        <v>850</v>
      </c>
      <c r="J24" s="11">
        <f t="shared" si="9"/>
        <v>221</v>
      </c>
      <c r="K24" s="11">
        <f t="shared" si="9"/>
        <v>19</v>
      </c>
      <c r="L24" s="11">
        <f t="shared" si="9"/>
        <v>0</v>
      </c>
      <c r="M24" s="11">
        <f t="shared" si="9"/>
        <v>0</v>
      </c>
      <c r="N24" s="12">
        <f t="shared" si="9"/>
        <v>0</v>
      </c>
    </row>
    <row r="25" spans="1:14" ht="13.5" customHeight="1">
      <c r="A25" s="13"/>
      <c r="B25" s="14"/>
      <c r="C25" s="10" t="s">
        <v>102</v>
      </c>
      <c r="D25" s="2">
        <f>'３頁'!D53</f>
        <v>1172</v>
      </c>
      <c r="E25" s="11">
        <f>'３頁'!E53</f>
        <v>0</v>
      </c>
      <c r="F25" s="11">
        <f>'３頁'!F53</f>
        <v>12</v>
      </c>
      <c r="G25" s="11">
        <f>'３頁'!G53</f>
        <v>170</v>
      </c>
      <c r="H25" s="11">
        <f>'３頁'!H53</f>
        <v>468</v>
      </c>
      <c r="I25" s="11">
        <f>'３頁'!I53</f>
        <v>409</v>
      </c>
      <c r="J25" s="11">
        <f>'３頁'!J53</f>
        <v>102</v>
      </c>
      <c r="K25" s="11">
        <f>'３頁'!K53</f>
        <v>11</v>
      </c>
      <c r="L25" s="11">
        <f>'３頁'!L53</f>
        <v>0</v>
      </c>
      <c r="M25" s="11">
        <f>'３頁'!M53</f>
        <v>0</v>
      </c>
      <c r="N25" s="12">
        <f>'３頁'!N53</f>
        <v>0</v>
      </c>
    </row>
    <row r="26" spans="1:14" ht="13.5" customHeight="1">
      <c r="A26" s="13"/>
      <c r="B26" s="14"/>
      <c r="C26" s="10" t="s">
        <v>103</v>
      </c>
      <c r="D26" s="2">
        <f>'３頁'!D54</f>
        <v>1209</v>
      </c>
      <c r="E26" s="11">
        <f>'３頁'!E54</f>
        <v>0</v>
      </c>
      <c r="F26" s="11">
        <f>'３頁'!F54</f>
        <v>16</v>
      </c>
      <c r="G26" s="11">
        <f>'３頁'!G54</f>
        <v>150</v>
      </c>
      <c r="H26" s="11">
        <f>'３頁'!H54</f>
        <v>475</v>
      </c>
      <c r="I26" s="11">
        <f>'３頁'!I54</f>
        <v>441</v>
      </c>
      <c r="J26" s="11">
        <f>'３頁'!J54</f>
        <v>119</v>
      </c>
      <c r="K26" s="11">
        <f>'３頁'!K54</f>
        <v>8</v>
      </c>
      <c r="L26" s="11">
        <f>'３頁'!L54</f>
        <v>0</v>
      </c>
      <c r="M26" s="11">
        <f>'３頁'!M54</f>
        <v>0</v>
      </c>
      <c r="N26" s="12">
        <f>'３頁'!N54</f>
        <v>0</v>
      </c>
    </row>
    <row r="27" spans="1:14" ht="13.5" customHeight="1">
      <c r="A27" s="13"/>
      <c r="B27" s="14"/>
      <c r="C27" s="10"/>
      <c r="D27" s="2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82" t="s">
        <v>6</v>
      </c>
      <c r="B28" s="86"/>
      <c r="C28" s="10" t="s">
        <v>95</v>
      </c>
      <c r="D28" s="2">
        <f>SUM(E28:N28)</f>
        <v>4349</v>
      </c>
      <c r="E28" s="11">
        <f>SUM(E29:E30)</f>
        <v>0</v>
      </c>
      <c r="F28" s="11">
        <f aca="true" t="shared" si="10" ref="F28:N28">SUM(F29:F30)</f>
        <v>47</v>
      </c>
      <c r="G28" s="11">
        <f t="shared" si="10"/>
        <v>497</v>
      </c>
      <c r="H28" s="11">
        <f t="shared" si="10"/>
        <v>1643</v>
      </c>
      <c r="I28" s="11">
        <f t="shared" si="10"/>
        <v>1612</v>
      </c>
      <c r="J28" s="11">
        <f t="shared" si="10"/>
        <v>495</v>
      </c>
      <c r="K28" s="11">
        <f t="shared" si="10"/>
        <v>53</v>
      </c>
      <c r="L28" s="11">
        <f t="shared" si="10"/>
        <v>2</v>
      </c>
      <c r="M28" s="11">
        <f t="shared" si="10"/>
        <v>0</v>
      </c>
      <c r="N28" s="12">
        <f t="shared" si="10"/>
        <v>0</v>
      </c>
    </row>
    <row r="29" spans="1:14" ht="13.5" customHeight="1">
      <c r="A29" s="20"/>
      <c r="B29" s="9"/>
      <c r="C29" s="10" t="s">
        <v>102</v>
      </c>
      <c r="D29" s="2">
        <f>SUM(E29:N29)</f>
        <v>2260</v>
      </c>
      <c r="E29" s="11">
        <f>'４頁'!E9</f>
        <v>0</v>
      </c>
      <c r="F29" s="11">
        <f>'４頁'!F9</f>
        <v>28</v>
      </c>
      <c r="G29" s="11">
        <f>'４頁'!G9</f>
        <v>239</v>
      </c>
      <c r="H29" s="11">
        <f>'４頁'!H9</f>
        <v>858</v>
      </c>
      <c r="I29" s="11">
        <f>'４頁'!I9</f>
        <v>849</v>
      </c>
      <c r="J29" s="11">
        <f>'４頁'!J9</f>
        <v>257</v>
      </c>
      <c r="K29" s="11">
        <f>'４頁'!K9</f>
        <v>28</v>
      </c>
      <c r="L29" s="11">
        <f>'４頁'!L9</f>
        <v>1</v>
      </c>
      <c r="M29" s="11">
        <f>'４頁'!M9</f>
        <v>0</v>
      </c>
      <c r="N29" s="12">
        <f>'４頁'!N9</f>
        <v>0</v>
      </c>
    </row>
    <row r="30" spans="1:14" ht="13.5" customHeight="1">
      <c r="A30" s="20"/>
      <c r="B30" s="9"/>
      <c r="C30" s="10" t="s">
        <v>103</v>
      </c>
      <c r="D30" s="2">
        <f>SUM(E30:N30)</f>
        <v>2089</v>
      </c>
      <c r="E30" s="11">
        <f>'４頁'!E10</f>
        <v>0</v>
      </c>
      <c r="F30" s="11">
        <f>'４頁'!F10</f>
        <v>19</v>
      </c>
      <c r="G30" s="11">
        <f>'４頁'!G10</f>
        <v>258</v>
      </c>
      <c r="H30" s="11">
        <f>'４頁'!H10</f>
        <v>785</v>
      </c>
      <c r="I30" s="11">
        <f>'４頁'!I10</f>
        <v>763</v>
      </c>
      <c r="J30" s="11">
        <f>'４頁'!J10</f>
        <v>238</v>
      </c>
      <c r="K30" s="11">
        <f>'４頁'!K10</f>
        <v>25</v>
      </c>
      <c r="L30" s="11">
        <f>'４頁'!L10</f>
        <v>1</v>
      </c>
      <c r="M30" s="11">
        <f>'４頁'!M10</f>
        <v>0</v>
      </c>
      <c r="N30" s="12">
        <f>'４頁'!N10</f>
        <v>0</v>
      </c>
    </row>
    <row r="31" spans="1:14" ht="13.5" customHeight="1">
      <c r="A31" s="20"/>
      <c r="B31" s="9"/>
      <c r="C31" s="10"/>
      <c r="D31" s="2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82" t="s">
        <v>7</v>
      </c>
      <c r="B32" s="83"/>
      <c r="C32" s="10" t="s">
        <v>95</v>
      </c>
      <c r="D32" s="2">
        <f>SUM(E32:N32)</f>
        <v>4501</v>
      </c>
      <c r="E32" s="11">
        <f>SUM(E33:E34)</f>
        <v>1</v>
      </c>
      <c r="F32" s="11">
        <f aca="true" t="shared" si="11" ref="F32:N32">SUM(F33:F34)</f>
        <v>76</v>
      </c>
      <c r="G32" s="11">
        <f t="shared" si="11"/>
        <v>630</v>
      </c>
      <c r="H32" s="11">
        <f t="shared" si="11"/>
        <v>1776</v>
      </c>
      <c r="I32" s="11">
        <f t="shared" si="11"/>
        <v>1541</v>
      </c>
      <c r="J32" s="11">
        <f t="shared" si="11"/>
        <v>418</v>
      </c>
      <c r="K32" s="11">
        <f t="shared" si="11"/>
        <v>58</v>
      </c>
      <c r="L32" s="11">
        <f t="shared" si="11"/>
        <v>1</v>
      </c>
      <c r="M32" s="11">
        <f t="shared" si="11"/>
        <v>0</v>
      </c>
      <c r="N32" s="12">
        <f t="shared" si="11"/>
        <v>0</v>
      </c>
    </row>
    <row r="33" spans="1:14" ht="13.5" customHeight="1">
      <c r="A33" s="13"/>
      <c r="B33" s="14"/>
      <c r="C33" s="10" t="s">
        <v>102</v>
      </c>
      <c r="D33" s="2">
        <f>SUM(E33:N33)</f>
        <v>2279</v>
      </c>
      <c r="E33" s="11">
        <f>'４頁'!E17</f>
        <v>0</v>
      </c>
      <c r="F33" s="11">
        <f>'４頁'!F17</f>
        <v>43</v>
      </c>
      <c r="G33" s="11">
        <f>'４頁'!G17</f>
        <v>309</v>
      </c>
      <c r="H33" s="11">
        <f>'４頁'!H17</f>
        <v>904</v>
      </c>
      <c r="I33" s="11">
        <f>'４頁'!I17</f>
        <v>774</v>
      </c>
      <c r="J33" s="11">
        <f>'４頁'!J17</f>
        <v>214</v>
      </c>
      <c r="K33" s="11">
        <f>'４頁'!K17</f>
        <v>35</v>
      </c>
      <c r="L33" s="11">
        <f>'４頁'!L17</f>
        <v>0</v>
      </c>
      <c r="M33" s="11">
        <f>'４頁'!M17</f>
        <v>0</v>
      </c>
      <c r="N33" s="12">
        <f>'４頁'!N17</f>
        <v>0</v>
      </c>
    </row>
    <row r="34" spans="1:14" ht="13.5" customHeight="1">
      <c r="A34" s="13"/>
      <c r="B34" s="14"/>
      <c r="C34" s="10" t="s">
        <v>103</v>
      </c>
      <c r="D34" s="2">
        <f>SUM(E34:N34)</f>
        <v>2222</v>
      </c>
      <c r="E34" s="11">
        <f>'４頁'!E18</f>
        <v>1</v>
      </c>
      <c r="F34" s="11">
        <f>'４頁'!F18</f>
        <v>33</v>
      </c>
      <c r="G34" s="11">
        <f>'４頁'!G18</f>
        <v>321</v>
      </c>
      <c r="H34" s="11">
        <f>'４頁'!H18</f>
        <v>872</v>
      </c>
      <c r="I34" s="11">
        <f>'４頁'!I18</f>
        <v>767</v>
      </c>
      <c r="J34" s="11">
        <f>'４頁'!J18</f>
        <v>204</v>
      </c>
      <c r="K34" s="11">
        <f>'４頁'!K18</f>
        <v>23</v>
      </c>
      <c r="L34" s="11">
        <f>'４頁'!L18</f>
        <v>1</v>
      </c>
      <c r="M34" s="11">
        <f>'４頁'!M18</f>
        <v>0</v>
      </c>
      <c r="N34" s="12">
        <f>'４頁'!N18</f>
        <v>0</v>
      </c>
    </row>
    <row r="35" spans="1:14" ht="13.5" customHeight="1">
      <c r="A35" s="13"/>
      <c r="B35" s="14"/>
      <c r="C35" s="10"/>
      <c r="D35" s="2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4" ht="13.5" customHeight="1">
      <c r="A36" s="82" t="s">
        <v>8</v>
      </c>
      <c r="B36" s="86"/>
      <c r="C36" s="10" t="s">
        <v>95</v>
      </c>
      <c r="D36" s="2">
        <f>SUM(E36:N36)</f>
        <v>4072</v>
      </c>
      <c r="E36" s="11">
        <f>SUM(E37:E38)</f>
        <v>0</v>
      </c>
      <c r="F36" s="11">
        <f aca="true" t="shared" si="12" ref="F36:N36">SUM(F37:F38)</f>
        <v>63</v>
      </c>
      <c r="G36" s="11">
        <f t="shared" si="12"/>
        <v>674</v>
      </c>
      <c r="H36" s="11">
        <f t="shared" si="12"/>
        <v>1732</v>
      </c>
      <c r="I36" s="11">
        <f t="shared" si="12"/>
        <v>1227</v>
      </c>
      <c r="J36" s="11">
        <f t="shared" si="12"/>
        <v>342</v>
      </c>
      <c r="K36" s="11">
        <f t="shared" si="12"/>
        <v>33</v>
      </c>
      <c r="L36" s="11">
        <f t="shared" si="12"/>
        <v>1</v>
      </c>
      <c r="M36" s="11">
        <f t="shared" si="12"/>
        <v>0</v>
      </c>
      <c r="N36" s="12">
        <f t="shared" si="12"/>
        <v>0</v>
      </c>
    </row>
    <row r="37" spans="1:14" ht="13.5" customHeight="1">
      <c r="A37" s="13"/>
      <c r="B37" s="14"/>
      <c r="C37" s="10" t="s">
        <v>102</v>
      </c>
      <c r="D37" s="2">
        <f>SUM(E37:N37)</f>
        <v>2097</v>
      </c>
      <c r="E37" s="11">
        <f>'５頁'!E9</f>
        <v>0</v>
      </c>
      <c r="F37" s="11">
        <f>'５頁'!F9</f>
        <v>33</v>
      </c>
      <c r="G37" s="11">
        <f>'５頁'!G9</f>
        <v>353</v>
      </c>
      <c r="H37" s="11">
        <f>'５頁'!H9</f>
        <v>933</v>
      </c>
      <c r="I37" s="11">
        <f>'５頁'!I9</f>
        <v>600</v>
      </c>
      <c r="J37" s="11">
        <f>'５頁'!J9</f>
        <v>160</v>
      </c>
      <c r="K37" s="11">
        <f>'５頁'!K9</f>
        <v>18</v>
      </c>
      <c r="L37" s="11">
        <f>'５頁'!L9</f>
        <v>0</v>
      </c>
      <c r="M37" s="11">
        <f>'５頁'!M9</f>
        <v>0</v>
      </c>
      <c r="N37" s="12">
        <f>'５頁'!N9</f>
        <v>0</v>
      </c>
    </row>
    <row r="38" spans="1:14" ht="13.5" customHeight="1">
      <c r="A38" s="13"/>
      <c r="B38" s="14"/>
      <c r="C38" s="10" t="s">
        <v>103</v>
      </c>
      <c r="D38" s="2">
        <f>SUM(E38:N38)</f>
        <v>1975</v>
      </c>
      <c r="E38" s="11">
        <f>'５頁'!E10</f>
        <v>0</v>
      </c>
      <c r="F38" s="11">
        <f>'５頁'!F10</f>
        <v>30</v>
      </c>
      <c r="G38" s="11">
        <f>'５頁'!G10</f>
        <v>321</v>
      </c>
      <c r="H38" s="11">
        <f>'５頁'!H10</f>
        <v>799</v>
      </c>
      <c r="I38" s="11">
        <f>'５頁'!I10</f>
        <v>627</v>
      </c>
      <c r="J38" s="11">
        <f>'５頁'!J10</f>
        <v>182</v>
      </c>
      <c r="K38" s="11">
        <f>'５頁'!K10</f>
        <v>15</v>
      </c>
      <c r="L38" s="11">
        <f>'５頁'!L10</f>
        <v>1</v>
      </c>
      <c r="M38" s="11">
        <f>'５頁'!M10</f>
        <v>0</v>
      </c>
      <c r="N38" s="12">
        <f>'５頁'!N10</f>
        <v>0</v>
      </c>
    </row>
    <row r="39" spans="1:14" ht="13.5" customHeight="1">
      <c r="A39" s="13"/>
      <c r="B39" s="14"/>
      <c r="C39" s="10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82" t="s">
        <v>9</v>
      </c>
      <c r="B40" s="86"/>
      <c r="C40" s="10" t="s">
        <v>95</v>
      </c>
      <c r="D40" s="2">
        <f>SUM(E40:N40)</f>
        <v>265</v>
      </c>
      <c r="E40" s="11">
        <f>SUM(E41:E42)</f>
        <v>0</v>
      </c>
      <c r="F40" s="11">
        <f aca="true" t="shared" si="13" ref="F40:N40">SUM(F41:F42)</f>
        <v>2</v>
      </c>
      <c r="G40" s="11">
        <f t="shared" si="13"/>
        <v>35</v>
      </c>
      <c r="H40" s="11">
        <f t="shared" si="13"/>
        <v>112</v>
      </c>
      <c r="I40" s="11">
        <f t="shared" si="13"/>
        <v>88</v>
      </c>
      <c r="J40" s="11">
        <f t="shared" si="13"/>
        <v>28</v>
      </c>
      <c r="K40" s="11">
        <f t="shared" si="13"/>
        <v>0</v>
      </c>
      <c r="L40" s="11">
        <f t="shared" si="13"/>
        <v>0</v>
      </c>
      <c r="M40" s="11">
        <f t="shared" si="13"/>
        <v>0</v>
      </c>
      <c r="N40" s="12">
        <f t="shared" si="13"/>
        <v>0</v>
      </c>
    </row>
    <row r="41" spans="1:14" ht="13.5" customHeight="1">
      <c r="A41" s="20"/>
      <c r="B41" s="9"/>
      <c r="C41" s="10" t="s">
        <v>102</v>
      </c>
      <c r="D41" s="2">
        <f>SUM(E41:N41)</f>
        <v>111</v>
      </c>
      <c r="E41" s="11">
        <f>'５頁'!E65</f>
        <v>0</v>
      </c>
      <c r="F41" s="11">
        <f>'５頁'!F65</f>
        <v>1</v>
      </c>
      <c r="G41" s="11">
        <f>'５頁'!G65</f>
        <v>14</v>
      </c>
      <c r="H41" s="11">
        <f>'５頁'!H65</f>
        <v>48</v>
      </c>
      <c r="I41" s="11">
        <f>'５頁'!I65</f>
        <v>37</v>
      </c>
      <c r="J41" s="11">
        <f>'５頁'!J65</f>
        <v>11</v>
      </c>
      <c r="K41" s="11">
        <f>'５頁'!K65</f>
        <v>0</v>
      </c>
      <c r="L41" s="11">
        <f>'５頁'!L65</f>
        <v>0</v>
      </c>
      <c r="M41" s="11">
        <f>'５頁'!M65</f>
        <v>0</v>
      </c>
      <c r="N41" s="12">
        <f>'５頁'!N65</f>
        <v>0</v>
      </c>
    </row>
    <row r="42" spans="1:14" ht="13.5" customHeight="1">
      <c r="A42" s="20"/>
      <c r="B42" s="9"/>
      <c r="C42" s="10" t="s">
        <v>103</v>
      </c>
      <c r="D42" s="2">
        <f>SUM(E42:N42)</f>
        <v>154</v>
      </c>
      <c r="E42" s="11">
        <f>'５頁'!E66</f>
        <v>0</v>
      </c>
      <c r="F42" s="11">
        <f>'５頁'!F66</f>
        <v>1</v>
      </c>
      <c r="G42" s="11">
        <f>'５頁'!G66</f>
        <v>21</v>
      </c>
      <c r="H42" s="11">
        <f>'５頁'!H66</f>
        <v>64</v>
      </c>
      <c r="I42" s="11">
        <f>'５頁'!I66</f>
        <v>51</v>
      </c>
      <c r="J42" s="11">
        <f>'５頁'!J66</f>
        <v>17</v>
      </c>
      <c r="K42" s="11">
        <f>'５頁'!K66</f>
        <v>0</v>
      </c>
      <c r="L42" s="11">
        <f>'５頁'!L66</f>
        <v>0</v>
      </c>
      <c r="M42" s="11">
        <f>'５頁'!M66</f>
        <v>0</v>
      </c>
      <c r="N42" s="12">
        <f>'５頁'!N66</f>
        <v>0</v>
      </c>
    </row>
    <row r="43" spans="1:14" ht="13.5" customHeight="1">
      <c r="A43" s="20"/>
      <c r="B43" s="9"/>
      <c r="C43" s="10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5" customHeight="1">
      <c r="A44" s="82" t="s">
        <v>10</v>
      </c>
      <c r="B44" s="83"/>
      <c r="C44" s="10" t="s">
        <v>95</v>
      </c>
      <c r="D44" s="2">
        <f>SUM(E44:N44)</f>
        <v>8009</v>
      </c>
      <c r="E44" s="11">
        <f>SUM(E45:E46)</f>
        <v>0</v>
      </c>
      <c r="F44" s="11">
        <f aca="true" t="shared" si="14" ref="F44:N44">SUM(F45:F46)</f>
        <v>101</v>
      </c>
      <c r="G44" s="11">
        <f t="shared" si="14"/>
        <v>1056</v>
      </c>
      <c r="H44" s="11">
        <f t="shared" si="14"/>
        <v>3441</v>
      </c>
      <c r="I44" s="11">
        <f t="shared" si="14"/>
        <v>2610</v>
      </c>
      <c r="J44" s="11">
        <f t="shared" si="14"/>
        <v>736</v>
      </c>
      <c r="K44" s="11">
        <f t="shared" si="14"/>
        <v>65</v>
      </c>
      <c r="L44" s="11">
        <f t="shared" si="14"/>
        <v>0</v>
      </c>
      <c r="M44" s="11">
        <f t="shared" si="14"/>
        <v>0</v>
      </c>
      <c r="N44" s="12">
        <f t="shared" si="14"/>
        <v>0</v>
      </c>
    </row>
    <row r="45" spans="1:14" ht="13.5" customHeight="1">
      <c r="A45" s="21"/>
      <c r="B45" s="22"/>
      <c r="C45" s="10" t="s">
        <v>102</v>
      </c>
      <c r="D45" s="2">
        <f>SUM(E45:N45)</f>
        <v>4108</v>
      </c>
      <c r="E45" s="11">
        <f>'６頁'!E29+'６頁'!E37</f>
        <v>0</v>
      </c>
      <c r="F45" s="11">
        <f>'６頁'!F29+'６頁'!F37</f>
        <v>55</v>
      </c>
      <c r="G45" s="11">
        <f>'６頁'!G29+'６頁'!G37</f>
        <v>558</v>
      </c>
      <c r="H45" s="11">
        <f>'６頁'!H29+'６頁'!H37</f>
        <v>1746</v>
      </c>
      <c r="I45" s="11">
        <f>'６頁'!I29+'６頁'!I37</f>
        <v>1343</v>
      </c>
      <c r="J45" s="11">
        <f>'６頁'!J29+'６頁'!J37</f>
        <v>369</v>
      </c>
      <c r="K45" s="11">
        <f>'６頁'!K29+'６頁'!K37</f>
        <v>37</v>
      </c>
      <c r="L45" s="11">
        <f>'６頁'!L29+'６頁'!L37</f>
        <v>0</v>
      </c>
      <c r="M45" s="11">
        <f>'６頁'!M29+'６頁'!M37</f>
        <v>0</v>
      </c>
      <c r="N45" s="12">
        <f>'６頁'!N29+'６頁'!N37</f>
        <v>0</v>
      </c>
    </row>
    <row r="46" spans="1:14" ht="13.5" customHeight="1">
      <c r="A46" s="13"/>
      <c r="B46" s="14"/>
      <c r="C46" s="10" t="s">
        <v>103</v>
      </c>
      <c r="D46" s="2">
        <f>SUM(E46:N46)</f>
        <v>3901</v>
      </c>
      <c r="E46" s="11">
        <f>'６頁'!E30+'６頁'!E38</f>
        <v>0</v>
      </c>
      <c r="F46" s="11">
        <f>'６頁'!F30+'６頁'!F38</f>
        <v>46</v>
      </c>
      <c r="G46" s="11">
        <f>'６頁'!G30+'６頁'!G38</f>
        <v>498</v>
      </c>
      <c r="H46" s="11">
        <f>'６頁'!H30+'６頁'!H38</f>
        <v>1695</v>
      </c>
      <c r="I46" s="11">
        <f>'６頁'!I30+'６頁'!I38</f>
        <v>1267</v>
      </c>
      <c r="J46" s="11">
        <f>'６頁'!J30+'６頁'!J38</f>
        <v>367</v>
      </c>
      <c r="K46" s="11">
        <f>'６頁'!K30+'６頁'!K38</f>
        <v>28</v>
      </c>
      <c r="L46" s="11">
        <f>'６頁'!L30+'６頁'!L38</f>
        <v>0</v>
      </c>
      <c r="M46" s="11">
        <f>'６頁'!M30+'６頁'!M38</f>
        <v>0</v>
      </c>
      <c r="N46" s="12">
        <f>'６頁'!N30+'６頁'!N38</f>
        <v>0</v>
      </c>
    </row>
    <row r="47" spans="1:14" ht="13.5" customHeight="1">
      <c r="A47" s="23"/>
      <c r="B47" s="24"/>
      <c r="C47" s="25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8"/>
    </row>
    <row r="48" spans="1:14" ht="13.5" customHeight="1">
      <c r="A48" s="82" t="s">
        <v>130</v>
      </c>
      <c r="B48" s="83"/>
      <c r="C48" s="10" t="s">
        <v>96</v>
      </c>
      <c r="D48" s="2">
        <f>SUM(E48:N48)</f>
        <v>609</v>
      </c>
      <c r="E48" s="11">
        <f>SUM(E49:E50)</f>
        <v>0</v>
      </c>
      <c r="F48" s="11">
        <f aca="true" t="shared" si="15" ref="F48:N48">IF(SUM(F49:F50)=0,"-",SUM(F49:F50))</f>
        <v>11</v>
      </c>
      <c r="G48" s="11">
        <f t="shared" si="15"/>
        <v>94</v>
      </c>
      <c r="H48" s="11">
        <f t="shared" si="15"/>
        <v>260</v>
      </c>
      <c r="I48" s="11">
        <f t="shared" si="15"/>
        <v>184</v>
      </c>
      <c r="J48" s="11">
        <f t="shared" si="15"/>
        <v>49</v>
      </c>
      <c r="K48" s="11">
        <f t="shared" si="15"/>
        <v>11</v>
      </c>
      <c r="L48" s="11" t="str">
        <f t="shared" si="15"/>
        <v>-</v>
      </c>
      <c r="M48" s="11" t="str">
        <f t="shared" si="15"/>
        <v>-</v>
      </c>
      <c r="N48" s="12" t="str">
        <f t="shared" si="15"/>
        <v>-</v>
      </c>
    </row>
    <row r="49" spans="1:14" ht="13.5" customHeight="1">
      <c r="A49" s="20"/>
      <c r="B49" s="29"/>
      <c r="C49" s="10" t="s">
        <v>97</v>
      </c>
      <c r="D49" s="2">
        <f>SUM(E49:N49)</f>
        <v>303</v>
      </c>
      <c r="E49" s="11">
        <f>SUM(E53,E57,E61,E65,'２頁'!E5,'２頁'!E9,'２頁'!E13)</f>
        <v>0</v>
      </c>
      <c r="F49" s="11">
        <f>SUM(F53,F57,F61,F65,'２頁'!F5,'２頁'!F9,'２頁'!F13)</f>
        <v>8</v>
      </c>
      <c r="G49" s="11">
        <f>SUM(G53,G57,G61,G65,'２頁'!G5,'２頁'!G9,'２頁'!G13)</f>
        <v>55</v>
      </c>
      <c r="H49" s="11">
        <f>SUM(H53,H57,H61,H65,'２頁'!H5,'２頁'!H9,'２頁'!H13)</f>
        <v>126</v>
      </c>
      <c r="I49" s="11">
        <f>SUM(I53,I57,I61,I65,'２頁'!I5,'２頁'!I9,'２頁'!I13)</f>
        <v>84</v>
      </c>
      <c r="J49" s="11">
        <f>SUM(J53,J57,J61,J65,'２頁'!J5,'２頁'!J9,'２頁'!J13)</f>
        <v>25</v>
      </c>
      <c r="K49" s="11">
        <f>SUM(K53,K57,K61,K65,'２頁'!K5,'２頁'!K9,'２頁'!K13)</f>
        <v>5</v>
      </c>
      <c r="L49" s="11">
        <f>SUM(L53,L57,L61,L65,'２頁'!L5,'２頁'!L9,'２頁'!L13)</f>
        <v>0</v>
      </c>
      <c r="M49" s="11">
        <f>SUM(M53,M57,M61,M65,'２頁'!M5,'２頁'!M9,'２頁'!M13)</f>
        <v>0</v>
      </c>
      <c r="N49" s="12">
        <f>SUM(N53,N57,N61,N65,'２頁'!N5,'２頁'!N9,'２頁'!N13)</f>
        <v>0</v>
      </c>
    </row>
    <row r="50" spans="1:14" ht="13.5" customHeight="1">
      <c r="A50" s="20"/>
      <c r="B50" s="29"/>
      <c r="C50" s="10" t="s">
        <v>98</v>
      </c>
      <c r="D50" s="2">
        <f>SUM(E50:N50)</f>
        <v>306</v>
      </c>
      <c r="E50" s="11">
        <f>SUM(E54,E58,E62,E66,'２頁'!E6,'２頁'!E10,'２頁'!E14)</f>
        <v>0</v>
      </c>
      <c r="F50" s="11">
        <f>SUM(F54,F58,F62,F66,'２頁'!F6,'２頁'!F10,'２頁'!F14)</f>
        <v>3</v>
      </c>
      <c r="G50" s="11">
        <f>SUM(G54,G58,G62,G66,'２頁'!G6,'２頁'!G10,'２頁'!G14)</f>
        <v>39</v>
      </c>
      <c r="H50" s="11">
        <f>SUM(H54,H58,H62,H66,'２頁'!H6,'２頁'!H10,'２頁'!H14)</f>
        <v>134</v>
      </c>
      <c r="I50" s="11">
        <f>SUM(I54,I58,I62,I66,'２頁'!I6,'２頁'!I10,'２頁'!I14)</f>
        <v>100</v>
      </c>
      <c r="J50" s="11">
        <f>SUM(J54,J58,J62,J66,'２頁'!J6,'２頁'!J10,'２頁'!J14)</f>
        <v>24</v>
      </c>
      <c r="K50" s="11">
        <f>SUM(K54,K58,K62,K66,'２頁'!K6,'２頁'!K10,'２頁'!K14)</f>
        <v>6</v>
      </c>
      <c r="L50" s="11">
        <f>SUM(L54,L58,L62,L66,'２頁'!L6,'２頁'!L10,'２頁'!L14)</f>
        <v>0</v>
      </c>
      <c r="M50" s="11">
        <f>SUM(M54,M58,M62,M66,'２頁'!M6,'２頁'!M10,'２頁'!M14)</f>
        <v>0</v>
      </c>
      <c r="N50" s="12">
        <f>SUM(N54,N58,N62,N66,'２頁'!N6,'２頁'!N10,'２頁'!N14)</f>
        <v>0</v>
      </c>
    </row>
    <row r="51" spans="1:14" ht="13.5" customHeight="1">
      <c r="A51" s="20"/>
      <c r="B51" s="29"/>
      <c r="C51" s="10"/>
      <c r="D51" s="2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3.5" customHeight="1">
      <c r="A52" s="13"/>
      <c r="B52" s="29" t="s">
        <v>11</v>
      </c>
      <c r="C52" s="10" t="s">
        <v>96</v>
      </c>
      <c r="D52" s="2">
        <f>SUM(E52:N52)</f>
        <v>220</v>
      </c>
      <c r="E52" s="11">
        <f>SUM(E53:E54)</f>
        <v>0</v>
      </c>
      <c r="F52" s="11">
        <f aca="true" t="shared" si="16" ref="F52:N52">SUM(F53:F54)</f>
        <v>6</v>
      </c>
      <c r="G52" s="11">
        <f t="shared" si="16"/>
        <v>34</v>
      </c>
      <c r="H52" s="11">
        <f t="shared" si="16"/>
        <v>85</v>
      </c>
      <c r="I52" s="11">
        <f t="shared" si="16"/>
        <v>75</v>
      </c>
      <c r="J52" s="11">
        <f t="shared" si="16"/>
        <v>15</v>
      </c>
      <c r="K52" s="11">
        <f t="shared" si="16"/>
        <v>5</v>
      </c>
      <c r="L52" s="11">
        <f t="shared" si="16"/>
        <v>0</v>
      </c>
      <c r="M52" s="11">
        <f t="shared" si="16"/>
        <v>0</v>
      </c>
      <c r="N52" s="12">
        <f t="shared" si="16"/>
        <v>0</v>
      </c>
    </row>
    <row r="53" spans="1:14" ht="13.5" customHeight="1">
      <c r="A53" s="13"/>
      <c r="B53" s="29"/>
      <c r="C53" s="10" t="s">
        <v>97</v>
      </c>
      <c r="D53" s="2">
        <f>SUM(E53:N53)</f>
        <v>104</v>
      </c>
      <c r="E53" s="11">
        <v>0</v>
      </c>
      <c r="F53" s="11">
        <v>4</v>
      </c>
      <c r="G53" s="11">
        <v>22</v>
      </c>
      <c r="H53" s="11">
        <v>33</v>
      </c>
      <c r="I53" s="11">
        <v>35</v>
      </c>
      <c r="J53" s="11">
        <v>7</v>
      </c>
      <c r="K53" s="11">
        <v>3</v>
      </c>
      <c r="L53" s="11">
        <v>0</v>
      </c>
      <c r="M53" s="11">
        <v>0</v>
      </c>
      <c r="N53" s="12">
        <v>0</v>
      </c>
    </row>
    <row r="54" spans="1:14" ht="13.5" customHeight="1">
      <c r="A54" s="13"/>
      <c r="B54" s="29"/>
      <c r="C54" s="10" t="s">
        <v>98</v>
      </c>
      <c r="D54" s="2">
        <f>SUM(E54:N54)</f>
        <v>116</v>
      </c>
      <c r="E54" s="11">
        <v>0</v>
      </c>
      <c r="F54" s="11">
        <v>2</v>
      </c>
      <c r="G54" s="11">
        <v>12</v>
      </c>
      <c r="H54" s="11">
        <v>52</v>
      </c>
      <c r="I54" s="11">
        <v>40</v>
      </c>
      <c r="J54" s="11">
        <v>8</v>
      </c>
      <c r="K54" s="11">
        <v>2</v>
      </c>
      <c r="L54" s="11">
        <v>0</v>
      </c>
      <c r="M54" s="11">
        <v>0</v>
      </c>
      <c r="N54" s="12">
        <v>0</v>
      </c>
    </row>
    <row r="55" spans="1:14" ht="13.5" customHeight="1">
      <c r="A55" s="13"/>
      <c r="B55" s="29"/>
      <c r="C55" s="10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13"/>
      <c r="B56" s="29" t="s">
        <v>12</v>
      </c>
      <c r="C56" s="10" t="s">
        <v>96</v>
      </c>
      <c r="D56" s="2">
        <f>SUM(E56:N56)</f>
        <v>128</v>
      </c>
      <c r="E56" s="11">
        <f>SUM(E57:E58)</f>
        <v>0</v>
      </c>
      <c r="F56" s="11">
        <f aca="true" t="shared" si="17" ref="F56:N56">SUM(F57:F58)</f>
        <v>3</v>
      </c>
      <c r="G56" s="11">
        <f t="shared" si="17"/>
        <v>20</v>
      </c>
      <c r="H56" s="11">
        <f t="shared" si="17"/>
        <v>54</v>
      </c>
      <c r="I56" s="11">
        <f t="shared" si="17"/>
        <v>39</v>
      </c>
      <c r="J56" s="11">
        <f t="shared" si="17"/>
        <v>12</v>
      </c>
      <c r="K56" s="11">
        <f t="shared" si="17"/>
        <v>0</v>
      </c>
      <c r="L56" s="11">
        <f t="shared" si="17"/>
        <v>0</v>
      </c>
      <c r="M56" s="11">
        <f t="shared" si="17"/>
        <v>0</v>
      </c>
      <c r="N56" s="12">
        <f t="shared" si="17"/>
        <v>0</v>
      </c>
    </row>
    <row r="57" spans="1:14" ht="13.5" customHeight="1">
      <c r="A57" s="13"/>
      <c r="B57" s="29"/>
      <c r="C57" s="10" t="s">
        <v>97</v>
      </c>
      <c r="D57" s="2">
        <f>SUM(E57:N57)</f>
        <v>62</v>
      </c>
      <c r="E57" s="11">
        <v>0</v>
      </c>
      <c r="F57" s="11">
        <v>2</v>
      </c>
      <c r="G57" s="11">
        <v>12</v>
      </c>
      <c r="H57" s="11">
        <v>26</v>
      </c>
      <c r="I57" s="11">
        <v>15</v>
      </c>
      <c r="J57" s="11">
        <v>7</v>
      </c>
      <c r="K57" s="11">
        <v>0</v>
      </c>
      <c r="L57" s="11">
        <v>0</v>
      </c>
      <c r="M57" s="11">
        <v>0</v>
      </c>
      <c r="N57" s="12">
        <v>0</v>
      </c>
    </row>
    <row r="58" spans="1:14" ht="13.5" customHeight="1">
      <c r="A58" s="13"/>
      <c r="B58" s="29"/>
      <c r="C58" s="10" t="s">
        <v>98</v>
      </c>
      <c r="D58" s="2">
        <f>SUM(E58:N58)</f>
        <v>66</v>
      </c>
      <c r="E58" s="11">
        <v>0</v>
      </c>
      <c r="F58" s="11">
        <v>1</v>
      </c>
      <c r="G58" s="11">
        <v>8</v>
      </c>
      <c r="H58" s="11">
        <v>28</v>
      </c>
      <c r="I58" s="11">
        <v>24</v>
      </c>
      <c r="J58" s="11">
        <v>5</v>
      </c>
      <c r="K58" s="11">
        <v>0</v>
      </c>
      <c r="L58" s="11">
        <v>0</v>
      </c>
      <c r="M58" s="11">
        <v>0</v>
      </c>
      <c r="N58" s="12">
        <v>0</v>
      </c>
    </row>
    <row r="59" spans="1:14" ht="13.5" customHeight="1">
      <c r="A59" s="13"/>
      <c r="B59" s="29"/>
      <c r="C59" s="10"/>
      <c r="D59" s="2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3.5" customHeight="1">
      <c r="A60" s="13"/>
      <c r="B60" s="29" t="s">
        <v>13</v>
      </c>
      <c r="C60" s="10" t="s">
        <v>96</v>
      </c>
      <c r="D60" s="2">
        <f>SUM(E60:N60)</f>
        <v>70</v>
      </c>
      <c r="E60" s="11">
        <f>SUM(E61:E62)</f>
        <v>0</v>
      </c>
      <c r="F60" s="11">
        <f aca="true" t="shared" si="18" ref="F60:N60">SUM(F61:F62)</f>
        <v>1</v>
      </c>
      <c r="G60" s="11">
        <f t="shared" si="18"/>
        <v>9</v>
      </c>
      <c r="H60" s="11">
        <f t="shared" si="18"/>
        <v>38</v>
      </c>
      <c r="I60" s="11">
        <f t="shared" si="18"/>
        <v>16</v>
      </c>
      <c r="J60" s="11">
        <f t="shared" si="18"/>
        <v>5</v>
      </c>
      <c r="K60" s="11">
        <f t="shared" si="18"/>
        <v>1</v>
      </c>
      <c r="L60" s="11">
        <f t="shared" si="18"/>
        <v>0</v>
      </c>
      <c r="M60" s="11">
        <f t="shared" si="18"/>
        <v>0</v>
      </c>
      <c r="N60" s="12">
        <f t="shared" si="18"/>
        <v>0</v>
      </c>
    </row>
    <row r="61" spans="1:14" ht="13.5" customHeight="1">
      <c r="A61" s="20"/>
      <c r="B61" s="29"/>
      <c r="C61" s="10" t="s">
        <v>97</v>
      </c>
      <c r="D61" s="2">
        <f>SUM(E61:N61)</f>
        <v>38</v>
      </c>
      <c r="E61" s="11">
        <v>0</v>
      </c>
      <c r="F61" s="11">
        <v>1</v>
      </c>
      <c r="G61" s="11">
        <v>5</v>
      </c>
      <c r="H61" s="11">
        <v>19</v>
      </c>
      <c r="I61" s="11">
        <v>9</v>
      </c>
      <c r="J61" s="11">
        <v>4</v>
      </c>
      <c r="K61" s="11">
        <v>0</v>
      </c>
      <c r="L61" s="11">
        <v>0</v>
      </c>
      <c r="M61" s="11">
        <v>0</v>
      </c>
      <c r="N61" s="12">
        <v>0</v>
      </c>
    </row>
    <row r="62" spans="1:14" ht="13.5" customHeight="1">
      <c r="A62" s="20"/>
      <c r="B62" s="29"/>
      <c r="C62" s="10" t="s">
        <v>98</v>
      </c>
      <c r="D62" s="2">
        <f>SUM(E62:N62)</f>
        <v>32</v>
      </c>
      <c r="E62" s="11">
        <v>0</v>
      </c>
      <c r="F62" s="11">
        <v>0</v>
      </c>
      <c r="G62" s="11">
        <v>4</v>
      </c>
      <c r="H62" s="11">
        <v>19</v>
      </c>
      <c r="I62" s="11">
        <v>7</v>
      </c>
      <c r="J62" s="11">
        <v>1</v>
      </c>
      <c r="K62" s="11">
        <v>1</v>
      </c>
      <c r="L62" s="11">
        <v>0</v>
      </c>
      <c r="M62" s="11">
        <v>0</v>
      </c>
      <c r="N62" s="12">
        <v>0</v>
      </c>
    </row>
    <row r="63" spans="1:14" ht="13.5" customHeight="1">
      <c r="A63" s="20"/>
      <c r="B63" s="29"/>
      <c r="C63" s="10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3.5" customHeight="1">
      <c r="A64" s="13"/>
      <c r="B64" s="29" t="s">
        <v>14</v>
      </c>
      <c r="C64" s="10" t="s">
        <v>96</v>
      </c>
      <c r="D64" s="2">
        <f>SUM(E64:N64)</f>
        <v>69</v>
      </c>
      <c r="E64" s="11">
        <f>SUM(E65:E66)</f>
        <v>0</v>
      </c>
      <c r="F64" s="11">
        <f aca="true" t="shared" si="19" ref="F64:N64">SUM(F65:F66)</f>
        <v>0</v>
      </c>
      <c r="G64" s="11">
        <f t="shared" si="19"/>
        <v>16</v>
      </c>
      <c r="H64" s="11">
        <f t="shared" si="19"/>
        <v>29</v>
      </c>
      <c r="I64" s="11">
        <f t="shared" si="19"/>
        <v>15</v>
      </c>
      <c r="J64" s="11">
        <f t="shared" si="19"/>
        <v>7</v>
      </c>
      <c r="K64" s="11">
        <f t="shared" si="19"/>
        <v>2</v>
      </c>
      <c r="L64" s="11">
        <f t="shared" si="19"/>
        <v>0</v>
      </c>
      <c r="M64" s="11">
        <f t="shared" si="19"/>
        <v>0</v>
      </c>
      <c r="N64" s="12">
        <f t="shared" si="19"/>
        <v>0</v>
      </c>
    </row>
    <row r="65" spans="1:14" ht="13.5" customHeight="1">
      <c r="A65" s="13"/>
      <c r="B65" s="29"/>
      <c r="C65" s="10" t="s">
        <v>97</v>
      </c>
      <c r="D65" s="2">
        <f>SUM(E65:N65)</f>
        <v>40</v>
      </c>
      <c r="E65" s="11">
        <v>0</v>
      </c>
      <c r="F65" s="11">
        <v>0</v>
      </c>
      <c r="G65" s="11">
        <v>9</v>
      </c>
      <c r="H65" s="11">
        <v>19</v>
      </c>
      <c r="I65" s="11">
        <v>7</v>
      </c>
      <c r="J65" s="11">
        <v>4</v>
      </c>
      <c r="K65" s="11">
        <v>1</v>
      </c>
      <c r="L65" s="11">
        <v>0</v>
      </c>
      <c r="M65" s="11">
        <v>0</v>
      </c>
      <c r="N65" s="12">
        <v>0</v>
      </c>
    </row>
    <row r="66" spans="1:14" ht="13.5" customHeight="1">
      <c r="A66" s="30"/>
      <c r="B66" s="45"/>
      <c r="C66" s="32" t="s">
        <v>98</v>
      </c>
      <c r="D66" s="67">
        <f>SUM(E66:N66)</f>
        <v>29</v>
      </c>
      <c r="E66" s="47">
        <v>0</v>
      </c>
      <c r="F66" s="47">
        <v>0</v>
      </c>
      <c r="G66" s="47">
        <v>7</v>
      </c>
      <c r="H66" s="47">
        <v>10</v>
      </c>
      <c r="I66" s="47">
        <v>8</v>
      </c>
      <c r="J66" s="47">
        <v>3</v>
      </c>
      <c r="K66" s="47">
        <v>1</v>
      </c>
      <c r="L66" s="47">
        <v>0</v>
      </c>
      <c r="M66" s="47">
        <v>0</v>
      </c>
      <c r="N66" s="48">
        <v>0</v>
      </c>
    </row>
    <row r="67" ht="13.5" customHeight="1">
      <c r="A67" s="3" t="s">
        <v>172</v>
      </c>
    </row>
  </sheetData>
  <mergeCells count="14">
    <mergeCell ref="M2:N2"/>
    <mergeCell ref="A3:C3"/>
    <mergeCell ref="A28:B28"/>
    <mergeCell ref="A24:B24"/>
    <mergeCell ref="A48:B48"/>
    <mergeCell ref="A4:B4"/>
    <mergeCell ref="A8:B8"/>
    <mergeCell ref="A12:B12"/>
    <mergeCell ref="A16:B16"/>
    <mergeCell ref="A20:B20"/>
    <mergeCell ref="A44:B44"/>
    <mergeCell ref="A36:B36"/>
    <mergeCell ref="A40:B40"/>
    <mergeCell ref="A32:B32"/>
  </mergeCells>
  <printOptions horizontalCentered="1"/>
  <pageMargins left="0.7874015748031497" right="0.7874015748031497" top="0.7874015748031497" bottom="0.5905511811023623" header="0.5118110236220472" footer="0.5118110236220472"/>
  <pageSetup blackAndWhite="1"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9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3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15" ht="12">
      <c r="B1" s="36"/>
      <c r="O1" s="33"/>
    </row>
    <row r="2" spans="1:15" ht="12">
      <c r="A2" s="3" t="s">
        <v>140</v>
      </c>
      <c r="M2" s="87" t="s">
        <v>157</v>
      </c>
      <c r="N2" s="87"/>
      <c r="O2" s="33"/>
    </row>
    <row r="3" spans="1:15" ht="21" customHeight="1">
      <c r="A3" s="88" t="s">
        <v>158</v>
      </c>
      <c r="B3" s="89"/>
      <c r="C3" s="90"/>
      <c r="D3" s="6" t="s">
        <v>159</v>
      </c>
      <c r="E3" s="7" t="s">
        <v>160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161</v>
      </c>
      <c r="N3" s="8" t="s">
        <v>90</v>
      </c>
      <c r="O3" s="9"/>
    </row>
    <row r="4" spans="1:15" ht="13.5" customHeight="1">
      <c r="A4" s="37"/>
      <c r="B4" s="29" t="s">
        <v>15</v>
      </c>
      <c r="C4" s="10" t="s">
        <v>95</v>
      </c>
      <c r="D4" s="39">
        <f>SUM(E4:N4)</f>
        <v>63</v>
      </c>
      <c r="E4" s="11">
        <f aca="true" t="shared" si="0" ref="E4:N4">SUM(E5:E6)</f>
        <v>0</v>
      </c>
      <c r="F4" s="11">
        <f t="shared" si="0"/>
        <v>1</v>
      </c>
      <c r="G4" s="11">
        <f t="shared" si="0"/>
        <v>5</v>
      </c>
      <c r="H4" s="11">
        <f t="shared" si="0"/>
        <v>25</v>
      </c>
      <c r="I4" s="11">
        <f t="shared" si="0"/>
        <v>26</v>
      </c>
      <c r="J4" s="11">
        <f t="shared" si="0"/>
        <v>4</v>
      </c>
      <c r="K4" s="11">
        <f t="shared" si="0"/>
        <v>2</v>
      </c>
      <c r="L4" s="11">
        <f t="shared" si="0"/>
        <v>0</v>
      </c>
      <c r="M4" s="11">
        <f t="shared" si="0"/>
        <v>0</v>
      </c>
      <c r="N4" s="12">
        <f t="shared" si="0"/>
        <v>0</v>
      </c>
      <c r="O4" s="33"/>
    </row>
    <row r="5" spans="1:15" ht="13.5" customHeight="1">
      <c r="A5" s="37"/>
      <c r="B5" s="29"/>
      <c r="C5" s="10" t="s">
        <v>102</v>
      </c>
      <c r="D5" s="39">
        <f>SUM(E5:N5)</f>
        <v>28</v>
      </c>
      <c r="E5" s="11">
        <v>0</v>
      </c>
      <c r="F5" s="11">
        <v>1</v>
      </c>
      <c r="G5" s="11">
        <v>1</v>
      </c>
      <c r="H5" s="11">
        <v>11</v>
      </c>
      <c r="I5" s="11">
        <v>12</v>
      </c>
      <c r="J5" s="11">
        <v>2</v>
      </c>
      <c r="K5" s="11">
        <v>1</v>
      </c>
      <c r="L5" s="11">
        <v>0</v>
      </c>
      <c r="M5" s="11">
        <v>0</v>
      </c>
      <c r="N5" s="12">
        <v>0</v>
      </c>
      <c r="O5" s="33"/>
    </row>
    <row r="6" spans="1:15" ht="13.5" customHeight="1">
      <c r="A6" s="37"/>
      <c r="B6" s="29"/>
      <c r="C6" s="10" t="s">
        <v>103</v>
      </c>
      <c r="D6" s="39">
        <f>SUM(E6:N6)</f>
        <v>35</v>
      </c>
      <c r="E6" s="11">
        <v>0</v>
      </c>
      <c r="F6" s="11">
        <v>0</v>
      </c>
      <c r="G6" s="11">
        <v>4</v>
      </c>
      <c r="H6" s="11">
        <v>14</v>
      </c>
      <c r="I6" s="11">
        <v>14</v>
      </c>
      <c r="J6" s="11">
        <v>2</v>
      </c>
      <c r="K6" s="11">
        <v>1</v>
      </c>
      <c r="L6" s="11">
        <v>0</v>
      </c>
      <c r="M6" s="11">
        <v>0</v>
      </c>
      <c r="N6" s="12">
        <v>0</v>
      </c>
      <c r="O6" s="33"/>
    </row>
    <row r="7" spans="1:15" ht="13.5" customHeight="1">
      <c r="A7" s="37"/>
      <c r="B7" s="29"/>
      <c r="C7" s="10"/>
      <c r="D7" s="39"/>
      <c r="E7" s="11"/>
      <c r="F7" s="11"/>
      <c r="G7" s="11"/>
      <c r="H7" s="11"/>
      <c r="I7" s="11"/>
      <c r="J7" s="11"/>
      <c r="K7" s="11"/>
      <c r="L7" s="11"/>
      <c r="M7" s="11"/>
      <c r="N7" s="12"/>
      <c r="O7" s="33"/>
    </row>
    <row r="8" spans="1:15" ht="13.5" customHeight="1">
      <c r="A8" s="37"/>
      <c r="B8" s="29" t="s">
        <v>16</v>
      </c>
      <c r="C8" s="10" t="s">
        <v>95</v>
      </c>
      <c r="D8" s="39">
        <f>SUM(E8:N8)</f>
        <v>50</v>
      </c>
      <c r="E8" s="11">
        <f aca="true" t="shared" si="1" ref="E8:N8">SUM(E9:E10)</f>
        <v>0</v>
      </c>
      <c r="F8" s="11">
        <f t="shared" si="1"/>
        <v>0</v>
      </c>
      <c r="G8" s="11">
        <f t="shared" si="1"/>
        <v>7</v>
      </c>
      <c r="H8" s="11">
        <f t="shared" si="1"/>
        <v>27</v>
      </c>
      <c r="I8" s="11">
        <f t="shared" si="1"/>
        <v>12</v>
      </c>
      <c r="J8" s="11">
        <f t="shared" si="1"/>
        <v>3</v>
      </c>
      <c r="K8" s="11">
        <f t="shared" si="1"/>
        <v>1</v>
      </c>
      <c r="L8" s="11">
        <f t="shared" si="1"/>
        <v>0</v>
      </c>
      <c r="M8" s="11">
        <f t="shared" si="1"/>
        <v>0</v>
      </c>
      <c r="N8" s="12">
        <f t="shared" si="1"/>
        <v>0</v>
      </c>
      <c r="O8" s="33"/>
    </row>
    <row r="9" spans="1:15" ht="13.5" customHeight="1">
      <c r="A9" s="37"/>
      <c r="B9" s="29"/>
      <c r="C9" s="10" t="s">
        <v>102</v>
      </c>
      <c r="D9" s="39">
        <f>SUM(E9:N9)</f>
        <v>27</v>
      </c>
      <c r="E9" s="11">
        <v>0</v>
      </c>
      <c r="F9" s="11">
        <v>0</v>
      </c>
      <c r="G9" s="11">
        <v>5</v>
      </c>
      <c r="H9" s="11">
        <v>16</v>
      </c>
      <c r="I9" s="11">
        <v>5</v>
      </c>
      <c r="J9" s="11">
        <v>1</v>
      </c>
      <c r="K9" s="11">
        <v>0</v>
      </c>
      <c r="L9" s="11">
        <v>0</v>
      </c>
      <c r="M9" s="11">
        <v>0</v>
      </c>
      <c r="N9" s="12">
        <v>0</v>
      </c>
      <c r="O9" s="19"/>
    </row>
    <row r="10" spans="1:15" ht="13.5" customHeight="1">
      <c r="A10" s="37"/>
      <c r="B10" s="29"/>
      <c r="C10" s="10" t="s">
        <v>103</v>
      </c>
      <c r="D10" s="39">
        <f>SUM(E10:N10)</f>
        <v>23</v>
      </c>
      <c r="E10" s="11">
        <v>0</v>
      </c>
      <c r="F10" s="11">
        <v>0</v>
      </c>
      <c r="G10" s="11">
        <v>2</v>
      </c>
      <c r="H10" s="11">
        <v>11</v>
      </c>
      <c r="I10" s="11">
        <v>7</v>
      </c>
      <c r="J10" s="11">
        <v>2</v>
      </c>
      <c r="K10" s="11">
        <v>1</v>
      </c>
      <c r="L10" s="11">
        <v>0</v>
      </c>
      <c r="M10" s="11">
        <v>0</v>
      </c>
      <c r="N10" s="12">
        <v>0</v>
      </c>
      <c r="O10" s="19"/>
    </row>
    <row r="11" spans="1:15" ht="13.5" customHeight="1">
      <c r="A11" s="37"/>
      <c r="B11" s="29"/>
      <c r="C11" s="10"/>
      <c r="D11" s="39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9"/>
    </row>
    <row r="12" spans="1:15" ht="13.5" customHeight="1">
      <c r="A12" s="37"/>
      <c r="B12" s="29" t="s">
        <v>17</v>
      </c>
      <c r="C12" s="10" t="s">
        <v>95</v>
      </c>
      <c r="D12" s="39">
        <f>SUM(E12:N12)</f>
        <v>9</v>
      </c>
      <c r="E12" s="11">
        <f aca="true" t="shared" si="2" ref="E12:N12">SUM(E13:E14)</f>
        <v>0</v>
      </c>
      <c r="F12" s="11">
        <f t="shared" si="2"/>
        <v>0</v>
      </c>
      <c r="G12" s="11">
        <f t="shared" si="2"/>
        <v>3</v>
      </c>
      <c r="H12" s="11">
        <f t="shared" si="2"/>
        <v>2</v>
      </c>
      <c r="I12" s="11">
        <f t="shared" si="2"/>
        <v>1</v>
      </c>
      <c r="J12" s="11">
        <f t="shared" si="2"/>
        <v>3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2">
        <f t="shared" si="2"/>
        <v>0</v>
      </c>
      <c r="O12" s="33"/>
    </row>
    <row r="13" spans="1:15" ht="13.5" customHeight="1">
      <c r="A13" s="37"/>
      <c r="B13" s="29"/>
      <c r="C13" s="10" t="s">
        <v>102</v>
      </c>
      <c r="D13" s="39">
        <f>SUM(E13:N13)</f>
        <v>4</v>
      </c>
      <c r="E13" s="11">
        <v>0</v>
      </c>
      <c r="F13" s="11">
        <v>0</v>
      </c>
      <c r="G13" s="11">
        <v>1</v>
      </c>
      <c r="H13" s="11">
        <v>2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2">
        <v>0</v>
      </c>
      <c r="O13" s="33"/>
    </row>
    <row r="14" spans="1:15" ht="13.5" customHeight="1">
      <c r="A14" s="37"/>
      <c r="B14" s="29"/>
      <c r="C14" s="10" t="s">
        <v>103</v>
      </c>
      <c r="D14" s="39">
        <f>SUM(E14:N14)</f>
        <v>5</v>
      </c>
      <c r="E14" s="11">
        <v>0</v>
      </c>
      <c r="F14" s="11">
        <v>0</v>
      </c>
      <c r="G14" s="11">
        <v>2</v>
      </c>
      <c r="H14" s="11">
        <v>0</v>
      </c>
      <c r="I14" s="11">
        <v>0</v>
      </c>
      <c r="J14" s="11">
        <v>3</v>
      </c>
      <c r="K14" s="11">
        <v>0</v>
      </c>
      <c r="L14" s="11">
        <v>0</v>
      </c>
      <c r="M14" s="11">
        <v>0</v>
      </c>
      <c r="N14" s="12">
        <v>0</v>
      </c>
      <c r="O14" s="33"/>
    </row>
    <row r="15" spans="1:15" ht="13.5" customHeight="1">
      <c r="A15" s="42"/>
      <c r="B15" s="65"/>
      <c r="C15" s="25"/>
      <c r="D15" s="81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33"/>
    </row>
    <row r="16" spans="1:15" ht="13.5" customHeight="1">
      <c r="A16" s="92" t="s">
        <v>170</v>
      </c>
      <c r="B16" s="93"/>
      <c r="C16" s="15" t="s">
        <v>122</v>
      </c>
      <c r="D16" s="40">
        <f>SUM(E16:N16)</f>
        <v>872</v>
      </c>
      <c r="E16" s="17">
        <f aca="true" t="shared" si="3" ref="E16:N16">SUM(E17:E18)</f>
        <v>0</v>
      </c>
      <c r="F16" s="17">
        <f t="shared" si="3"/>
        <v>23</v>
      </c>
      <c r="G16" s="17">
        <f t="shared" si="3"/>
        <v>134</v>
      </c>
      <c r="H16" s="17">
        <f t="shared" si="3"/>
        <v>359</v>
      </c>
      <c r="I16" s="17">
        <f t="shared" si="3"/>
        <v>259</v>
      </c>
      <c r="J16" s="17">
        <f t="shared" si="3"/>
        <v>88</v>
      </c>
      <c r="K16" s="17">
        <f t="shared" si="3"/>
        <v>8</v>
      </c>
      <c r="L16" s="17">
        <f t="shared" si="3"/>
        <v>1</v>
      </c>
      <c r="M16" s="17">
        <f t="shared" si="3"/>
        <v>0</v>
      </c>
      <c r="N16" s="18">
        <f t="shared" si="3"/>
        <v>0</v>
      </c>
      <c r="O16" s="33"/>
    </row>
    <row r="17" spans="1:15" ht="13.5" customHeight="1">
      <c r="A17" s="37"/>
      <c r="B17" s="14"/>
      <c r="C17" s="10" t="s">
        <v>123</v>
      </c>
      <c r="D17" s="41">
        <f>SUM(E17:N17)</f>
        <v>448</v>
      </c>
      <c r="E17" s="11">
        <f aca="true" t="shared" si="4" ref="E17:N17">SUM(E21,E25)</f>
        <v>0</v>
      </c>
      <c r="F17" s="11">
        <f t="shared" si="4"/>
        <v>12</v>
      </c>
      <c r="G17" s="11">
        <f t="shared" si="4"/>
        <v>62</v>
      </c>
      <c r="H17" s="11">
        <f t="shared" si="4"/>
        <v>193</v>
      </c>
      <c r="I17" s="11">
        <f t="shared" si="4"/>
        <v>131</v>
      </c>
      <c r="J17" s="11">
        <f t="shared" si="4"/>
        <v>46</v>
      </c>
      <c r="K17" s="11">
        <f t="shared" si="4"/>
        <v>4</v>
      </c>
      <c r="L17" s="11">
        <f t="shared" si="4"/>
        <v>0</v>
      </c>
      <c r="M17" s="11">
        <f t="shared" si="4"/>
        <v>0</v>
      </c>
      <c r="N17" s="12">
        <f t="shared" si="4"/>
        <v>0</v>
      </c>
      <c r="O17" s="33"/>
    </row>
    <row r="18" spans="1:15" ht="13.5" customHeight="1">
      <c r="A18" s="37"/>
      <c r="B18" s="14"/>
      <c r="C18" s="10" t="s">
        <v>124</v>
      </c>
      <c r="D18" s="41">
        <f>SUM(E18:N18)</f>
        <v>424</v>
      </c>
      <c r="E18" s="11">
        <f aca="true" t="shared" si="5" ref="E18:N18">SUM(E22,E26)</f>
        <v>0</v>
      </c>
      <c r="F18" s="11">
        <f t="shared" si="5"/>
        <v>11</v>
      </c>
      <c r="G18" s="11">
        <f t="shared" si="5"/>
        <v>72</v>
      </c>
      <c r="H18" s="11">
        <f t="shared" si="5"/>
        <v>166</v>
      </c>
      <c r="I18" s="11">
        <f t="shared" si="5"/>
        <v>128</v>
      </c>
      <c r="J18" s="11">
        <f t="shared" si="5"/>
        <v>42</v>
      </c>
      <c r="K18" s="11">
        <f t="shared" si="5"/>
        <v>4</v>
      </c>
      <c r="L18" s="11">
        <f t="shared" si="5"/>
        <v>1</v>
      </c>
      <c r="M18" s="11">
        <f t="shared" si="5"/>
        <v>0</v>
      </c>
      <c r="N18" s="12">
        <f t="shared" si="5"/>
        <v>0</v>
      </c>
      <c r="O18" s="33"/>
    </row>
    <row r="19" spans="1:15" ht="13.5" customHeight="1">
      <c r="A19" s="37"/>
      <c r="B19" s="14"/>
      <c r="C19" s="10"/>
      <c r="D19" s="4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33"/>
    </row>
    <row r="20" spans="1:15" ht="13.5" customHeight="1">
      <c r="A20" s="37"/>
      <c r="B20" s="29" t="s">
        <v>18</v>
      </c>
      <c r="C20" s="10" t="s">
        <v>122</v>
      </c>
      <c r="D20" s="41">
        <f>SUM(E20:N20)</f>
        <v>285</v>
      </c>
      <c r="E20" s="11">
        <f aca="true" t="shared" si="6" ref="E20:N20">SUM(E21:E22)</f>
        <v>0</v>
      </c>
      <c r="F20" s="11">
        <f t="shared" si="6"/>
        <v>8</v>
      </c>
      <c r="G20" s="11">
        <f t="shared" si="6"/>
        <v>43</v>
      </c>
      <c r="H20" s="11">
        <f t="shared" si="6"/>
        <v>125</v>
      </c>
      <c r="I20" s="11">
        <f t="shared" si="6"/>
        <v>78</v>
      </c>
      <c r="J20" s="11">
        <f t="shared" si="6"/>
        <v>27</v>
      </c>
      <c r="K20" s="11">
        <f t="shared" si="6"/>
        <v>3</v>
      </c>
      <c r="L20" s="11">
        <f t="shared" si="6"/>
        <v>1</v>
      </c>
      <c r="M20" s="11">
        <f t="shared" si="6"/>
        <v>0</v>
      </c>
      <c r="N20" s="12">
        <f t="shared" si="6"/>
        <v>0</v>
      </c>
      <c r="O20" s="33"/>
    </row>
    <row r="21" spans="1:15" ht="13.5" customHeight="1">
      <c r="A21" s="37"/>
      <c r="B21" s="29"/>
      <c r="C21" s="10" t="s">
        <v>123</v>
      </c>
      <c r="D21" s="41">
        <f>SUM(E21:N21)</f>
        <v>159</v>
      </c>
      <c r="E21" s="11">
        <v>0</v>
      </c>
      <c r="F21" s="11">
        <v>5</v>
      </c>
      <c r="G21" s="11">
        <v>18</v>
      </c>
      <c r="H21" s="11">
        <v>76</v>
      </c>
      <c r="I21" s="11">
        <v>45</v>
      </c>
      <c r="J21" s="11">
        <v>14</v>
      </c>
      <c r="K21" s="11">
        <v>1</v>
      </c>
      <c r="L21" s="11">
        <v>0</v>
      </c>
      <c r="M21" s="11">
        <v>0</v>
      </c>
      <c r="N21" s="12">
        <v>0</v>
      </c>
      <c r="O21" s="33"/>
    </row>
    <row r="22" spans="1:15" ht="13.5" customHeight="1">
      <c r="A22" s="37"/>
      <c r="B22" s="29"/>
      <c r="C22" s="10" t="s">
        <v>124</v>
      </c>
      <c r="D22" s="41">
        <f>SUM(E22:N22)</f>
        <v>126</v>
      </c>
      <c r="E22" s="11">
        <v>0</v>
      </c>
      <c r="F22" s="11">
        <v>3</v>
      </c>
      <c r="G22" s="11">
        <v>25</v>
      </c>
      <c r="H22" s="11">
        <v>49</v>
      </c>
      <c r="I22" s="11">
        <v>33</v>
      </c>
      <c r="J22" s="11">
        <v>13</v>
      </c>
      <c r="K22" s="11">
        <v>2</v>
      </c>
      <c r="L22" s="11">
        <v>1</v>
      </c>
      <c r="M22" s="11">
        <v>0</v>
      </c>
      <c r="N22" s="12">
        <v>0</v>
      </c>
      <c r="O22" s="33"/>
    </row>
    <row r="23" spans="1:15" ht="13.5" customHeight="1">
      <c r="A23" s="37"/>
      <c r="B23" s="29"/>
      <c r="C23" s="10"/>
      <c r="D23" s="4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3"/>
    </row>
    <row r="24" spans="1:15" ht="13.5" customHeight="1">
      <c r="A24" s="37"/>
      <c r="B24" s="29" t="s">
        <v>19</v>
      </c>
      <c r="C24" s="10" t="s">
        <v>122</v>
      </c>
      <c r="D24" s="41">
        <f>SUM(E24:N24)</f>
        <v>587</v>
      </c>
      <c r="E24" s="11">
        <f aca="true" t="shared" si="7" ref="E24:N24">SUM(E25:E26)</f>
        <v>0</v>
      </c>
      <c r="F24" s="11">
        <f t="shared" si="7"/>
        <v>15</v>
      </c>
      <c r="G24" s="11">
        <f t="shared" si="7"/>
        <v>91</v>
      </c>
      <c r="H24" s="11">
        <f t="shared" si="7"/>
        <v>234</v>
      </c>
      <c r="I24" s="11">
        <f t="shared" si="7"/>
        <v>181</v>
      </c>
      <c r="J24" s="11">
        <f t="shared" si="7"/>
        <v>61</v>
      </c>
      <c r="K24" s="11">
        <f t="shared" si="7"/>
        <v>5</v>
      </c>
      <c r="L24" s="11">
        <f t="shared" si="7"/>
        <v>0</v>
      </c>
      <c r="M24" s="11">
        <f t="shared" si="7"/>
        <v>0</v>
      </c>
      <c r="N24" s="12">
        <f t="shared" si="7"/>
        <v>0</v>
      </c>
      <c r="O24" s="33"/>
    </row>
    <row r="25" spans="1:15" ht="13.5" customHeight="1">
      <c r="A25" s="37"/>
      <c r="B25" s="29"/>
      <c r="C25" s="10" t="s">
        <v>123</v>
      </c>
      <c r="D25" s="41">
        <f>SUM(E25:N25)</f>
        <v>289</v>
      </c>
      <c r="E25" s="11">
        <v>0</v>
      </c>
      <c r="F25" s="11">
        <v>7</v>
      </c>
      <c r="G25" s="11">
        <v>44</v>
      </c>
      <c r="H25" s="11">
        <v>117</v>
      </c>
      <c r="I25" s="11">
        <v>86</v>
      </c>
      <c r="J25" s="11">
        <v>32</v>
      </c>
      <c r="K25" s="11">
        <v>3</v>
      </c>
      <c r="L25" s="11">
        <v>0</v>
      </c>
      <c r="M25" s="11">
        <v>0</v>
      </c>
      <c r="N25" s="12">
        <v>0</v>
      </c>
      <c r="O25" s="33"/>
    </row>
    <row r="26" spans="1:15" ht="13.5" customHeight="1">
      <c r="A26" s="37"/>
      <c r="B26" s="14"/>
      <c r="C26" s="10" t="s">
        <v>124</v>
      </c>
      <c r="D26" s="41">
        <f>SUM(E26:N26)</f>
        <v>298</v>
      </c>
      <c r="E26" s="11">
        <v>0</v>
      </c>
      <c r="F26" s="11">
        <v>8</v>
      </c>
      <c r="G26" s="11">
        <v>47</v>
      </c>
      <c r="H26" s="11">
        <v>117</v>
      </c>
      <c r="I26" s="11">
        <v>95</v>
      </c>
      <c r="J26" s="11">
        <v>29</v>
      </c>
      <c r="K26" s="11">
        <v>2</v>
      </c>
      <c r="L26" s="11">
        <v>0</v>
      </c>
      <c r="M26" s="11">
        <v>0</v>
      </c>
      <c r="N26" s="12">
        <v>0</v>
      </c>
      <c r="O26" s="33"/>
    </row>
    <row r="27" spans="1:15" ht="13.5" customHeight="1">
      <c r="A27" s="42"/>
      <c r="B27" s="24"/>
      <c r="C27" s="25"/>
      <c r="D27" s="43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33"/>
    </row>
    <row r="28" spans="1:15" ht="13.5" customHeight="1">
      <c r="A28" s="94" t="s">
        <v>171</v>
      </c>
      <c r="B28" s="91"/>
      <c r="C28" s="10" t="s">
        <v>125</v>
      </c>
      <c r="D28" s="39">
        <f>SUM(E28:N28)</f>
        <v>5521</v>
      </c>
      <c r="E28" s="11">
        <f aca="true" t="shared" si="8" ref="E28:N28">SUM(E29:E30)</f>
        <v>0</v>
      </c>
      <c r="F28" s="11">
        <f t="shared" si="8"/>
        <v>69</v>
      </c>
      <c r="G28" s="11">
        <f t="shared" si="8"/>
        <v>776</v>
      </c>
      <c r="H28" s="11">
        <f t="shared" si="8"/>
        <v>2310</v>
      </c>
      <c r="I28" s="11">
        <f t="shared" si="8"/>
        <v>1778</v>
      </c>
      <c r="J28" s="11">
        <f t="shared" si="8"/>
        <v>540</v>
      </c>
      <c r="K28" s="11">
        <f t="shared" si="8"/>
        <v>45</v>
      </c>
      <c r="L28" s="11">
        <f t="shared" si="8"/>
        <v>3</v>
      </c>
      <c r="M28" s="11">
        <f t="shared" si="8"/>
        <v>0</v>
      </c>
      <c r="N28" s="12">
        <f t="shared" si="8"/>
        <v>0</v>
      </c>
      <c r="O28" s="33"/>
    </row>
    <row r="29" spans="1:15" ht="13.5" customHeight="1">
      <c r="A29" s="37"/>
      <c r="B29" s="91"/>
      <c r="C29" s="10" t="s">
        <v>126</v>
      </c>
      <c r="D29" s="39">
        <f>SUM(E29:N29)</f>
        <v>2888</v>
      </c>
      <c r="E29" s="11">
        <f>SUM(E33,E37,E41,E45,E61,E65,'３頁'!E17,'３頁'!E21,E49,'２頁'!E53,'２頁'!E57,'３頁'!E5,'３頁'!E9,'３頁'!E13)</f>
        <v>0</v>
      </c>
      <c r="F29" s="11">
        <f>SUM(F33,F37,F41,F45,F61,F65,'３頁'!F17,'３頁'!F21,F49,'２頁'!F53,'２頁'!F57,'３頁'!F5,'３頁'!F9,'３頁'!F13)</f>
        <v>36</v>
      </c>
      <c r="G29" s="11">
        <f>SUM(G33,G37,G41,G45,G61,G65,'３頁'!G17,'３頁'!G21,G49,'２頁'!G53,'２頁'!G57,'３頁'!G5,'３頁'!G9,'３頁'!G13)</f>
        <v>394</v>
      </c>
      <c r="H29" s="11">
        <f>SUM(H33,H37,H41,H45,H61,H65,'３頁'!H17,'３頁'!H21,H49,'２頁'!H53,'２頁'!H57,'３頁'!H5,'３頁'!H9,'３頁'!H13)</f>
        <v>1196</v>
      </c>
      <c r="I29" s="11">
        <f>SUM(I33,I37,I41,I45,I61,I65,'３頁'!I17,'３頁'!I21,I49,'２頁'!I53,'２頁'!I57,'３頁'!I5,'３頁'!I9,'３頁'!I13)</f>
        <v>930</v>
      </c>
      <c r="J29" s="11">
        <f>SUM(J33,J37,J41,J45,J61,J65,'３頁'!J17,'３頁'!J21,J49,'２頁'!J53,'２頁'!J57,'３頁'!J5,'３頁'!J9,'３頁'!J13)</f>
        <v>306</v>
      </c>
      <c r="K29" s="11">
        <f>SUM(K33,K37,K41,K45,K61,K65,'３頁'!K17,'３頁'!K21,K49,'２頁'!K53,'２頁'!K57,'３頁'!K5,'３頁'!K9,'３頁'!K13)</f>
        <v>23</v>
      </c>
      <c r="L29" s="11">
        <f>SUM(L33,L37,L41,L45,L61,L65,'３頁'!L17,'３頁'!L21,L49,'２頁'!L53,'２頁'!L57,'３頁'!L5,'３頁'!L9,'３頁'!L13)</f>
        <v>3</v>
      </c>
      <c r="M29" s="11">
        <f>SUM(M33,M37,M41,M45,M61,M65,'３頁'!M17,'３頁'!M21,M49,'２頁'!M53,'２頁'!M57,'３頁'!M5,'３頁'!M9,'３頁'!M13)</f>
        <v>0</v>
      </c>
      <c r="N29" s="12">
        <f>SUM(N33,N37,N41,N45,N61,N65,'３頁'!N17,'３頁'!N21,N49,'２頁'!N53,'２頁'!N57,'３頁'!N5,'３頁'!N9,'３頁'!N13)</f>
        <v>0</v>
      </c>
      <c r="O29" s="33"/>
    </row>
    <row r="30" spans="1:15" ht="13.5" customHeight="1">
      <c r="A30" s="37"/>
      <c r="B30" s="9"/>
      <c r="C30" s="10" t="s">
        <v>127</v>
      </c>
      <c r="D30" s="39">
        <f>SUM(E30:N30)</f>
        <v>2633</v>
      </c>
      <c r="E30" s="11">
        <f>SUM(E34,E38,E42,E46,E62,E66,'３頁'!E18,'３頁'!E22,E50,'２頁'!E54,'２頁'!E58,'３頁'!E6,'３頁'!E10,'３頁'!E14)</f>
        <v>0</v>
      </c>
      <c r="F30" s="11">
        <f>SUM(F34,F38,F42,F46,F62,F66,'３頁'!F18,'３頁'!F22,F50,'２頁'!F54,'２頁'!F58,'３頁'!F6,'３頁'!F10,'３頁'!F14)</f>
        <v>33</v>
      </c>
      <c r="G30" s="11">
        <f>SUM(G34,G38,G42,G46,G62,G66,'３頁'!G18,'３頁'!G22,G50,'２頁'!G54,'２頁'!G58,'３頁'!G6,'３頁'!G10,'３頁'!G14)</f>
        <v>382</v>
      </c>
      <c r="H30" s="11">
        <f>SUM(H34,H38,H42,H46,H62,H66,'３頁'!H18,'３頁'!H22,H50,'２頁'!H54,'２頁'!H58,'３頁'!H6,'３頁'!H10,'３頁'!H14)</f>
        <v>1114</v>
      </c>
      <c r="I30" s="11">
        <f>SUM(I34,I38,I42,I46,I62,I66,'３頁'!I18,'３頁'!I22,I50,'２頁'!I54,'２頁'!I58,'３頁'!I6,'３頁'!I10,'３頁'!I14)</f>
        <v>848</v>
      </c>
      <c r="J30" s="11">
        <f>SUM(J34,J38,J42,J46,J62,J66,'３頁'!J18,'３頁'!J22,J50,'２頁'!J54,'２頁'!J58,'３頁'!J6,'３頁'!J10,'３頁'!J14)</f>
        <v>234</v>
      </c>
      <c r="K30" s="11">
        <f>SUM(K34,K38,K42,K46,K62,K66,'３頁'!K18,'３頁'!K22,K50,'２頁'!K54,'２頁'!K58,'３頁'!K6,'３頁'!K10,'３頁'!K14)</f>
        <v>22</v>
      </c>
      <c r="L30" s="11">
        <f>SUM(L34,L38,L42,L46,L62,L66,'３頁'!L18,'３頁'!L22,L50,'２頁'!L54,'２頁'!L58,'３頁'!L6,'３頁'!L10,'３頁'!L14)</f>
        <v>0</v>
      </c>
      <c r="M30" s="11">
        <f>SUM(M34,M38,M42,M46,M62,M66,'３頁'!M18,'３頁'!M22,M50,'２頁'!M54,'２頁'!M58,'３頁'!M6,'３頁'!M10,'３頁'!M14)</f>
        <v>0</v>
      </c>
      <c r="N30" s="12">
        <f>SUM(N34,N38,N42,N46,N62,N66,'３頁'!N18,'３頁'!N22,N50,'２頁'!N54,'２頁'!N58,'３頁'!N6,'３頁'!N10,'３頁'!N14)</f>
        <v>0</v>
      </c>
      <c r="O30" s="33"/>
    </row>
    <row r="31" spans="1:15" ht="13.5" customHeight="1">
      <c r="A31" s="37"/>
      <c r="B31" s="9"/>
      <c r="C31" s="10"/>
      <c r="D31" s="39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33"/>
    </row>
    <row r="32" spans="1:15" ht="13.5" customHeight="1">
      <c r="A32" s="37"/>
      <c r="B32" s="29" t="s">
        <v>26</v>
      </c>
      <c r="C32" s="10" t="s">
        <v>125</v>
      </c>
      <c r="D32" s="39">
        <f>SUM(E32:N32)</f>
        <v>1875</v>
      </c>
      <c r="E32" s="11">
        <f aca="true" t="shared" si="9" ref="E32:N32">SUM(E33:E34)</f>
        <v>0</v>
      </c>
      <c r="F32" s="11">
        <f t="shared" si="9"/>
        <v>18</v>
      </c>
      <c r="G32" s="11">
        <f t="shared" si="9"/>
        <v>233</v>
      </c>
      <c r="H32" s="11">
        <f t="shared" si="9"/>
        <v>790</v>
      </c>
      <c r="I32" s="11">
        <f t="shared" si="9"/>
        <v>611</v>
      </c>
      <c r="J32" s="11">
        <f t="shared" si="9"/>
        <v>202</v>
      </c>
      <c r="K32" s="11">
        <f t="shared" si="9"/>
        <v>19</v>
      </c>
      <c r="L32" s="11">
        <f t="shared" si="9"/>
        <v>2</v>
      </c>
      <c r="M32" s="11">
        <f t="shared" si="9"/>
        <v>0</v>
      </c>
      <c r="N32" s="12">
        <f t="shared" si="9"/>
        <v>0</v>
      </c>
      <c r="O32" s="33"/>
    </row>
    <row r="33" spans="1:15" ht="13.5" customHeight="1">
      <c r="A33" s="37"/>
      <c r="B33" s="29"/>
      <c r="C33" s="10" t="s">
        <v>126</v>
      </c>
      <c r="D33" s="39">
        <f>SUM(E33:N33)</f>
        <v>975</v>
      </c>
      <c r="E33" s="11">
        <v>0</v>
      </c>
      <c r="F33" s="11">
        <v>11</v>
      </c>
      <c r="G33" s="11">
        <v>116</v>
      </c>
      <c r="H33" s="11">
        <v>411</v>
      </c>
      <c r="I33" s="11">
        <v>306</v>
      </c>
      <c r="J33" s="11">
        <v>120</v>
      </c>
      <c r="K33" s="11">
        <v>9</v>
      </c>
      <c r="L33" s="11">
        <v>2</v>
      </c>
      <c r="M33" s="11">
        <v>0</v>
      </c>
      <c r="N33" s="12">
        <v>0</v>
      </c>
      <c r="O33" s="33"/>
    </row>
    <row r="34" spans="1:15" ht="13.5" customHeight="1">
      <c r="A34" s="37"/>
      <c r="B34" s="29"/>
      <c r="C34" s="10" t="s">
        <v>127</v>
      </c>
      <c r="D34" s="39">
        <f>SUM(E34:N34)</f>
        <v>900</v>
      </c>
      <c r="E34" s="11">
        <v>0</v>
      </c>
      <c r="F34" s="11">
        <v>7</v>
      </c>
      <c r="G34" s="11">
        <v>117</v>
      </c>
      <c r="H34" s="11">
        <v>379</v>
      </c>
      <c r="I34" s="11">
        <v>305</v>
      </c>
      <c r="J34" s="11">
        <v>82</v>
      </c>
      <c r="K34" s="11">
        <v>10</v>
      </c>
      <c r="L34" s="11">
        <v>0</v>
      </c>
      <c r="M34" s="11">
        <v>0</v>
      </c>
      <c r="N34" s="12">
        <v>0</v>
      </c>
      <c r="O34" s="33"/>
    </row>
    <row r="35" spans="1:15" ht="13.5" customHeight="1">
      <c r="A35" s="37"/>
      <c r="B35" s="29"/>
      <c r="C35" s="10"/>
      <c r="D35" s="39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33"/>
    </row>
    <row r="36" spans="1:15" ht="13.5" customHeight="1">
      <c r="A36" s="37"/>
      <c r="B36" s="29" t="s">
        <v>27</v>
      </c>
      <c r="C36" s="10" t="s">
        <v>125</v>
      </c>
      <c r="D36" s="39">
        <f>SUM(E36:N36)</f>
        <v>1006</v>
      </c>
      <c r="E36" s="11">
        <f aca="true" t="shared" si="10" ref="E36:N36">SUM(E37:E38)</f>
        <v>0</v>
      </c>
      <c r="F36" s="11">
        <f t="shared" si="10"/>
        <v>17</v>
      </c>
      <c r="G36" s="11">
        <f t="shared" si="10"/>
        <v>132</v>
      </c>
      <c r="H36" s="11">
        <f t="shared" si="10"/>
        <v>424</v>
      </c>
      <c r="I36" s="11">
        <f t="shared" si="10"/>
        <v>318</v>
      </c>
      <c r="J36" s="11">
        <f t="shared" si="10"/>
        <v>107</v>
      </c>
      <c r="K36" s="11">
        <f t="shared" si="10"/>
        <v>7</v>
      </c>
      <c r="L36" s="11">
        <f t="shared" si="10"/>
        <v>1</v>
      </c>
      <c r="M36" s="11">
        <f t="shared" si="10"/>
        <v>0</v>
      </c>
      <c r="N36" s="12">
        <f t="shared" si="10"/>
        <v>0</v>
      </c>
      <c r="O36" s="33"/>
    </row>
    <row r="37" spans="1:15" ht="13.5" customHeight="1">
      <c r="A37" s="37"/>
      <c r="B37" s="29"/>
      <c r="C37" s="10" t="s">
        <v>126</v>
      </c>
      <c r="D37" s="39">
        <f>SUM(E37:N37)</f>
        <v>561</v>
      </c>
      <c r="E37" s="11">
        <v>0</v>
      </c>
      <c r="F37" s="11">
        <v>12</v>
      </c>
      <c r="G37" s="11">
        <v>69</v>
      </c>
      <c r="H37" s="11">
        <v>232</v>
      </c>
      <c r="I37" s="11">
        <v>181</v>
      </c>
      <c r="J37" s="11">
        <v>64</v>
      </c>
      <c r="K37" s="11">
        <v>2</v>
      </c>
      <c r="L37" s="11">
        <v>1</v>
      </c>
      <c r="M37" s="11">
        <v>0</v>
      </c>
      <c r="N37" s="12">
        <v>0</v>
      </c>
      <c r="O37" s="33"/>
    </row>
    <row r="38" spans="1:15" ht="13.5" customHeight="1">
      <c r="A38" s="37"/>
      <c r="B38" s="29"/>
      <c r="C38" s="10" t="s">
        <v>127</v>
      </c>
      <c r="D38" s="39">
        <f>SUM(E38:N38)</f>
        <v>445</v>
      </c>
      <c r="E38" s="11">
        <v>0</v>
      </c>
      <c r="F38" s="11">
        <v>5</v>
      </c>
      <c r="G38" s="11">
        <v>63</v>
      </c>
      <c r="H38" s="11">
        <v>192</v>
      </c>
      <c r="I38" s="11">
        <v>137</v>
      </c>
      <c r="J38" s="11">
        <v>43</v>
      </c>
      <c r="K38" s="11">
        <v>5</v>
      </c>
      <c r="L38" s="11">
        <v>0</v>
      </c>
      <c r="M38" s="11">
        <v>0</v>
      </c>
      <c r="N38" s="12">
        <v>0</v>
      </c>
      <c r="O38" s="33"/>
    </row>
    <row r="39" spans="1:15" ht="13.5" customHeight="1">
      <c r="A39" s="37"/>
      <c r="B39" s="9"/>
      <c r="C39" s="10"/>
      <c r="D39" s="39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33"/>
    </row>
    <row r="40" spans="1:15" ht="13.5" customHeight="1">
      <c r="A40" s="37"/>
      <c r="B40" s="29" t="s">
        <v>28</v>
      </c>
      <c r="C40" s="10" t="s">
        <v>125</v>
      </c>
      <c r="D40" s="39">
        <f>SUM(E40:N40)</f>
        <v>639</v>
      </c>
      <c r="E40" s="11">
        <f aca="true" t="shared" si="11" ref="E40:N40">SUM(E41:E42)</f>
        <v>0</v>
      </c>
      <c r="F40" s="11">
        <f t="shared" si="11"/>
        <v>6</v>
      </c>
      <c r="G40" s="11">
        <f t="shared" si="11"/>
        <v>105</v>
      </c>
      <c r="H40" s="11">
        <f t="shared" si="11"/>
        <v>262</v>
      </c>
      <c r="I40" s="11">
        <f t="shared" si="11"/>
        <v>207</v>
      </c>
      <c r="J40" s="11">
        <f t="shared" si="11"/>
        <v>57</v>
      </c>
      <c r="K40" s="11">
        <f t="shared" si="11"/>
        <v>2</v>
      </c>
      <c r="L40" s="11">
        <f t="shared" si="11"/>
        <v>0</v>
      </c>
      <c r="M40" s="11">
        <f t="shared" si="11"/>
        <v>0</v>
      </c>
      <c r="N40" s="12">
        <f t="shared" si="11"/>
        <v>0</v>
      </c>
      <c r="O40" s="33"/>
    </row>
    <row r="41" spans="1:15" ht="13.5" customHeight="1">
      <c r="A41" s="37"/>
      <c r="B41" s="29"/>
      <c r="C41" s="10" t="s">
        <v>126</v>
      </c>
      <c r="D41" s="39">
        <f>SUM(E41:N41)</f>
        <v>323</v>
      </c>
      <c r="E41" s="11">
        <v>0</v>
      </c>
      <c r="F41" s="11">
        <v>3</v>
      </c>
      <c r="G41" s="11">
        <v>50</v>
      </c>
      <c r="H41" s="11">
        <v>128</v>
      </c>
      <c r="I41" s="11">
        <v>105</v>
      </c>
      <c r="J41" s="11">
        <v>36</v>
      </c>
      <c r="K41" s="11">
        <v>1</v>
      </c>
      <c r="L41" s="11">
        <v>0</v>
      </c>
      <c r="M41" s="11">
        <v>0</v>
      </c>
      <c r="N41" s="12">
        <v>0</v>
      </c>
      <c r="O41" s="33"/>
    </row>
    <row r="42" spans="1:15" ht="13.5" customHeight="1">
      <c r="A42" s="37"/>
      <c r="B42" s="29"/>
      <c r="C42" s="10" t="s">
        <v>127</v>
      </c>
      <c r="D42" s="39">
        <f>SUM(E42:N42)</f>
        <v>316</v>
      </c>
      <c r="E42" s="11">
        <v>0</v>
      </c>
      <c r="F42" s="11">
        <v>3</v>
      </c>
      <c r="G42" s="11">
        <v>55</v>
      </c>
      <c r="H42" s="11">
        <v>134</v>
      </c>
      <c r="I42" s="11">
        <v>102</v>
      </c>
      <c r="J42" s="11">
        <v>21</v>
      </c>
      <c r="K42" s="11">
        <v>1</v>
      </c>
      <c r="L42" s="11">
        <v>0</v>
      </c>
      <c r="M42" s="11">
        <v>0</v>
      </c>
      <c r="N42" s="12">
        <v>0</v>
      </c>
      <c r="O42" s="33"/>
    </row>
    <row r="43" spans="1:15" ht="13.5" customHeight="1">
      <c r="A43" s="37"/>
      <c r="B43" s="29"/>
      <c r="C43" s="10"/>
      <c r="D43" s="39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33"/>
    </row>
    <row r="44" spans="1:15" ht="13.5" customHeight="1">
      <c r="A44" s="37"/>
      <c r="B44" s="29" t="s">
        <v>29</v>
      </c>
      <c r="C44" s="10" t="s">
        <v>125</v>
      </c>
      <c r="D44" s="39">
        <f>SUM(E44:N44)</f>
        <v>135</v>
      </c>
      <c r="E44" s="11">
        <f aca="true" t="shared" si="12" ref="E44:N44">SUM(E45:E46)</f>
        <v>0</v>
      </c>
      <c r="F44" s="11">
        <f t="shared" si="12"/>
        <v>0</v>
      </c>
      <c r="G44" s="11">
        <f t="shared" si="12"/>
        <v>21</v>
      </c>
      <c r="H44" s="11">
        <f t="shared" si="12"/>
        <v>58</v>
      </c>
      <c r="I44" s="11">
        <f t="shared" si="12"/>
        <v>44</v>
      </c>
      <c r="J44" s="11">
        <f t="shared" si="12"/>
        <v>11</v>
      </c>
      <c r="K44" s="11">
        <f t="shared" si="12"/>
        <v>1</v>
      </c>
      <c r="L44" s="11">
        <f t="shared" si="12"/>
        <v>0</v>
      </c>
      <c r="M44" s="11">
        <f t="shared" si="12"/>
        <v>0</v>
      </c>
      <c r="N44" s="12">
        <f t="shared" si="12"/>
        <v>0</v>
      </c>
      <c r="O44" s="33"/>
    </row>
    <row r="45" spans="1:15" ht="13.5" customHeight="1">
      <c r="A45" s="37"/>
      <c r="B45" s="29"/>
      <c r="C45" s="10" t="s">
        <v>126</v>
      </c>
      <c r="D45" s="39">
        <f>SUM(E45:N45)</f>
        <v>72</v>
      </c>
      <c r="E45" s="11">
        <v>0</v>
      </c>
      <c r="F45" s="11">
        <v>0</v>
      </c>
      <c r="G45" s="11">
        <v>10</v>
      </c>
      <c r="H45" s="11">
        <v>27</v>
      </c>
      <c r="I45" s="11">
        <v>26</v>
      </c>
      <c r="J45" s="11">
        <v>8</v>
      </c>
      <c r="K45" s="11">
        <v>1</v>
      </c>
      <c r="L45" s="11">
        <v>0</v>
      </c>
      <c r="M45" s="11">
        <v>0</v>
      </c>
      <c r="N45" s="12">
        <v>0</v>
      </c>
      <c r="O45" s="19"/>
    </row>
    <row r="46" spans="1:15" ht="13.5" customHeight="1">
      <c r="A46" s="37"/>
      <c r="B46" s="29"/>
      <c r="C46" s="10" t="s">
        <v>127</v>
      </c>
      <c r="D46" s="39">
        <f>SUM(E46:N46)</f>
        <v>63</v>
      </c>
      <c r="E46" s="11">
        <v>0</v>
      </c>
      <c r="F46" s="11">
        <v>0</v>
      </c>
      <c r="G46" s="11">
        <v>11</v>
      </c>
      <c r="H46" s="11">
        <v>31</v>
      </c>
      <c r="I46" s="11">
        <v>18</v>
      </c>
      <c r="J46" s="11">
        <v>3</v>
      </c>
      <c r="K46" s="11">
        <v>0</v>
      </c>
      <c r="L46" s="11">
        <v>0</v>
      </c>
      <c r="M46" s="11">
        <v>0</v>
      </c>
      <c r="N46" s="12">
        <v>0</v>
      </c>
      <c r="O46" s="19"/>
    </row>
    <row r="47" spans="1:15" ht="13.5" customHeight="1">
      <c r="A47" s="37"/>
      <c r="B47" s="29"/>
      <c r="C47" s="10"/>
      <c r="D47" s="39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9"/>
    </row>
    <row r="48" spans="1:15" ht="13.5" customHeight="1">
      <c r="A48" s="37"/>
      <c r="B48" s="29" t="s">
        <v>20</v>
      </c>
      <c r="C48" s="10" t="s">
        <v>125</v>
      </c>
      <c r="D48" s="39">
        <f>SUM(E48:N48)</f>
        <v>107</v>
      </c>
      <c r="E48" s="11">
        <f aca="true" t="shared" si="13" ref="E48:N48">SUM(E49:E50)</f>
        <v>0</v>
      </c>
      <c r="F48" s="11">
        <f t="shared" si="13"/>
        <v>2</v>
      </c>
      <c r="G48" s="11">
        <f t="shared" si="13"/>
        <v>21</v>
      </c>
      <c r="H48" s="11">
        <f t="shared" si="13"/>
        <v>35</v>
      </c>
      <c r="I48" s="11">
        <f t="shared" si="13"/>
        <v>39</v>
      </c>
      <c r="J48" s="11">
        <f t="shared" si="13"/>
        <v>8</v>
      </c>
      <c r="K48" s="11">
        <f t="shared" si="13"/>
        <v>2</v>
      </c>
      <c r="L48" s="11">
        <f t="shared" si="13"/>
        <v>0</v>
      </c>
      <c r="M48" s="11">
        <f t="shared" si="13"/>
        <v>0</v>
      </c>
      <c r="N48" s="12">
        <f t="shared" si="13"/>
        <v>0</v>
      </c>
      <c r="O48" s="33"/>
    </row>
    <row r="49" spans="1:15" ht="13.5" customHeight="1">
      <c r="A49" s="37"/>
      <c r="B49" s="29"/>
      <c r="C49" s="10" t="s">
        <v>126</v>
      </c>
      <c r="D49" s="39">
        <f>SUM(E49:N49)</f>
        <v>62</v>
      </c>
      <c r="E49" s="11">
        <v>0</v>
      </c>
      <c r="F49" s="11">
        <v>0</v>
      </c>
      <c r="G49" s="11">
        <v>12</v>
      </c>
      <c r="H49" s="11">
        <v>18</v>
      </c>
      <c r="I49" s="11">
        <v>26</v>
      </c>
      <c r="J49" s="11">
        <v>5</v>
      </c>
      <c r="K49" s="11">
        <v>1</v>
      </c>
      <c r="L49" s="11">
        <v>0</v>
      </c>
      <c r="M49" s="11">
        <v>0</v>
      </c>
      <c r="N49" s="12">
        <v>0</v>
      </c>
      <c r="O49" s="33"/>
    </row>
    <row r="50" spans="1:15" ht="13.5" customHeight="1">
      <c r="A50" s="37"/>
      <c r="B50" s="29"/>
      <c r="C50" s="10" t="s">
        <v>127</v>
      </c>
      <c r="D50" s="39">
        <f>SUM(E50:N50)</f>
        <v>45</v>
      </c>
      <c r="E50" s="11">
        <v>0</v>
      </c>
      <c r="F50" s="11">
        <v>2</v>
      </c>
      <c r="G50" s="11">
        <v>9</v>
      </c>
      <c r="H50" s="11">
        <v>17</v>
      </c>
      <c r="I50" s="11">
        <v>13</v>
      </c>
      <c r="J50" s="11">
        <v>3</v>
      </c>
      <c r="K50" s="11">
        <v>1</v>
      </c>
      <c r="L50" s="11">
        <v>0</v>
      </c>
      <c r="M50" s="11">
        <v>0</v>
      </c>
      <c r="N50" s="12">
        <v>0</v>
      </c>
      <c r="O50" s="33"/>
    </row>
    <row r="51" spans="1:15" ht="13.5" customHeight="1">
      <c r="A51" s="37"/>
      <c r="B51" s="29"/>
      <c r="C51" s="10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9"/>
    </row>
    <row r="52" spans="1:15" ht="13.5" customHeight="1">
      <c r="A52" s="37"/>
      <c r="B52" s="29" t="s">
        <v>21</v>
      </c>
      <c r="C52" s="10" t="s">
        <v>125</v>
      </c>
      <c r="D52" s="2">
        <f>SUM(E52:N52)</f>
        <v>27</v>
      </c>
      <c r="E52" s="11">
        <f aca="true" t="shared" si="14" ref="E52:N52">SUM(E53:E54)</f>
        <v>0</v>
      </c>
      <c r="F52" s="11">
        <f t="shared" si="14"/>
        <v>0</v>
      </c>
      <c r="G52" s="11">
        <f t="shared" si="14"/>
        <v>8</v>
      </c>
      <c r="H52" s="11">
        <f t="shared" si="14"/>
        <v>8</v>
      </c>
      <c r="I52" s="11">
        <f t="shared" si="14"/>
        <v>8</v>
      </c>
      <c r="J52" s="11">
        <f t="shared" si="14"/>
        <v>3</v>
      </c>
      <c r="K52" s="11">
        <f t="shared" si="14"/>
        <v>0</v>
      </c>
      <c r="L52" s="11">
        <f t="shared" si="14"/>
        <v>0</v>
      </c>
      <c r="M52" s="11">
        <f t="shared" si="14"/>
        <v>0</v>
      </c>
      <c r="N52" s="12">
        <f t="shared" si="14"/>
        <v>0</v>
      </c>
      <c r="O52" s="33"/>
    </row>
    <row r="53" spans="1:15" ht="13.5" customHeight="1">
      <c r="A53" s="37"/>
      <c r="B53" s="29"/>
      <c r="C53" s="10" t="s">
        <v>126</v>
      </c>
      <c r="D53" s="2">
        <f>SUM(E53:N53)</f>
        <v>12</v>
      </c>
      <c r="E53" s="11">
        <v>0</v>
      </c>
      <c r="F53" s="11">
        <v>0</v>
      </c>
      <c r="G53" s="11">
        <v>5</v>
      </c>
      <c r="H53" s="11">
        <v>4</v>
      </c>
      <c r="I53" s="11">
        <v>2</v>
      </c>
      <c r="J53" s="11">
        <v>1</v>
      </c>
      <c r="K53" s="11">
        <v>0</v>
      </c>
      <c r="L53" s="11">
        <v>0</v>
      </c>
      <c r="M53" s="11">
        <v>0</v>
      </c>
      <c r="N53" s="12">
        <v>0</v>
      </c>
      <c r="O53" s="33"/>
    </row>
    <row r="54" spans="1:15" ht="13.5" customHeight="1">
      <c r="A54" s="37"/>
      <c r="B54" s="29"/>
      <c r="C54" s="10" t="s">
        <v>127</v>
      </c>
      <c r="D54" s="2">
        <f>SUM(E54:N54)</f>
        <v>15</v>
      </c>
      <c r="E54" s="11">
        <v>0</v>
      </c>
      <c r="F54" s="11">
        <v>0</v>
      </c>
      <c r="G54" s="11">
        <v>3</v>
      </c>
      <c r="H54" s="11">
        <v>4</v>
      </c>
      <c r="I54" s="11">
        <v>6</v>
      </c>
      <c r="J54" s="11">
        <v>2</v>
      </c>
      <c r="K54" s="11">
        <v>0</v>
      </c>
      <c r="L54" s="11">
        <v>0</v>
      </c>
      <c r="M54" s="11">
        <v>0</v>
      </c>
      <c r="N54" s="12">
        <v>0</v>
      </c>
      <c r="O54" s="33"/>
    </row>
    <row r="55" spans="1:15" ht="13.5" customHeight="1">
      <c r="A55" s="37"/>
      <c r="B55" s="29"/>
      <c r="C55" s="10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33"/>
    </row>
    <row r="56" spans="1:15" ht="13.5" customHeight="1">
      <c r="A56" s="37"/>
      <c r="B56" s="29" t="s">
        <v>22</v>
      </c>
      <c r="C56" s="10" t="s">
        <v>125</v>
      </c>
      <c r="D56" s="2">
        <f>SUM(E56:N56)</f>
        <v>36</v>
      </c>
      <c r="E56" s="11">
        <f aca="true" t="shared" si="15" ref="E56:N56">SUM(E57:E58)</f>
        <v>0</v>
      </c>
      <c r="F56" s="11">
        <f t="shared" si="15"/>
        <v>0</v>
      </c>
      <c r="G56" s="11">
        <f t="shared" si="15"/>
        <v>6</v>
      </c>
      <c r="H56" s="11">
        <f t="shared" si="15"/>
        <v>11</v>
      </c>
      <c r="I56" s="11">
        <f t="shared" si="15"/>
        <v>16</v>
      </c>
      <c r="J56" s="11">
        <f t="shared" si="15"/>
        <v>3</v>
      </c>
      <c r="K56" s="11">
        <f t="shared" si="15"/>
        <v>0</v>
      </c>
      <c r="L56" s="11">
        <f t="shared" si="15"/>
        <v>0</v>
      </c>
      <c r="M56" s="11">
        <f t="shared" si="15"/>
        <v>0</v>
      </c>
      <c r="N56" s="12">
        <f t="shared" si="15"/>
        <v>0</v>
      </c>
      <c r="O56" s="33"/>
    </row>
    <row r="57" spans="1:15" ht="13.5" customHeight="1">
      <c r="A57" s="37"/>
      <c r="B57" s="29"/>
      <c r="C57" s="10" t="s">
        <v>126</v>
      </c>
      <c r="D57" s="2">
        <f>SUM(E57:N57)</f>
        <v>17</v>
      </c>
      <c r="E57" s="11">
        <v>0</v>
      </c>
      <c r="F57" s="11">
        <v>0</v>
      </c>
      <c r="G57" s="11">
        <v>4</v>
      </c>
      <c r="H57" s="11">
        <v>2</v>
      </c>
      <c r="I57" s="11">
        <v>9</v>
      </c>
      <c r="J57" s="11">
        <v>2</v>
      </c>
      <c r="K57" s="11">
        <v>0</v>
      </c>
      <c r="L57" s="11">
        <v>0</v>
      </c>
      <c r="M57" s="11">
        <v>0</v>
      </c>
      <c r="N57" s="12">
        <v>0</v>
      </c>
      <c r="O57" s="33"/>
    </row>
    <row r="58" spans="1:15" ht="13.5" customHeight="1">
      <c r="A58" s="37"/>
      <c r="B58" s="29"/>
      <c r="C58" s="10" t="s">
        <v>127</v>
      </c>
      <c r="D58" s="2">
        <f>SUM(E58:N58)</f>
        <v>19</v>
      </c>
      <c r="E58" s="11">
        <v>0</v>
      </c>
      <c r="F58" s="11">
        <v>0</v>
      </c>
      <c r="G58" s="11">
        <v>2</v>
      </c>
      <c r="H58" s="11">
        <v>9</v>
      </c>
      <c r="I58" s="11">
        <v>7</v>
      </c>
      <c r="J58" s="11">
        <v>1</v>
      </c>
      <c r="K58" s="11">
        <v>0</v>
      </c>
      <c r="L58" s="11">
        <v>0</v>
      </c>
      <c r="M58" s="11">
        <v>0</v>
      </c>
      <c r="N58" s="12">
        <v>0</v>
      </c>
      <c r="O58" s="33"/>
    </row>
    <row r="59" spans="1:15" ht="13.5" customHeight="1">
      <c r="A59" s="37"/>
      <c r="B59" s="29"/>
      <c r="C59" s="10"/>
      <c r="D59" s="39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9"/>
    </row>
    <row r="60" spans="1:15" ht="13.5" customHeight="1">
      <c r="A60" s="37"/>
      <c r="B60" s="29" t="s">
        <v>30</v>
      </c>
      <c r="C60" s="10" t="s">
        <v>125</v>
      </c>
      <c r="D60" s="39">
        <f>SUM(E60:N60)</f>
        <v>388</v>
      </c>
      <c r="E60" s="11">
        <f aca="true" t="shared" si="16" ref="E60:N60">SUM(E61:E62)</f>
        <v>0</v>
      </c>
      <c r="F60" s="11">
        <f t="shared" si="16"/>
        <v>2</v>
      </c>
      <c r="G60" s="11">
        <f t="shared" si="16"/>
        <v>75</v>
      </c>
      <c r="H60" s="11">
        <f t="shared" si="16"/>
        <v>172</v>
      </c>
      <c r="I60" s="11">
        <f t="shared" si="16"/>
        <v>109</v>
      </c>
      <c r="J60" s="11">
        <f t="shared" si="16"/>
        <v>27</v>
      </c>
      <c r="K60" s="11">
        <f t="shared" si="16"/>
        <v>3</v>
      </c>
      <c r="L60" s="11">
        <f t="shared" si="16"/>
        <v>0</v>
      </c>
      <c r="M60" s="11">
        <f t="shared" si="16"/>
        <v>0</v>
      </c>
      <c r="N60" s="12">
        <f t="shared" si="16"/>
        <v>0</v>
      </c>
      <c r="O60" s="33"/>
    </row>
    <row r="61" spans="1:15" ht="13.5" customHeight="1">
      <c r="A61" s="37"/>
      <c r="B61" s="29"/>
      <c r="C61" s="10" t="s">
        <v>126</v>
      </c>
      <c r="D61" s="39">
        <f>SUM(E61:N61)</f>
        <v>199</v>
      </c>
      <c r="E61" s="11">
        <v>0</v>
      </c>
      <c r="F61" s="11">
        <v>1</v>
      </c>
      <c r="G61" s="11">
        <v>34</v>
      </c>
      <c r="H61" s="11">
        <v>84</v>
      </c>
      <c r="I61" s="11">
        <v>62</v>
      </c>
      <c r="J61" s="11">
        <v>16</v>
      </c>
      <c r="K61" s="11">
        <v>2</v>
      </c>
      <c r="L61" s="11">
        <v>0</v>
      </c>
      <c r="M61" s="11">
        <v>0</v>
      </c>
      <c r="N61" s="12">
        <v>0</v>
      </c>
      <c r="O61" s="33"/>
    </row>
    <row r="62" spans="1:15" ht="13.5" customHeight="1">
      <c r="A62" s="37"/>
      <c r="B62" s="29"/>
      <c r="C62" s="10" t="s">
        <v>127</v>
      </c>
      <c r="D62" s="39">
        <f>SUM(E62:N62)</f>
        <v>189</v>
      </c>
      <c r="E62" s="11">
        <v>0</v>
      </c>
      <c r="F62" s="11">
        <v>1</v>
      </c>
      <c r="G62" s="11">
        <v>41</v>
      </c>
      <c r="H62" s="11">
        <v>88</v>
      </c>
      <c r="I62" s="11">
        <v>47</v>
      </c>
      <c r="J62" s="11">
        <v>11</v>
      </c>
      <c r="K62" s="11">
        <v>1</v>
      </c>
      <c r="L62" s="11">
        <v>0</v>
      </c>
      <c r="M62" s="11">
        <v>0</v>
      </c>
      <c r="N62" s="12">
        <v>0</v>
      </c>
      <c r="O62" s="33"/>
    </row>
    <row r="63" spans="1:15" ht="13.5" customHeight="1">
      <c r="A63" s="37"/>
      <c r="B63" s="29"/>
      <c r="C63" s="10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33"/>
    </row>
    <row r="64" spans="1:15" ht="13.5" customHeight="1">
      <c r="A64" s="37"/>
      <c r="B64" s="29" t="s">
        <v>31</v>
      </c>
      <c r="C64" s="10" t="s">
        <v>125</v>
      </c>
      <c r="D64" s="39">
        <f>SUM(E64:N64)</f>
        <v>179</v>
      </c>
      <c r="E64" s="11">
        <f aca="true" t="shared" si="17" ref="E64:N64">SUM(E65:E66)</f>
        <v>0</v>
      </c>
      <c r="F64" s="11">
        <f t="shared" si="17"/>
        <v>0</v>
      </c>
      <c r="G64" s="11">
        <f t="shared" si="17"/>
        <v>35</v>
      </c>
      <c r="H64" s="11">
        <f t="shared" si="17"/>
        <v>80</v>
      </c>
      <c r="I64" s="11">
        <f t="shared" si="17"/>
        <v>52</v>
      </c>
      <c r="J64" s="11">
        <f t="shared" si="17"/>
        <v>11</v>
      </c>
      <c r="K64" s="11">
        <f t="shared" si="17"/>
        <v>1</v>
      </c>
      <c r="L64" s="11">
        <f t="shared" si="17"/>
        <v>0</v>
      </c>
      <c r="M64" s="11">
        <f t="shared" si="17"/>
        <v>0</v>
      </c>
      <c r="N64" s="12">
        <f t="shared" si="17"/>
        <v>0</v>
      </c>
      <c r="O64" s="33"/>
    </row>
    <row r="65" spans="1:15" ht="13.5" customHeight="1">
      <c r="A65" s="37"/>
      <c r="B65" s="29"/>
      <c r="C65" s="10" t="s">
        <v>126</v>
      </c>
      <c r="D65" s="39">
        <f>SUM(E65:N65)</f>
        <v>94</v>
      </c>
      <c r="E65" s="11">
        <v>0</v>
      </c>
      <c r="F65" s="11">
        <v>0</v>
      </c>
      <c r="G65" s="11">
        <v>22</v>
      </c>
      <c r="H65" s="11">
        <v>41</v>
      </c>
      <c r="I65" s="11">
        <v>25</v>
      </c>
      <c r="J65" s="11">
        <v>5</v>
      </c>
      <c r="K65" s="11">
        <v>1</v>
      </c>
      <c r="L65" s="11">
        <v>0</v>
      </c>
      <c r="M65" s="11">
        <v>0</v>
      </c>
      <c r="N65" s="12">
        <v>0</v>
      </c>
      <c r="O65" s="33"/>
    </row>
    <row r="66" spans="1:15" ht="13.5" customHeight="1">
      <c r="A66" s="44"/>
      <c r="B66" s="45"/>
      <c r="C66" s="32" t="s">
        <v>127</v>
      </c>
      <c r="D66" s="46">
        <f>SUM(E66:N66)</f>
        <v>85</v>
      </c>
      <c r="E66" s="47">
        <v>0</v>
      </c>
      <c r="F66" s="47">
        <v>0</v>
      </c>
      <c r="G66" s="47">
        <v>13</v>
      </c>
      <c r="H66" s="47">
        <v>39</v>
      </c>
      <c r="I66" s="47">
        <v>27</v>
      </c>
      <c r="J66" s="47">
        <v>6</v>
      </c>
      <c r="K66" s="47">
        <v>0</v>
      </c>
      <c r="L66" s="47">
        <v>0</v>
      </c>
      <c r="M66" s="47">
        <v>0</v>
      </c>
      <c r="N66" s="48">
        <v>0</v>
      </c>
      <c r="O66" s="33"/>
    </row>
    <row r="67" ht="13.5" customHeight="1">
      <c r="O67" s="33"/>
    </row>
    <row r="68" ht="12" customHeight="1">
      <c r="O68" s="33"/>
    </row>
    <row r="69" ht="12" customHeight="1">
      <c r="O69" s="33"/>
    </row>
    <row r="70" ht="12" customHeight="1">
      <c r="O70" s="33"/>
    </row>
    <row r="71" ht="12" customHeight="1">
      <c r="O71" s="33"/>
    </row>
    <row r="72" ht="12" customHeight="1">
      <c r="O72" s="33"/>
    </row>
    <row r="73" ht="12" customHeight="1">
      <c r="O73" s="33"/>
    </row>
    <row r="74" ht="12" customHeight="1">
      <c r="O74" s="33"/>
    </row>
    <row r="75" ht="12" customHeight="1">
      <c r="O75" s="33"/>
    </row>
    <row r="76" ht="12" customHeight="1">
      <c r="O76" s="33"/>
    </row>
    <row r="77" ht="12" customHeight="1">
      <c r="O77" s="33"/>
    </row>
    <row r="78" ht="12" customHeight="1">
      <c r="O78" s="33"/>
    </row>
    <row r="79" ht="12" customHeight="1">
      <c r="O79" s="33"/>
    </row>
    <row r="80" ht="12" customHeight="1">
      <c r="O80" s="33"/>
    </row>
    <row r="81" ht="12" customHeight="1">
      <c r="O81" s="33"/>
    </row>
    <row r="82" ht="12" customHeight="1">
      <c r="O82" s="33"/>
    </row>
    <row r="83" ht="12" customHeight="1">
      <c r="O83" s="33"/>
    </row>
    <row r="84" ht="12" customHeight="1">
      <c r="O84" s="33"/>
    </row>
    <row r="85" ht="12" customHeight="1">
      <c r="O85" s="33"/>
    </row>
    <row r="86" ht="12" customHeight="1">
      <c r="O86" s="33"/>
    </row>
    <row r="87" ht="12" customHeight="1">
      <c r="O87" s="33"/>
    </row>
    <row r="88" ht="12" customHeight="1">
      <c r="O88" s="33"/>
    </row>
    <row r="89" s="33" customFormat="1" ht="12" customHeight="1"/>
    <row r="90" s="33" customFormat="1" ht="12" customHeight="1"/>
    <row r="91" s="33" customFormat="1" ht="12" customHeight="1"/>
    <row r="92" spans="2:14" s="33" customFormat="1" ht="12" customHeight="1">
      <c r="B92" s="9"/>
      <c r="C92" s="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s="33" customFormat="1" ht="12" customHeight="1">
      <c r="B93" s="9"/>
      <c r="C93" s="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s="33" customFormat="1" ht="12" customHeight="1">
      <c r="B94" s="9"/>
      <c r="C94" s="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5" ht="12" customHeight="1">
      <c r="B95" s="9"/>
      <c r="C95" s="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33"/>
    </row>
    <row r="96" spans="2:15" ht="12" customHeight="1">
      <c r="B96" s="9"/>
      <c r="C96" s="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33"/>
    </row>
    <row r="97" spans="2:15" ht="12" customHeight="1">
      <c r="B97" s="9"/>
      <c r="C97" s="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33"/>
    </row>
    <row r="98" spans="2:15" ht="12" customHeight="1">
      <c r="B98" s="9"/>
      <c r="C98" s="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33"/>
    </row>
    <row r="99" spans="2:15" ht="12" customHeight="1">
      <c r="B99" s="9"/>
      <c r="C99" s="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33"/>
    </row>
    <row r="100" spans="2:15" ht="12" customHeight="1">
      <c r="B100" s="9"/>
      <c r="C100" s="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33"/>
    </row>
    <row r="101" spans="2:15" ht="12" customHeight="1">
      <c r="B101" s="33"/>
      <c r="C101" s="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33"/>
    </row>
    <row r="102" spans="2:15" ht="12" customHeight="1">
      <c r="B102" s="14"/>
      <c r="C102" s="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33"/>
    </row>
    <row r="103" spans="2:15" ht="12" customHeight="1">
      <c r="B103" s="14"/>
      <c r="C103" s="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33"/>
    </row>
    <row r="104" spans="2:15" ht="12" customHeight="1">
      <c r="B104" s="9"/>
      <c r="C104" s="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3"/>
    </row>
    <row r="105" spans="2:15" ht="12" customHeight="1">
      <c r="B105" s="9"/>
      <c r="C105" s="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33"/>
    </row>
    <row r="106" spans="2:15" ht="12" customHeight="1">
      <c r="B106" s="9"/>
      <c r="C106" s="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33"/>
    </row>
    <row r="107" spans="2:15" ht="12" customHeight="1">
      <c r="B107" s="9"/>
      <c r="C107" s="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33"/>
    </row>
    <row r="108" spans="2:15" ht="12" customHeight="1">
      <c r="B108" s="9"/>
      <c r="C108" s="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33"/>
    </row>
    <row r="109" spans="2:15" ht="12" customHeight="1">
      <c r="B109" s="9"/>
      <c r="C109" s="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33"/>
    </row>
    <row r="110" spans="2:15" ht="12" customHeight="1">
      <c r="B110" s="33"/>
      <c r="C110" s="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33"/>
    </row>
    <row r="111" spans="2:15" ht="12" customHeight="1">
      <c r="B111" s="33"/>
      <c r="C111" s="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33"/>
    </row>
    <row r="112" spans="2:15" ht="12" customHeight="1">
      <c r="B112" s="33"/>
      <c r="C112" s="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33"/>
    </row>
    <row r="113" spans="2:15" ht="12" customHeight="1">
      <c r="B113" s="9"/>
      <c r="C113" s="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33"/>
    </row>
    <row r="114" spans="2:15" ht="12" customHeight="1">
      <c r="B114" s="14"/>
      <c r="C114" s="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33"/>
    </row>
    <row r="115" spans="2:14" ht="12" customHeight="1">
      <c r="B115" s="14"/>
      <c r="C115" s="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14"/>
      <c r="C136" s="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14"/>
      <c r="C145" s="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14"/>
      <c r="C151" s="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9"/>
      <c r="C158" s="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9"/>
      <c r="C173" s="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14"/>
      <c r="C181" s="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9"/>
      <c r="C183" s="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9"/>
      <c r="C188" s="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14"/>
      <c r="C196" s="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9"/>
      <c r="C206" s="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14"/>
      <c r="C226" s="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9"/>
      <c r="C230" s="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9"/>
      <c r="C233" s="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14"/>
      <c r="C247" s="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9"/>
      <c r="C249" s="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9"/>
      <c r="C251" s="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9"/>
      <c r="C254" s="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9"/>
      <c r="C257" s="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9"/>
      <c r="C275" s="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9"/>
      <c r="C278" s="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9"/>
      <c r="C293" s="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9"/>
      <c r="C299" s="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14"/>
      <c r="C301" s="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9"/>
      <c r="C308" s="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14"/>
      <c r="C315" s="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14"/>
      <c r="C316" s="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9"/>
      <c r="C318" s="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9"/>
      <c r="C319" s="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14"/>
      <c r="C321" s="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9"/>
      <c r="C323" s="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2:14" ht="12" customHeight="1">
      <c r="B324" s="9"/>
      <c r="C324" s="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2:14" ht="12" customHeight="1">
      <c r="B325" s="9"/>
      <c r="C325" s="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2:14" ht="12" customHeight="1">
      <c r="B326" s="9"/>
      <c r="C326" s="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2:14" ht="12" customHeight="1">
      <c r="B327" s="14"/>
      <c r="C327" s="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2:14" ht="12" customHeight="1">
      <c r="B328" s="14"/>
      <c r="C328" s="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2:14" ht="12" customHeight="1">
      <c r="B329" s="9"/>
      <c r="C329" s="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2:14" ht="12" customHeight="1">
      <c r="B330" s="14"/>
      <c r="C330" s="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2:14" ht="12" customHeight="1">
      <c r="B331" s="14"/>
      <c r="C331" s="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2:14" ht="12" customHeight="1">
      <c r="B332" s="9"/>
      <c r="C332" s="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2:14" ht="12" customHeight="1">
      <c r="B333" s="14"/>
      <c r="C333" s="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2:14" ht="12" customHeight="1">
      <c r="B334" s="14"/>
      <c r="C334" s="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2:14" ht="12" customHeight="1">
      <c r="B335" s="9"/>
      <c r="C335" s="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2:14" ht="12" customHeight="1">
      <c r="B336" s="14"/>
      <c r="C336" s="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2:14" ht="12" customHeight="1">
      <c r="B337" s="14"/>
      <c r="C337" s="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2:14" ht="12" customHeight="1">
      <c r="B338" s="9"/>
      <c r="C338" s="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2:14" ht="12" customHeight="1">
      <c r="B339" s="9"/>
      <c r="C339" s="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2:14" ht="12" customHeight="1">
      <c r="B340" s="9"/>
      <c r="C340" s="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2:14" ht="12" customHeight="1">
      <c r="B341" s="9"/>
      <c r="C341" s="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2:14" ht="12" customHeight="1">
      <c r="B342" s="14"/>
      <c r="C342" s="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2:14" ht="12" customHeight="1">
      <c r="B343" s="14"/>
      <c r="C343" s="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2:14" ht="12" customHeight="1">
      <c r="B344" s="9"/>
      <c r="C344" s="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2:14" ht="12" customHeight="1">
      <c r="B345" s="14"/>
      <c r="C345" s="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2:14" ht="12" customHeight="1">
      <c r="B346" s="14"/>
      <c r="C346" s="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2:14" ht="12" customHeight="1">
      <c r="B347" s="9"/>
      <c r="C347" s="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3:14" ht="12" customHeight="1">
      <c r="C348" s="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3:14" ht="12" customHeight="1">
      <c r="C349" s="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</sheetData>
  <mergeCells count="4">
    <mergeCell ref="M2:N2"/>
    <mergeCell ref="A16:B16"/>
    <mergeCell ref="A28:B28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5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1" ht="12">
      <c r="B1" s="36"/>
    </row>
    <row r="2" spans="1:14" ht="12">
      <c r="A2" s="3" t="s">
        <v>140</v>
      </c>
      <c r="M2" s="87" t="s">
        <v>157</v>
      </c>
      <c r="N2" s="87"/>
    </row>
    <row r="3" spans="1:15" ht="21" customHeight="1">
      <c r="A3" s="88" t="s">
        <v>158</v>
      </c>
      <c r="B3" s="89"/>
      <c r="C3" s="90"/>
      <c r="D3" s="72" t="s">
        <v>159</v>
      </c>
      <c r="E3" s="7" t="s">
        <v>160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161</v>
      </c>
      <c r="N3" s="8" t="s">
        <v>90</v>
      </c>
      <c r="O3" s="9"/>
    </row>
    <row r="4" spans="1:14" ht="13.5" customHeight="1">
      <c r="A4" s="37"/>
      <c r="B4" s="29" t="s">
        <v>23</v>
      </c>
      <c r="C4" s="10" t="s">
        <v>95</v>
      </c>
      <c r="D4" s="41">
        <f>SUM(E4:N4)</f>
        <v>136</v>
      </c>
      <c r="E4" s="11">
        <f aca="true" t="shared" si="0" ref="E4:N4">SUM(E5:E6)</f>
        <v>0</v>
      </c>
      <c r="F4" s="11">
        <f t="shared" si="0"/>
        <v>2</v>
      </c>
      <c r="G4" s="11">
        <f t="shared" si="0"/>
        <v>22</v>
      </c>
      <c r="H4" s="11">
        <f t="shared" si="0"/>
        <v>58</v>
      </c>
      <c r="I4" s="11">
        <f t="shared" si="0"/>
        <v>42</v>
      </c>
      <c r="J4" s="11">
        <f t="shared" si="0"/>
        <v>10</v>
      </c>
      <c r="K4" s="11">
        <f t="shared" si="0"/>
        <v>2</v>
      </c>
      <c r="L4" s="11">
        <f t="shared" si="0"/>
        <v>0</v>
      </c>
      <c r="M4" s="11">
        <f t="shared" si="0"/>
        <v>0</v>
      </c>
      <c r="N4" s="12">
        <f t="shared" si="0"/>
        <v>0</v>
      </c>
    </row>
    <row r="5" spans="1:14" ht="13.5" customHeight="1">
      <c r="A5" s="37"/>
      <c r="B5" s="29"/>
      <c r="C5" s="10" t="s">
        <v>102</v>
      </c>
      <c r="D5" s="41">
        <f>SUM(E5:N5)</f>
        <v>72</v>
      </c>
      <c r="E5" s="11">
        <v>0</v>
      </c>
      <c r="F5" s="11">
        <v>0</v>
      </c>
      <c r="G5" s="11">
        <v>12</v>
      </c>
      <c r="H5" s="11">
        <v>33</v>
      </c>
      <c r="I5" s="11">
        <v>22</v>
      </c>
      <c r="J5" s="11">
        <v>4</v>
      </c>
      <c r="K5" s="11">
        <v>1</v>
      </c>
      <c r="L5" s="11">
        <v>0</v>
      </c>
      <c r="M5" s="11">
        <v>0</v>
      </c>
      <c r="N5" s="12">
        <v>0</v>
      </c>
    </row>
    <row r="6" spans="1:14" ht="13.5" customHeight="1">
      <c r="A6" s="37"/>
      <c r="B6" s="29"/>
      <c r="C6" s="10" t="s">
        <v>103</v>
      </c>
      <c r="D6" s="41">
        <f>SUM(E6:N6)</f>
        <v>64</v>
      </c>
      <c r="E6" s="11">
        <v>0</v>
      </c>
      <c r="F6" s="11">
        <v>2</v>
      </c>
      <c r="G6" s="11">
        <v>10</v>
      </c>
      <c r="H6" s="11">
        <v>25</v>
      </c>
      <c r="I6" s="11">
        <v>20</v>
      </c>
      <c r="J6" s="11">
        <v>6</v>
      </c>
      <c r="K6" s="11">
        <v>1</v>
      </c>
      <c r="L6" s="11">
        <v>0</v>
      </c>
      <c r="M6" s="11">
        <v>0</v>
      </c>
      <c r="N6" s="12">
        <v>0</v>
      </c>
    </row>
    <row r="7" spans="1:14" ht="13.5" customHeight="1">
      <c r="A7" s="37"/>
      <c r="B7" s="29"/>
      <c r="C7" s="10"/>
      <c r="D7" s="4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3.5" customHeight="1">
      <c r="A8" s="37"/>
      <c r="B8" s="75" t="s">
        <v>24</v>
      </c>
      <c r="C8" s="10" t="s">
        <v>95</v>
      </c>
      <c r="D8" s="41">
        <f>SUM(E8:N8)</f>
        <v>42</v>
      </c>
      <c r="E8" s="11">
        <f aca="true" t="shared" si="1" ref="E8:N8">SUM(E9:E10)</f>
        <v>0</v>
      </c>
      <c r="F8" s="11">
        <f t="shared" si="1"/>
        <v>2</v>
      </c>
      <c r="G8" s="11">
        <f t="shared" si="1"/>
        <v>2</v>
      </c>
      <c r="H8" s="11">
        <f t="shared" si="1"/>
        <v>17</v>
      </c>
      <c r="I8" s="11">
        <f t="shared" si="1"/>
        <v>19</v>
      </c>
      <c r="J8" s="11">
        <f t="shared" si="1"/>
        <v>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2">
        <f t="shared" si="1"/>
        <v>0</v>
      </c>
    </row>
    <row r="9" spans="1:14" ht="13.5" customHeight="1">
      <c r="A9" s="37"/>
      <c r="B9" s="29"/>
      <c r="C9" s="10" t="s">
        <v>102</v>
      </c>
      <c r="D9" s="41">
        <f>SUM(E9:N9)</f>
        <v>21</v>
      </c>
      <c r="E9" s="11">
        <v>0</v>
      </c>
      <c r="F9" s="11">
        <v>0</v>
      </c>
      <c r="G9" s="11">
        <v>2</v>
      </c>
      <c r="H9" s="11">
        <v>7</v>
      </c>
      <c r="I9" s="11">
        <v>11</v>
      </c>
      <c r="J9" s="11">
        <v>1</v>
      </c>
      <c r="K9" s="11">
        <v>0</v>
      </c>
      <c r="L9" s="11">
        <v>0</v>
      </c>
      <c r="M9" s="11">
        <v>0</v>
      </c>
      <c r="N9" s="12">
        <v>0</v>
      </c>
    </row>
    <row r="10" spans="1:14" ht="13.5" customHeight="1">
      <c r="A10" s="37"/>
      <c r="B10" s="29"/>
      <c r="C10" s="10" t="s">
        <v>103</v>
      </c>
      <c r="D10" s="41">
        <f>SUM(E10:N10)</f>
        <v>21</v>
      </c>
      <c r="E10" s="11">
        <v>0</v>
      </c>
      <c r="F10" s="11">
        <v>2</v>
      </c>
      <c r="G10" s="11">
        <v>0</v>
      </c>
      <c r="H10" s="11">
        <v>10</v>
      </c>
      <c r="I10" s="11">
        <v>8</v>
      </c>
      <c r="J10" s="11">
        <v>1</v>
      </c>
      <c r="K10" s="11">
        <v>0</v>
      </c>
      <c r="L10" s="11">
        <v>0</v>
      </c>
      <c r="M10" s="11">
        <v>0</v>
      </c>
      <c r="N10" s="12">
        <v>0</v>
      </c>
    </row>
    <row r="11" spans="1:14" ht="13.5" customHeight="1">
      <c r="A11" s="37"/>
      <c r="B11" s="29"/>
      <c r="C11" s="10"/>
      <c r="D11" s="4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3.5" customHeight="1">
      <c r="A12" s="37"/>
      <c r="B12" s="29" t="s">
        <v>25</v>
      </c>
      <c r="C12" s="10" t="s">
        <v>95</v>
      </c>
      <c r="D12" s="41">
        <f>SUM(E12:N12)</f>
        <v>62</v>
      </c>
      <c r="E12" s="11">
        <f aca="true" t="shared" si="2" ref="E12:N12">SUM(E13:E14)</f>
        <v>0</v>
      </c>
      <c r="F12" s="11">
        <f t="shared" si="2"/>
        <v>0</v>
      </c>
      <c r="G12" s="11">
        <f t="shared" si="2"/>
        <v>9</v>
      </c>
      <c r="H12" s="11">
        <f t="shared" si="2"/>
        <v>24</v>
      </c>
      <c r="I12" s="11">
        <f t="shared" si="2"/>
        <v>21</v>
      </c>
      <c r="J12" s="11">
        <f t="shared" si="2"/>
        <v>6</v>
      </c>
      <c r="K12" s="11">
        <f t="shared" si="2"/>
        <v>2</v>
      </c>
      <c r="L12" s="11">
        <f t="shared" si="2"/>
        <v>0</v>
      </c>
      <c r="M12" s="11">
        <f t="shared" si="2"/>
        <v>0</v>
      </c>
      <c r="N12" s="12">
        <f t="shared" si="2"/>
        <v>0</v>
      </c>
    </row>
    <row r="13" spans="1:14" ht="13.5" customHeight="1">
      <c r="A13" s="37"/>
      <c r="B13" s="33"/>
      <c r="C13" s="10" t="s">
        <v>102</v>
      </c>
      <c r="D13" s="41">
        <f>SUM(E13:N13)</f>
        <v>34</v>
      </c>
      <c r="E13" s="11">
        <v>0</v>
      </c>
      <c r="F13" s="11">
        <v>0</v>
      </c>
      <c r="G13" s="11">
        <v>7</v>
      </c>
      <c r="H13" s="11">
        <v>11</v>
      </c>
      <c r="I13" s="11">
        <v>9</v>
      </c>
      <c r="J13" s="11">
        <v>5</v>
      </c>
      <c r="K13" s="11">
        <v>2</v>
      </c>
      <c r="L13" s="11">
        <v>0</v>
      </c>
      <c r="M13" s="11">
        <v>0</v>
      </c>
      <c r="N13" s="12">
        <v>0</v>
      </c>
    </row>
    <row r="14" spans="1:14" ht="13.5" customHeight="1">
      <c r="A14" s="37"/>
      <c r="B14" s="14"/>
      <c r="C14" s="10" t="s">
        <v>103</v>
      </c>
      <c r="D14" s="41">
        <f>SUM(E14:N14)</f>
        <v>28</v>
      </c>
      <c r="E14" s="11">
        <v>0</v>
      </c>
      <c r="F14" s="11">
        <v>0</v>
      </c>
      <c r="G14" s="11">
        <v>2</v>
      </c>
      <c r="H14" s="11">
        <v>13</v>
      </c>
      <c r="I14" s="11">
        <v>12</v>
      </c>
      <c r="J14" s="11">
        <v>1</v>
      </c>
      <c r="K14" s="11">
        <v>0</v>
      </c>
      <c r="L14" s="11">
        <v>0</v>
      </c>
      <c r="M14" s="11">
        <v>0</v>
      </c>
      <c r="N14" s="12">
        <v>0</v>
      </c>
    </row>
    <row r="15" spans="1:14" ht="13.5" customHeight="1">
      <c r="A15" s="37"/>
      <c r="B15" s="33"/>
      <c r="C15" s="59"/>
      <c r="D15" s="73"/>
      <c r="E15" s="70"/>
      <c r="F15" s="70"/>
      <c r="G15" s="70"/>
      <c r="H15" s="70"/>
      <c r="I15" s="70"/>
      <c r="J15" s="70"/>
      <c r="K15" s="70"/>
      <c r="L15" s="70"/>
      <c r="M15" s="70"/>
      <c r="N15" s="74"/>
    </row>
    <row r="16" spans="1:14" ht="13.5" customHeight="1">
      <c r="A16" s="37"/>
      <c r="B16" s="29" t="s">
        <v>32</v>
      </c>
      <c r="C16" s="10" t="s">
        <v>95</v>
      </c>
      <c r="D16" s="41">
        <f>SUM(E16:N16)</f>
        <v>437</v>
      </c>
      <c r="E16" s="11">
        <f aca="true" t="shared" si="3" ref="E16:N16">SUM(E17:E18)</f>
        <v>0</v>
      </c>
      <c r="F16" s="11">
        <f t="shared" si="3"/>
        <v>8</v>
      </c>
      <c r="G16" s="11">
        <f t="shared" si="3"/>
        <v>51</v>
      </c>
      <c r="H16" s="11">
        <f t="shared" si="3"/>
        <v>184</v>
      </c>
      <c r="I16" s="11">
        <f t="shared" si="3"/>
        <v>138</v>
      </c>
      <c r="J16" s="11">
        <f t="shared" si="3"/>
        <v>53</v>
      </c>
      <c r="K16" s="11">
        <f t="shared" si="3"/>
        <v>3</v>
      </c>
      <c r="L16" s="11">
        <f t="shared" si="3"/>
        <v>0</v>
      </c>
      <c r="M16" s="11">
        <f t="shared" si="3"/>
        <v>0</v>
      </c>
      <c r="N16" s="12">
        <f t="shared" si="3"/>
        <v>0</v>
      </c>
    </row>
    <row r="17" spans="1:14" ht="13.5" customHeight="1">
      <c r="A17" s="37"/>
      <c r="B17" s="29"/>
      <c r="C17" s="10" t="s">
        <v>102</v>
      </c>
      <c r="D17" s="41">
        <f>SUM(E17:N17)</f>
        <v>220</v>
      </c>
      <c r="E17" s="11">
        <v>0</v>
      </c>
      <c r="F17" s="11">
        <v>4</v>
      </c>
      <c r="G17" s="11">
        <v>27</v>
      </c>
      <c r="H17" s="11">
        <v>97</v>
      </c>
      <c r="I17" s="11">
        <v>67</v>
      </c>
      <c r="J17" s="11">
        <v>23</v>
      </c>
      <c r="K17" s="11">
        <v>2</v>
      </c>
      <c r="L17" s="11">
        <v>0</v>
      </c>
      <c r="M17" s="11">
        <v>0</v>
      </c>
      <c r="N17" s="12">
        <v>0</v>
      </c>
    </row>
    <row r="18" spans="1:14" ht="13.5" customHeight="1">
      <c r="A18" s="37"/>
      <c r="B18" s="29"/>
      <c r="C18" s="10" t="s">
        <v>103</v>
      </c>
      <c r="D18" s="41">
        <f>SUM(E18:N18)</f>
        <v>217</v>
      </c>
      <c r="E18" s="11">
        <v>0</v>
      </c>
      <c r="F18" s="11">
        <v>4</v>
      </c>
      <c r="G18" s="11">
        <v>24</v>
      </c>
      <c r="H18" s="11">
        <v>87</v>
      </c>
      <c r="I18" s="11">
        <v>71</v>
      </c>
      <c r="J18" s="11">
        <v>30</v>
      </c>
      <c r="K18" s="11">
        <v>1</v>
      </c>
      <c r="L18" s="11">
        <v>0</v>
      </c>
      <c r="M18" s="11">
        <v>0</v>
      </c>
      <c r="N18" s="12">
        <v>0</v>
      </c>
    </row>
    <row r="19" spans="1:14" ht="13.5" customHeight="1">
      <c r="A19" s="37"/>
      <c r="B19" s="33"/>
      <c r="C19" s="59"/>
      <c r="D19" s="73"/>
      <c r="E19" s="70"/>
      <c r="F19" s="70"/>
      <c r="G19" s="70"/>
      <c r="H19" s="70"/>
      <c r="I19" s="70"/>
      <c r="J19" s="70"/>
      <c r="K19" s="70"/>
      <c r="L19" s="70"/>
      <c r="M19" s="70"/>
      <c r="N19" s="74"/>
    </row>
    <row r="20" spans="1:14" ht="13.5" customHeight="1">
      <c r="A20" s="37"/>
      <c r="B20" s="29" t="s">
        <v>33</v>
      </c>
      <c r="C20" s="10" t="s">
        <v>95</v>
      </c>
      <c r="D20" s="41">
        <f>SUM(E20:N20)</f>
        <v>452</v>
      </c>
      <c r="E20" s="11">
        <f aca="true" t="shared" si="4" ref="E20:N20">SUM(E21:E22)</f>
        <v>0</v>
      </c>
      <c r="F20" s="11">
        <f t="shared" si="4"/>
        <v>12</v>
      </c>
      <c r="G20" s="11">
        <f t="shared" si="4"/>
        <v>56</v>
      </c>
      <c r="H20" s="11">
        <f t="shared" si="4"/>
        <v>187</v>
      </c>
      <c r="I20" s="11">
        <f t="shared" si="4"/>
        <v>154</v>
      </c>
      <c r="J20" s="11">
        <f t="shared" si="4"/>
        <v>40</v>
      </c>
      <c r="K20" s="11">
        <f t="shared" si="4"/>
        <v>3</v>
      </c>
      <c r="L20" s="11">
        <f t="shared" si="4"/>
        <v>0</v>
      </c>
      <c r="M20" s="11">
        <f t="shared" si="4"/>
        <v>0</v>
      </c>
      <c r="N20" s="12">
        <f t="shared" si="4"/>
        <v>0</v>
      </c>
    </row>
    <row r="21" spans="1:14" ht="13.5" customHeight="1">
      <c r="A21" s="37"/>
      <c r="B21" s="14"/>
      <c r="C21" s="10" t="s">
        <v>102</v>
      </c>
      <c r="D21" s="41">
        <f>SUM(E21:N21)</f>
        <v>226</v>
      </c>
      <c r="E21" s="11">
        <v>0</v>
      </c>
      <c r="F21" s="11">
        <v>5</v>
      </c>
      <c r="G21" s="11">
        <v>24</v>
      </c>
      <c r="H21" s="11">
        <v>101</v>
      </c>
      <c r="I21" s="11">
        <v>79</v>
      </c>
      <c r="J21" s="11">
        <v>16</v>
      </c>
      <c r="K21" s="11">
        <v>1</v>
      </c>
      <c r="L21" s="11">
        <v>0</v>
      </c>
      <c r="M21" s="11">
        <v>0</v>
      </c>
      <c r="N21" s="12">
        <v>0</v>
      </c>
    </row>
    <row r="22" spans="1:14" ht="13.5" customHeight="1">
      <c r="A22" s="37"/>
      <c r="B22" s="14"/>
      <c r="C22" s="10" t="s">
        <v>103</v>
      </c>
      <c r="D22" s="41">
        <f>SUM(E22:N22)</f>
        <v>226</v>
      </c>
      <c r="E22" s="11">
        <v>0</v>
      </c>
      <c r="F22" s="11">
        <v>7</v>
      </c>
      <c r="G22" s="11">
        <v>32</v>
      </c>
      <c r="H22" s="11">
        <v>86</v>
      </c>
      <c r="I22" s="11">
        <v>75</v>
      </c>
      <c r="J22" s="11">
        <v>24</v>
      </c>
      <c r="K22" s="11">
        <v>2</v>
      </c>
      <c r="L22" s="11">
        <v>0</v>
      </c>
      <c r="M22" s="11">
        <v>0</v>
      </c>
      <c r="N22" s="12">
        <v>0</v>
      </c>
    </row>
    <row r="23" spans="1:14" ht="13.5" customHeight="1">
      <c r="A23" s="42"/>
      <c r="B23" s="76"/>
      <c r="C23" s="77"/>
      <c r="D23" s="43"/>
      <c r="E23" s="71"/>
      <c r="F23" s="71"/>
      <c r="G23" s="71"/>
      <c r="H23" s="71"/>
      <c r="I23" s="71"/>
      <c r="J23" s="71"/>
      <c r="K23" s="71"/>
      <c r="L23" s="71"/>
      <c r="M23" s="71"/>
      <c r="N23" s="69"/>
    </row>
    <row r="24" spans="1:14" ht="13.5" customHeight="1">
      <c r="A24" s="92" t="s">
        <v>167</v>
      </c>
      <c r="B24" s="93"/>
      <c r="C24" s="15" t="s">
        <v>99</v>
      </c>
      <c r="D24" s="41">
        <f>SUM(E24:N24)</f>
        <v>1051</v>
      </c>
      <c r="E24" s="11">
        <f>SUM(E25:E26)</f>
        <v>0</v>
      </c>
      <c r="F24" s="11">
        <f aca="true" t="shared" si="5" ref="F24:N24">SUM(F25:F26)</f>
        <v>14</v>
      </c>
      <c r="G24" s="11">
        <f t="shared" si="5"/>
        <v>148</v>
      </c>
      <c r="H24" s="11">
        <f t="shared" si="5"/>
        <v>448</v>
      </c>
      <c r="I24" s="11">
        <f t="shared" si="5"/>
        <v>321</v>
      </c>
      <c r="J24" s="11">
        <f t="shared" si="5"/>
        <v>106</v>
      </c>
      <c r="K24" s="11">
        <f t="shared" si="5"/>
        <v>14</v>
      </c>
      <c r="L24" s="11">
        <f t="shared" si="5"/>
        <v>0</v>
      </c>
      <c r="M24" s="11">
        <f t="shared" si="5"/>
        <v>0</v>
      </c>
      <c r="N24" s="12">
        <f t="shared" si="5"/>
        <v>0</v>
      </c>
    </row>
    <row r="25" spans="1:14" ht="13.5" customHeight="1">
      <c r="A25" s="37"/>
      <c r="B25" s="9"/>
      <c r="C25" s="10" t="s">
        <v>100</v>
      </c>
      <c r="D25" s="41">
        <f>SUM(E25:N25)</f>
        <v>535</v>
      </c>
      <c r="E25" s="11">
        <f>SUM(E29,E33)</f>
        <v>0</v>
      </c>
      <c r="F25" s="11">
        <f aca="true" t="shared" si="6" ref="F25:N25">SUM(F29,F33)</f>
        <v>6</v>
      </c>
      <c r="G25" s="11">
        <f t="shared" si="6"/>
        <v>78</v>
      </c>
      <c r="H25" s="11">
        <f t="shared" si="6"/>
        <v>228</v>
      </c>
      <c r="I25" s="11">
        <f t="shared" si="6"/>
        <v>163</v>
      </c>
      <c r="J25" s="11">
        <f t="shared" si="6"/>
        <v>54</v>
      </c>
      <c r="K25" s="11">
        <f t="shared" si="6"/>
        <v>6</v>
      </c>
      <c r="L25" s="11">
        <f t="shared" si="6"/>
        <v>0</v>
      </c>
      <c r="M25" s="11">
        <f t="shared" si="6"/>
        <v>0</v>
      </c>
      <c r="N25" s="12">
        <f t="shared" si="6"/>
        <v>0</v>
      </c>
    </row>
    <row r="26" spans="1:14" ht="13.5" customHeight="1">
      <c r="A26" s="37"/>
      <c r="B26" s="9"/>
      <c r="C26" s="10" t="s">
        <v>101</v>
      </c>
      <c r="D26" s="41">
        <f>SUM(E26:N26)</f>
        <v>516</v>
      </c>
      <c r="E26" s="11">
        <f>SUM(E30,E34)</f>
        <v>0</v>
      </c>
      <c r="F26" s="11">
        <f aca="true" t="shared" si="7" ref="F26:N26">SUM(F30,F34)</f>
        <v>8</v>
      </c>
      <c r="G26" s="11">
        <f t="shared" si="7"/>
        <v>70</v>
      </c>
      <c r="H26" s="11">
        <f t="shared" si="7"/>
        <v>220</v>
      </c>
      <c r="I26" s="11">
        <f t="shared" si="7"/>
        <v>158</v>
      </c>
      <c r="J26" s="11">
        <f t="shared" si="7"/>
        <v>52</v>
      </c>
      <c r="K26" s="11">
        <f t="shared" si="7"/>
        <v>8</v>
      </c>
      <c r="L26" s="11">
        <f t="shared" si="7"/>
        <v>0</v>
      </c>
      <c r="M26" s="11">
        <f t="shared" si="7"/>
        <v>0</v>
      </c>
      <c r="N26" s="12">
        <f t="shared" si="7"/>
        <v>0</v>
      </c>
    </row>
    <row r="27" spans="1:14" ht="13.5" customHeight="1">
      <c r="A27" s="37"/>
      <c r="B27" s="9"/>
      <c r="C27" s="10"/>
      <c r="D27" s="4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37"/>
      <c r="B28" s="29" t="s">
        <v>34</v>
      </c>
      <c r="C28" s="10" t="s">
        <v>99</v>
      </c>
      <c r="D28" s="41">
        <f>SUM(E28:N28)</f>
        <v>867</v>
      </c>
      <c r="E28" s="11">
        <f>SUM(E29:E30)</f>
        <v>0</v>
      </c>
      <c r="F28" s="11">
        <f aca="true" t="shared" si="8" ref="F28:N28">SUM(F29:F30)</f>
        <v>12</v>
      </c>
      <c r="G28" s="11">
        <f t="shared" si="8"/>
        <v>134</v>
      </c>
      <c r="H28" s="11">
        <f t="shared" si="8"/>
        <v>364</v>
      </c>
      <c r="I28" s="11">
        <f t="shared" si="8"/>
        <v>264</v>
      </c>
      <c r="J28" s="11">
        <f t="shared" si="8"/>
        <v>85</v>
      </c>
      <c r="K28" s="11">
        <f t="shared" si="8"/>
        <v>8</v>
      </c>
      <c r="L28" s="11">
        <f t="shared" si="8"/>
        <v>0</v>
      </c>
      <c r="M28" s="11">
        <f t="shared" si="8"/>
        <v>0</v>
      </c>
      <c r="N28" s="12">
        <f t="shared" si="8"/>
        <v>0</v>
      </c>
    </row>
    <row r="29" spans="1:14" ht="13.5" customHeight="1">
      <c r="A29" s="37"/>
      <c r="B29" s="29"/>
      <c r="C29" s="10" t="s">
        <v>100</v>
      </c>
      <c r="D29" s="41">
        <f>SUM(E29:N29)</f>
        <v>455</v>
      </c>
      <c r="E29" s="52">
        <v>0</v>
      </c>
      <c r="F29" s="11">
        <v>5</v>
      </c>
      <c r="G29" s="11">
        <v>71</v>
      </c>
      <c r="H29" s="11">
        <v>195</v>
      </c>
      <c r="I29" s="11">
        <v>135</v>
      </c>
      <c r="J29" s="11">
        <v>45</v>
      </c>
      <c r="K29" s="11">
        <v>4</v>
      </c>
      <c r="L29" s="11">
        <v>0</v>
      </c>
      <c r="M29" s="11">
        <v>0</v>
      </c>
      <c r="N29" s="12">
        <v>0</v>
      </c>
    </row>
    <row r="30" spans="1:14" ht="13.5" customHeight="1">
      <c r="A30" s="37"/>
      <c r="B30" s="29"/>
      <c r="C30" s="10" t="s">
        <v>101</v>
      </c>
      <c r="D30" s="41">
        <f>SUM(E30:N30)</f>
        <v>412</v>
      </c>
      <c r="E30" s="52">
        <v>0</v>
      </c>
      <c r="F30" s="11">
        <v>7</v>
      </c>
      <c r="G30" s="11">
        <v>63</v>
      </c>
      <c r="H30" s="11">
        <v>169</v>
      </c>
      <c r="I30" s="11">
        <v>129</v>
      </c>
      <c r="J30" s="11">
        <v>40</v>
      </c>
      <c r="K30" s="11">
        <v>4</v>
      </c>
      <c r="L30" s="11">
        <v>0</v>
      </c>
      <c r="M30" s="11">
        <v>0</v>
      </c>
      <c r="N30" s="12">
        <v>0</v>
      </c>
    </row>
    <row r="31" spans="1:14" ht="13.5" customHeight="1">
      <c r="A31" s="37"/>
      <c r="B31" s="29"/>
      <c r="C31" s="10"/>
      <c r="D31" s="4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37"/>
      <c r="B32" s="29" t="s">
        <v>35</v>
      </c>
      <c r="C32" s="10" t="s">
        <v>99</v>
      </c>
      <c r="D32" s="41">
        <f>SUM(E32:N32)</f>
        <v>184</v>
      </c>
      <c r="E32" s="11">
        <f>SUM(E33:E34)</f>
        <v>0</v>
      </c>
      <c r="F32" s="11">
        <f aca="true" t="shared" si="9" ref="F32:N32">SUM(F33:F34)</f>
        <v>2</v>
      </c>
      <c r="G32" s="11">
        <f t="shared" si="9"/>
        <v>14</v>
      </c>
      <c r="H32" s="11">
        <f t="shared" si="9"/>
        <v>84</v>
      </c>
      <c r="I32" s="11">
        <f t="shared" si="9"/>
        <v>57</v>
      </c>
      <c r="J32" s="11">
        <f t="shared" si="9"/>
        <v>21</v>
      </c>
      <c r="K32" s="11">
        <f t="shared" si="9"/>
        <v>6</v>
      </c>
      <c r="L32" s="11">
        <f t="shared" si="9"/>
        <v>0</v>
      </c>
      <c r="M32" s="11">
        <f t="shared" si="9"/>
        <v>0</v>
      </c>
      <c r="N32" s="12">
        <f t="shared" si="9"/>
        <v>0</v>
      </c>
    </row>
    <row r="33" spans="1:14" ht="13.5" customHeight="1">
      <c r="A33" s="37"/>
      <c r="B33" s="14"/>
      <c r="C33" s="10" t="s">
        <v>100</v>
      </c>
      <c r="D33" s="41">
        <f>SUM(E33:N33)</f>
        <v>80</v>
      </c>
      <c r="E33" s="11">
        <v>0</v>
      </c>
      <c r="F33" s="11">
        <v>1</v>
      </c>
      <c r="G33" s="11">
        <v>7</v>
      </c>
      <c r="H33" s="11">
        <v>33</v>
      </c>
      <c r="I33" s="11">
        <v>28</v>
      </c>
      <c r="J33" s="11">
        <v>9</v>
      </c>
      <c r="K33" s="11">
        <v>2</v>
      </c>
      <c r="L33" s="11">
        <v>0</v>
      </c>
      <c r="M33" s="11">
        <v>0</v>
      </c>
      <c r="N33" s="12">
        <v>0</v>
      </c>
    </row>
    <row r="34" spans="1:14" ht="13.5" customHeight="1">
      <c r="A34" s="37"/>
      <c r="B34" s="14"/>
      <c r="C34" s="10" t="s">
        <v>101</v>
      </c>
      <c r="D34" s="41">
        <f>SUM(E34:N34)</f>
        <v>104</v>
      </c>
      <c r="E34" s="11">
        <v>0</v>
      </c>
      <c r="F34" s="11">
        <v>1</v>
      </c>
      <c r="G34" s="11">
        <v>7</v>
      </c>
      <c r="H34" s="11">
        <v>51</v>
      </c>
      <c r="I34" s="11">
        <v>29</v>
      </c>
      <c r="J34" s="11">
        <v>12</v>
      </c>
      <c r="K34" s="11">
        <v>4</v>
      </c>
      <c r="L34" s="11">
        <v>0</v>
      </c>
      <c r="M34" s="11">
        <v>0</v>
      </c>
      <c r="N34" s="12">
        <v>0</v>
      </c>
    </row>
    <row r="35" spans="1:14" ht="13.5" customHeight="1">
      <c r="A35" s="42"/>
      <c r="B35" s="24"/>
      <c r="C35" s="25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3.5" customHeight="1">
      <c r="A36" s="94" t="s">
        <v>168</v>
      </c>
      <c r="B36" s="91"/>
      <c r="C36" s="10" t="s">
        <v>119</v>
      </c>
      <c r="D36" s="2">
        <f>SUM(E36:N36)</f>
        <v>3765</v>
      </c>
      <c r="E36" s="11">
        <f>SUM(E37:E38)</f>
        <v>0</v>
      </c>
      <c r="F36" s="11">
        <f aca="true" t="shared" si="10" ref="F36:N36">SUM(F37:F38)</f>
        <v>73</v>
      </c>
      <c r="G36" s="11">
        <f t="shared" si="10"/>
        <v>605</v>
      </c>
      <c r="H36" s="11">
        <f t="shared" si="10"/>
        <v>1597</v>
      </c>
      <c r="I36" s="11">
        <f t="shared" si="10"/>
        <v>1119</v>
      </c>
      <c r="J36" s="11">
        <f t="shared" si="10"/>
        <v>331</v>
      </c>
      <c r="K36" s="11">
        <f t="shared" si="10"/>
        <v>37</v>
      </c>
      <c r="L36" s="11">
        <f t="shared" si="10"/>
        <v>3</v>
      </c>
      <c r="M36" s="11">
        <f t="shared" si="10"/>
        <v>0</v>
      </c>
      <c r="N36" s="12">
        <f t="shared" si="10"/>
        <v>0</v>
      </c>
    </row>
    <row r="37" spans="1:14" ht="13.5" customHeight="1">
      <c r="A37" s="37"/>
      <c r="B37" s="9"/>
      <c r="C37" s="10" t="s">
        <v>120</v>
      </c>
      <c r="D37" s="2">
        <f>SUM(E37:N37)</f>
        <v>1918</v>
      </c>
      <c r="E37" s="11">
        <f aca="true" t="shared" si="11" ref="E37:N37">SUM(E45,E41,E49)</f>
        <v>0</v>
      </c>
      <c r="F37" s="11">
        <f t="shared" si="11"/>
        <v>41</v>
      </c>
      <c r="G37" s="11">
        <f t="shared" si="11"/>
        <v>314</v>
      </c>
      <c r="H37" s="11">
        <f t="shared" si="11"/>
        <v>808</v>
      </c>
      <c r="I37" s="11">
        <f t="shared" si="11"/>
        <v>563</v>
      </c>
      <c r="J37" s="11">
        <f t="shared" si="11"/>
        <v>175</v>
      </c>
      <c r="K37" s="11">
        <f t="shared" si="11"/>
        <v>16</v>
      </c>
      <c r="L37" s="11">
        <f t="shared" si="11"/>
        <v>1</v>
      </c>
      <c r="M37" s="11">
        <f t="shared" si="11"/>
        <v>0</v>
      </c>
      <c r="N37" s="12">
        <f t="shared" si="11"/>
        <v>0</v>
      </c>
    </row>
    <row r="38" spans="1:14" ht="13.5" customHeight="1">
      <c r="A38" s="37"/>
      <c r="B38" s="9"/>
      <c r="C38" s="10" t="s">
        <v>121</v>
      </c>
      <c r="D38" s="2">
        <f>SUM(E38:N38)</f>
        <v>1847</v>
      </c>
      <c r="E38" s="11">
        <f aca="true" t="shared" si="12" ref="E38:N38">SUM(E46,E42,E50)</f>
        <v>0</v>
      </c>
      <c r="F38" s="11">
        <f t="shared" si="12"/>
        <v>32</v>
      </c>
      <c r="G38" s="11">
        <f t="shared" si="12"/>
        <v>291</v>
      </c>
      <c r="H38" s="11">
        <f t="shared" si="12"/>
        <v>789</v>
      </c>
      <c r="I38" s="11">
        <f t="shared" si="12"/>
        <v>556</v>
      </c>
      <c r="J38" s="11">
        <f t="shared" si="12"/>
        <v>156</v>
      </c>
      <c r="K38" s="11">
        <f t="shared" si="12"/>
        <v>21</v>
      </c>
      <c r="L38" s="11">
        <f t="shared" si="12"/>
        <v>2</v>
      </c>
      <c r="M38" s="11">
        <f t="shared" si="12"/>
        <v>0</v>
      </c>
      <c r="N38" s="12">
        <f t="shared" si="12"/>
        <v>0</v>
      </c>
    </row>
    <row r="39" spans="1:14" ht="13.5" customHeight="1">
      <c r="A39" s="37"/>
      <c r="B39" s="9"/>
      <c r="C39" s="10"/>
      <c r="D39" s="2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37"/>
      <c r="B40" s="29" t="s">
        <v>37</v>
      </c>
      <c r="C40" s="10" t="s">
        <v>119</v>
      </c>
      <c r="D40" s="2">
        <f>SUM(E40:N40)</f>
        <v>1164</v>
      </c>
      <c r="E40" s="11">
        <f>SUM(E41:E42)</f>
        <v>0</v>
      </c>
      <c r="F40" s="11">
        <f aca="true" t="shared" si="13" ref="F40:N40">SUM(F41:F42)</f>
        <v>30</v>
      </c>
      <c r="G40" s="11">
        <f t="shared" si="13"/>
        <v>205</v>
      </c>
      <c r="H40" s="11">
        <f t="shared" si="13"/>
        <v>468</v>
      </c>
      <c r="I40" s="11">
        <f t="shared" si="13"/>
        <v>334</v>
      </c>
      <c r="J40" s="11">
        <f t="shared" si="13"/>
        <v>118</v>
      </c>
      <c r="K40" s="11">
        <f t="shared" si="13"/>
        <v>8</v>
      </c>
      <c r="L40" s="11">
        <f t="shared" si="13"/>
        <v>1</v>
      </c>
      <c r="M40" s="11">
        <f t="shared" si="13"/>
        <v>0</v>
      </c>
      <c r="N40" s="12">
        <f t="shared" si="13"/>
        <v>0</v>
      </c>
    </row>
    <row r="41" spans="1:14" ht="13.5" customHeight="1">
      <c r="A41" s="37"/>
      <c r="B41" s="29"/>
      <c r="C41" s="10" t="s">
        <v>120</v>
      </c>
      <c r="D41" s="2">
        <f>SUM(E41:N41)</f>
        <v>604</v>
      </c>
      <c r="E41" s="11">
        <v>0</v>
      </c>
      <c r="F41" s="11">
        <v>17</v>
      </c>
      <c r="G41" s="11">
        <v>105</v>
      </c>
      <c r="H41" s="11">
        <v>236</v>
      </c>
      <c r="I41" s="11">
        <v>172</v>
      </c>
      <c r="J41" s="11">
        <v>69</v>
      </c>
      <c r="K41" s="11">
        <v>5</v>
      </c>
      <c r="L41" s="11">
        <v>0</v>
      </c>
      <c r="M41" s="11">
        <v>0</v>
      </c>
      <c r="N41" s="12">
        <v>0</v>
      </c>
    </row>
    <row r="42" spans="1:14" ht="13.5" customHeight="1">
      <c r="A42" s="37"/>
      <c r="B42" s="29"/>
      <c r="C42" s="10" t="s">
        <v>121</v>
      </c>
      <c r="D42" s="2">
        <f>SUM(E42:N42)</f>
        <v>560</v>
      </c>
      <c r="E42" s="11">
        <v>0</v>
      </c>
      <c r="F42" s="11">
        <v>13</v>
      </c>
      <c r="G42" s="11">
        <v>100</v>
      </c>
      <c r="H42" s="11">
        <v>232</v>
      </c>
      <c r="I42" s="11">
        <v>162</v>
      </c>
      <c r="J42" s="11">
        <v>49</v>
      </c>
      <c r="K42" s="11">
        <v>3</v>
      </c>
      <c r="L42" s="11">
        <v>1</v>
      </c>
      <c r="M42" s="11">
        <v>0</v>
      </c>
      <c r="N42" s="12">
        <v>0</v>
      </c>
    </row>
    <row r="43" spans="1:14" ht="13.5" customHeight="1">
      <c r="A43" s="37"/>
      <c r="B43" s="29"/>
      <c r="C43" s="10"/>
      <c r="D43" s="2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5" customHeight="1">
      <c r="A44" s="37"/>
      <c r="B44" s="29" t="s">
        <v>36</v>
      </c>
      <c r="C44" s="10" t="s">
        <v>119</v>
      </c>
      <c r="D44" s="2">
        <f>SUM(E44:N44)</f>
        <v>2545</v>
      </c>
      <c r="E44" s="11">
        <f>SUM(E45:E46)</f>
        <v>0</v>
      </c>
      <c r="F44" s="11">
        <f aca="true" t="shared" si="14" ref="F44:N44">SUM(F45:F46)</f>
        <v>42</v>
      </c>
      <c r="G44" s="11">
        <f t="shared" si="14"/>
        <v>389</v>
      </c>
      <c r="H44" s="11">
        <f t="shared" si="14"/>
        <v>1107</v>
      </c>
      <c r="I44" s="11">
        <f t="shared" si="14"/>
        <v>773</v>
      </c>
      <c r="J44" s="11">
        <f t="shared" si="14"/>
        <v>205</v>
      </c>
      <c r="K44" s="11">
        <f t="shared" si="14"/>
        <v>27</v>
      </c>
      <c r="L44" s="11">
        <f t="shared" si="14"/>
        <v>2</v>
      </c>
      <c r="M44" s="11">
        <f t="shared" si="14"/>
        <v>0</v>
      </c>
      <c r="N44" s="12">
        <f t="shared" si="14"/>
        <v>0</v>
      </c>
    </row>
    <row r="45" spans="1:14" ht="13.5" customHeight="1">
      <c r="A45" s="37"/>
      <c r="B45" s="14"/>
      <c r="C45" s="10" t="s">
        <v>120</v>
      </c>
      <c r="D45" s="2">
        <f>SUM(E45:N45)</f>
        <v>1286</v>
      </c>
      <c r="E45" s="11">
        <v>0</v>
      </c>
      <c r="F45" s="11">
        <v>23</v>
      </c>
      <c r="G45" s="11">
        <v>205</v>
      </c>
      <c r="H45" s="11">
        <v>559</v>
      </c>
      <c r="I45" s="11">
        <v>385</v>
      </c>
      <c r="J45" s="11">
        <v>102</v>
      </c>
      <c r="K45" s="11">
        <v>11</v>
      </c>
      <c r="L45" s="11">
        <v>1</v>
      </c>
      <c r="M45" s="11">
        <v>0</v>
      </c>
      <c r="N45" s="12">
        <v>0</v>
      </c>
    </row>
    <row r="46" spans="1:14" ht="13.5" customHeight="1">
      <c r="A46" s="37"/>
      <c r="B46" s="14"/>
      <c r="C46" s="10" t="s">
        <v>121</v>
      </c>
      <c r="D46" s="2">
        <f>SUM(E46:N46)</f>
        <v>1259</v>
      </c>
      <c r="E46" s="11">
        <v>0</v>
      </c>
      <c r="F46" s="11">
        <v>19</v>
      </c>
      <c r="G46" s="11">
        <v>184</v>
      </c>
      <c r="H46" s="11">
        <v>548</v>
      </c>
      <c r="I46" s="11">
        <v>388</v>
      </c>
      <c r="J46" s="11">
        <v>103</v>
      </c>
      <c r="K46" s="11">
        <v>16</v>
      </c>
      <c r="L46" s="11">
        <v>1</v>
      </c>
      <c r="M46" s="11">
        <v>0</v>
      </c>
      <c r="N46" s="12">
        <v>0</v>
      </c>
    </row>
    <row r="47" spans="1:14" ht="13.5" customHeight="1">
      <c r="A47" s="37"/>
      <c r="B47" s="9"/>
      <c r="C47" s="10"/>
      <c r="D47" s="2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3.5" customHeight="1">
      <c r="A48" s="37"/>
      <c r="B48" s="29" t="s">
        <v>38</v>
      </c>
      <c r="C48" s="10" t="s">
        <v>119</v>
      </c>
      <c r="D48" s="2">
        <f>SUM(E48:N48)</f>
        <v>56</v>
      </c>
      <c r="E48" s="11">
        <f>SUM(E49:E50)</f>
        <v>0</v>
      </c>
      <c r="F48" s="11">
        <f aca="true" t="shared" si="15" ref="F48:N48">SUM(F49:F50)</f>
        <v>1</v>
      </c>
      <c r="G48" s="11">
        <f t="shared" si="15"/>
        <v>11</v>
      </c>
      <c r="H48" s="11">
        <f t="shared" si="15"/>
        <v>22</v>
      </c>
      <c r="I48" s="11">
        <f t="shared" si="15"/>
        <v>12</v>
      </c>
      <c r="J48" s="11">
        <f t="shared" si="15"/>
        <v>8</v>
      </c>
      <c r="K48" s="11">
        <f t="shared" si="15"/>
        <v>2</v>
      </c>
      <c r="L48" s="11">
        <f t="shared" si="15"/>
        <v>0</v>
      </c>
      <c r="M48" s="11">
        <f t="shared" si="15"/>
        <v>0</v>
      </c>
      <c r="N48" s="12">
        <f t="shared" si="15"/>
        <v>0</v>
      </c>
    </row>
    <row r="49" spans="1:14" ht="13.5" customHeight="1">
      <c r="A49" s="37"/>
      <c r="B49" s="14"/>
      <c r="C49" s="10" t="s">
        <v>120</v>
      </c>
      <c r="D49" s="2">
        <f>SUM(E49:N49)</f>
        <v>28</v>
      </c>
      <c r="E49" s="11">
        <v>0</v>
      </c>
      <c r="F49" s="11">
        <v>1</v>
      </c>
      <c r="G49" s="11">
        <v>4</v>
      </c>
      <c r="H49" s="11">
        <v>13</v>
      </c>
      <c r="I49" s="11">
        <v>6</v>
      </c>
      <c r="J49" s="11">
        <v>4</v>
      </c>
      <c r="K49" s="11">
        <v>0</v>
      </c>
      <c r="L49" s="11">
        <v>0</v>
      </c>
      <c r="M49" s="11">
        <v>0</v>
      </c>
      <c r="N49" s="12">
        <v>0</v>
      </c>
    </row>
    <row r="50" spans="1:14" ht="13.5" customHeight="1">
      <c r="A50" s="37"/>
      <c r="B50" s="14"/>
      <c r="C50" s="10" t="s">
        <v>121</v>
      </c>
      <c r="D50" s="2">
        <f>SUM(E50:N50)</f>
        <v>28</v>
      </c>
      <c r="E50" s="11">
        <v>0</v>
      </c>
      <c r="F50" s="11">
        <v>0</v>
      </c>
      <c r="G50" s="11">
        <v>7</v>
      </c>
      <c r="H50" s="11">
        <v>9</v>
      </c>
      <c r="I50" s="11">
        <v>6</v>
      </c>
      <c r="J50" s="11">
        <v>4</v>
      </c>
      <c r="K50" s="11">
        <v>2</v>
      </c>
      <c r="L50" s="11">
        <v>0</v>
      </c>
      <c r="M50" s="11">
        <v>0</v>
      </c>
      <c r="N50" s="12">
        <v>0</v>
      </c>
    </row>
    <row r="51" spans="1:14" ht="13.5" customHeight="1">
      <c r="A51" s="42"/>
      <c r="B51" s="24"/>
      <c r="C51" s="25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3.5" customHeight="1">
      <c r="A52" s="92" t="s">
        <v>169</v>
      </c>
      <c r="B52" s="93"/>
      <c r="C52" s="15" t="s">
        <v>112</v>
      </c>
      <c r="D52" s="40">
        <f>SUM(D53:D54)</f>
        <v>2381</v>
      </c>
      <c r="E52" s="17">
        <f>SUM(E53:E54)</f>
        <v>0</v>
      </c>
      <c r="F52" s="17">
        <f aca="true" t="shared" si="16" ref="F52:M52">SUM(F53:F54)</f>
        <v>28</v>
      </c>
      <c r="G52" s="17">
        <f t="shared" si="16"/>
        <v>320</v>
      </c>
      <c r="H52" s="17">
        <f t="shared" si="16"/>
        <v>943</v>
      </c>
      <c r="I52" s="17">
        <f t="shared" si="16"/>
        <v>850</v>
      </c>
      <c r="J52" s="17">
        <f t="shared" si="16"/>
        <v>221</v>
      </c>
      <c r="K52" s="17">
        <f t="shared" si="16"/>
        <v>19</v>
      </c>
      <c r="L52" s="17">
        <f t="shared" si="16"/>
        <v>0</v>
      </c>
      <c r="M52" s="17">
        <f t="shared" si="16"/>
        <v>0</v>
      </c>
      <c r="N52" s="18">
        <f>SUM(N53:N54)</f>
        <v>0</v>
      </c>
    </row>
    <row r="53" spans="1:14" ht="13.5" customHeight="1">
      <c r="A53" s="37"/>
      <c r="B53" s="9"/>
      <c r="C53" s="10" t="s">
        <v>113</v>
      </c>
      <c r="D53" s="41">
        <f>SUM(E53:N53)</f>
        <v>1172</v>
      </c>
      <c r="E53" s="11">
        <f>SUM(E57,E61,E65,'４頁'!E5)</f>
        <v>0</v>
      </c>
      <c r="F53" s="11">
        <f>SUM(F57,F61,F65,'４頁'!F5)</f>
        <v>12</v>
      </c>
      <c r="G53" s="11">
        <f>SUM(G57,G61,G65,'４頁'!G5)</f>
        <v>170</v>
      </c>
      <c r="H53" s="11">
        <f>SUM(H57,H61,H65,'４頁'!H5)</f>
        <v>468</v>
      </c>
      <c r="I53" s="11">
        <f>SUM(I57,I61,I65,'４頁'!I5)</f>
        <v>409</v>
      </c>
      <c r="J53" s="11">
        <f>SUM(J57,J61,J65,'４頁'!J5)</f>
        <v>102</v>
      </c>
      <c r="K53" s="11">
        <f>SUM(K57,K61,K65,'４頁'!K5)</f>
        <v>11</v>
      </c>
      <c r="L53" s="11">
        <f>SUM(L57,L61,L65,'４頁'!L5)</f>
        <v>0</v>
      </c>
      <c r="M53" s="11">
        <f>SUM(M57,M61,M65,'４頁'!M5)</f>
        <v>0</v>
      </c>
      <c r="N53" s="12">
        <f>SUM(N57,N61,N65,'４頁'!N5)</f>
        <v>0</v>
      </c>
    </row>
    <row r="54" spans="1:14" ht="13.5" customHeight="1">
      <c r="A54" s="37"/>
      <c r="B54" s="9"/>
      <c r="C54" s="10" t="s">
        <v>114</v>
      </c>
      <c r="D54" s="41">
        <f>SUM(E54:N54)</f>
        <v>1209</v>
      </c>
      <c r="E54" s="11">
        <f>SUM(E58,E62,E66,'４頁'!E6)</f>
        <v>0</v>
      </c>
      <c r="F54" s="11">
        <f>SUM(F58,F62,F66,'４頁'!F6)</f>
        <v>16</v>
      </c>
      <c r="G54" s="11">
        <f>SUM(G58,G62,G66,'４頁'!G6)</f>
        <v>150</v>
      </c>
      <c r="H54" s="11">
        <f>SUM(H58,H62,H66,'４頁'!H6)</f>
        <v>475</v>
      </c>
      <c r="I54" s="11">
        <f>SUM(I58,I62,I66,'４頁'!I6)</f>
        <v>441</v>
      </c>
      <c r="J54" s="11">
        <f>SUM(J58,J62,J66,'４頁'!J6)</f>
        <v>119</v>
      </c>
      <c r="K54" s="11">
        <f>SUM(K58,K62,K66,'４頁'!K6)</f>
        <v>8</v>
      </c>
      <c r="L54" s="11">
        <f>SUM(L58,L62,L66,'４頁'!L6)</f>
        <v>0</v>
      </c>
      <c r="M54" s="11">
        <f>SUM(M58,M62,M66,'４頁'!M6)</f>
        <v>0</v>
      </c>
      <c r="N54" s="12">
        <f>SUM(N58,N62,N66,'４頁'!N6)</f>
        <v>0</v>
      </c>
    </row>
    <row r="55" spans="1:14" ht="13.5" customHeight="1">
      <c r="A55" s="37"/>
      <c r="B55" s="9"/>
      <c r="C55" s="10"/>
      <c r="D55" s="41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37"/>
      <c r="B56" s="29" t="s">
        <v>39</v>
      </c>
      <c r="C56" s="10" t="s">
        <v>112</v>
      </c>
      <c r="D56" s="41">
        <f>SUM(E56:N56)</f>
        <v>2076</v>
      </c>
      <c r="E56" s="11">
        <f>SUM(E57:E58)</f>
        <v>0</v>
      </c>
      <c r="F56" s="11">
        <f aca="true" t="shared" si="17" ref="F56:N56">SUM(F57:F58)</f>
        <v>23</v>
      </c>
      <c r="G56" s="11">
        <f t="shared" si="17"/>
        <v>278</v>
      </c>
      <c r="H56" s="11">
        <f t="shared" si="17"/>
        <v>821</v>
      </c>
      <c r="I56" s="11">
        <f t="shared" si="17"/>
        <v>740</v>
      </c>
      <c r="J56" s="11">
        <f t="shared" si="17"/>
        <v>196</v>
      </c>
      <c r="K56" s="11">
        <f t="shared" si="17"/>
        <v>18</v>
      </c>
      <c r="L56" s="11">
        <f t="shared" si="17"/>
        <v>0</v>
      </c>
      <c r="M56" s="11">
        <f t="shared" si="17"/>
        <v>0</v>
      </c>
      <c r="N56" s="12">
        <f t="shared" si="17"/>
        <v>0</v>
      </c>
    </row>
    <row r="57" spans="1:14" ht="13.5" customHeight="1">
      <c r="A57" s="37"/>
      <c r="B57" s="14"/>
      <c r="C57" s="10" t="s">
        <v>113</v>
      </c>
      <c r="D57" s="41">
        <f>SUM(E57:N57)</f>
        <v>1011</v>
      </c>
      <c r="E57" s="11">
        <v>0</v>
      </c>
      <c r="F57" s="11">
        <v>9</v>
      </c>
      <c r="G57" s="11">
        <v>153</v>
      </c>
      <c r="H57" s="11">
        <v>401</v>
      </c>
      <c r="I57" s="11">
        <v>344</v>
      </c>
      <c r="J57" s="11">
        <v>93</v>
      </c>
      <c r="K57" s="11">
        <v>11</v>
      </c>
      <c r="L57" s="11">
        <v>0</v>
      </c>
      <c r="M57" s="11">
        <v>0</v>
      </c>
      <c r="N57" s="12">
        <v>0</v>
      </c>
    </row>
    <row r="58" spans="1:14" ht="13.5" customHeight="1">
      <c r="A58" s="37"/>
      <c r="B58" s="14"/>
      <c r="C58" s="10" t="s">
        <v>114</v>
      </c>
      <c r="D58" s="41">
        <f>SUM(E58:N58)</f>
        <v>1065</v>
      </c>
      <c r="E58" s="11">
        <v>0</v>
      </c>
      <c r="F58" s="11">
        <v>14</v>
      </c>
      <c r="G58" s="11">
        <v>125</v>
      </c>
      <c r="H58" s="11">
        <v>420</v>
      </c>
      <c r="I58" s="11">
        <v>396</v>
      </c>
      <c r="J58" s="11">
        <v>103</v>
      </c>
      <c r="K58" s="11">
        <v>7</v>
      </c>
      <c r="L58" s="11">
        <v>0</v>
      </c>
      <c r="M58" s="11">
        <v>0</v>
      </c>
      <c r="N58" s="12">
        <v>0</v>
      </c>
    </row>
    <row r="59" spans="1:14" ht="13.5" customHeight="1">
      <c r="A59" s="37"/>
      <c r="B59" s="14"/>
      <c r="C59" s="10"/>
      <c r="D59" s="4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3.5" customHeight="1">
      <c r="A60" s="37"/>
      <c r="B60" s="29" t="s">
        <v>40</v>
      </c>
      <c r="C60" s="10" t="s">
        <v>112</v>
      </c>
      <c r="D60" s="41">
        <f>SUM(E60:N60)</f>
        <v>131</v>
      </c>
      <c r="E60" s="11">
        <f>SUM(E61:E62)</f>
        <v>0</v>
      </c>
      <c r="F60" s="11">
        <f aca="true" t="shared" si="18" ref="F60:N60">SUM(F61:F62)</f>
        <v>0</v>
      </c>
      <c r="G60" s="11">
        <f t="shared" si="18"/>
        <v>20</v>
      </c>
      <c r="H60" s="11">
        <f t="shared" si="18"/>
        <v>52</v>
      </c>
      <c r="I60" s="11">
        <f t="shared" si="18"/>
        <v>48</v>
      </c>
      <c r="J60" s="11">
        <f t="shared" si="18"/>
        <v>10</v>
      </c>
      <c r="K60" s="11">
        <f t="shared" si="18"/>
        <v>1</v>
      </c>
      <c r="L60" s="11">
        <f t="shared" si="18"/>
        <v>0</v>
      </c>
      <c r="M60" s="11">
        <f t="shared" si="18"/>
        <v>0</v>
      </c>
      <c r="N60" s="12">
        <f t="shared" si="18"/>
        <v>0</v>
      </c>
    </row>
    <row r="61" spans="1:14" ht="13.5" customHeight="1">
      <c r="A61" s="37"/>
      <c r="B61" s="29"/>
      <c r="C61" s="10" t="s">
        <v>113</v>
      </c>
      <c r="D61" s="41">
        <f>SUM(E61:N61)</f>
        <v>68</v>
      </c>
      <c r="E61" s="11">
        <v>0</v>
      </c>
      <c r="F61" s="11">
        <v>0</v>
      </c>
      <c r="G61" s="11">
        <v>7</v>
      </c>
      <c r="H61" s="11">
        <v>31</v>
      </c>
      <c r="I61" s="11">
        <v>27</v>
      </c>
      <c r="J61" s="11">
        <v>3</v>
      </c>
      <c r="K61" s="11">
        <v>0</v>
      </c>
      <c r="L61" s="11">
        <v>0</v>
      </c>
      <c r="M61" s="11">
        <v>0</v>
      </c>
      <c r="N61" s="12">
        <v>0</v>
      </c>
    </row>
    <row r="62" spans="1:14" ht="13.5" customHeight="1">
      <c r="A62" s="37"/>
      <c r="B62" s="29"/>
      <c r="C62" s="10" t="s">
        <v>114</v>
      </c>
      <c r="D62" s="41">
        <f>SUM(E62:N62)</f>
        <v>63</v>
      </c>
      <c r="E62" s="11">
        <v>0</v>
      </c>
      <c r="F62" s="11">
        <v>0</v>
      </c>
      <c r="G62" s="11">
        <v>13</v>
      </c>
      <c r="H62" s="11">
        <v>21</v>
      </c>
      <c r="I62" s="11">
        <v>21</v>
      </c>
      <c r="J62" s="11">
        <v>7</v>
      </c>
      <c r="K62" s="11">
        <v>1</v>
      </c>
      <c r="L62" s="11">
        <v>0</v>
      </c>
      <c r="M62" s="11">
        <v>0</v>
      </c>
      <c r="N62" s="12">
        <v>0</v>
      </c>
    </row>
    <row r="63" spans="1:14" ht="13.5" customHeight="1">
      <c r="A63" s="37"/>
      <c r="B63" s="29"/>
      <c r="C63" s="10"/>
      <c r="D63" s="41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3.5" customHeight="1">
      <c r="A64" s="37"/>
      <c r="B64" s="29" t="s">
        <v>41</v>
      </c>
      <c r="C64" s="10" t="s">
        <v>112</v>
      </c>
      <c r="D64" s="41">
        <f>SUM(E64:N64)</f>
        <v>97</v>
      </c>
      <c r="E64" s="11">
        <f>SUM(E65:E66)</f>
        <v>0</v>
      </c>
      <c r="F64" s="11">
        <f aca="true" t="shared" si="19" ref="F64:N64">SUM(F65:F66)</f>
        <v>4</v>
      </c>
      <c r="G64" s="11">
        <f t="shared" si="19"/>
        <v>8</v>
      </c>
      <c r="H64" s="11">
        <f t="shared" si="19"/>
        <v>41</v>
      </c>
      <c r="I64" s="11">
        <f t="shared" si="19"/>
        <v>38</v>
      </c>
      <c r="J64" s="11">
        <f t="shared" si="19"/>
        <v>6</v>
      </c>
      <c r="K64" s="11">
        <f t="shared" si="19"/>
        <v>0</v>
      </c>
      <c r="L64" s="11">
        <f t="shared" si="19"/>
        <v>0</v>
      </c>
      <c r="M64" s="11">
        <f t="shared" si="19"/>
        <v>0</v>
      </c>
      <c r="N64" s="12">
        <f t="shared" si="19"/>
        <v>0</v>
      </c>
    </row>
    <row r="65" spans="1:15" ht="13.5" customHeight="1">
      <c r="A65" s="37"/>
      <c r="B65" s="29"/>
      <c r="C65" s="10" t="s">
        <v>113</v>
      </c>
      <c r="D65" s="41">
        <f>SUM(E65:N65)</f>
        <v>53</v>
      </c>
      <c r="E65" s="11">
        <v>0</v>
      </c>
      <c r="F65" s="11">
        <v>2</v>
      </c>
      <c r="G65" s="11">
        <v>3</v>
      </c>
      <c r="H65" s="11">
        <v>22</v>
      </c>
      <c r="I65" s="11">
        <v>23</v>
      </c>
      <c r="J65" s="11">
        <v>3</v>
      </c>
      <c r="K65" s="11">
        <v>0</v>
      </c>
      <c r="L65" s="11">
        <v>0</v>
      </c>
      <c r="M65" s="11">
        <v>0</v>
      </c>
      <c r="N65" s="12">
        <v>0</v>
      </c>
      <c r="O65" s="19"/>
    </row>
    <row r="66" spans="1:15" ht="13.5" customHeight="1">
      <c r="A66" s="44"/>
      <c r="B66" s="45"/>
      <c r="C66" s="32" t="s">
        <v>114</v>
      </c>
      <c r="D66" s="53">
        <f>SUM(E66:N66)</f>
        <v>44</v>
      </c>
      <c r="E66" s="47">
        <v>0</v>
      </c>
      <c r="F66" s="47">
        <v>2</v>
      </c>
      <c r="G66" s="47">
        <v>5</v>
      </c>
      <c r="H66" s="47">
        <v>19</v>
      </c>
      <c r="I66" s="47">
        <v>15</v>
      </c>
      <c r="J66" s="47">
        <v>3</v>
      </c>
      <c r="K66" s="47">
        <v>0</v>
      </c>
      <c r="L66" s="47">
        <v>0</v>
      </c>
      <c r="M66" s="47">
        <v>0</v>
      </c>
      <c r="N66" s="48">
        <v>0</v>
      </c>
      <c r="O66" s="19"/>
    </row>
    <row r="67" spans="3:14" s="33" customFormat="1" ht="13.5" customHeight="1"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s="33" customFormat="1" ht="12" customHeight="1">
      <c r="B68" s="14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14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33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33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33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14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9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9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14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9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9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9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9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14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14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14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9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14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14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9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9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9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9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14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9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3:14" ht="12" customHeight="1"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3:14" ht="12" customHeight="1"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</sheetData>
  <mergeCells count="5">
    <mergeCell ref="A52:B52"/>
    <mergeCell ref="M2:N2"/>
    <mergeCell ref="A3:C3"/>
    <mergeCell ref="A24:B24"/>
    <mergeCell ref="A36:B36"/>
  </mergeCells>
  <printOptions horizontalCentered="1"/>
  <pageMargins left="0.7874015748031497" right="0.7874015748031497" top="0.7874015748031497" bottom="0.7874015748031497" header="0.5118110236220472" footer="0.2755905511811024"/>
  <pageSetup blackAndWhite="1"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5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3" customWidth="1"/>
    <col min="2" max="2" width="10.7109375" style="33" customWidth="1"/>
    <col min="3" max="3" width="4.57421875" style="38" customWidth="1"/>
    <col min="4" max="4" width="9.140625" style="33" customWidth="1"/>
    <col min="5" max="15" width="8.140625" style="33" customWidth="1"/>
    <col min="16" max="16384" width="15.28125" style="33" customWidth="1"/>
  </cols>
  <sheetData>
    <row r="1" ht="12">
      <c r="B1" s="54"/>
    </row>
    <row r="2" spans="1:14" ht="12">
      <c r="A2" s="3" t="s">
        <v>140</v>
      </c>
      <c r="M2" s="87" t="s">
        <v>157</v>
      </c>
      <c r="N2" s="87"/>
    </row>
    <row r="3" spans="1:15" s="3" customFormat="1" ht="21" customHeight="1">
      <c r="A3" s="88" t="s">
        <v>158</v>
      </c>
      <c r="B3" s="89"/>
      <c r="C3" s="90"/>
      <c r="D3" s="6" t="s">
        <v>159</v>
      </c>
      <c r="E3" s="7" t="s">
        <v>160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161</v>
      </c>
      <c r="N3" s="8" t="s">
        <v>90</v>
      </c>
      <c r="O3" s="9"/>
    </row>
    <row r="4" spans="1:14" ht="13.5" customHeight="1">
      <c r="A4" s="37"/>
      <c r="B4" s="29" t="s">
        <v>42</v>
      </c>
      <c r="C4" s="10" t="s">
        <v>95</v>
      </c>
      <c r="D4" s="55">
        <f>SUM(E4:N4)</f>
        <v>77</v>
      </c>
      <c r="E4" s="11">
        <f>SUM(E5:E6)</f>
        <v>0</v>
      </c>
      <c r="F4" s="11">
        <f aca="true" t="shared" si="0" ref="F4:M4">SUM(F5:F6)</f>
        <v>1</v>
      </c>
      <c r="G4" s="11">
        <f t="shared" si="0"/>
        <v>14</v>
      </c>
      <c r="H4" s="11">
        <f t="shared" si="0"/>
        <v>29</v>
      </c>
      <c r="I4" s="11">
        <f t="shared" si="0"/>
        <v>24</v>
      </c>
      <c r="J4" s="11">
        <f t="shared" si="0"/>
        <v>9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2">
        <f>SUM(N5:N6)</f>
        <v>0</v>
      </c>
    </row>
    <row r="5" spans="1:14" ht="13.5" customHeight="1">
      <c r="A5" s="37"/>
      <c r="B5" s="29"/>
      <c r="C5" s="10" t="s">
        <v>132</v>
      </c>
      <c r="D5" s="55">
        <f>SUM(E5:N5)</f>
        <v>40</v>
      </c>
      <c r="E5" s="11">
        <v>0</v>
      </c>
      <c r="F5" s="11">
        <v>1</v>
      </c>
      <c r="G5" s="11">
        <v>7</v>
      </c>
      <c r="H5" s="11">
        <v>14</v>
      </c>
      <c r="I5" s="11">
        <v>15</v>
      </c>
      <c r="J5" s="11">
        <v>3</v>
      </c>
      <c r="K5" s="11">
        <v>0</v>
      </c>
      <c r="L5" s="11">
        <v>0</v>
      </c>
      <c r="M5" s="11">
        <v>0</v>
      </c>
      <c r="N5" s="12">
        <v>0</v>
      </c>
    </row>
    <row r="6" spans="1:14" ht="13.5" customHeight="1">
      <c r="A6" s="37"/>
      <c r="B6" s="14"/>
      <c r="C6" s="10" t="s">
        <v>133</v>
      </c>
      <c r="D6" s="55">
        <f aca="true" t="shared" si="1" ref="D6:D66">SUM(E6:N6)</f>
        <v>37</v>
      </c>
      <c r="E6" s="11">
        <v>0</v>
      </c>
      <c r="F6" s="11">
        <v>0</v>
      </c>
      <c r="G6" s="11">
        <v>7</v>
      </c>
      <c r="H6" s="11">
        <v>15</v>
      </c>
      <c r="I6" s="11">
        <v>9</v>
      </c>
      <c r="J6" s="11">
        <v>6</v>
      </c>
      <c r="K6" s="11">
        <v>0</v>
      </c>
      <c r="L6" s="11">
        <v>0</v>
      </c>
      <c r="M6" s="11">
        <v>0</v>
      </c>
      <c r="N6" s="12">
        <v>0</v>
      </c>
    </row>
    <row r="7" spans="1:14" ht="13.5" customHeight="1">
      <c r="A7" s="42"/>
      <c r="B7" s="24"/>
      <c r="C7" s="25"/>
      <c r="D7" s="79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 ht="13.5" customHeight="1">
      <c r="A8" s="92" t="s">
        <v>134</v>
      </c>
      <c r="B8" s="95"/>
      <c r="C8" s="15" t="s">
        <v>92</v>
      </c>
      <c r="D8" s="56">
        <f t="shared" si="1"/>
        <v>4349</v>
      </c>
      <c r="E8" s="17">
        <f>SUM(E9:E10)</f>
        <v>0</v>
      </c>
      <c r="F8" s="17">
        <f aca="true" t="shared" si="2" ref="F8:N8">IF(SUM(F9:F10)=0,"-",SUM(F9:F10))</f>
        <v>47</v>
      </c>
      <c r="G8" s="17">
        <f t="shared" si="2"/>
        <v>497</v>
      </c>
      <c r="H8" s="17">
        <f t="shared" si="2"/>
        <v>1643</v>
      </c>
      <c r="I8" s="17">
        <f t="shared" si="2"/>
        <v>1612</v>
      </c>
      <c r="J8" s="17">
        <f t="shared" si="2"/>
        <v>495</v>
      </c>
      <c r="K8" s="17">
        <f t="shared" si="2"/>
        <v>53</v>
      </c>
      <c r="L8" s="17">
        <f t="shared" si="2"/>
        <v>2</v>
      </c>
      <c r="M8" s="17" t="str">
        <f t="shared" si="2"/>
        <v>-</v>
      </c>
      <c r="N8" s="18" t="str">
        <f t="shared" si="2"/>
        <v>-</v>
      </c>
    </row>
    <row r="9" spans="1:14" ht="13.5" customHeight="1">
      <c r="A9" s="37"/>
      <c r="B9" s="14"/>
      <c r="C9" s="10" t="s">
        <v>93</v>
      </c>
      <c r="D9" s="57">
        <f t="shared" si="1"/>
        <v>2260</v>
      </c>
      <c r="E9" s="11">
        <f>E13</f>
        <v>0</v>
      </c>
      <c r="F9" s="11">
        <f aca="true" t="shared" si="3" ref="F9:N9">F13</f>
        <v>28</v>
      </c>
      <c r="G9" s="11">
        <f t="shared" si="3"/>
        <v>239</v>
      </c>
      <c r="H9" s="11">
        <f t="shared" si="3"/>
        <v>858</v>
      </c>
      <c r="I9" s="11">
        <f t="shared" si="3"/>
        <v>849</v>
      </c>
      <c r="J9" s="11">
        <f t="shared" si="3"/>
        <v>257</v>
      </c>
      <c r="K9" s="11">
        <f t="shared" si="3"/>
        <v>28</v>
      </c>
      <c r="L9" s="11">
        <f t="shared" si="3"/>
        <v>1</v>
      </c>
      <c r="M9" s="11">
        <f t="shared" si="3"/>
        <v>0</v>
      </c>
      <c r="N9" s="12">
        <f t="shared" si="3"/>
        <v>0</v>
      </c>
    </row>
    <row r="10" spans="1:14" ht="13.5" customHeight="1">
      <c r="A10" s="37"/>
      <c r="B10" s="14"/>
      <c r="C10" s="10" t="s">
        <v>94</v>
      </c>
      <c r="D10" s="57">
        <f t="shared" si="1"/>
        <v>2089</v>
      </c>
      <c r="E10" s="11">
        <f>E14</f>
        <v>0</v>
      </c>
      <c r="F10" s="11">
        <f aca="true" t="shared" si="4" ref="F10:N10">F14</f>
        <v>19</v>
      </c>
      <c r="G10" s="11">
        <f t="shared" si="4"/>
        <v>258</v>
      </c>
      <c r="H10" s="11">
        <f t="shared" si="4"/>
        <v>785</v>
      </c>
      <c r="I10" s="11">
        <f t="shared" si="4"/>
        <v>763</v>
      </c>
      <c r="J10" s="11">
        <f t="shared" si="4"/>
        <v>238</v>
      </c>
      <c r="K10" s="11">
        <f t="shared" si="4"/>
        <v>25</v>
      </c>
      <c r="L10" s="11">
        <f t="shared" si="4"/>
        <v>1</v>
      </c>
      <c r="M10" s="11">
        <f t="shared" si="4"/>
        <v>0</v>
      </c>
      <c r="N10" s="12">
        <f t="shared" si="4"/>
        <v>0</v>
      </c>
    </row>
    <row r="11" spans="1:14" ht="13.5" customHeight="1">
      <c r="A11" s="37"/>
      <c r="B11" s="14"/>
      <c r="C11" s="10"/>
      <c r="D11" s="57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3.5" customHeight="1">
      <c r="A12" s="37"/>
      <c r="B12" s="29" t="s">
        <v>43</v>
      </c>
      <c r="C12" s="10" t="s">
        <v>92</v>
      </c>
      <c r="D12" s="57">
        <f t="shared" si="1"/>
        <v>4349</v>
      </c>
      <c r="E12" s="11">
        <f>SUM(E13:E14)</f>
        <v>0</v>
      </c>
      <c r="F12" s="11">
        <f aca="true" t="shared" si="5" ref="F12:N12">SUM(F13:F14)</f>
        <v>47</v>
      </c>
      <c r="G12" s="11">
        <f t="shared" si="5"/>
        <v>497</v>
      </c>
      <c r="H12" s="11">
        <f t="shared" si="5"/>
        <v>1643</v>
      </c>
      <c r="I12" s="11">
        <f t="shared" si="5"/>
        <v>1612</v>
      </c>
      <c r="J12" s="11">
        <f t="shared" si="5"/>
        <v>495</v>
      </c>
      <c r="K12" s="11">
        <f t="shared" si="5"/>
        <v>53</v>
      </c>
      <c r="L12" s="11">
        <f t="shared" si="5"/>
        <v>2</v>
      </c>
      <c r="M12" s="11">
        <f t="shared" si="5"/>
        <v>0</v>
      </c>
      <c r="N12" s="12">
        <f t="shared" si="5"/>
        <v>0</v>
      </c>
    </row>
    <row r="13" spans="1:14" ht="13.5" customHeight="1">
      <c r="A13" s="37"/>
      <c r="B13" s="14"/>
      <c r="C13" s="10" t="s">
        <v>93</v>
      </c>
      <c r="D13" s="57">
        <f t="shared" si="1"/>
        <v>2260</v>
      </c>
      <c r="E13" s="11">
        <v>0</v>
      </c>
      <c r="F13" s="11">
        <v>28</v>
      </c>
      <c r="G13" s="11">
        <v>239</v>
      </c>
      <c r="H13" s="11">
        <v>858</v>
      </c>
      <c r="I13" s="11">
        <v>849</v>
      </c>
      <c r="J13" s="11">
        <v>257</v>
      </c>
      <c r="K13" s="11">
        <v>28</v>
      </c>
      <c r="L13" s="11">
        <v>1</v>
      </c>
      <c r="M13" s="11">
        <v>0</v>
      </c>
      <c r="N13" s="12">
        <v>0</v>
      </c>
    </row>
    <row r="14" spans="1:14" ht="13.5" customHeight="1">
      <c r="A14" s="37"/>
      <c r="B14" s="14"/>
      <c r="C14" s="10" t="s">
        <v>94</v>
      </c>
      <c r="D14" s="57">
        <f t="shared" si="1"/>
        <v>2089</v>
      </c>
      <c r="E14" s="11">
        <v>0</v>
      </c>
      <c r="F14" s="11">
        <v>19</v>
      </c>
      <c r="G14" s="11">
        <v>258</v>
      </c>
      <c r="H14" s="11">
        <v>785</v>
      </c>
      <c r="I14" s="11">
        <v>763</v>
      </c>
      <c r="J14" s="11">
        <v>238</v>
      </c>
      <c r="K14" s="11">
        <v>25</v>
      </c>
      <c r="L14" s="11">
        <v>1</v>
      </c>
      <c r="M14" s="11">
        <v>0</v>
      </c>
      <c r="N14" s="12">
        <v>0</v>
      </c>
    </row>
    <row r="15" spans="1:14" ht="13.5" customHeight="1">
      <c r="A15" s="42"/>
      <c r="B15" s="24"/>
      <c r="C15" s="25"/>
      <c r="D15" s="58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6" spans="1:14" ht="13.5" customHeight="1">
      <c r="A16" s="96" t="s">
        <v>162</v>
      </c>
      <c r="B16" s="97"/>
      <c r="C16" s="10" t="s">
        <v>92</v>
      </c>
      <c r="D16" s="55">
        <f t="shared" si="1"/>
        <v>4501</v>
      </c>
      <c r="E16" s="11">
        <f>SUM(E17:E18)</f>
        <v>1</v>
      </c>
      <c r="F16" s="11">
        <f aca="true" t="shared" si="6" ref="F16:N16">SUM(F17:F18)</f>
        <v>76</v>
      </c>
      <c r="G16" s="11">
        <f t="shared" si="6"/>
        <v>630</v>
      </c>
      <c r="H16" s="11">
        <f t="shared" si="6"/>
        <v>1776</v>
      </c>
      <c r="I16" s="11">
        <f t="shared" si="6"/>
        <v>1541</v>
      </c>
      <c r="J16" s="11">
        <f t="shared" si="6"/>
        <v>418</v>
      </c>
      <c r="K16" s="11">
        <f t="shared" si="6"/>
        <v>58</v>
      </c>
      <c r="L16" s="11">
        <f t="shared" si="6"/>
        <v>1</v>
      </c>
      <c r="M16" s="11">
        <f t="shared" si="6"/>
        <v>0</v>
      </c>
      <c r="N16" s="12">
        <f t="shared" si="6"/>
        <v>0</v>
      </c>
    </row>
    <row r="17" spans="1:14" ht="13.5" customHeight="1">
      <c r="A17" s="37"/>
      <c r="B17" s="9"/>
      <c r="C17" s="10" t="s">
        <v>93</v>
      </c>
      <c r="D17" s="55">
        <f t="shared" si="1"/>
        <v>2279</v>
      </c>
      <c r="E17" s="11">
        <f>SUM(E25,E29,E33,E37,E21,E57,E61,E65,'５頁'!E5,E41,E45,E49,'４頁'!E53)</f>
        <v>0</v>
      </c>
      <c r="F17" s="11">
        <f>SUM(F25,F29,F33,F37,F21,F57,F61,F65,'５頁'!F5,F41,F45,F49,'４頁'!F53)</f>
        <v>43</v>
      </c>
      <c r="G17" s="11">
        <f>SUM(G25,G29,G33,G37,G21,G57,G61,G65,'５頁'!G5,G41,G45,G49,'４頁'!G53)</f>
        <v>309</v>
      </c>
      <c r="H17" s="11">
        <f>SUM(H25,H29,H33,H37,H21,H57,H61,H65,'５頁'!H5,H41,H45,H49,'４頁'!H53)</f>
        <v>904</v>
      </c>
      <c r="I17" s="11">
        <f>SUM(I25,I29,I33,I37,I21,I57,I61,I65,'５頁'!I5,I41,I45,I49,'４頁'!I53)</f>
        <v>774</v>
      </c>
      <c r="J17" s="11">
        <f>SUM(J25,J29,J33,J37,J21,J57,J61,J65,'５頁'!J5,J41,J45,J49,'４頁'!J53)</f>
        <v>214</v>
      </c>
      <c r="K17" s="11">
        <f>SUM(K25,K29,K33,K37,K21,K57,K61,K65,'５頁'!K5,K41,K45,K49,'４頁'!K53)</f>
        <v>35</v>
      </c>
      <c r="L17" s="11">
        <f>SUM(L25,L29,L33,L37,L21,L57,L61,L65,'５頁'!L5,L41,L45,L49,'４頁'!L53)</f>
        <v>0</v>
      </c>
      <c r="M17" s="11">
        <f>SUM(M25,M29,M33,M37,M21,M57,M61,M65,'５頁'!M5,M41,M45,M49,'４頁'!M53)</f>
        <v>0</v>
      </c>
      <c r="N17" s="12">
        <f>SUM(N25,N29,N33,N37,N21,N57,N61,N65,'５頁'!N5,N41,N45,N49,'４頁'!N53)</f>
        <v>0</v>
      </c>
    </row>
    <row r="18" spans="1:14" ht="13.5" customHeight="1">
      <c r="A18" s="37"/>
      <c r="B18" s="9"/>
      <c r="C18" s="10" t="s">
        <v>94</v>
      </c>
      <c r="D18" s="55">
        <f t="shared" si="1"/>
        <v>2222</v>
      </c>
      <c r="E18" s="11">
        <f>SUM(E26,E30,E34,E38,E22,E58,E62,E66,'５頁'!E6,E42,E46,E50,'４頁'!E54)</f>
        <v>1</v>
      </c>
      <c r="F18" s="11">
        <f>SUM(F26,F30,F34,F38,F22,F58,F62,F66,'５頁'!F6,F42,F46,F50,'４頁'!F54)</f>
        <v>33</v>
      </c>
      <c r="G18" s="11">
        <f>SUM(G26,G30,G34,G38,G22,G58,G62,G66,'５頁'!G6,G42,G46,G50,'４頁'!G54)</f>
        <v>321</v>
      </c>
      <c r="H18" s="11">
        <f>SUM(H26,H30,H34,H38,H22,H58,H62,H66,'５頁'!H6,H42,H46,H50,'４頁'!H54)</f>
        <v>872</v>
      </c>
      <c r="I18" s="11">
        <f>SUM(I26,I30,I34,I38,I22,I58,I62,I66,'５頁'!I6,I42,I46,I50,'４頁'!I54)</f>
        <v>767</v>
      </c>
      <c r="J18" s="11">
        <f>SUM(J26,J30,J34,J38,J22,J58,J62,J66,'５頁'!J6,J42,J46,J50,'４頁'!J54)</f>
        <v>204</v>
      </c>
      <c r="K18" s="11">
        <f>SUM(K26,K30,K34,K38,K22,K58,K62,K66,'５頁'!K6,K42,K46,K50,'４頁'!K54)</f>
        <v>23</v>
      </c>
      <c r="L18" s="11">
        <f>SUM(L26,L30,L34,L38,L22,L58,L62,L66,'５頁'!L6,L42,L46,L50,'４頁'!L54)</f>
        <v>1</v>
      </c>
      <c r="M18" s="11">
        <f>SUM(M26,M30,M34,M38,M22,M58,M62,M66,'５頁'!M6,M42,M46,M50,'４頁'!M54)</f>
        <v>0</v>
      </c>
      <c r="N18" s="12">
        <f>SUM(N26,N30,N34,N38,N22,N58,N62,N66,'５頁'!N6,N42,N46,N50,'４頁'!N54)</f>
        <v>0</v>
      </c>
    </row>
    <row r="19" spans="1:14" ht="13.5" customHeight="1">
      <c r="A19" s="37"/>
      <c r="B19" s="9"/>
      <c r="C19" s="10"/>
      <c r="D19" s="55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37"/>
      <c r="B20" s="29" t="s">
        <v>48</v>
      </c>
      <c r="C20" s="10" t="s">
        <v>92</v>
      </c>
      <c r="D20" s="55">
        <f>SUM(E20:N20)</f>
        <v>667</v>
      </c>
      <c r="E20" s="11">
        <f>SUM(E21:E22)</f>
        <v>0</v>
      </c>
      <c r="F20" s="11">
        <f aca="true" t="shared" si="7" ref="F20:N20">SUM(F21:F22)</f>
        <v>8</v>
      </c>
      <c r="G20" s="11">
        <f t="shared" si="7"/>
        <v>106</v>
      </c>
      <c r="H20" s="11">
        <f t="shared" si="7"/>
        <v>264</v>
      </c>
      <c r="I20" s="11">
        <f t="shared" si="7"/>
        <v>228</v>
      </c>
      <c r="J20" s="11">
        <f t="shared" si="7"/>
        <v>53</v>
      </c>
      <c r="K20" s="11">
        <f t="shared" si="7"/>
        <v>8</v>
      </c>
      <c r="L20" s="11">
        <f t="shared" si="7"/>
        <v>0</v>
      </c>
      <c r="M20" s="11">
        <f t="shared" si="7"/>
        <v>0</v>
      </c>
      <c r="N20" s="12">
        <f t="shared" si="7"/>
        <v>0</v>
      </c>
    </row>
    <row r="21" spans="1:14" ht="13.5" customHeight="1">
      <c r="A21" s="37"/>
      <c r="B21" s="29"/>
      <c r="C21" s="10" t="s">
        <v>93</v>
      </c>
      <c r="D21" s="55">
        <f>SUM(E21:N21)</f>
        <v>336</v>
      </c>
      <c r="E21" s="11">
        <v>0</v>
      </c>
      <c r="F21" s="11">
        <v>7</v>
      </c>
      <c r="G21" s="11">
        <v>46</v>
      </c>
      <c r="H21" s="11">
        <v>146</v>
      </c>
      <c r="I21" s="11">
        <v>109</v>
      </c>
      <c r="J21" s="11">
        <v>25</v>
      </c>
      <c r="K21" s="11">
        <v>3</v>
      </c>
      <c r="L21" s="11">
        <v>0</v>
      </c>
      <c r="M21" s="11">
        <v>0</v>
      </c>
      <c r="N21" s="12">
        <v>0</v>
      </c>
    </row>
    <row r="22" spans="1:14" ht="13.5" customHeight="1">
      <c r="A22" s="37"/>
      <c r="B22" s="29"/>
      <c r="C22" s="10" t="s">
        <v>94</v>
      </c>
      <c r="D22" s="55">
        <f>SUM(E22:N22)</f>
        <v>331</v>
      </c>
      <c r="E22" s="11">
        <v>0</v>
      </c>
      <c r="F22" s="11">
        <v>1</v>
      </c>
      <c r="G22" s="11">
        <v>60</v>
      </c>
      <c r="H22" s="11">
        <v>118</v>
      </c>
      <c r="I22" s="11">
        <v>119</v>
      </c>
      <c r="J22" s="11">
        <v>28</v>
      </c>
      <c r="K22" s="11">
        <v>5</v>
      </c>
      <c r="L22" s="11">
        <v>0</v>
      </c>
      <c r="M22" s="11">
        <v>0</v>
      </c>
      <c r="N22" s="12">
        <v>0</v>
      </c>
    </row>
    <row r="23" spans="1:14" ht="13.5" customHeight="1">
      <c r="A23" s="37"/>
      <c r="B23" s="9"/>
      <c r="C23" s="10"/>
      <c r="D23" s="55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37"/>
      <c r="B24" s="29" t="s">
        <v>44</v>
      </c>
      <c r="C24" s="10" t="s">
        <v>92</v>
      </c>
      <c r="D24" s="55">
        <f t="shared" si="1"/>
        <v>1141</v>
      </c>
      <c r="E24" s="11">
        <f>SUM(E25:E26)</f>
        <v>1</v>
      </c>
      <c r="F24" s="11">
        <f aca="true" t="shared" si="8" ref="F24:N24">SUM(F25:F26)</f>
        <v>18</v>
      </c>
      <c r="G24" s="11">
        <f t="shared" si="8"/>
        <v>166</v>
      </c>
      <c r="H24" s="11">
        <f t="shared" si="8"/>
        <v>436</v>
      </c>
      <c r="I24" s="11">
        <f t="shared" si="8"/>
        <v>389</v>
      </c>
      <c r="J24" s="11">
        <f t="shared" si="8"/>
        <v>116</v>
      </c>
      <c r="K24" s="11">
        <f t="shared" si="8"/>
        <v>15</v>
      </c>
      <c r="L24" s="11">
        <f t="shared" si="8"/>
        <v>0</v>
      </c>
      <c r="M24" s="11">
        <f t="shared" si="8"/>
        <v>0</v>
      </c>
      <c r="N24" s="12">
        <f t="shared" si="8"/>
        <v>0</v>
      </c>
    </row>
    <row r="25" spans="1:14" ht="13.5" customHeight="1">
      <c r="A25" s="37"/>
      <c r="B25" s="29"/>
      <c r="C25" s="10" t="s">
        <v>93</v>
      </c>
      <c r="D25" s="55">
        <f t="shared" si="1"/>
        <v>589</v>
      </c>
      <c r="E25" s="11">
        <v>0</v>
      </c>
      <c r="F25" s="11">
        <v>13</v>
      </c>
      <c r="G25" s="11">
        <v>88</v>
      </c>
      <c r="H25" s="11">
        <v>221</v>
      </c>
      <c r="I25" s="11">
        <v>197</v>
      </c>
      <c r="J25" s="11">
        <v>61</v>
      </c>
      <c r="K25" s="11">
        <v>9</v>
      </c>
      <c r="L25" s="11">
        <v>0</v>
      </c>
      <c r="M25" s="11">
        <v>0</v>
      </c>
      <c r="N25" s="12">
        <v>0</v>
      </c>
    </row>
    <row r="26" spans="1:14" ht="13.5" customHeight="1">
      <c r="A26" s="37"/>
      <c r="B26" s="29"/>
      <c r="C26" s="10" t="s">
        <v>94</v>
      </c>
      <c r="D26" s="55">
        <f t="shared" si="1"/>
        <v>552</v>
      </c>
      <c r="E26" s="11">
        <v>1</v>
      </c>
      <c r="F26" s="11">
        <v>5</v>
      </c>
      <c r="G26" s="11">
        <v>78</v>
      </c>
      <c r="H26" s="11">
        <v>215</v>
      </c>
      <c r="I26" s="11">
        <v>192</v>
      </c>
      <c r="J26" s="11">
        <v>55</v>
      </c>
      <c r="K26" s="11">
        <v>6</v>
      </c>
      <c r="L26" s="11">
        <v>0</v>
      </c>
      <c r="M26" s="11">
        <v>0</v>
      </c>
      <c r="N26" s="12">
        <v>0</v>
      </c>
    </row>
    <row r="27" spans="1:14" ht="13.5" customHeight="1">
      <c r="A27" s="37"/>
      <c r="B27" s="29"/>
      <c r="C27" s="10"/>
      <c r="D27" s="55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37"/>
      <c r="B28" s="29" t="s">
        <v>45</v>
      </c>
      <c r="C28" s="10" t="s">
        <v>92</v>
      </c>
      <c r="D28" s="55">
        <f t="shared" si="1"/>
        <v>1266</v>
      </c>
      <c r="E28" s="11">
        <f>SUM(E29:E30)</f>
        <v>0</v>
      </c>
      <c r="F28" s="11">
        <f aca="true" t="shared" si="9" ref="F28:N28">SUM(F29:F30)</f>
        <v>21</v>
      </c>
      <c r="G28" s="11">
        <f t="shared" si="9"/>
        <v>155</v>
      </c>
      <c r="H28" s="11">
        <f t="shared" si="9"/>
        <v>522</v>
      </c>
      <c r="I28" s="11">
        <f t="shared" si="9"/>
        <v>436</v>
      </c>
      <c r="J28" s="11">
        <f t="shared" si="9"/>
        <v>119</v>
      </c>
      <c r="K28" s="11">
        <f t="shared" si="9"/>
        <v>12</v>
      </c>
      <c r="L28" s="11">
        <f t="shared" si="9"/>
        <v>1</v>
      </c>
      <c r="M28" s="11">
        <f t="shared" si="9"/>
        <v>0</v>
      </c>
      <c r="N28" s="12">
        <f t="shared" si="9"/>
        <v>0</v>
      </c>
    </row>
    <row r="29" spans="1:14" ht="13.5" customHeight="1">
      <c r="A29" s="37"/>
      <c r="B29" s="29"/>
      <c r="C29" s="10" t="s">
        <v>93</v>
      </c>
      <c r="D29" s="55">
        <f t="shared" si="1"/>
        <v>633</v>
      </c>
      <c r="E29" s="11">
        <v>0</v>
      </c>
      <c r="F29" s="11">
        <v>7</v>
      </c>
      <c r="G29" s="11">
        <v>73</v>
      </c>
      <c r="H29" s="11">
        <v>260</v>
      </c>
      <c r="I29" s="11">
        <v>223</v>
      </c>
      <c r="J29" s="11">
        <v>63</v>
      </c>
      <c r="K29" s="11">
        <v>7</v>
      </c>
      <c r="L29" s="11">
        <v>0</v>
      </c>
      <c r="M29" s="11">
        <v>0</v>
      </c>
      <c r="N29" s="12">
        <v>0</v>
      </c>
    </row>
    <row r="30" spans="1:14" ht="13.5" customHeight="1">
      <c r="A30" s="37"/>
      <c r="B30" s="29"/>
      <c r="C30" s="10" t="s">
        <v>94</v>
      </c>
      <c r="D30" s="55">
        <f t="shared" si="1"/>
        <v>633</v>
      </c>
      <c r="E30" s="11">
        <v>0</v>
      </c>
      <c r="F30" s="11">
        <v>14</v>
      </c>
      <c r="G30" s="11">
        <v>82</v>
      </c>
      <c r="H30" s="11">
        <v>262</v>
      </c>
      <c r="I30" s="11">
        <v>213</v>
      </c>
      <c r="J30" s="11">
        <v>56</v>
      </c>
      <c r="K30" s="11">
        <v>5</v>
      </c>
      <c r="L30" s="11">
        <v>1</v>
      </c>
      <c r="M30" s="11">
        <v>0</v>
      </c>
      <c r="N30" s="12">
        <v>0</v>
      </c>
    </row>
    <row r="31" spans="1:14" ht="13.5" customHeight="1">
      <c r="A31" s="37"/>
      <c r="B31" s="29"/>
      <c r="C31" s="10"/>
      <c r="D31" s="55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37"/>
      <c r="B32" s="29" t="s">
        <v>46</v>
      </c>
      <c r="C32" s="10" t="s">
        <v>92</v>
      </c>
      <c r="D32" s="55">
        <f t="shared" si="1"/>
        <v>80</v>
      </c>
      <c r="E32" s="11">
        <f>SUM(E33:E34)</f>
        <v>0</v>
      </c>
      <c r="F32" s="11">
        <f aca="true" t="shared" si="10" ref="F32:N32">SUM(F33:F34)</f>
        <v>1</v>
      </c>
      <c r="G32" s="11">
        <f t="shared" si="10"/>
        <v>19</v>
      </c>
      <c r="H32" s="11">
        <f t="shared" si="10"/>
        <v>20</v>
      </c>
      <c r="I32" s="11">
        <f t="shared" si="10"/>
        <v>31</v>
      </c>
      <c r="J32" s="11">
        <f t="shared" si="10"/>
        <v>7</v>
      </c>
      <c r="K32" s="11">
        <f t="shared" si="10"/>
        <v>2</v>
      </c>
      <c r="L32" s="11">
        <f t="shared" si="10"/>
        <v>0</v>
      </c>
      <c r="M32" s="11">
        <f t="shared" si="10"/>
        <v>0</v>
      </c>
      <c r="N32" s="12">
        <f t="shared" si="10"/>
        <v>0</v>
      </c>
    </row>
    <row r="33" spans="1:14" ht="13.5" customHeight="1">
      <c r="A33" s="37"/>
      <c r="B33" s="29"/>
      <c r="C33" s="10" t="s">
        <v>93</v>
      </c>
      <c r="D33" s="55">
        <f t="shared" si="1"/>
        <v>43</v>
      </c>
      <c r="E33" s="11">
        <v>0</v>
      </c>
      <c r="F33" s="11">
        <v>0</v>
      </c>
      <c r="G33" s="11">
        <v>11</v>
      </c>
      <c r="H33" s="11">
        <v>8</v>
      </c>
      <c r="I33" s="11">
        <v>18</v>
      </c>
      <c r="J33" s="11">
        <v>4</v>
      </c>
      <c r="K33" s="11">
        <v>2</v>
      </c>
      <c r="L33" s="11">
        <v>0</v>
      </c>
      <c r="M33" s="11">
        <v>0</v>
      </c>
      <c r="N33" s="12">
        <v>0</v>
      </c>
    </row>
    <row r="34" spans="1:14" ht="13.5" customHeight="1">
      <c r="A34" s="37"/>
      <c r="B34" s="29"/>
      <c r="C34" s="10" t="s">
        <v>94</v>
      </c>
      <c r="D34" s="55">
        <f t="shared" si="1"/>
        <v>37</v>
      </c>
      <c r="E34" s="11">
        <v>0</v>
      </c>
      <c r="F34" s="11">
        <v>1</v>
      </c>
      <c r="G34" s="11">
        <v>8</v>
      </c>
      <c r="H34" s="11">
        <v>12</v>
      </c>
      <c r="I34" s="11">
        <v>13</v>
      </c>
      <c r="J34" s="11">
        <v>3</v>
      </c>
      <c r="K34" s="11">
        <v>0</v>
      </c>
      <c r="L34" s="11">
        <v>0</v>
      </c>
      <c r="M34" s="11">
        <v>0</v>
      </c>
      <c r="N34" s="12">
        <v>0</v>
      </c>
    </row>
    <row r="35" spans="1:14" ht="13.5" customHeight="1">
      <c r="A35" s="37"/>
      <c r="B35" s="29"/>
      <c r="C35" s="10"/>
      <c r="D35" s="55"/>
      <c r="E35" s="11"/>
      <c r="F35" s="11"/>
      <c r="G35" s="11"/>
      <c r="H35" s="11"/>
      <c r="I35" s="11"/>
      <c r="J35" s="11"/>
      <c r="K35" s="11"/>
      <c r="L35" s="11"/>
      <c r="M35" s="11"/>
      <c r="N35" s="12"/>
    </row>
    <row r="36" spans="1:16" ht="13.5" customHeight="1">
      <c r="A36" s="37"/>
      <c r="B36" s="29" t="s">
        <v>47</v>
      </c>
      <c r="C36" s="10" t="s">
        <v>92</v>
      </c>
      <c r="D36" s="55">
        <f t="shared" si="1"/>
        <v>203</v>
      </c>
      <c r="E36" s="11">
        <f>SUM(E37:E38)</f>
        <v>0</v>
      </c>
      <c r="F36" s="11">
        <f aca="true" t="shared" si="11" ref="F36:N36">SUM(F37:F38)</f>
        <v>7</v>
      </c>
      <c r="G36" s="11">
        <f t="shared" si="11"/>
        <v>27</v>
      </c>
      <c r="H36" s="11">
        <f t="shared" si="11"/>
        <v>83</v>
      </c>
      <c r="I36" s="11">
        <f t="shared" si="11"/>
        <v>65</v>
      </c>
      <c r="J36" s="11">
        <f t="shared" si="11"/>
        <v>19</v>
      </c>
      <c r="K36" s="11">
        <f t="shared" si="11"/>
        <v>2</v>
      </c>
      <c r="L36" s="11">
        <f t="shared" si="11"/>
        <v>0</v>
      </c>
      <c r="M36" s="11">
        <f t="shared" si="11"/>
        <v>0</v>
      </c>
      <c r="N36" s="12">
        <f t="shared" si="11"/>
        <v>0</v>
      </c>
      <c r="O36" s="39"/>
      <c r="P36" s="39"/>
    </row>
    <row r="37" spans="1:14" ht="13.5" customHeight="1">
      <c r="A37" s="37"/>
      <c r="B37" s="14"/>
      <c r="C37" s="10" t="s">
        <v>93</v>
      </c>
      <c r="D37" s="55">
        <f t="shared" si="1"/>
        <v>102</v>
      </c>
      <c r="E37" s="11">
        <v>0</v>
      </c>
      <c r="F37" s="11">
        <v>6</v>
      </c>
      <c r="G37" s="11">
        <v>16</v>
      </c>
      <c r="H37" s="11">
        <v>41</v>
      </c>
      <c r="I37" s="11">
        <v>29</v>
      </c>
      <c r="J37" s="11">
        <v>8</v>
      </c>
      <c r="K37" s="11">
        <v>2</v>
      </c>
      <c r="L37" s="11">
        <v>0</v>
      </c>
      <c r="M37" s="11">
        <v>0</v>
      </c>
      <c r="N37" s="12">
        <v>0</v>
      </c>
    </row>
    <row r="38" spans="1:14" ht="13.5" customHeight="1">
      <c r="A38" s="37"/>
      <c r="B38" s="14"/>
      <c r="C38" s="10" t="s">
        <v>94</v>
      </c>
      <c r="D38" s="55">
        <f t="shared" si="1"/>
        <v>101</v>
      </c>
      <c r="E38" s="11">
        <v>0</v>
      </c>
      <c r="F38" s="11">
        <v>1</v>
      </c>
      <c r="G38" s="11">
        <v>11</v>
      </c>
      <c r="H38" s="11">
        <v>42</v>
      </c>
      <c r="I38" s="11">
        <v>36</v>
      </c>
      <c r="J38" s="11">
        <v>11</v>
      </c>
      <c r="K38" s="11">
        <v>0</v>
      </c>
      <c r="L38" s="11">
        <v>0</v>
      </c>
      <c r="M38" s="11">
        <v>0</v>
      </c>
      <c r="N38" s="12">
        <v>0</v>
      </c>
    </row>
    <row r="39" spans="1:14" ht="13.5" customHeight="1">
      <c r="A39" s="37"/>
      <c r="B39" s="9"/>
      <c r="C39" s="10"/>
      <c r="D39" s="55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37"/>
      <c r="B40" s="29" t="s">
        <v>49</v>
      </c>
      <c r="C40" s="10" t="s">
        <v>92</v>
      </c>
      <c r="D40" s="55">
        <f>SUM(E40:N40)</f>
        <v>111</v>
      </c>
      <c r="E40" s="11">
        <f>SUM(E41:E42)</f>
        <v>0</v>
      </c>
      <c r="F40" s="11">
        <f aca="true" t="shared" si="12" ref="F40:N40">SUM(F41:F42)</f>
        <v>3</v>
      </c>
      <c r="G40" s="11">
        <f t="shared" si="12"/>
        <v>11</v>
      </c>
      <c r="H40" s="11">
        <f t="shared" si="12"/>
        <v>52</v>
      </c>
      <c r="I40" s="11">
        <f t="shared" si="12"/>
        <v>34</v>
      </c>
      <c r="J40" s="11">
        <f t="shared" si="12"/>
        <v>10</v>
      </c>
      <c r="K40" s="11">
        <f t="shared" si="12"/>
        <v>1</v>
      </c>
      <c r="L40" s="11">
        <f t="shared" si="12"/>
        <v>0</v>
      </c>
      <c r="M40" s="11">
        <f t="shared" si="12"/>
        <v>0</v>
      </c>
      <c r="N40" s="12">
        <f t="shared" si="12"/>
        <v>0</v>
      </c>
    </row>
    <row r="41" spans="1:14" ht="13.5" customHeight="1">
      <c r="A41" s="37"/>
      <c r="B41" s="29"/>
      <c r="C41" s="10" t="s">
        <v>93</v>
      </c>
      <c r="D41" s="55">
        <f>SUM(E41:N41)</f>
        <v>59</v>
      </c>
      <c r="E41" s="11">
        <v>0</v>
      </c>
      <c r="F41" s="11">
        <v>2</v>
      </c>
      <c r="G41" s="11">
        <v>7</v>
      </c>
      <c r="H41" s="11">
        <v>28</v>
      </c>
      <c r="I41" s="11">
        <v>17</v>
      </c>
      <c r="J41" s="11">
        <v>4</v>
      </c>
      <c r="K41" s="11">
        <v>1</v>
      </c>
      <c r="L41" s="11">
        <v>0</v>
      </c>
      <c r="M41" s="11">
        <v>0</v>
      </c>
      <c r="N41" s="12">
        <v>0</v>
      </c>
    </row>
    <row r="42" spans="1:14" ht="13.5" customHeight="1">
      <c r="A42" s="37"/>
      <c r="B42" s="29"/>
      <c r="C42" s="10" t="s">
        <v>94</v>
      </c>
      <c r="D42" s="55">
        <f>SUM(E42:N42)</f>
        <v>52</v>
      </c>
      <c r="E42" s="11">
        <v>0</v>
      </c>
      <c r="F42" s="11">
        <v>1</v>
      </c>
      <c r="G42" s="11">
        <v>4</v>
      </c>
      <c r="H42" s="11">
        <v>24</v>
      </c>
      <c r="I42" s="11">
        <v>17</v>
      </c>
      <c r="J42" s="11">
        <v>6</v>
      </c>
      <c r="K42" s="11">
        <v>0</v>
      </c>
      <c r="L42" s="11">
        <v>0</v>
      </c>
      <c r="M42" s="11">
        <v>0</v>
      </c>
      <c r="N42" s="12">
        <v>0</v>
      </c>
    </row>
    <row r="43" spans="1:14" ht="13.5" customHeight="1">
      <c r="A43" s="37"/>
      <c r="B43" s="29"/>
      <c r="C43" s="10"/>
      <c r="D43" s="55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5" customHeight="1">
      <c r="A44" s="37"/>
      <c r="B44" s="29" t="s">
        <v>50</v>
      </c>
      <c r="C44" s="10" t="s">
        <v>92</v>
      </c>
      <c r="D44" s="55">
        <f>SUM(E44:N44)</f>
        <v>226</v>
      </c>
      <c r="E44" s="11">
        <f>SUM(E45:E46)</f>
        <v>0</v>
      </c>
      <c r="F44" s="11">
        <f aca="true" t="shared" si="13" ref="F44:N44">SUM(F45:F46)</f>
        <v>2</v>
      </c>
      <c r="G44" s="11">
        <f t="shared" si="13"/>
        <v>37</v>
      </c>
      <c r="H44" s="11">
        <f t="shared" si="13"/>
        <v>81</v>
      </c>
      <c r="I44" s="11">
        <f t="shared" si="13"/>
        <v>85</v>
      </c>
      <c r="J44" s="11">
        <f t="shared" si="13"/>
        <v>17</v>
      </c>
      <c r="K44" s="11">
        <f t="shared" si="13"/>
        <v>4</v>
      </c>
      <c r="L44" s="11">
        <f t="shared" si="13"/>
        <v>0</v>
      </c>
      <c r="M44" s="11">
        <f t="shared" si="13"/>
        <v>0</v>
      </c>
      <c r="N44" s="12">
        <f t="shared" si="13"/>
        <v>0</v>
      </c>
    </row>
    <row r="45" spans="1:14" ht="13.5" customHeight="1">
      <c r="A45" s="37"/>
      <c r="B45" s="29"/>
      <c r="C45" s="10" t="s">
        <v>93</v>
      </c>
      <c r="D45" s="55">
        <f>SUM(E45:N45)</f>
        <v>99</v>
      </c>
      <c r="E45" s="11">
        <v>0</v>
      </c>
      <c r="F45" s="11">
        <v>0</v>
      </c>
      <c r="G45" s="11">
        <v>17</v>
      </c>
      <c r="H45" s="11">
        <v>41</v>
      </c>
      <c r="I45" s="11">
        <v>31</v>
      </c>
      <c r="J45" s="11">
        <v>9</v>
      </c>
      <c r="K45" s="11">
        <v>1</v>
      </c>
      <c r="L45" s="11">
        <v>0</v>
      </c>
      <c r="M45" s="11">
        <v>0</v>
      </c>
      <c r="N45" s="12">
        <v>0</v>
      </c>
    </row>
    <row r="46" spans="1:14" ht="13.5" customHeight="1">
      <c r="A46" s="37"/>
      <c r="B46" s="29"/>
      <c r="C46" s="10" t="s">
        <v>94</v>
      </c>
      <c r="D46" s="55">
        <f>SUM(E46:N46)</f>
        <v>127</v>
      </c>
      <c r="E46" s="11">
        <v>0</v>
      </c>
      <c r="F46" s="11">
        <v>2</v>
      </c>
      <c r="G46" s="11">
        <v>20</v>
      </c>
      <c r="H46" s="11">
        <v>40</v>
      </c>
      <c r="I46" s="11">
        <v>54</v>
      </c>
      <c r="J46" s="11">
        <v>8</v>
      </c>
      <c r="K46" s="11">
        <v>3</v>
      </c>
      <c r="L46" s="11">
        <v>0</v>
      </c>
      <c r="M46" s="11">
        <v>0</v>
      </c>
      <c r="N46" s="12">
        <v>0</v>
      </c>
    </row>
    <row r="47" spans="1:14" ht="13.5" customHeight="1">
      <c r="A47" s="37"/>
      <c r="B47" s="29"/>
      <c r="C47" s="10"/>
      <c r="D47" s="55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3.5" customHeight="1">
      <c r="A48" s="37"/>
      <c r="B48" s="29" t="s">
        <v>51</v>
      </c>
      <c r="C48" s="10" t="s">
        <v>92</v>
      </c>
      <c r="D48" s="55">
        <f>SUM(E48:N48)</f>
        <v>269</v>
      </c>
      <c r="E48" s="11">
        <f>SUM(E49:E50)</f>
        <v>0</v>
      </c>
      <c r="F48" s="11">
        <f aca="true" t="shared" si="14" ref="F48:N48">SUM(F49:F50)</f>
        <v>7</v>
      </c>
      <c r="G48" s="11">
        <f t="shared" si="14"/>
        <v>33</v>
      </c>
      <c r="H48" s="11">
        <f t="shared" si="14"/>
        <v>121</v>
      </c>
      <c r="I48" s="11">
        <f t="shared" si="14"/>
        <v>79</v>
      </c>
      <c r="J48" s="11">
        <f t="shared" si="14"/>
        <v>25</v>
      </c>
      <c r="K48" s="11">
        <f t="shared" si="14"/>
        <v>4</v>
      </c>
      <c r="L48" s="11">
        <f t="shared" si="14"/>
        <v>0</v>
      </c>
      <c r="M48" s="11">
        <f t="shared" si="14"/>
        <v>0</v>
      </c>
      <c r="N48" s="12">
        <f t="shared" si="14"/>
        <v>0</v>
      </c>
    </row>
    <row r="49" spans="1:14" ht="13.5" customHeight="1">
      <c r="A49" s="37"/>
      <c r="B49" s="14"/>
      <c r="C49" s="10" t="s">
        <v>93</v>
      </c>
      <c r="D49" s="55">
        <f>SUM(E49:N49)</f>
        <v>133</v>
      </c>
      <c r="E49" s="11">
        <v>0</v>
      </c>
      <c r="F49" s="11">
        <v>4</v>
      </c>
      <c r="G49" s="11">
        <v>12</v>
      </c>
      <c r="H49" s="11">
        <v>63</v>
      </c>
      <c r="I49" s="11">
        <v>39</v>
      </c>
      <c r="J49" s="11">
        <v>12</v>
      </c>
      <c r="K49" s="11">
        <v>3</v>
      </c>
      <c r="L49" s="11">
        <v>0</v>
      </c>
      <c r="M49" s="11">
        <v>0</v>
      </c>
      <c r="N49" s="12">
        <v>0</v>
      </c>
    </row>
    <row r="50" spans="1:14" ht="13.5" customHeight="1">
      <c r="A50" s="37"/>
      <c r="B50" s="14"/>
      <c r="C50" s="10" t="s">
        <v>94</v>
      </c>
      <c r="D50" s="55">
        <f>SUM(E50:N50)</f>
        <v>136</v>
      </c>
      <c r="E50" s="11">
        <v>0</v>
      </c>
      <c r="F50" s="11">
        <v>3</v>
      </c>
      <c r="G50" s="11">
        <v>21</v>
      </c>
      <c r="H50" s="11">
        <v>58</v>
      </c>
      <c r="I50" s="11">
        <v>40</v>
      </c>
      <c r="J50" s="11">
        <v>13</v>
      </c>
      <c r="K50" s="11">
        <v>1</v>
      </c>
      <c r="L50" s="11">
        <v>0</v>
      </c>
      <c r="M50" s="11">
        <v>0</v>
      </c>
      <c r="N50" s="12">
        <v>0</v>
      </c>
    </row>
    <row r="51" spans="1:14" ht="13.5" customHeight="1">
      <c r="A51" s="37"/>
      <c r="B51" s="9"/>
      <c r="C51" s="35"/>
      <c r="D51" s="57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5" s="3" customFormat="1" ht="13.5" customHeight="1">
      <c r="A52" s="34"/>
      <c r="B52" s="29" t="s">
        <v>163</v>
      </c>
      <c r="C52" s="10" t="s">
        <v>164</v>
      </c>
      <c r="D52" s="68">
        <f aca="true" t="shared" si="15" ref="D52:N52">SUM(D53:D54)</f>
        <v>292</v>
      </c>
      <c r="E52" s="63">
        <f t="shared" si="15"/>
        <v>0</v>
      </c>
      <c r="F52" s="63">
        <f t="shared" si="15"/>
        <v>5</v>
      </c>
      <c r="G52" s="63">
        <f t="shared" si="15"/>
        <v>49</v>
      </c>
      <c r="H52" s="63">
        <f t="shared" si="15"/>
        <v>115</v>
      </c>
      <c r="I52" s="63">
        <f t="shared" si="15"/>
        <v>96</v>
      </c>
      <c r="J52" s="63">
        <f t="shared" si="15"/>
        <v>22</v>
      </c>
      <c r="K52" s="63">
        <f t="shared" si="15"/>
        <v>5</v>
      </c>
      <c r="L52" s="63">
        <f t="shared" si="15"/>
        <v>0</v>
      </c>
      <c r="M52" s="63">
        <f t="shared" si="15"/>
        <v>0</v>
      </c>
      <c r="N52" s="64">
        <f t="shared" si="15"/>
        <v>0</v>
      </c>
      <c r="O52" s="9"/>
    </row>
    <row r="53" spans="1:15" s="3" customFormat="1" ht="13.5" customHeight="1">
      <c r="A53" s="37"/>
      <c r="B53" s="29"/>
      <c r="C53" s="10" t="s">
        <v>165</v>
      </c>
      <c r="D53" s="39">
        <f>SUM(E53:N53)</f>
        <v>144</v>
      </c>
      <c r="E53" s="11">
        <v>0</v>
      </c>
      <c r="F53" s="11">
        <v>2</v>
      </c>
      <c r="G53" s="11">
        <v>21</v>
      </c>
      <c r="H53" s="11">
        <v>53</v>
      </c>
      <c r="I53" s="11">
        <v>53</v>
      </c>
      <c r="J53" s="11">
        <v>11</v>
      </c>
      <c r="K53" s="11">
        <v>4</v>
      </c>
      <c r="L53" s="11">
        <v>0</v>
      </c>
      <c r="M53" s="11">
        <v>0</v>
      </c>
      <c r="N53" s="12">
        <v>0</v>
      </c>
      <c r="O53" s="33"/>
    </row>
    <row r="54" spans="1:15" s="3" customFormat="1" ht="13.5" customHeight="1">
      <c r="A54" s="37"/>
      <c r="B54" s="29"/>
      <c r="C54" s="10" t="s">
        <v>166</v>
      </c>
      <c r="D54" s="39">
        <f>SUM(E54:N54)</f>
        <v>148</v>
      </c>
      <c r="E54" s="11">
        <v>0</v>
      </c>
      <c r="F54" s="11">
        <v>3</v>
      </c>
      <c r="G54" s="11">
        <v>28</v>
      </c>
      <c r="H54" s="11">
        <v>62</v>
      </c>
      <c r="I54" s="11">
        <v>43</v>
      </c>
      <c r="J54" s="11">
        <v>11</v>
      </c>
      <c r="K54" s="11">
        <v>1</v>
      </c>
      <c r="L54" s="11">
        <v>0</v>
      </c>
      <c r="M54" s="11">
        <v>0</v>
      </c>
      <c r="N54" s="12">
        <v>0</v>
      </c>
      <c r="O54" s="33"/>
    </row>
    <row r="55" spans="1:14" ht="13.5" customHeight="1">
      <c r="A55" s="37"/>
      <c r="B55" s="29"/>
      <c r="C55" s="10"/>
      <c r="D55" s="55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37"/>
      <c r="B56" s="29" t="s">
        <v>52</v>
      </c>
      <c r="C56" s="10" t="s">
        <v>164</v>
      </c>
      <c r="D56" s="55">
        <f t="shared" si="1"/>
        <v>160</v>
      </c>
      <c r="E56" s="11">
        <f>SUM(E57:E58)</f>
        <v>0</v>
      </c>
      <c r="F56" s="11">
        <f aca="true" t="shared" si="16" ref="F56:N56">SUM(F57:F58)</f>
        <v>2</v>
      </c>
      <c r="G56" s="11">
        <f t="shared" si="16"/>
        <v>20</v>
      </c>
      <c r="H56" s="11">
        <f t="shared" si="16"/>
        <v>54</v>
      </c>
      <c r="I56" s="11">
        <f t="shared" si="16"/>
        <v>61</v>
      </c>
      <c r="J56" s="11">
        <f t="shared" si="16"/>
        <v>20</v>
      </c>
      <c r="K56" s="11">
        <f t="shared" si="16"/>
        <v>3</v>
      </c>
      <c r="L56" s="11">
        <f t="shared" si="16"/>
        <v>0</v>
      </c>
      <c r="M56" s="11">
        <f t="shared" si="16"/>
        <v>0</v>
      </c>
      <c r="N56" s="12">
        <f t="shared" si="16"/>
        <v>0</v>
      </c>
    </row>
    <row r="57" spans="1:14" ht="13.5" customHeight="1">
      <c r="A57" s="37"/>
      <c r="B57" s="29"/>
      <c r="C57" s="10" t="s">
        <v>165</v>
      </c>
      <c r="D57" s="55">
        <f t="shared" si="1"/>
        <v>94</v>
      </c>
      <c r="E57" s="11">
        <v>0</v>
      </c>
      <c r="F57" s="11">
        <v>1</v>
      </c>
      <c r="G57" s="11">
        <v>14</v>
      </c>
      <c r="H57" s="11">
        <v>28</v>
      </c>
      <c r="I57" s="11">
        <v>37</v>
      </c>
      <c r="J57" s="11">
        <v>12</v>
      </c>
      <c r="K57" s="11">
        <v>2</v>
      </c>
      <c r="L57" s="11">
        <v>0</v>
      </c>
      <c r="M57" s="11">
        <v>0</v>
      </c>
      <c r="N57" s="12">
        <v>0</v>
      </c>
    </row>
    <row r="58" spans="1:14" ht="13.5" customHeight="1">
      <c r="A58" s="37"/>
      <c r="B58" s="29"/>
      <c r="C58" s="10" t="s">
        <v>166</v>
      </c>
      <c r="D58" s="55">
        <f t="shared" si="1"/>
        <v>66</v>
      </c>
      <c r="E58" s="11">
        <v>0</v>
      </c>
      <c r="F58" s="11">
        <v>1</v>
      </c>
      <c r="G58" s="11">
        <v>6</v>
      </c>
      <c r="H58" s="11">
        <v>26</v>
      </c>
      <c r="I58" s="11">
        <v>24</v>
      </c>
      <c r="J58" s="11">
        <v>8</v>
      </c>
      <c r="K58" s="11">
        <v>1</v>
      </c>
      <c r="L58" s="11">
        <v>0</v>
      </c>
      <c r="M58" s="11">
        <v>0</v>
      </c>
      <c r="N58" s="12">
        <v>0</v>
      </c>
    </row>
    <row r="59" spans="1:14" ht="13.5" customHeight="1">
      <c r="A59" s="37"/>
      <c r="B59" s="29"/>
      <c r="C59" s="10"/>
      <c r="D59" s="55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3.5" customHeight="1">
      <c r="A60" s="37"/>
      <c r="B60" s="29" t="s">
        <v>53</v>
      </c>
      <c r="C60" s="10" t="s">
        <v>164</v>
      </c>
      <c r="D60" s="55">
        <f t="shared" si="1"/>
        <v>40</v>
      </c>
      <c r="E60" s="11">
        <f>SUM(E61:E62)</f>
        <v>0</v>
      </c>
      <c r="F60" s="11">
        <f aca="true" t="shared" si="17" ref="F60:N60">SUM(F61:F62)</f>
        <v>1</v>
      </c>
      <c r="G60" s="11">
        <f t="shared" si="17"/>
        <v>4</v>
      </c>
      <c r="H60" s="11">
        <f t="shared" si="17"/>
        <v>13</v>
      </c>
      <c r="I60" s="11">
        <f t="shared" si="17"/>
        <v>16</v>
      </c>
      <c r="J60" s="11">
        <f t="shared" si="17"/>
        <v>4</v>
      </c>
      <c r="K60" s="11">
        <f t="shared" si="17"/>
        <v>2</v>
      </c>
      <c r="L60" s="11">
        <f t="shared" si="17"/>
        <v>0</v>
      </c>
      <c r="M60" s="11">
        <f t="shared" si="17"/>
        <v>0</v>
      </c>
      <c r="N60" s="12">
        <f t="shared" si="17"/>
        <v>0</v>
      </c>
    </row>
    <row r="61" spans="1:14" ht="13.5" customHeight="1">
      <c r="A61" s="37"/>
      <c r="B61" s="29"/>
      <c r="C61" s="10" t="s">
        <v>165</v>
      </c>
      <c r="D61" s="55">
        <f t="shared" si="1"/>
        <v>19</v>
      </c>
      <c r="E61" s="11">
        <v>0</v>
      </c>
      <c r="F61" s="11">
        <v>0</v>
      </c>
      <c r="G61" s="11">
        <v>3</v>
      </c>
      <c r="H61" s="11">
        <v>6</v>
      </c>
      <c r="I61" s="11">
        <v>7</v>
      </c>
      <c r="J61" s="11">
        <v>2</v>
      </c>
      <c r="K61" s="11">
        <v>1</v>
      </c>
      <c r="L61" s="11">
        <v>0</v>
      </c>
      <c r="M61" s="11">
        <v>0</v>
      </c>
      <c r="N61" s="12">
        <v>0</v>
      </c>
    </row>
    <row r="62" spans="1:14" ht="13.5" customHeight="1">
      <c r="A62" s="37"/>
      <c r="B62" s="29"/>
      <c r="C62" s="10" t="s">
        <v>166</v>
      </c>
      <c r="D62" s="55">
        <f t="shared" si="1"/>
        <v>21</v>
      </c>
      <c r="E62" s="11">
        <v>0</v>
      </c>
      <c r="F62" s="11">
        <v>1</v>
      </c>
      <c r="G62" s="11">
        <v>1</v>
      </c>
      <c r="H62" s="11">
        <v>7</v>
      </c>
      <c r="I62" s="11">
        <v>9</v>
      </c>
      <c r="J62" s="11">
        <v>2</v>
      </c>
      <c r="K62" s="11">
        <v>1</v>
      </c>
      <c r="L62" s="11">
        <v>0</v>
      </c>
      <c r="M62" s="11">
        <v>0</v>
      </c>
      <c r="N62" s="12">
        <v>0</v>
      </c>
    </row>
    <row r="63" spans="1:14" ht="13.5" customHeight="1">
      <c r="A63" s="37"/>
      <c r="B63" s="29"/>
      <c r="C63" s="10"/>
      <c r="D63" s="55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3.5" customHeight="1">
      <c r="A64" s="37"/>
      <c r="B64" s="29" t="s">
        <v>54</v>
      </c>
      <c r="C64" s="10" t="s">
        <v>164</v>
      </c>
      <c r="D64" s="55">
        <f t="shared" si="1"/>
        <v>26</v>
      </c>
      <c r="E64" s="11">
        <f>SUM(E65:E66)</f>
        <v>0</v>
      </c>
      <c r="F64" s="11">
        <f aca="true" t="shared" si="18" ref="F64:N64">SUM(F65:F66)</f>
        <v>0</v>
      </c>
      <c r="G64" s="11">
        <f t="shared" si="18"/>
        <v>3</v>
      </c>
      <c r="H64" s="11">
        <f t="shared" si="18"/>
        <v>10</v>
      </c>
      <c r="I64" s="11">
        <f t="shared" si="18"/>
        <v>10</v>
      </c>
      <c r="J64" s="11">
        <f t="shared" si="18"/>
        <v>3</v>
      </c>
      <c r="K64" s="11">
        <f t="shared" si="18"/>
        <v>0</v>
      </c>
      <c r="L64" s="11">
        <f t="shared" si="18"/>
        <v>0</v>
      </c>
      <c r="M64" s="11">
        <f t="shared" si="18"/>
        <v>0</v>
      </c>
      <c r="N64" s="12">
        <f t="shared" si="18"/>
        <v>0</v>
      </c>
    </row>
    <row r="65" spans="1:14" ht="13.5" customHeight="1">
      <c r="A65" s="37"/>
      <c r="B65" s="29"/>
      <c r="C65" s="10" t="s">
        <v>165</v>
      </c>
      <c r="D65" s="55">
        <f t="shared" si="1"/>
        <v>15</v>
      </c>
      <c r="E65" s="11">
        <v>0</v>
      </c>
      <c r="F65" s="11">
        <v>0</v>
      </c>
      <c r="G65" s="11">
        <v>1</v>
      </c>
      <c r="H65" s="11">
        <v>5</v>
      </c>
      <c r="I65" s="11">
        <v>8</v>
      </c>
      <c r="J65" s="11">
        <v>1</v>
      </c>
      <c r="K65" s="11">
        <v>0</v>
      </c>
      <c r="L65" s="11">
        <v>0</v>
      </c>
      <c r="M65" s="11">
        <v>0</v>
      </c>
      <c r="N65" s="12">
        <v>0</v>
      </c>
    </row>
    <row r="66" spans="1:14" ht="13.5" customHeight="1">
      <c r="A66" s="44"/>
      <c r="B66" s="45"/>
      <c r="C66" s="32" t="s">
        <v>166</v>
      </c>
      <c r="D66" s="78">
        <f t="shared" si="1"/>
        <v>11</v>
      </c>
      <c r="E66" s="47">
        <v>0</v>
      </c>
      <c r="F66" s="47">
        <v>0</v>
      </c>
      <c r="G66" s="47">
        <v>2</v>
      </c>
      <c r="H66" s="47">
        <v>5</v>
      </c>
      <c r="I66" s="47">
        <v>2</v>
      </c>
      <c r="J66" s="47">
        <v>2</v>
      </c>
      <c r="K66" s="47">
        <v>0</v>
      </c>
      <c r="L66" s="47">
        <v>0</v>
      </c>
      <c r="M66" s="47">
        <v>0</v>
      </c>
      <c r="N66" s="48">
        <v>0</v>
      </c>
    </row>
    <row r="67" ht="13.5" customHeight="1"/>
    <row r="68" spans="2:14" ht="12" customHeight="1">
      <c r="B68" s="9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3:14" ht="12" customHeight="1"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14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14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9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3:14" ht="12" customHeight="1"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3:14" ht="12" customHeight="1"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3:14" ht="12" customHeight="1"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9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9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9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9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14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9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14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14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9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9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14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9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9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9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9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14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9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9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9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9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9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9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9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9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9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9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9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9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9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9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9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9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14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9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9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9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9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9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9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14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9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9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9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9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14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9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9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9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14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9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9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14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9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14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9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14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9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14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9"/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9"/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3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3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14"/>
      <c r="C318" s="3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14"/>
      <c r="C319" s="3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9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14"/>
      <c r="C321" s="3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3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9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3:14" ht="12" customHeight="1">
      <c r="C324" s="3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3:14" ht="12" customHeight="1">
      <c r="C325" s="3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</sheetData>
  <mergeCells count="4">
    <mergeCell ref="M2:N2"/>
    <mergeCell ref="A3:C3"/>
    <mergeCell ref="A8:B8"/>
    <mergeCell ref="A16:B16"/>
  </mergeCells>
  <printOptions horizontalCentered="1"/>
  <pageMargins left="0.7874015748031497" right="0.7874015748031497" top="0.7874015748031497" bottom="0.7874015748031497" header="0.7480314960629921" footer="0.2755905511811024"/>
  <pageSetup blackAndWhite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6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5" width="8.140625" style="3" customWidth="1"/>
    <col min="16" max="16384" width="15.28125" style="3" customWidth="1"/>
  </cols>
  <sheetData>
    <row r="1" spans="2:3" s="33" customFormat="1" ht="12">
      <c r="B1" s="54"/>
      <c r="C1" s="38"/>
    </row>
    <row r="2" spans="1:14" s="33" customFormat="1" ht="12">
      <c r="A2" s="3" t="s">
        <v>140</v>
      </c>
      <c r="C2" s="38"/>
      <c r="M2" s="87" t="s">
        <v>157</v>
      </c>
      <c r="N2" s="87"/>
    </row>
    <row r="3" spans="1:15" ht="21" customHeight="1">
      <c r="A3" s="88" t="s">
        <v>158</v>
      </c>
      <c r="B3" s="89"/>
      <c r="C3" s="90"/>
      <c r="D3" s="6" t="s">
        <v>159</v>
      </c>
      <c r="E3" s="7" t="s">
        <v>160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161</v>
      </c>
      <c r="N3" s="8" t="s">
        <v>90</v>
      </c>
      <c r="O3" s="9"/>
    </row>
    <row r="4" spans="1:14" s="33" customFormat="1" ht="13.5" customHeight="1">
      <c r="A4" s="37"/>
      <c r="B4" s="29" t="s">
        <v>55</v>
      </c>
      <c r="C4" s="10" t="s">
        <v>95</v>
      </c>
      <c r="D4" s="55">
        <f>SUM(E4:N4)</f>
        <v>20</v>
      </c>
      <c r="E4" s="11">
        <f aca="true" t="shared" si="0" ref="E4:N4">SUM(E5:E6)</f>
        <v>0</v>
      </c>
      <c r="F4" s="11">
        <f t="shared" si="0"/>
        <v>1</v>
      </c>
      <c r="G4" s="11">
        <f t="shared" si="0"/>
        <v>0</v>
      </c>
      <c r="H4" s="11">
        <f t="shared" si="0"/>
        <v>5</v>
      </c>
      <c r="I4" s="11">
        <f t="shared" si="0"/>
        <v>11</v>
      </c>
      <c r="J4" s="11">
        <f t="shared" si="0"/>
        <v>3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2">
        <f t="shared" si="0"/>
        <v>0</v>
      </c>
    </row>
    <row r="5" spans="1:14" s="33" customFormat="1" ht="13.5" customHeight="1">
      <c r="A5" s="37"/>
      <c r="B5" s="14"/>
      <c r="C5" s="10" t="s">
        <v>102</v>
      </c>
      <c r="D5" s="55">
        <f>SUM(E5:N5)</f>
        <v>13</v>
      </c>
      <c r="E5" s="11">
        <v>0</v>
      </c>
      <c r="F5" s="11">
        <v>1</v>
      </c>
      <c r="G5" s="11">
        <v>0</v>
      </c>
      <c r="H5" s="11">
        <v>4</v>
      </c>
      <c r="I5" s="11">
        <v>6</v>
      </c>
      <c r="J5" s="11">
        <v>2</v>
      </c>
      <c r="K5" s="11">
        <v>0</v>
      </c>
      <c r="L5" s="11">
        <v>0</v>
      </c>
      <c r="M5" s="11">
        <v>0</v>
      </c>
      <c r="N5" s="12">
        <v>0</v>
      </c>
    </row>
    <row r="6" spans="1:14" s="33" customFormat="1" ht="13.5" customHeight="1">
      <c r="A6" s="37"/>
      <c r="B6" s="14"/>
      <c r="C6" s="10" t="s">
        <v>103</v>
      </c>
      <c r="D6" s="55">
        <f>SUM(E6:N6)</f>
        <v>7</v>
      </c>
      <c r="E6" s="11">
        <v>0</v>
      </c>
      <c r="F6" s="11">
        <v>0</v>
      </c>
      <c r="G6" s="11">
        <v>0</v>
      </c>
      <c r="H6" s="11">
        <v>1</v>
      </c>
      <c r="I6" s="11">
        <v>5</v>
      </c>
      <c r="J6" s="11">
        <v>1</v>
      </c>
      <c r="K6" s="11">
        <v>0</v>
      </c>
      <c r="L6" s="11">
        <v>0</v>
      </c>
      <c r="M6" s="11">
        <v>0</v>
      </c>
      <c r="N6" s="12">
        <v>0</v>
      </c>
    </row>
    <row r="7" spans="1:15" ht="13.5" customHeight="1">
      <c r="A7" s="42"/>
      <c r="B7" s="76"/>
      <c r="C7" s="80"/>
      <c r="D7" s="81"/>
      <c r="E7" s="71"/>
      <c r="F7" s="71"/>
      <c r="G7" s="71"/>
      <c r="H7" s="71"/>
      <c r="I7" s="71"/>
      <c r="J7" s="71"/>
      <c r="K7" s="71"/>
      <c r="L7" s="71"/>
      <c r="M7" s="71"/>
      <c r="N7" s="69"/>
      <c r="O7" s="33"/>
    </row>
    <row r="8" spans="1:15" ht="13.5" customHeight="1">
      <c r="A8" s="92" t="s">
        <v>135</v>
      </c>
      <c r="B8" s="93"/>
      <c r="C8" s="15" t="s">
        <v>112</v>
      </c>
      <c r="D8" s="40">
        <f>SUM(E8:N8)</f>
        <v>4072</v>
      </c>
      <c r="E8" s="17">
        <f>SUM(E9:E10)</f>
        <v>0</v>
      </c>
      <c r="F8" s="17">
        <f aca="true" t="shared" si="1" ref="F8:N8">SUM(F9:F10)</f>
        <v>63</v>
      </c>
      <c r="G8" s="17">
        <f t="shared" si="1"/>
        <v>674</v>
      </c>
      <c r="H8" s="17">
        <f t="shared" si="1"/>
        <v>1732</v>
      </c>
      <c r="I8" s="17">
        <f t="shared" si="1"/>
        <v>1227</v>
      </c>
      <c r="J8" s="17">
        <f t="shared" si="1"/>
        <v>342</v>
      </c>
      <c r="K8" s="17">
        <f t="shared" si="1"/>
        <v>33</v>
      </c>
      <c r="L8" s="17">
        <f t="shared" si="1"/>
        <v>1</v>
      </c>
      <c r="M8" s="17">
        <f t="shared" si="1"/>
        <v>0</v>
      </c>
      <c r="N8" s="18">
        <f t="shared" si="1"/>
        <v>0</v>
      </c>
      <c r="O8" s="33"/>
    </row>
    <row r="9" spans="1:15" ht="13.5" customHeight="1">
      <c r="A9" s="37"/>
      <c r="B9" s="9"/>
      <c r="C9" s="10" t="s">
        <v>113</v>
      </c>
      <c r="D9" s="41">
        <f>SUM(E9:N9)</f>
        <v>2097</v>
      </c>
      <c r="E9" s="11">
        <f aca="true" t="shared" si="2" ref="E9:N9">SUM(E13,E21,E45,E49,E53,E57,E61,E17,E25,E29,E33,E37,E41)</f>
        <v>0</v>
      </c>
      <c r="F9" s="11">
        <f t="shared" si="2"/>
        <v>33</v>
      </c>
      <c r="G9" s="11">
        <f t="shared" si="2"/>
        <v>353</v>
      </c>
      <c r="H9" s="11">
        <f t="shared" si="2"/>
        <v>933</v>
      </c>
      <c r="I9" s="11">
        <f t="shared" si="2"/>
        <v>600</v>
      </c>
      <c r="J9" s="11">
        <f t="shared" si="2"/>
        <v>160</v>
      </c>
      <c r="K9" s="11">
        <f t="shared" si="2"/>
        <v>18</v>
      </c>
      <c r="L9" s="11">
        <f t="shared" si="2"/>
        <v>0</v>
      </c>
      <c r="M9" s="11">
        <f t="shared" si="2"/>
        <v>0</v>
      </c>
      <c r="N9" s="12">
        <f t="shared" si="2"/>
        <v>0</v>
      </c>
      <c r="O9" s="33"/>
    </row>
    <row r="10" spans="1:15" ht="13.5" customHeight="1">
      <c r="A10" s="37"/>
      <c r="B10" s="9"/>
      <c r="C10" s="10" t="s">
        <v>114</v>
      </c>
      <c r="D10" s="41">
        <f>SUM(E10:N10)</f>
        <v>1975</v>
      </c>
      <c r="E10" s="11">
        <f aca="true" t="shared" si="3" ref="E10:N10">SUM(E14,E22,E46,E50,E54,E58,E62,E18,E26,E30,E34,E38,E42)</f>
        <v>0</v>
      </c>
      <c r="F10" s="11">
        <f t="shared" si="3"/>
        <v>30</v>
      </c>
      <c r="G10" s="11">
        <f t="shared" si="3"/>
        <v>321</v>
      </c>
      <c r="H10" s="11">
        <f t="shared" si="3"/>
        <v>799</v>
      </c>
      <c r="I10" s="11">
        <f t="shared" si="3"/>
        <v>627</v>
      </c>
      <c r="J10" s="11">
        <f t="shared" si="3"/>
        <v>182</v>
      </c>
      <c r="K10" s="11">
        <f t="shared" si="3"/>
        <v>15</v>
      </c>
      <c r="L10" s="11">
        <f t="shared" si="3"/>
        <v>1</v>
      </c>
      <c r="M10" s="11">
        <f t="shared" si="3"/>
        <v>0</v>
      </c>
      <c r="N10" s="12">
        <f t="shared" si="3"/>
        <v>0</v>
      </c>
      <c r="O10" s="33"/>
    </row>
    <row r="11" spans="1:15" ht="13.5" customHeight="1">
      <c r="A11" s="37"/>
      <c r="B11" s="9"/>
      <c r="C11" s="10"/>
      <c r="D11" s="4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3"/>
    </row>
    <row r="12" spans="1:15" ht="13.5" customHeight="1">
      <c r="A12" s="37"/>
      <c r="B12" s="29" t="s">
        <v>62</v>
      </c>
      <c r="C12" s="10" t="s">
        <v>112</v>
      </c>
      <c r="D12" s="41">
        <f>SUM(E12:N12)</f>
        <v>789</v>
      </c>
      <c r="E12" s="11">
        <f>SUM(E13:E14)</f>
        <v>0</v>
      </c>
      <c r="F12" s="11">
        <f aca="true" t="shared" si="4" ref="F12:N12">SUM(F13:F14)</f>
        <v>14</v>
      </c>
      <c r="G12" s="11">
        <f t="shared" si="4"/>
        <v>130</v>
      </c>
      <c r="H12" s="11">
        <f t="shared" si="4"/>
        <v>313</v>
      </c>
      <c r="I12" s="11">
        <f t="shared" si="4"/>
        <v>256</v>
      </c>
      <c r="J12" s="11">
        <f t="shared" si="4"/>
        <v>68</v>
      </c>
      <c r="K12" s="11">
        <f t="shared" si="4"/>
        <v>7</v>
      </c>
      <c r="L12" s="11">
        <f t="shared" si="4"/>
        <v>1</v>
      </c>
      <c r="M12" s="11">
        <f t="shared" si="4"/>
        <v>0</v>
      </c>
      <c r="N12" s="12">
        <f t="shared" si="4"/>
        <v>0</v>
      </c>
      <c r="O12" s="33"/>
    </row>
    <row r="13" spans="1:15" ht="13.5" customHeight="1">
      <c r="A13" s="37"/>
      <c r="B13" s="29"/>
      <c r="C13" s="10" t="s">
        <v>113</v>
      </c>
      <c r="D13" s="41">
        <f>SUM(E13:N13)</f>
        <v>404</v>
      </c>
      <c r="E13" s="11">
        <v>0</v>
      </c>
      <c r="F13" s="11">
        <v>7</v>
      </c>
      <c r="G13" s="11">
        <v>58</v>
      </c>
      <c r="H13" s="11">
        <v>170</v>
      </c>
      <c r="I13" s="11">
        <v>133</v>
      </c>
      <c r="J13" s="11">
        <v>32</v>
      </c>
      <c r="K13" s="11">
        <v>4</v>
      </c>
      <c r="L13" s="11">
        <v>0</v>
      </c>
      <c r="M13" s="11">
        <v>0</v>
      </c>
      <c r="N13" s="12">
        <v>0</v>
      </c>
      <c r="O13" s="33"/>
    </row>
    <row r="14" spans="1:15" ht="13.5" customHeight="1">
      <c r="A14" s="37"/>
      <c r="B14" s="29"/>
      <c r="C14" s="10" t="s">
        <v>114</v>
      </c>
      <c r="D14" s="41">
        <f>SUM(E14:N14)</f>
        <v>385</v>
      </c>
      <c r="E14" s="11">
        <v>0</v>
      </c>
      <c r="F14" s="11">
        <v>7</v>
      </c>
      <c r="G14" s="11">
        <v>72</v>
      </c>
      <c r="H14" s="11">
        <v>143</v>
      </c>
      <c r="I14" s="11">
        <v>123</v>
      </c>
      <c r="J14" s="11">
        <v>36</v>
      </c>
      <c r="K14" s="11">
        <v>3</v>
      </c>
      <c r="L14" s="11">
        <v>1</v>
      </c>
      <c r="M14" s="11">
        <v>0</v>
      </c>
      <c r="N14" s="12">
        <v>0</v>
      </c>
      <c r="O14" s="33"/>
    </row>
    <row r="15" spans="1:15" ht="13.5" customHeight="1">
      <c r="A15" s="37"/>
      <c r="B15" s="29"/>
      <c r="C15" s="10"/>
      <c r="D15" s="4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33"/>
    </row>
    <row r="16" spans="1:15" ht="13.5" customHeight="1">
      <c r="A16" s="37"/>
      <c r="B16" s="29" t="s">
        <v>56</v>
      </c>
      <c r="C16" s="10" t="s">
        <v>112</v>
      </c>
      <c r="D16" s="41">
        <f>SUM(E16:N16)</f>
        <v>748</v>
      </c>
      <c r="E16" s="11">
        <f>SUM(E17:E18)</f>
        <v>0</v>
      </c>
      <c r="F16" s="11">
        <f aca="true" t="shared" si="5" ref="F16:N16">SUM(F17:F18)</f>
        <v>8</v>
      </c>
      <c r="G16" s="11">
        <f t="shared" si="5"/>
        <v>110</v>
      </c>
      <c r="H16" s="11">
        <f t="shared" si="5"/>
        <v>300</v>
      </c>
      <c r="I16" s="11">
        <f t="shared" si="5"/>
        <v>259</v>
      </c>
      <c r="J16" s="11">
        <f t="shared" si="5"/>
        <v>66</v>
      </c>
      <c r="K16" s="11">
        <f t="shared" si="5"/>
        <v>5</v>
      </c>
      <c r="L16" s="11">
        <f t="shared" si="5"/>
        <v>0</v>
      </c>
      <c r="M16" s="11">
        <f t="shared" si="5"/>
        <v>0</v>
      </c>
      <c r="N16" s="12">
        <f t="shared" si="5"/>
        <v>0</v>
      </c>
      <c r="O16" s="33"/>
    </row>
    <row r="17" spans="1:15" ht="13.5" customHeight="1">
      <c r="A17" s="37"/>
      <c r="B17" s="29"/>
      <c r="C17" s="10" t="s">
        <v>113</v>
      </c>
      <c r="D17" s="41">
        <f>SUM(E17:N17)</f>
        <v>363</v>
      </c>
      <c r="E17" s="11">
        <v>0</v>
      </c>
      <c r="F17" s="11">
        <v>4</v>
      </c>
      <c r="G17" s="11">
        <v>59</v>
      </c>
      <c r="H17" s="11">
        <v>159</v>
      </c>
      <c r="I17" s="11">
        <v>110</v>
      </c>
      <c r="J17" s="11">
        <v>29</v>
      </c>
      <c r="K17" s="11">
        <v>2</v>
      </c>
      <c r="L17" s="11">
        <v>0</v>
      </c>
      <c r="M17" s="11">
        <v>0</v>
      </c>
      <c r="N17" s="12">
        <v>0</v>
      </c>
      <c r="O17" s="33"/>
    </row>
    <row r="18" spans="1:15" ht="13.5" customHeight="1">
      <c r="A18" s="37"/>
      <c r="B18" s="29"/>
      <c r="C18" s="10" t="s">
        <v>114</v>
      </c>
      <c r="D18" s="41">
        <f>SUM(E18:N18)</f>
        <v>385</v>
      </c>
      <c r="E18" s="11">
        <v>0</v>
      </c>
      <c r="F18" s="11">
        <v>4</v>
      </c>
      <c r="G18" s="11">
        <v>51</v>
      </c>
      <c r="H18" s="11">
        <v>141</v>
      </c>
      <c r="I18" s="11">
        <v>149</v>
      </c>
      <c r="J18" s="11">
        <v>37</v>
      </c>
      <c r="K18" s="11">
        <v>3</v>
      </c>
      <c r="L18" s="11">
        <v>0</v>
      </c>
      <c r="M18" s="11">
        <v>0</v>
      </c>
      <c r="N18" s="12">
        <v>0</v>
      </c>
      <c r="O18" s="33"/>
    </row>
    <row r="19" spans="1:15" ht="13.5" customHeight="1">
      <c r="A19" s="37"/>
      <c r="B19" s="29"/>
      <c r="C19" s="10"/>
      <c r="D19" s="4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33"/>
    </row>
    <row r="20" spans="1:15" ht="13.5" customHeight="1">
      <c r="A20" s="37"/>
      <c r="B20" s="29" t="s">
        <v>63</v>
      </c>
      <c r="C20" s="10" t="s">
        <v>112</v>
      </c>
      <c r="D20" s="41">
        <f>SUM(E20:N20)</f>
        <v>677</v>
      </c>
      <c r="E20" s="11">
        <f>SUM(E21:E22)</f>
        <v>0</v>
      </c>
      <c r="F20" s="11">
        <f aca="true" t="shared" si="6" ref="F20:N20">SUM(F21:F22)</f>
        <v>8</v>
      </c>
      <c r="G20" s="11">
        <f t="shared" si="6"/>
        <v>115</v>
      </c>
      <c r="H20" s="11">
        <f t="shared" si="6"/>
        <v>325</v>
      </c>
      <c r="I20" s="11">
        <f t="shared" si="6"/>
        <v>172</v>
      </c>
      <c r="J20" s="11">
        <f t="shared" si="6"/>
        <v>49</v>
      </c>
      <c r="K20" s="11">
        <f t="shared" si="6"/>
        <v>8</v>
      </c>
      <c r="L20" s="11">
        <f t="shared" si="6"/>
        <v>0</v>
      </c>
      <c r="M20" s="11">
        <f t="shared" si="6"/>
        <v>0</v>
      </c>
      <c r="N20" s="12">
        <f t="shared" si="6"/>
        <v>0</v>
      </c>
      <c r="O20" s="33"/>
    </row>
    <row r="21" spans="1:15" ht="13.5" customHeight="1">
      <c r="A21" s="37"/>
      <c r="B21" s="29"/>
      <c r="C21" s="10" t="s">
        <v>113</v>
      </c>
      <c r="D21" s="41">
        <f>SUM(E21:N21)</f>
        <v>360</v>
      </c>
      <c r="E21" s="11">
        <v>0</v>
      </c>
      <c r="F21" s="11">
        <v>4</v>
      </c>
      <c r="G21" s="11">
        <v>59</v>
      </c>
      <c r="H21" s="11">
        <v>187</v>
      </c>
      <c r="I21" s="11">
        <v>83</v>
      </c>
      <c r="J21" s="11">
        <v>23</v>
      </c>
      <c r="K21" s="11">
        <v>4</v>
      </c>
      <c r="L21" s="11">
        <v>0</v>
      </c>
      <c r="M21" s="11">
        <v>0</v>
      </c>
      <c r="N21" s="12">
        <v>0</v>
      </c>
      <c r="O21" s="33"/>
    </row>
    <row r="22" spans="1:15" ht="13.5" customHeight="1">
      <c r="A22" s="37"/>
      <c r="B22" s="29"/>
      <c r="C22" s="10" t="s">
        <v>114</v>
      </c>
      <c r="D22" s="41">
        <f>SUM(E22:N22)</f>
        <v>317</v>
      </c>
      <c r="E22" s="11">
        <v>0</v>
      </c>
      <c r="F22" s="11">
        <v>4</v>
      </c>
      <c r="G22" s="11">
        <v>56</v>
      </c>
      <c r="H22" s="11">
        <v>138</v>
      </c>
      <c r="I22" s="11">
        <v>89</v>
      </c>
      <c r="J22" s="11">
        <v>26</v>
      </c>
      <c r="K22" s="11">
        <v>4</v>
      </c>
      <c r="L22" s="11">
        <v>0</v>
      </c>
      <c r="M22" s="11">
        <v>0</v>
      </c>
      <c r="N22" s="12">
        <v>0</v>
      </c>
      <c r="O22" s="33"/>
    </row>
    <row r="23" spans="1:15" ht="13.5" customHeight="1">
      <c r="A23" s="37"/>
      <c r="B23" s="29"/>
      <c r="C23" s="10"/>
      <c r="D23" s="4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33"/>
    </row>
    <row r="24" spans="1:15" ht="13.5" customHeight="1">
      <c r="A24" s="37"/>
      <c r="B24" s="29" t="s">
        <v>57</v>
      </c>
      <c r="C24" s="10" t="s">
        <v>112</v>
      </c>
      <c r="D24" s="41">
        <f>SUM(E24:N24)</f>
        <v>103</v>
      </c>
      <c r="E24" s="11">
        <f>SUM(E25:E26)</f>
        <v>0</v>
      </c>
      <c r="F24" s="11">
        <f aca="true" t="shared" si="7" ref="F24:N24">SUM(F25:F26)</f>
        <v>1</v>
      </c>
      <c r="G24" s="11">
        <f t="shared" si="7"/>
        <v>16</v>
      </c>
      <c r="H24" s="11">
        <f t="shared" si="7"/>
        <v>46</v>
      </c>
      <c r="I24" s="11">
        <f t="shared" si="7"/>
        <v>27</v>
      </c>
      <c r="J24" s="11">
        <f t="shared" si="7"/>
        <v>11</v>
      </c>
      <c r="K24" s="11">
        <f t="shared" si="7"/>
        <v>2</v>
      </c>
      <c r="L24" s="11">
        <f t="shared" si="7"/>
        <v>0</v>
      </c>
      <c r="M24" s="11">
        <f t="shared" si="7"/>
        <v>0</v>
      </c>
      <c r="N24" s="12">
        <f t="shared" si="7"/>
        <v>0</v>
      </c>
      <c r="O24" s="33"/>
    </row>
    <row r="25" spans="1:15" ht="13.5" customHeight="1">
      <c r="A25" s="37"/>
      <c r="B25" s="29"/>
      <c r="C25" s="10" t="s">
        <v>113</v>
      </c>
      <c r="D25" s="41">
        <f>SUM(E25:N25)</f>
        <v>53</v>
      </c>
      <c r="E25" s="11">
        <v>0</v>
      </c>
      <c r="F25" s="11">
        <v>1</v>
      </c>
      <c r="G25" s="11">
        <v>10</v>
      </c>
      <c r="H25" s="11">
        <v>25</v>
      </c>
      <c r="I25" s="11">
        <v>11</v>
      </c>
      <c r="J25" s="11">
        <v>5</v>
      </c>
      <c r="K25" s="11">
        <v>1</v>
      </c>
      <c r="L25" s="11">
        <v>0</v>
      </c>
      <c r="M25" s="11">
        <v>0</v>
      </c>
      <c r="N25" s="12">
        <v>0</v>
      </c>
      <c r="O25" s="33"/>
    </row>
    <row r="26" spans="1:15" ht="13.5" customHeight="1">
      <c r="A26" s="37"/>
      <c r="B26" s="29"/>
      <c r="C26" s="10" t="s">
        <v>114</v>
      </c>
      <c r="D26" s="41">
        <f>SUM(E26:N26)</f>
        <v>50</v>
      </c>
      <c r="E26" s="11">
        <v>0</v>
      </c>
      <c r="F26" s="11">
        <v>0</v>
      </c>
      <c r="G26" s="11">
        <v>6</v>
      </c>
      <c r="H26" s="11">
        <v>21</v>
      </c>
      <c r="I26" s="11">
        <v>16</v>
      </c>
      <c r="J26" s="11">
        <v>6</v>
      </c>
      <c r="K26" s="11">
        <v>1</v>
      </c>
      <c r="L26" s="11">
        <v>0</v>
      </c>
      <c r="M26" s="11">
        <v>0</v>
      </c>
      <c r="N26" s="12">
        <v>0</v>
      </c>
      <c r="O26" s="33"/>
    </row>
    <row r="27" spans="1:15" ht="13.5" customHeight="1">
      <c r="A27" s="37"/>
      <c r="B27" s="29"/>
      <c r="C27" s="10"/>
      <c r="D27" s="4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33"/>
    </row>
    <row r="28" spans="1:15" ht="13.5" customHeight="1">
      <c r="A28" s="37"/>
      <c r="B28" s="29" t="s">
        <v>58</v>
      </c>
      <c r="C28" s="10" t="s">
        <v>112</v>
      </c>
      <c r="D28" s="41">
        <f>SUM(E28:N28)</f>
        <v>262</v>
      </c>
      <c r="E28" s="11">
        <f>SUM(E29:E30)</f>
        <v>0</v>
      </c>
      <c r="F28" s="11">
        <f aca="true" t="shared" si="8" ref="F28:N28">SUM(F29:F30)</f>
        <v>5</v>
      </c>
      <c r="G28" s="11">
        <f t="shared" si="8"/>
        <v>54</v>
      </c>
      <c r="H28" s="11">
        <f t="shared" si="8"/>
        <v>115</v>
      </c>
      <c r="I28" s="11">
        <f t="shared" si="8"/>
        <v>70</v>
      </c>
      <c r="J28" s="11">
        <f t="shared" si="8"/>
        <v>18</v>
      </c>
      <c r="K28" s="11">
        <f t="shared" si="8"/>
        <v>0</v>
      </c>
      <c r="L28" s="11">
        <f t="shared" si="8"/>
        <v>0</v>
      </c>
      <c r="M28" s="11">
        <f t="shared" si="8"/>
        <v>0</v>
      </c>
      <c r="N28" s="12">
        <f t="shared" si="8"/>
        <v>0</v>
      </c>
      <c r="O28" s="33"/>
    </row>
    <row r="29" spans="1:15" ht="13.5" customHeight="1">
      <c r="A29" s="37"/>
      <c r="B29" s="29"/>
      <c r="C29" s="10" t="s">
        <v>113</v>
      </c>
      <c r="D29" s="41">
        <f>SUM(E29:N29)</f>
        <v>139</v>
      </c>
      <c r="E29" s="11">
        <v>0</v>
      </c>
      <c r="F29" s="11">
        <v>3</v>
      </c>
      <c r="G29" s="11">
        <v>27</v>
      </c>
      <c r="H29" s="11">
        <v>64</v>
      </c>
      <c r="I29" s="11">
        <v>38</v>
      </c>
      <c r="J29" s="11">
        <v>7</v>
      </c>
      <c r="K29" s="11">
        <v>0</v>
      </c>
      <c r="L29" s="11">
        <v>0</v>
      </c>
      <c r="M29" s="11">
        <v>0</v>
      </c>
      <c r="N29" s="12">
        <v>0</v>
      </c>
      <c r="O29" s="33"/>
    </row>
    <row r="30" spans="1:15" ht="13.5" customHeight="1">
      <c r="A30" s="37"/>
      <c r="B30" s="29"/>
      <c r="C30" s="10" t="s">
        <v>114</v>
      </c>
      <c r="D30" s="41">
        <f>SUM(E30:N30)</f>
        <v>123</v>
      </c>
      <c r="E30" s="11">
        <v>0</v>
      </c>
      <c r="F30" s="11">
        <v>2</v>
      </c>
      <c r="G30" s="11">
        <v>27</v>
      </c>
      <c r="H30" s="11">
        <v>51</v>
      </c>
      <c r="I30" s="11">
        <v>32</v>
      </c>
      <c r="J30" s="11">
        <v>11</v>
      </c>
      <c r="K30" s="11">
        <v>0</v>
      </c>
      <c r="L30" s="11">
        <v>0</v>
      </c>
      <c r="M30" s="11">
        <v>0</v>
      </c>
      <c r="N30" s="12">
        <v>0</v>
      </c>
      <c r="O30" s="33"/>
    </row>
    <row r="31" spans="1:15" ht="13.5" customHeight="1">
      <c r="A31" s="37"/>
      <c r="B31" s="29"/>
      <c r="C31" s="10"/>
      <c r="D31" s="4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33"/>
    </row>
    <row r="32" spans="1:15" ht="13.5" customHeight="1">
      <c r="A32" s="37"/>
      <c r="B32" s="29" t="s">
        <v>59</v>
      </c>
      <c r="C32" s="10" t="s">
        <v>112</v>
      </c>
      <c r="D32" s="41">
        <f>SUM(E32:N32)</f>
        <v>117</v>
      </c>
      <c r="E32" s="11">
        <f>SUM(E33:E34)</f>
        <v>0</v>
      </c>
      <c r="F32" s="11">
        <f aca="true" t="shared" si="9" ref="F32:N32">SUM(F33:F34)</f>
        <v>1</v>
      </c>
      <c r="G32" s="11">
        <f t="shared" si="9"/>
        <v>16</v>
      </c>
      <c r="H32" s="11">
        <f t="shared" si="9"/>
        <v>56</v>
      </c>
      <c r="I32" s="11">
        <f t="shared" si="9"/>
        <v>31</v>
      </c>
      <c r="J32" s="11">
        <f t="shared" si="9"/>
        <v>12</v>
      </c>
      <c r="K32" s="11">
        <f t="shared" si="9"/>
        <v>1</v>
      </c>
      <c r="L32" s="11">
        <f t="shared" si="9"/>
        <v>0</v>
      </c>
      <c r="M32" s="11">
        <f t="shared" si="9"/>
        <v>0</v>
      </c>
      <c r="N32" s="12">
        <f t="shared" si="9"/>
        <v>0</v>
      </c>
      <c r="O32" s="33"/>
    </row>
    <row r="33" spans="1:15" ht="13.5" customHeight="1">
      <c r="A33" s="37"/>
      <c r="B33" s="29"/>
      <c r="C33" s="10" t="s">
        <v>113</v>
      </c>
      <c r="D33" s="41">
        <f>SUM(E33:N33)</f>
        <v>59</v>
      </c>
      <c r="E33" s="11">
        <v>0</v>
      </c>
      <c r="F33" s="11">
        <v>1</v>
      </c>
      <c r="G33" s="11">
        <v>9</v>
      </c>
      <c r="H33" s="11">
        <v>32</v>
      </c>
      <c r="I33" s="11">
        <v>11</v>
      </c>
      <c r="J33" s="11">
        <v>6</v>
      </c>
      <c r="K33" s="11">
        <v>0</v>
      </c>
      <c r="L33" s="11">
        <v>0</v>
      </c>
      <c r="M33" s="11">
        <v>0</v>
      </c>
      <c r="N33" s="12">
        <v>0</v>
      </c>
      <c r="O33" s="33"/>
    </row>
    <row r="34" spans="1:15" ht="13.5" customHeight="1">
      <c r="A34" s="37"/>
      <c r="B34" s="29"/>
      <c r="C34" s="10" t="s">
        <v>114</v>
      </c>
      <c r="D34" s="41">
        <f>SUM(E34:N34)</f>
        <v>58</v>
      </c>
      <c r="E34" s="11">
        <v>0</v>
      </c>
      <c r="F34" s="11">
        <v>0</v>
      </c>
      <c r="G34" s="11">
        <v>7</v>
      </c>
      <c r="H34" s="11">
        <v>24</v>
      </c>
      <c r="I34" s="11">
        <v>20</v>
      </c>
      <c r="J34" s="11">
        <v>6</v>
      </c>
      <c r="K34" s="11">
        <v>1</v>
      </c>
      <c r="L34" s="11">
        <v>0</v>
      </c>
      <c r="M34" s="11">
        <v>0</v>
      </c>
      <c r="N34" s="12">
        <v>0</v>
      </c>
      <c r="O34" s="33"/>
    </row>
    <row r="35" spans="1:15" ht="13.5" customHeight="1">
      <c r="A35" s="37"/>
      <c r="B35" s="29"/>
      <c r="C35" s="10"/>
      <c r="D35" s="4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33"/>
    </row>
    <row r="36" spans="1:15" ht="13.5" customHeight="1">
      <c r="A36" s="37"/>
      <c r="B36" s="29" t="s">
        <v>60</v>
      </c>
      <c r="C36" s="10" t="s">
        <v>112</v>
      </c>
      <c r="D36" s="41">
        <f>SUM(E36:N36)</f>
        <v>270</v>
      </c>
      <c r="E36" s="11">
        <f>SUM(E37:E38)</f>
        <v>0</v>
      </c>
      <c r="F36" s="11">
        <f aca="true" t="shared" si="10" ref="F36:N36">SUM(F37:F38)</f>
        <v>4</v>
      </c>
      <c r="G36" s="11">
        <f t="shared" si="10"/>
        <v>46</v>
      </c>
      <c r="H36" s="11">
        <f t="shared" si="10"/>
        <v>123</v>
      </c>
      <c r="I36" s="11">
        <f t="shared" si="10"/>
        <v>75</v>
      </c>
      <c r="J36" s="11">
        <f t="shared" si="10"/>
        <v>20</v>
      </c>
      <c r="K36" s="11">
        <f t="shared" si="10"/>
        <v>2</v>
      </c>
      <c r="L36" s="11">
        <f t="shared" si="10"/>
        <v>0</v>
      </c>
      <c r="M36" s="11">
        <f t="shared" si="10"/>
        <v>0</v>
      </c>
      <c r="N36" s="12">
        <f t="shared" si="10"/>
        <v>0</v>
      </c>
      <c r="O36" s="33"/>
    </row>
    <row r="37" spans="1:15" ht="13.5" customHeight="1">
      <c r="A37" s="37"/>
      <c r="B37" s="29"/>
      <c r="C37" s="10" t="s">
        <v>113</v>
      </c>
      <c r="D37" s="41">
        <f>SUM(E37:N37)</f>
        <v>146</v>
      </c>
      <c r="E37" s="11">
        <v>0</v>
      </c>
      <c r="F37" s="11">
        <v>1</v>
      </c>
      <c r="G37" s="11">
        <v>26</v>
      </c>
      <c r="H37" s="11">
        <v>62</v>
      </c>
      <c r="I37" s="11">
        <v>44</v>
      </c>
      <c r="J37" s="11">
        <v>11</v>
      </c>
      <c r="K37" s="11">
        <v>2</v>
      </c>
      <c r="L37" s="11">
        <v>0</v>
      </c>
      <c r="M37" s="11">
        <v>0</v>
      </c>
      <c r="N37" s="12">
        <v>0</v>
      </c>
      <c r="O37" s="33"/>
    </row>
    <row r="38" spans="1:15" ht="13.5" customHeight="1">
      <c r="A38" s="37"/>
      <c r="B38" s="29"/>
      <c r="C38" s="10" t="s">
        <v>114</v>
      </c>
      <c r="D38" s="41">
        <f>SUM(E38:N38)</f>
        <v>124</v>
      </c>
      <c r="E38" s="11">
        <v>0</v>
      </c>
      <c r="F38" s="11">
        <v>3</v>
      </c>
      <c r="G38" s="11">
        <v>20</v>
      </c>
      <c r="H38" s="11">
        <v>61</v>
      </c>
      <c r="I38" s="11">
        <v>31</v>
      </c>
      <c r="J38" s="11">
        <v>9</v>
      </c>
      <c r="K38" s="11">
        <v>0</v>
      </c>
      <c r="L38" s="11">
        <v>0</v>
      </c>
      <c r="M38" s="11">
        <v>0</v>
      </c>
      <c r="N38" s="12">
        <v>0</v>
      </c>
      <c r="O38" s="33"/>
    </row>
    <row r="39" spans="1:15" ht="13.5" customHeight="1">
      <c r="A39" s="37"/>
      <c r="B39" s="29"/>
      <c r="C39" s="10"/>
      <c r="D39" s="4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33"/>
    </row>
    <row r="40" spans="1:15" ht="13.5" customHeight="1">
      <c r="A40" s="37"/>
      <c r="B40" s="29" t="s">
        <v>61</v>
      </c>
      <c r="C40" s="10" t="s">
        <v>112</v>
      </c>
      <c r="D40" s="41">
        <f>SUM(E40:N40)</f>
        <v>153</v>
      </c>
      <c r="E40" s="11">
        <f>SUM(E41:E42)</f>
        <v>0</v>
      </c>
      <c r="F40" s="11">
        <f aca="true" t="shared" si="11" ref="F40:N40">SUM(F41:F42)</f>
        <v>2</v>
      </c>
      <c r="G40" s="11">
        <f t="shared" si="11"/>
        <v>24</v>
      </c>
      <c r="H40" s="11">
        <f t="shared" si="11"/>
        <v>58</v>
      </c>
      <c r="I40" s="11">
        <f t="shared" si="11"/>
        <v>53</v>
      </c>
      <c r="J40" s="11">
        <f t="shared" si="11"/>
        <v>14</v>
      </c>
      <c r="K40" s="11">
        <f t="shared" si="11"/>
        <v>2</v>
      </c>
      <c r="L40" s="11">
        <f t="shared" si="11"/>
        <v>0</v>
      </c>
      <c r="M40" s="11">
        <f t="shared" si="11"/>
        <v>0</v>
      </c>
      <c r="N40" s="12">
        <f t="shared" si="11"/>
        <v>0</v>
      </c>
      <c r="O40" s="33"/>
    </row>
    <row r="41" spans="1:15" ht="13.5" customHeight="1">
      <c r="A41" s="37"/>
      <c r="B41" s="14"/>
      <c r="C41" s="10" t="s">
        <v>113</v>
      </c>
      <c r="D41" s="41">
        <f>SUM(E41:N41)</f>
        <v>78</v>
      </c>
      <c r="E41" s="11">
        <v>0</v>
      </c>
      <c r="F41" s="11">
        <v>1</v>
      </c>
      <c r="G41" s="11">
        <v>16</v>
      </c>
      <c r="H41" s="11">
        <v>29</v>
      </c>
      <c r="I41" s="11">
        <v>23</v>
      </c>
      <c r="J41" s="11">
        <v>7</v>
      </c>
      <c r="K41" s="11">
        <v>2</v>
      </c>
      <c r="L41" s="11">
        <v>0</v>
      </c>
      <c r="M41" s="11">
        <v>0</v>
      </c>
      <c r="N41" s="12">
        <v>0</v>
      </c>
      <c r="O41" s="33"/>
    </row>
    <row r="42" spans="1:15" ht="13.5" customHeight="1">
      <c r="A42" s="37"/>
      <c r="B42" s="14"/>
      <c r="C42" s="10" t="s">
        <v>114</v>
      </c>
      <c r="D42" s="41">
        <f>SUM(E42:N42)</f>
        <v>75</v>
      </c>
      <c r="E42" s="11">
        <v>0</v>
      </c>
      <c r="F42" s="11">
        <v>1</v>
      </c>
      <c r="G42" s="11">
        <v>8</v>
      </c>
      <c r="H42" s="11">
        <v>29</v>
      </c>
      <c r="I42" s="11">
        <v>30</v>
      </c>
      <c r="J42" s="11">
        <v>7</v>
      </c>
      <c r="K42" s="11">
        <v>0</v>
      </c>
      <c r="L42" s="11">
        <v>0</v>
      </c>
      <c r="M42" s="11">
        <v>0</v>
      </c>
      <c r="N42" s="12">
        <v>0</v>
      </c>
      <c r="O42" s="33"/>
    </row>
    <row r="43" spans="1:15" ht="13.5" customHeight="1">
      <c r="A43" s="37"/>
      <c r="B43" s="29"/>
      <c r="C43" s="10"/>
      <c r="D43" s="4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33"/>
    </row>
    <row r="44" spans="1:15" ht="13.5" customHeight="1">
      <c r="A44" s="37"/>
      <c r="B44" s="29" t="s">
        <v>64</v>
      </c>
      <c r="C44" s="10" t="s">
        <v>112</v>
      </c>
      <c r="D44" s="41">
        <f>SUM(E44:N44)</f>
        <v>144</v>
      </c>
      <c r="E44" s="11">
        <f>SUM(E45:E46)</f>
        <v>0</v>
      </c>
      <c r="F44" s="11">
        <f aca="true" t="shared" si="12" ref="F44:N44">SUM(F45:F46)</f>
        <v>5</v>
      </c>
      <c r="G44" s="11">
        <f t="shared" si="12"/>
        <v>24</v>
      </c>
      <c r="H44" s="11">
        <f t="shared" si="12"/>
        <v>48</v>
      </c>
      <c r="I44" s="11">
        <f t="shared" si="12"/>
        <v>45</v>
      </c>
      <c r="J44" s="11">
        <f t="shared" si="12"/>
        <v>22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2">
        <f t="shared" si="12"/>
        <v>0</v>
      </c>
      <c r="O44" s="33"/>
    </row>
    <row r="45" spans="1:15" ht="13.5" customHeight="1">
      <c r="A45" s="37"/>
      <c r="B45" s="14"/>
      <c r="C45" s="10" t="s">
        <v>113</v>
      </c>
      <c r="D45" s="41">
        <f>SUM(E45:N45)</f>
        <v>84</v>
      </c>
      <c r="E45" s="11">
        <v>0</v>
      </c>
      <c r="F45" s="11">
        <v>3</v>
      </c>
      <c r="G45" s="11">
        <v>14</v>
      </c>
      <c r="H45" s="11">
        <v>23</v>
      </c>
      <c r="I45" s="11">
        <v>28</v>
      </c>
      <c r="J45" s="11">
        <v>16</v>
      </c>
      <c r="K45" s="11">
        <v>0</v>
      </c>
      <c r="L45" s="11">
        <v>0</v>
      </c>
      <c r="M45" s="11">
        <v>0</v>
      </c>
      <c r="N45" s="12">
        <v>0</v>
      </c>
      <c r="O45" s="33"/>
    </row>
    <row r="46" spans="1:15" ht="13.5" customHeight="1">
      <c r="A46" s="37"/>
      <c r="B46" s="14"/>
      <c r="C46" s="10" t="s">
        <v>114</v>
      </c>
      <c r="D46" s="41">
        <f>SUM(E46:N46)</f>
        <v>60</v>
      </c>
      <c r="E46" s="11">
        <v>0</v>
      </c>
      <c r="F46" s="11">
        <v>2</v>
      </c>
      <c r="G46" s="11">
        <v>10</v>
      </c>
      <c r="H46" s="11">
        <v>25</v>
      </c>
      <c r="I46" s="11">
        <v>17</v>
      </c>
      <c r="J46" s="11">
        <v>6</v>
      </c>
      <c r="K46" s="11">
        <v>0</v>
      </c>
      <c r="L46" s="11">
        <v>0</v>
      </c>
      <c r="M46" s="11">
        <v>0</v>
      </c>
      <c r="N46" s="12">
        <v>0</v>
      </c>
      <c r="O46" s="33"/>
    </row>
    <row r="47" spans="1:15" ht="13.5" customHeight="1">
      <c r="A47" s="37"/>
      <c r="B47" s="33"/>
      <c r="C47" s="49"/>
      <c r="D47" s="41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33"/>
    </row>
    <row r="48" spans="1:15" ht="13.5" customHeight="1">
      <c r="A48" s="37"/>
      <c r="B48" s="29" t="s">
        <v>65</v>
      </c>
      <c r="C48" s="10" t="s">
        <v>112</v>
      </c>
      <c r="D48" s="41">
        <f>SUM(E48:N48)</f>
        <v>182</v>
      </c>
      <c r="E48" s="11">
        <f>SUM(E49:E50)</f>
        <v>0</v>
      </c>
      <c r="F48" s="11">
        <f aca="true" t="shared" si="13" ref="F48:N48">SUM(F49:F50)</f>
        <v>5</v>
      </c>
      <c r="G48" s="11">
        <f t="shared" si="13"/>
        <v>30</v>
      </c>
      <c r="H48" s="11">
        <f t="shared" si="13"/>
        <v>81</v>
      </c>
      <c r="I48" s="11">
        <f t="shared" si="13"/>
        <v>48</v>
      </c>
      <c r="J48" s="11">
        <f t="shared" si="13"/>
        <v>16</v>
      </c>
      <c r="K48" s="11">
        <f t="shared" si="13"/>
        <v>2</v>
      </c>
      <c r="L48" s="11">
        <f t="shared" si="13"/>
        <v>0</v>
      </c>
      <c r="M48" s="11">
        <f t="shared" si="13"/>
        <v>0</v>
      </c>
      <c r="N48" s="12">
        <f t="shared" si="13"/>
        <v>0</v>
      </c>
      <c r="O48" s="33"/>
    </row>
    <row r="49" spans="1:15" ht="13.5" customHeight="1">
      <c r="A49" s="37"/>
      <c r="B49" s="29"/>
      <c r="C49" s="10" t="s">
        <v>113</v>
      </c>
      <c r="D49" s="41">
        <f>SUM(E49:N49)</f>
        <v>95</v>
      </c>
      <c r="E49" s="11">
        <v>0</v>
      </c>
      <c r="F49" s="11">
        <v>3</v>
      </c>
      <c r="G49" s="11">
        <v>20</v>
      </c>
      <c r="H49" s="11">
        <v>45</v>
      </c>
      <c r="I49" s="11">
        <v>22</v>
      </c>
      <c r="J49" s="11">
        <v>4</v>
      </c>
      <c r="K49" s="11">
        <v>1</v>
      </c>
      <c r="L49" s="11">
        <v>0</v>
      </c>
      <c r="M49" s="11">
        <v>0</v>
      </c>
      <c r="N49" s="12">
        <v>0</v>
      </c>
      <c r="O49" s="33"/>
    </row>
    <row r="50" spans="1:15" ht="13.5" customHeight="1">
      <c r="A50" s="37"/>
      <c r="B50" s="29"/>
      <c r="C50" s="10" t="s">
        <v>114</v>
      </c>
      <c r="D50" s="41">
        <f>SUM(E50:N50)</f>
        <v>87</v>
      </c>
      <c r="E50" s="11">
        <v>0</v>
      </c>
      <c r="F50" s="11">
        <v>2</v>
      </c>
      <c r="G50" s="11">
        <v>10</v>
      </c>
      <c r="H50" s="11">
        <v>36</v>
      </c>
      <c r="I50" s="11">
        <v>26</v>
      </c>
      <c r="J50" s="11">
        <v>12</v>
      </c>
      <c r="K50" s="11">
        <v>1</v>
      </c>
      <c r="L50" s="11">
        <v>0</v>
      </c>
      <c r="M50" s="11">
        <v>0</v>
      </c>
      <c r="N50" s="12">
        <v>0</v>
      </c>
      <c r="O50" s="33"/>
    </row>
    <row r="51" spans="1:15" ht="13.5" customHeight="1">
      <c r="A51" s="37"/>
      <c r="B51" s="9"/>
      <c r="C51" s="10"/>
      <c r="D51" s="4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33"/>
    </row>
    <row r="52" spans="1:15" ht="13.5" customHeight="1">
      <c r="A52" s="37"/>
      <c r="B52" s="29" t="s">
        <v>66</v>
      </c>
      <c r="C52" s="10" t="s">
        <v>112</v>
      </c>
      <c r="D52" s="41">
        <f>SUM(E52:N52)</f>
        <v>165</v>
      </c>
      <c r="E52" s="11">
        <f>SUM(E53:E54)</f>
        <v>0</v>
      </c>
      <c r="F52" s="11">
        <f aca="true" t="shared" si="14" ref="F52:N52">SUM(F53:F54)</f>
        <v>4</v>
      </c>
      <c r="G52" s="11">
        <f t="shared" si="14"/>
        <v>24</v>
      </c>
      <c r="H52" s="11">
        <f t="shared" si="14"/>
        <v>71</v>
      </c>
      <c r="I52" s="11">
        <f t="shared" si="14"/>
        <v>48</v>
      </c>
      <c r="J52" s="11">
        <f t="shared" si="14"/>
        <v>16</v>
      </c>
      <c r="K52" s="11">
        <f t="shared" si="14"/>
        <v>2</v>
      </c>
      <c r="L52" s="11">
        <f t="shared" si="14"/>
        <v>0</v>
      </c>
      <c r="M52" s="11">
        <f t="shared" si="14"/>
        <v>0</v>
      </c>
      <c r="N52" s="12">
        <f t="shared" si="14"/>
        <v>0</v>
      </c>
      <c r="O52" s="33"/>
    </row>
    <row r="53" spans="1:15" ht="13.5" customHeight="1">
      <c r="A53" s="37"/>
      <c r="B53" s="29"/>
      <c r="C53" s="10" t="s">
        <v>113</v>
      </c>
      <c r="D53" s="41">
        <f>SUM(E53:N53)</f>
        <v>83</v>
      </c>
      <c r="E53" s="11">
        <v>0</v>
      </c>
      <c r="F53" s="11">
        <v>3</v>
      </c>
      <c r="G53" s="11">
        <v>16</v>
      </c>
      <c r="H53" s="11">
        <v>37</v>
      </c>
      <c r="I53" s="11">
        <v>21</v>
      </c>
      <c r="J53" s="11">
        <v>5</v>
      </c>
      <c r="K53" s="11">
        <v>1</v>
      </c>
      <c r="L53" s="11">
        <v>0</v>
      </c>
      <c r="M53" s="11">
        <v>0</v>
      </c>
      <c r="N53" s="12">
        <v>0</v>
      </c>
      <c r="O53" s="33"/>
    </row>
    <row r="54" spans="1:15" ht="13.5" customHeight="1">
      <c r="A54" s="37"/>
      <c r="B54" s="29"/>
      <c r="C54" s="10" t="s">
        <v>114</v>
      </c>
      <c r="D54" s="41">
        <f>SUM(E54:N54)</f>
        <v>82</v>
      </c>
      <c r="E54" s="11">
        <v>0</v>
      </c>
      <c r="F54" s="11">
        <v>1</v>
      </c>
      <c r="G54" s="11">
        <v>8</v>
      </c>
      <c r="H54" s="11">
        <v>34</v>
      </c>
      <c r="I54" s="11">
        <v>27</v>
      </c>
      <c r="J54" s="11">
        <v>11</v>
      </c>
      <c r="K54" s="11">
        <v>1</v>
      </c>
      <c r="L54" s="11">
        <v>0</v>
      </c>
      <c r="M54" s="11">
        <v>0</v>
      </c>
      <c r="N54" s="12">
        <v>0</v>
      </c>
      <c r="O54" s="33"/>
    </row>
    <row r="55" spans="1:15" ht="13.5" customHeight="1">
      <c r="A55" s="37"/>
      <c r="B55" s="29"/>
      <c r="C55" s="10"/>
      <c r="D55" s="4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33"/>
    </row>
    <row r="56" spans="1:15" ht="13.5" customHeight="1">
      <c r="A56" s="37"/>
      <c r="B56" s="29" t="s">
        <v>67</v>
      </c>
      <c r="C56" s="10" t="s">
        <v>112</v>
      </c>
      <c r="D56" s="41">
        <f>SUM(E56:N56)</f>
        <v>151</v>
      </c>
      <c r="E56" s="11">
        <f>SUM(E57:E58)</f>
        <v>0</v>
      </c>
      <c r="F56" s="11">
        <f aca="true" t="shared" si="15" ref="F56:N56">SUM(F57:F58)</f>
        <v>2</v>
      </c>
      <c r="G56" s="11">
        <f t="shared" si="15"/>
        <v>42</v>
      </c>
      <c r="H56" s="11">
        <f t="shared" si="15"/>
        <v>54</v>
      </c>
      <c r="I56" s="11">
        <f t="shared" si="15"/>
        <v>46</v>
      </c>
      <c r="J56" s="11">
        <f t="shared" si="15"/>
        <v>6</v>
      </c>
      <c r="K56" s="11">
        <f t="shared" si="15"/>
        <v>1</v>
      </c>
      <c r="L56" s="11">
        <f t="shared" si="15"/>
        <v>0</v>
      </c>
      <c r="M56" s="11">
        <f t="shared" si="15"/>
        <v>0</v>
      </c>
      <c r="N56" s="12">
        <f t="shared" si="15"/>
        <v>0</v>
      </c>
      <c r="O56" s="33"/>
    </row>
    <row r="57" spans="1:15" ht="13.5" customHeight="1">
      <c r="A57" s="37"/>
      <c r="B57" s="29"/>
      <c r="C57" s="10" t="s">
        <v>113</v>
      </c>
      <c r="D57" s="41">
        <f>SUM(E57:N57)</f>
        <v>69</v>
      </c>
      <c r="E57" s="11">
        <v>0</v>
      </c>
      <c r="F57" s="11">
        <v>1</v>
      </c>
      <c r="G57" s="11">
        <v>15</v>
      </c>
      <c r="H57" s="11">
        <v>28</v>
      </c>
      <c r="I57" s="11">
        <v>21</v>
      </c>
      <c r="J57" s="11">
        <v>4</v>
      </c>
      <c r="K57" s="11">
        <v>0</v>
      </c>
      <c r="L57" s="11">
        <v>0</v>
      </c>
      <c r="M57" s="11">
        <v>0</v>
      </c>
      <c r="N57" s="12">
        <v>0</v>
      </c>
      <c r="O57" s="33"/>
    </row>
    <row r="58" spans="1:15" ht="13.5" customHeight="1">
      <c r="A58" s="37"/>
      <c r="B58" s="29"/>
      <c r="C58" s="10" t="s">
        <v>114</v>
      </c>
      <c r="D58" s="41">
        <f>SUM(E58:N58)</f>
        <v>82</v>
      </c>
      <c r="E58" s="11">
        <v>0</v>
      </c>
      <c r="F58" s="11">
        <v>1</v>
      </c>
      <c r="G58" s="11">
        <v>27</v>
      </c>
      <c r="H58" s="11">
        <v>26</v>
      </c>
      <c r="I58" s="11">
        <v>25</v>
      </c>
      <c r="J58" s="11">
        <v>2</v>
      </c>
      <c r="K58" s="11">
        <v>1</v>
      </c>
      <c r="L58" s="11">
        <v>0</v>
      </c>
      <c r="M58" s="11">
        <v>0</v>
      </c>
      <c r="N58" s="12">
        <v>0</v>
      </c>
      <c r="O58" s="33"/>
    </row>
    <row r="59" spans="1:15" ht="13.5" customHeight="1">
      <c r="A59" s="37"/>
      <c r="B59" s="29"/>
      <c r="C59" s="10"/>
      <c r="D59" s="4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33"/>
    </row>
    <row r="60" spans="1:15" ht="13.5" customHeight="1">
      <c r="A60" s="37"/>
      <c r="B60" s="29" t="s">
        <v>68</v>
      </c>
      <c r="C60" s="10" t="s">
        <v>112</v>
      </c>
      <c r="D60" s="41">
        <f>SUM(E60:N60)</f>
        <v>311</v>
      </c>
      <c r="E60" s="11">
        <f>SUM(E61:E62)</f>
        <v>0</v>
      </c>
      <c r="F60" s="11">
        <f aca="true" t="shared" si="16" ref="F60:N60">SUM(F61:F62)</f>
        <v>4</v>
      </c>
      <c r="G60" s="11">
        <f t="shared" si="16"/>
        <v>43</v>
      </c>
      <c r="H60" s="11">
        <f t="shared" si="16"/>
        <v>142</v>
      </c>
      <c r="I60" s="11">
        <f t="shared" si="16"/>
        <v>97</v>
      </c>
      <c r="J60" s="11">
        <f t="shared" si="16"/>
        <v>24</v>
      </c>
      <c r="K60" s="11">
        <f t="shared" si="16"/>
        <v>1</v>
      </c>
      <c r="L60" s="11">
        <f t="shared" si="16"/>
        <v>0</v>
      </c>
      <c r="M60" s="11">
        <f t="shared" si="16"/>
        <v>0</v>
      </c>
      <c r="N60" s="12">
        <f t="shared" si="16"/>
        <v>0</v>
      </c>
      <c r="O60" s="33"/>
    </row>
    <row r="61" spans="1:15" ht="13.5" customHeight="1">
      <c r="A61" s="37"/>
      <c r="B61" s="14"/>
      <c r="C61" s="10" t="s">
        <v>113</v>
      </c>
      <c r="D61" s="41">
        <f>SUM(E61:N61)</f>
        <v>164</v>
      </c>
      <c r="E61" s="11">
        <v>0</v>
      </c>
      <c r="F61" s="11">
        <v>1</v>
      </c>
      <c r="G61" s="11">
        <v>24</v>
      </c>
      <c r="H61" s="11">
        <v>72</v>
      </c>
      <c r="I61" s="11">
        <v>55</v>
      </c>
      <c r="J61" s="11">
        <v>11</v>
      </c>
      <c r="K61" s="11">
        <v>1</v>
      </c>
      <c r="L61" s="11">
        <v>0</v>
      </c>
      <c r="M61" s="11">
        <v>0</v>
      </c>
      <c r="N61" s="12">
        <v>0</v>
      </c>
      <c r="O61" s="33"/>
    </row>
    <row r="62" spans="1:15" ht="13.5" customHeight="1">
      <c r="A62" s="37"/>
      <c r="B62" s="14"/>
      <c r="C62" s="10" t="s">
        <v>114</v>
      </c>
      <c r="D62" s="41">
        <f>SUM(E62:N62)</f>
        <v>147</v>
      </c>
      <c r="E62" s="11">
        <v>0</v>
      </c>
      <c r="F62" s="11">
        <v>3</v>
      </c>
      <c r="G62" s="11">
        <v>19</v>
      </c>
      <c r="H62" s="11">
        <v>70</v>
      </c>
      <c r="I62" s="11">
        <v>42</v>
      </c>
      <c r="J62" s="11">
        <v>13</v>
      </c>
      <c r="K62" s="11">
        <v>0</v>
      </c>
      <c r="L62" s="11">
        <v>0</v>
      </c>
      <c r="M62" s="11">
        <v>0</v>
      </c>
      <c r="N62" s="12">
        <v>0</v>
      </c>
      <c r="O62" s="33"/>
    </row>
    <row r="63" spans="1:15" ht="13.5" customHeight="1">
      <c r="A63" s="42"/>
      <c r="B63" s="60"/>
      <c r="C63" s="25"/>
      <c r="D63" s="43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33"/>
    </row>
    <row r="64" spans="1:15" ht="13.5" customHeight="1">
      <c r="A64" s="94" t="s">
        <v>115</v>
      </c>
      <c r="B64" s="98"/>
      <c r="C64" s="10" t="s">
        <v>116</v>
      </c>
      <c r="D64" s="39">
        <f>SUM(E64:N64)</f>
        <v>265</v>
      </c>
      <c r="E64" s="11">
        <f>SUM(E65:E66)</f>
        <v>0</v>
      </c>
      <c r="F64" s="11">
        <f aca="true" t="shared" si="17" ref="F64:N64">SUM(F65:F66)</f>
        <v>2</v>
      </c>
      <c r="G64" s="11">
        <f t="shared" si="17"/>
        <v>35</v>
      </c>
      <c r="H64" s="11">
        <f t="shared" si="17"/>
        <v>112</v>
      </c>
      <c r="I64" s="11">
        <f t="shared" si="17"/>
        <v>88</v>
      </c>
      <c r="J64" s="11">
        <f t="shared" si="17"/>
        <v>28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2">
        <f t="shared" si="17"/>
        <v>0</v>
      </c>
      <c r="O64" s="33"/>
    </row>
    <row r="65" spans="1:15" ht="13.5" customHeight="1">
      <c r="A65" s="37"/>
      <c r="B65" s="9"/>
      <c r="C65" s="10" t="s">
        <v>117</v>
      </c>
      <c r="D65" s="39">
        <f>SUM(E65:N65)</f>
        <v>111</v>
      </c>
      <c r="E65" s="11">
        <f>SUM('６頁'!E5,'６頁'!E9,'６頁'!E13,'６頁'!E17,'６頁'!E21,'６頁'!E25)</f>
        <v>0</v>
      </c>
      <c r="F65" s="11">
        <f>SUM('６頁'!F5,'６頁'!F9,'６頁'!F13,'６頁'!F17,'６頁'!F21,'６頁'!F25)</f>
        <v>1</v>
      </c>
      <c r="G65" s="11">
        <f>SUM('６頁'!G5,'６頁'!G9,'６頁'!G13,'６頁'!G17,'６頁'!G21,'６頁'!G25)</f>
        <v>14</v>
      </c>
      <c r="H65" s="11">
        <f>SUM('６頁'!H5,'６頁'!H9,'６頁'!H13,'６頁'!H17,'６頁'!H21,'６頁'!H25)</f>
        <v>48</v>
      </c>
      <c r="I65" s="11">
        <f>SUM('６頁'!I5,'６頁'!I9,'６頁'!I13,'６頁'!I17,'６頁'!I21,'６頁'!I25)</f>
        <v>37</v>
      </c>
      <c r="J65" s="11">
        <f>SUM('６頁'!J5,'６頁'!J9,'６頁'!J13,'６頁'!J17,'６頁'!J21,'６頁'!J25)</f>
        <v>11</v>
      </c>
      <c r="K65" s="11">
        <f>SUM('６頁'!K5,'６頁'!K9,'６頁'!K13,'６頁'!K17,'６頁'!K21,'６頁'!K25)</f>
        <v>0</v>
      </c>
      <c r="L65" s="11">
        <f>SUM('６頁'!L5,'６頁'!L9,'６頁'!L13,'６頁'!L17,'６頁'!L21,'６頁'!L25)</f>
        <v>0</v>
      </c>
      <c r="M65" s="11">
        <f>SUM('６頁'!M5,'６頁'!M9,'６頁'!M13,'６頁'!M17,'６頁'!M21,'６頁'!M25)</f>
        <v>0</v>
      </c>
      <c r="N65" s="12">
        <f>SUM('６頁'!N5,'６頁'!N9,'６頁'!N13,'６頁'!N17,'６頁'!N21,'６頁'!N25)</f>
        <v>0</v>
      </c>
      <c r="O65" s="33"/>
    </row>
    <row r="66" spans="1:15" ht="13.5" customHeight="1">
      <c r="A66" s="44"/>
      <c r="B66" s="31"/>
      <c r="C66" s="32" t="s">
        <v>118</v>
      </c>
      <c r="D66" s="46">
        <f>SUM(E66:N66)</f>
        <v>154</v>
      </c>
      <c r="E66" s="47">
        <f>SUM('６頁'!E6,'６頁'!E10,'６頁'!E14,'６頁'!E18,'６頁'!E22,'６頁'!E26)</f>
        <v>0</v>
      </c>
      <c r="F66" s="47">
        <f>SUM('６頁'!F6,'６頁'!F10,'６頁'!F14,'６頁'!F18,'６頁'!F22,'６頁'!F26)</f>
        <v>1</v>
      </c>
      <c r="G66" s="47">
        <f>SUM('６頁'!G6,'６頁'!G10,'６頁'!G14,'６頁'!G18,'６頁'!G22,'６頁'!G26)</f>
        <v>21</v>
      </c>
      <c r="H66" s="47">
        <f>SUM('６頁'!H6,'６頁'!H10,'６頁'!H14,'６頁'!H18,'６頁'!H22,'６頁'!H26)</f>
        <v>64</v>
      </c>
      <c r="I66" s="47">
        <f>SUM('６頁'!I6,'６頁'!I10,'６頁'!I14,'６頁'!I18,'６頁'!I22,'６頁'!I26)</f>
        <v>51</v>
      </c>
      <c r="J66" s="47">
        <f>SUM('６頁'!J6,'６頁'!J10,'６頁'!J14,'６頁'!J18,'６頁'!J22,'６頁'!J26)</f>
        <v>17</v>
      </c>
      <c r="K66" s="47">
        <f>SUM('６頁'!K6,'６頁'!K10,'６頁'!K14,'６頁'!K18,'６頁'!K22,'６頁'!K26)</f>
        <v>0</v>
      </c>
      <c r="L66" s="47">
        <f>SUM('６頁'!L6,'６頁'!L10,'６頁'!L14,'６頁'!L18,'６頁'!L22,'６頁'!L26)</f>
        <v>0</v>
      </c>
      <c r="M66" s="47">
        <f>SUM('６頁'!M6,'６頁'!M10,'６頁'!M14,'６頁'!M18,'６頁'!M22,'６頁'!M26)</f>
        <v>0</v>
      </c>
      <c r="N66" s="48">
        <f>SUM('６頁'!N6,'６頁'!N10,'６頁'!N14,'６頁'!N18,'６頁'!N22,'６頁'!N26)</f>
        <v>0</v>
      </c>
      <c r="O66" s="33"/>
    </row>
    <row r="67" ht="13.5" customHeight="1"/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9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9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9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9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33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14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9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9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33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33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33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9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14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9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14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9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14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9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14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9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14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14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14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9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9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9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14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9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14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9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14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9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14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9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14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9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14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14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9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14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9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9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14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9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14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9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9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14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9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9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14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14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9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9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9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14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14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9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14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9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14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9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9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9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14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9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9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14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9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14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9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14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9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14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9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9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14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9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14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14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9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14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9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14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9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14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14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9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14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9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14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9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9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14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9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14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9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14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9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14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14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9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14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9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14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9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9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9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14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9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14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9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14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9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14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9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14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14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9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14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9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14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14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9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9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14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9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14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9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14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9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14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14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14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9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14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14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9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14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2:14" ht="12" customHeight="1">
      <c r="B293" s="14"/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2:14" ht="12" customHeight="1">
      <c r="B294" s="9"/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2:14" ht="12" customHeight="1">
      <c r="B295" s="9"/>
      <c r="C295" s="35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2:14" ht="12" customHeight="1">
      <c r="B296" s="9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2:14" ht="12" customHeight="1">
      <c r="B297" s="9"/>
      <c r="C297" s="35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</row>
    <row r="298" spans="2:14" ht="12" customHeight="1">
      <c r="B298" s="14"/>
      <c r="C298" s="35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2:14" ht="12" customHeight="1">
      <c r="B299" s="14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</row>
    <row r="300" spans="2:14" ht="12" customHeight="1">
      <c r="B300" s="9"/>
      <c r="C300" s="35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2:14" ht="12" customHeight="1">
      <c r="B301" s="9"/>
      <c r="C301" s="35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2:14" ht="12" customHeight="1">
      <c r="B302" s="9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</row>
    <row r="303" spans="2:14" ht="12" customHeight="1">
      <c r="B303" s="9"/>
      <c r="C303" s="35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2:14" ht="12" customHeight="1">
      <c r="B304" s="14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2:14" ht="12" customHeight="1">
      <c r="B305" s="14"/>
      <c r="C305" s="35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2:14" ht="12" customHeight="1">
      <c r="B306" s="9"/>
      <c r="C306" s="35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</row>
    <row r="307" spans="2:14" ht="12" customHeight="1">
      <c r="B307" s="14"/>
      <c r="C307" s="35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</row>
    <row r="308" spans="2:14" ht="12" customHeight="1">
      <c r="B308" s="14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</row>
    <row r="309" spans="2:14" ht="12" customHeight="1">
      <c r="B309" s="9"/>
      <c r="C309" s="35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2:14" ht="12" customHeight="1">
      <c r="B310" s="14"/>
      <c r="C310" s="35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</row>
    <row r="311" spans="2:14" ht="12" customHeight="1">
      <c r="B311" s="14"/>
      <c r="C311" s="35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2:14" ht="12" customHeight="1">
      <c r="B312" s="9"/>
      <c r="C312" s="35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</row>
    <row r="313" spans="2:14" ht="12" customHeight="1">
      <c r="B313" s="14"/>
      <c r="C313" s="35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2:14" ht="12" customHeight="1">
      <c r="B314" s="14"/>
      <c r="C314" s="35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</row>
    <row r="315" spans="2:14" ht="12" customHeight="1">
      <c r="B315" s="9"/>
      <c r="C315" s="35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2:14" ht="12" customHeight="1">
      <c r="B316" s="9"/>
      <c r="C316" s="35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2:14" ht="12" customHeight="1">
      <c r="B317" s="9"/>
      <c r="C317" s="35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2:14" ht="12" customHeight="1">
      <c r="B318" s="9"/>
      <c r="C318" s="35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2:14" ht="12" customHeight="1">
      <c r="B319" s="14"/>
      <c r="C319" s="35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2:14" ht="12" customHeight="1">
      <c r="B320" s="14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2:14" ht="12" customHeight="1">
      <c r="B321" s="9"/>
      <c r="C321" s="35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2:14" ht="12" customHeight="1">
      <c r="B322" s="14"/>
      <c r="C322" s="35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2:14" ht="12" customHeight="1">
      <c r="B323" s="14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2:14" ht="12" customHeight="1">
      <c r="B324" s="9"/>
      <c r="C324" s="35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3:14" ht="12" customHeight="1">
      <c r="C325" s="35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3:14" ht="12" customHeight="1">
      <c r="C326" s="35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</sheetData>
  <mergeCells count="4">
    <mergeCell ref="A3:C3"/>
    <mergeCell ref="M2:N2"/>
    <mergeCell ref="A8:B8"/>
    <mergeCell ref="A64:B64"/>
  </mergeCells>
  <printOptions horizontalCentered="1"/>
  <pageMargins left="0.7874015748031497" right="0.7874015748031497" top="0.7874015748031497" bottom="0.7874015748031497" header="0.5118110236220472" footer="0.5511811023622047"/>
  <pageSetup blackAndWhite="1" horizontalDpi="360" verticalDpi="36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94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2" spans="1:14" ht="12">
      <c r="A2" s="3" t="s">
        <v>140</v>
      </c>
      <c r="M2" s="87" t="s">
        <v>157</v>
      </c>
      <c r="N2" s="87"/>
    </row>
    <row r="3" spans="1:15" ht="21" customHeight="1">
      <c r="A3" s="88" t="s">
        <v>158</v>
      </c>
      <c r="B3" s="89"/>
      <c r="C3" s="90"/>
      <c r="D3" s="6" t="s">
        <v>159</v>
      </c>
      <c r="E3" s="7" t="s">
        <v>160</v>
      </c>
      <c r="F3" s="7" t="s">
        <v>83</v>
      </c>
      <c r="G3" s="7" t="s">
        <v>84</v>
      </c>
      <c r="H3" s="7" t="s">
        <v>85</v>
      </c>
      <c r="I3" s="7" t="s">
        <v>86</v>
      </c>
      <c r="J3" s="7" t="s">
        <v>87</v>
      </c>
      <c r="K3" s="7" t="s">
        <v>88</v>
      </c>
      <c r="L3" s="7" t="s">
        <v>89</v>
      </c>
      <c r="M3" s="7" t="s">
        <v>161</v>
      </c>
      <c r="N3" s="8" t="s">
        <v>90</v>
      </c>
      <c r="O3" s="9"/>
    </row>
    <row r="4" spans="1:14" ht="13.5" customHeight="1">
      <c r="A4" s="37"/>
      <c r="B4" s="29" t="s">
        <v>69</v>
      </c>
      <c r="C4" s="10" t="s">
        <v>95</v>
      </c>
      <c r="D4" s="39">
        <f>SUM(E4:N4)</f>
        <v>128</v>
      </c>
      <c r="E4" s="11">
        <f aca="true" t="shared" si="0" ref="E4:N4">SUM(E5:E6)</f>
        <v>0</v>
      </c>
      <c r="F4" s="11">
        <f t="shared" si="0"/>
        <v>1</v>
      </c>
      <c r="G4" s="11">
        <f t="shared" si="0"/>
        <v>14</v>
      </c>
      <c r="H4" s="11">
        <f t="shared" si="0"/>
        <v>50</v>
      </c>
      <c r="I4" s="11">
        <f t="shared" si="0"/>
        <v>42</v>
      </c>
      <c r="J4" s="11">
        <f t="shared" si="0"/>
        <v>21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2">
        <f t="shared" si="0"/>
        <v>0</v>
      </c>
    </row>
    <row r="5" spans="1:14" ht="13.5" customHeight="1">
      <c r="A5" s="37"/>
      <c r="B5" s="29"/>
      <c r="C5" s="10" t="s">
        <v>102</v>
      </c>
      <c r="D5" s="39">
        <f>SUM(E5:N5)</f>
        <v>57</v>
      </c>
      <c r="E5" s="11">
        <v>0</v>
      </c>
      <c r="F5" s="11">
        <v>0</v>
      </c>
      <c r="G5" s="11">
        <v>6</v>
      </c>
      <c r="H5" s="11">
        <v>24</v>
      </c>
      <c r="I5" s="11">
        <v>19</v>
      </c>
      <c r="J5" s="11">
        <v>8</v>
      </c>
      <c r="K5" s="11">
        <v>0</v>
      </c>
      <c r="L5" s="11">
        <v>0</v>
      </c>
      <c r="M5" s="11">
        <v>0</v>
      </c>
      <c r="N5" s="12">
        <v>0</v>
      </c>
    </row>
    <row r="6" spans="1:15" ht="13.5" customHeight="1">
      <c r="A6" s="37"/>
      <c r="B6" s="29"/>
      <c r="C6" s="10" t="s">
        <v>103</v>
      </c>
      <c r="D6" s="39">
        <f>SUM(E6:N6)</f>
        <v>71</v>
      </c>
      <c r="E6" s="11">
        <v>0</v>
      </c>
      <c r="F6" s="11">
        <v>1</v>
      </c>
      <c r="G6" s="11">
        <v>8</v>
      </c>
      <c r="H6" s="11">
        <v>26</v>
      </c>
      <c r="I6" s="11">
        <v>23</v>
      </c>
      <c r="J6" s="11">
        <v>13</v>
      </c>
      <c r="K6" s="11">
        <v>0</v>
      </c>
      <c r="L6" s="11">
        <v>0</v>
      </c>
      <c r="M6" s="11">
        <v>0</v>
      </c>
      <c r="N6" s="12">
        <v>0</v>
      </c>
      <c r="O6" s="3"/>
    </row>
    <row r="7" spans="1:14" ht="13.5" customHeight="1">
      <c r="A7" s="37"/>
      <c r="B7" s="29"/>
      <c r="C7" s="10"/>
      <c r="D7" s="39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3.5" customHeight="1">
      <c r="A8" s="37"/>
      <c r="B8" s="29" t="s">
        <v>71</v>
      </c>
      <c r="C8" s="10" t="s">
        <v>95</v>
      </c>
      <c r="D8" s="39">
        <f>SUM(E8:N8)</f>
        <v>27</v>
      </c>
      <c r="E8" s="11">
        <f>SUM(E9:E10)</f>
        <v>0</v>
      </c>
      <c r="F8" s="11">
        <f aca="true" t="shared" si="1" ref="F8:N8">SUM(F9:F10)</f>
        <v>0</v>
      </c>
      <c r="G8" s="11">
        <f t="shared" si="1"/>
        <v>2</v>
      </c>
      <c r="H8" s="11">
        <f t="shared" si="1"/>
        <v>13</v>
      </c>
      <c r="I8" s="11">
        <f t="shared" si="1"/>
        <v>11</v>
      </c>
      <c r="J8" s="11">
        <f t="shared" si="1"/>
        <v>1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2">
        <f t="shared" si="1"/>
        <v>0</v>
      </c>
    </row>
    <row r="9" spans="1:14" ht="13.5" customHeight="1">
      <c r="A9" s="37"/>
      <c r="B9" s="29"/>
      <c r="C9" s="10" t="s">
        <v>102</v>
      </c>
      <c r="D9" s="39">
        <f aca="true" t="shared" si="2" ref="D9:D66">SUM(E9:N9)</f>
        <v>10</v>
      </c>
      <c r="E9" s="11">
        <v>0</v>
      </c>
      <c r="F9" s="11">
        <v>0</v>
      </c>
      <c r="G9" s="11">
        <v>0</v>
      </c>
      <c r="H9" s="11">
        <v>6</v>
      </c>
      <c r="I9" s="11">
        <v>4</v>
      </c>
      <c r="J9" s="11">
        <v>0</v>
      </c>
      <c r="K9" s="11">
        <v>0</v>
      </c>
      <c r="L9" s="11">
        <v>0</v>
      </c>
      <c r="M9" s="11">
        <v>0</v>
      </c>
      <c r="N9" s="12">
        <v>0</v>
      </c>
    </row>
    <row r="10" spans="1:14" ht="13.5" customHeight="1">
      <c r="A10" s="37"/>
      <c r="B10" s="29"/>
      <c r="C10" s="10" t="s">
        <v>103</v>
      </c>
      <c r="D10" s="39">
        <f t="shared" si="2"/>
        <v>17</v>
      </c>
      <c r="E10" s="11">
        <v>0</v>
      </c>
      <c r="F10" s="11">
        <v>0</v>
      </c>
      <c r="G10" s="11">
        <v>2</v>
      </c>
      <c r="H10" s="11">
        <v>7</v>
      </c>
      <c r="I10" s="11">
        <v>7</v>
      </c>
      <c r="J10" s="11">
        <v>1</v>
      </c>
      <c r="K10" s="11">
        <v>0</v>
      </c>
      <c r="L10" s="11">
        <v>0</v>
      </c>
      <c r="M10" s="11">
        <v>0</v>
      </c>
      <c r="N10" s="12">
        <v>0</v>
      </c>
    </row>
    <row r="11" spans="1:14" ht="13.5" customHeight="1">
      <c r="A11" s="37"/>
      <c r="B11" s="29"/>
      <c r="C11" s="10"/>
      <c r="D11" s="39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13.5" customHeight="1">
      <c r="A12" s="37"/>
      <c r="B12" s="29" t="s">
        <v>72</v>
      </c>
      <c r="C12" s="10" t="s">
        <v>95</v>
      </c>
      <c r="D12" s="39">
        <f t="shared" si="2"/>
        <v>67</v>
      </c>
      <c r="E12" s="11">
        <f>SUM(E13:E14)</f>
        <v>0</v>
      </c>
      <c r="F12" s="11">
        <f aca="true" t="shared" si="3" ref="F12:N12">SUM(F13:F14)</f>
        <v>1</v>
      </c>
      <c r="G12" s="11">
        <f t="shared" si="3"/>
        <v>15</v>
      </c>
      <c r="H12" s="11">
        <f t="shared" si="3"/>
        <v>25</v>
      </c>
      <c r="I12" s="11">
        <f t="shared" si="3"/>
        <v>20</v>
      </c>
      <c r="J12" s="11">
        <f t="shared" si="3"/>
        <v>6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2">
        <f t="shared" si="3"/>
        <v>0</v>
      </c>
    </row>
    <row r="13" spans="1:14" ht="13.5" customHeight="1">
      <c r="A13" s="37"/>
      <c r="B13" s="29"/>
      <c r="C13" s="10" t="s">
        <v>102</v>
      </c>
      <c r="D13" s="39">
        <f t="shared" si="2"/>
        <v>25</v>
      </c>
      <c r="E13" s="11">
        <v>0</v>
      </c>
      <c r="F13" s="11">
        <v>1</v>
      </c>
      <c r="G13" s="11">
        <v>7</v>
      </c>
      <c r="H13" s="11">
        <v>8</v>
      </c>
      <c r="I13" s="11">
        <v>6</v>
      </c>
      <c r="J13" s="11">
        <v>3</v>
      </c>
      <c r="K13" s="11">
        <v>0</v>
      </c>
      <c r="L13" s="11">
        <v>0</v>
      </c>
      <c r="M13" s="11">
        <v>0</v>
      </c>
      <c r="N13" s="12">
        <v>0</v>
      </c>
    </row>
    <row r="14" spans="1:14" ht="13.5" customHeight="1">
      <c r="A14" s="37"/>
      <c r="B14" s="29"/>
      <c r="C14" s="10" t="s">
        <v>103</v>
      </c>
      <c r="D14" s="39">
        <f t="shared" si="2"/>
        <v>42</v>
      </c>
      <c r="E14" s="11">
        <v>0</v>
      </c>
      <c r="F14" s="11">
        <v>0</v>
      </c>
      <c r="G14" s="11">
        <v>8</v>
      </c>
      <c r="H14" s="11">
        <v>17</v>
      </c>
      <c r="I14" s="11">
        <v>14</v>
      </c>
      <c r="J14" s="11">
        <v>3</v>
      </c>
      <c r="K14" s="11">
        <v>0</v>
      </c>
      <c r="L14" s="11">
        <v>0</v>
      </c>
      <c r="M14" s="11">
        <v>0</v>
      </c>
      <c r="N14" s="12">
        <v>0</v>
      </c>
    </row>
    <row r="15" spans="1:14" ht="13.5" customHeight="1">
      <c r="A15" s="37"/>
      <c r="B15" s="29"/>
      <c r="C15" s="10"/>
      <c r="D15" s="39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3.5" customHeight="1">
      <c r="A16" s="37"/>
      <c r="B16" s="29" t="s">
        <v>104</v>
      </c>
      <c r="C16" s="10" t="s">
        <v>95</v>
      </c>
      <c r="D16" s="39">
        <f t="shared" si="2"/>
        <v>9</v>
      </c>
      <c r="E16" s="11">
        <f>SUM(E17:E18)</f>
        <v>0</v>
      </c>
      <c r="F16" s="11">
        <f aca="true" t="shared" si="4" ref="F16:N16">SUM(F17:F18)</f>
        <v>0</v>
      </c>
      <c r="G16" s="11">
        <f t="shared" si="4"/>
        <v>0</v>
      </c>
      <c r="H16" s="11">
        <f t="shared" si="4"/>
        <v>4</v>
      </c>
      <c r="I16" s="11">
        <f t="shared" si="4"/>
        <v>5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4"/>
        <v>0</v>
      </c>
      <c r="N16" s="12">
        <f t="shared" si="4"/>
        <v>0</v>
      </c>
    </row>
    <row r="17" spans="1:14" ht="13.5" customHeight="1">
      <c r="A17" s="37"/>
      <c r="B17" s="29"/>
      <c r="C17" s="10" t="s">
        <v>102</v>
      </c>
      <c r="D17" s="39">
        <f t="shared" si="2"/>
        <v>5</v>
      </c>
      <c r="E17" s="11">
        <v>0</v>
      </c>
      <c r="F17" s="11">
        <v>0</v>
      </c>
      <c r="G17" s="11">
        <v>0</v>
      </c>
      <c r="H17" s="11">
        <v>2</v>
      </c>
      <c r="I17" s="11">
        <v>3</v>
      </c>
      <c r="J17" s="11">
        <v>0</v>
      </c>
      <c r="K17" s="11">
        <v>0</v>
      </c>
      <c r="L17" s="11">
        <v>0</v>
      </c>
      <c r="M17" s="11">
        <v>0</v>
      </c>
      <c r="N17" s="12">
        <v>0</v>
      </c>
    </row>
    <row r="18" spans="1:14" ht="13.5" customHeight="1">
      <c r="A18" s="37"/>
      <c r="B18" s="29"/>
      <c r="C18" s="10" t="s">
        <v>103</v>
      </c>
      <c r="D18" s="39">
        <f t="shared" si="2"/>
        <v>4</v>
      </c>
      <c r="E18" s="11">
        <v>0</v>
      </c>
      <c r="F18" s="11">
        <v>0</v>
      </c>
      <c r="G18" s="11">
        <v>0</v>
      </c>
      <c r="H18" s="11">
        <v>2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2">
        <v>0</v>
      </c>
    </row>
    <row r="19" spans="1:14" ht="13.5" customHeight="1">
      <c r="A19" s="37"/>
      <c r="B19" s="29"/>
      <c r="C19" s="10"/>
      <c r="D19" s="39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3.5" customHeight="1">
      <c r="A20" s="37"/>
      <c r="B20" s="29" t="s">
        <v>73</v>
      </c>
      <c r="C20" s="10" t="s">
        <v>95</v>
      </c>
      <c r="D20" s="39">
        <f t="shared" si="2"/>
        <v>16</v>
      </c>
      <c r="E20" s="11">
        <f>SUM(E21:E22)</f>
        <v>0</v>
      </c>
      <c r="F20" s="11">
        <f aca="true" t="shared" si="5" ref="F20:N20">SUM(F21:F22)</f>
        <v>0</v>
      </c>
      <c r="G20" s="11">
        <f t="shared" si="5"/>
        <v>1</v>
      </c>
      <c r="H20" s="11">
        <f t="shared" si="5"/>
        <v>12</v>
      </c>
      <c r="I20" s="11">
        <f t="shared" si="5"/>
        <v>3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2">
        <f t="shared" si="5"/>
        <v>0</v>
      </c>
    </row>
    <row r="21" spans="1:14" ht="13.5" customHeight="1">
      <c r="A21" s="37"/>
      <c r="B21" s="29"/>
      <c r="C21" s="10" t="s">
        <v>102</v>
      </c>
      <c r="D21" s="39">
        <f t="shared" si="2"/>
        <v>4</v>
      </c>
      <c r="E21" s="11">
        <v>0</v>
      </c>
      <c r="F21" s="11">
        <v>0</v>
      </c>
      <c r="G21" s="11">
        <v>0</v>
      </c>
      <c r="H21" s="11">
        <v>3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</row>
    <row r="22" spans="1:14" ht="13.5" customHeight="1">
      <c r="A22" s="37"/>
      <c r="B22" s="29"/>
      <c r="C22" s="10" t="s">
        <v>103</v>
      </c>
      <c r="D22" s="39">
        <f t="shared" si="2"/>
        <v>12</v>
      </c>
      <c r="E22" s="11">
        <v>0</v>
      </c>
      <c r="F22" s="11">
        <v>0</v>
      </c>
      <c r="G22" s="11">
        <v>1</v>
      </c>
      <c r="H22" s="11">
        <v>9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2">
        <v>0</v>
      </c>
    </row>
    <row r="23" spans="1:14" ht="13.5" customHeight="1">
      <c r="A23" s="37"/>
      <c r="B23" s="29"/>
      <c r="C23" s="10"/>
      <c r="D23" s="39"/>
      <c r="E23" s="11"/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3.5" customHeight="1">
      <c r="A24" s="37"/>
      <c r="B24" s="29" t="s">
        <v>74</v>
      </c>
      <c r="C24" s="10" t="s">
        <v>95</v>
      </c>
      <c r="D24" s="39">
        <f t="shared" si="2"/>
        <v>18</v>
      </c>
      <c r="E24" s="11">
        <f>SUM(E25:E26)</f>
        <v>0</v>
      </c>
      <c r="F24" s="11">
        <f aca="true" t="shared" si="6" ref="F24:N24">SUM(F25:F26)</f>
        <v>0</v>
      </c>
      <c r="G24" s="11">
        <f t="shared" si="6"/>
        <v>3</v>
      </c>
      <c r="H24" s="11">
        <f t="shared" si="6"/>
        <v>8</v>
      </c>
      <c r="I24" s="11">
        <f t="shared" si="6"/>
        <v>7</v>
      </c>
      <c r="J24" s="11">
        <f t="shared" si="6"/>
        <v>0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2">
        <f t="shared" si="6"/>
        <v>0</v>
      </c>
    </row>
    <row r="25" spans="1:14" ht="13.5" customHeight="1">
      <c r="A25" s="37"/>
      <c r="B25" s="14"/>
      <c r="C25" s="10" t="s">
        <v>102</v>
      </c>
      <c r="D25" s="39">
        <f t="shared" si="2"/>
        <v>10</v>
      </c>
      <c r="E25" s="11">
        <v>0</v>
      </c>
      <c r="F25" s="11">
        <v>0</v>
      </c>
      <c r="G25" s="11">
        <v>1</v>
      </c>
      <c r="H25" s="11">
        <v>5</v>
      </c>
      <c r="I25" s="11">
        <v>4</v>
      </c>
      <c r="J25" s="11">
        <v>0</v>
      </c>
      <c r="K25" s="11">
        <v>0</v>
      </c>
      <c r="L25" s="11">
        <v>0</v>
      </c>
      <c r="M25" s="11">
        <v>0</v>
      </c>
      <c r="N25" s="12">
        <v>0</v>
      </c>
    </row>
    <row r="26" spans="1:14" ht="13.5" customHeight="1">
      <c r="A26" s="37"/>
      <c r="B26" s="14"/>
      <c r="C26" s="10" t="s">
        <v>103</v>
      </c>
      <c r="D26" s="39">
        <f t="shared" si="2"/>
        <v>8</v>
      </c>
      <c r="E26" s="11">
        <v>0</v>
      </c>
      <c r="F26" s="11">
        <v>0</v>
      </c>
      <c r="G26" s="11">
        <v>2</v>
      </c>
      <c r="H26" s="11">
        <v>3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2">
        <v>0</v>
      </c>
    </row>
    <row r="27" spans="1:14" ht="13.5" customHeight="1">
      <c r="A27" s="37"/>
      <c r="B27" s="14"/>
      <c r="C27" s="10"/>
      <c r="D27" s="39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3.5" customHeight="1">
      <c r="A28" s="92" t="s">
        <v>136</v>
      </c>
      <c r="B28" s="93"/>
      <c r="C28" s="15" t="s">
        <v>105</v>
      </c>
      <c r="D28" s="40">
        <f t="shared" si="2"/>
        <v>6022</v>
      </c>
      <c r="E28" s="17">
        <f>SUM(E29:E30)</f>
        <v>0</v>
      </c>
      <c r="F28" s="17">
        <f aca="true" t="shared" si="7" ref="F28:N28">SUM(F29:F30)</f>
        <v>70</v>
      </c>
      <c r="G28" s="17">
        <f t="shared" si="7"/>
        <v>763</v>
      </c>
      <c r="H28" s="17">
        <f t="shared" si="7"/>
        <v>2585</v>
      </c>
      <c r="I28" s="17">
        <f t="shared" si="7"/>
        <v>1973</v>
      </c>
      <c r="J28" s="17">
        <f t="shared" si="7"/>
        <v>586</v>
      </c>
      <c r="K28" s="17">
        <f t="shared" si="7"/>
        <v>45</v>
      </c>
      <c r="L28" s="17">
        <f t="shared" si="7"/>
        <v>0</v>
      </c>
      <c r="M28" s="17">
        <f t="shared" si="7"/>
        <v>0</v>
      </c>
      <c r="N28" s="18">
        <f t="shared" si="7"/>
        <v>0</v>
      </c>
    </row>
    <row r="29" spans="1:14" ht="13.5" customHeight="1">
      <c r="A29" s="37"/>
      <c r="B29" s="9"/>
      <c r="C29" s="10" t="s">
        <v>106</v>
      </c>
      <c r="D29" s="41">
        <f t="shared" si="2"/>
        <v>3113</v>
      </c>
      <c r="E29" s="11">
        <f>E33</f>
        <v>0</v>
      </c>
      <c r="F29" s="11">
        <f aca="true" t="shared" si="8" ref="F29:N29">F33</f>
        <v>40</v>
      </c>
      <c r="G29" s="11">
        <f t="shared" si="8"/>
        <v>410</v>
      </c>
      <c r="H29" s="11">
        <f t="shared" si="8"/>
        <v>1324</v>
      </c>
      <c r="I29" s="11">
        <f t="shared" si="8"/>
        <v>1026</v>
      </c>
      <c r="J29" s="11">
        <f t="shared" si="8"/>
        <v>289</v>
      </c>
      <c r="K29" s="11">
        <f t="shared" si="8"/>
        <v>24</v>
      </c>
      <c r="L29" s="11">
        <f t="shared" si="8"/>
        <v>0</v>
      </c>
      <c r="M29" s="11">
        <f t="shared" si="8"/>
        <v>0</v>
      </c>
      <c r="N29" s="12">
        <f t="shared" si="8"/>
        <v>0</v>
      </c>
    </row>
    <row r="30" spans="1:14" ht="13.5" customHeight="1">
      <c r="A30" s="37"/>
      <c r="B30" s="9"/>
      <c r="C30" s="10" t="s">
        <v>107</v>
      </c>
      <c r="D30" s="41">
        <f t="shared" si="2"/>
        <v>2909</v>
      </c>
      <c r="E30" s="11">
        <f>E34</f>
        <v>0</v>
      </c>
      <c r="F30" s="11">
        <f aca="true" t="shared" si="9" ref="F30:N30">F34</f>
        <v>30</v>
      </c>
      <c r="G30" s="11">
        <f t="shared" si="9"/>
        <v>353</v>
      </c>
      <c r="H30" s="11">
        <f t="shared" si="9"/>
        <v>1261</v>
      </c>
      <c r="I30" s="11">
        <f t="shared" si="9"/>
        <v>947</v>
      </c>
      <c r="J30" s="11">
        <f t="shared" si="9"/>
        <v>297</v>
      </c>
      <c r="K30" s="11">
        <f t="shared" si="9"/>
        <v>21</v>
      </c>
      <c r="L30" s="11">
        <f t="shared" si="9"/>
        <v>0</v>
      </c>
      <c r="M30" s="11">
        <f t="shared" si="9"/>
        <v>0</v>
      </c>
      <c r="N30" s="12">
        <f t="shared" si="9"/>
        <v>0</v>
      </c>
    </row>
    <row r="31" spans="1:14" ht="13.5" customHeight="1">
      <c r="A31" s="37"/>
      <c r="B31" s="9"/>
      <c r="C31" s="10"/>
      <c r="D31" s="4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13.5" customHeight="1">
      <c r="A32" s="37"/>
      <c r="B32" s="29" t="s">
        <v>75</v>
      </c>
      <c r="C32" s="10" t="s">
        <v>105</v>
      </c>
      <c r="D32" s="41">
        <f t="shared" si="2"/>
        <v>6022</v>
      </c>
      <c r="E32" s="11">
        <f>SUM(E33:E34)</f>
        <v>0</v>
      </c>
      <c r="F32" s="11">
        <f aca="true" t="shared" si="10" ref="F32:N32">SUM(F33:F34)</f>
        <v>70</v>
      </c>
      <c r="G32" s="11">
        <f t="shared" si="10"/>
        <v>763</v>
      </c>
      <c r="H32" s="11">
        <f t="shared" si="10"/>
        <v>2585</v>
      </c>
      <c r="I32" s="11">
        <f t="shared" si="10"/>
        <v>1973</v>
      </c>
      <c r="J32" s="11">
        <f t="shared" si="10"/>
        <v>586</v>
      </c>
      <c r="K32" s="11">
        <f t="shared" si="10"/>
        <v>45</v>
      </c>
      <c r="L32" s="11">
        <f t="shared" si="10"/>
        <v>0</v>
      </c>
      <c r="M32" s="11">
        <f t="shared" si="10"/>
        <v>0</v>
      </c>
      <c r="N32" s="12">
        <f t="shared" si="10"/>
        <v>0</v>
      </c>
    </row>
    <row r="33" spans="1:14" ht="13.5" customHeight="1">
      <c r="A33" s="37"/>
      <c r="B33" s="29"/>
      <c r="C33" s="10" t="s">
        <v>106</v>
      </c>
      <c r="D33" s="41">
        <f t="shared" si="2"/>
        <v>3113</v>
      </c>
      <c r="E33" s="11">
        <v>0</v>
      </c>
      <c r="F33" s="11">
        <v>40</v>
      </c>
      <c r="G33" s="11">
        <v>410</v>
      </c>
      <c r="H33" s="11">
        <v>1324</v>
      </c>
      <c r="I33" s="11">
        <v>1026</v>
      </c>
      <c r="J33" s="11">
        <v>289</v>
      </c>
      <c r="K33" s="11">
        <v>24</v>
      </c>
      <c r="L33" s="11">
        <v>0</v>
      </c>
      <c r="M33" s="11">
        <v>0</v>
      </c>
      <c r="N33" s="12">
        <v>0</v>
      </c>
    </row>
    <row r="34" spans="1:14" ht="13.5" customHeight="1">
      <c r="A34" s="37"/>
      <c r="B34" s="29"/>
      <c r="C34" s="10" t="s">
        <v>107</v>
      </c>
      <c r="D34" s="41">
        <f t="shared" si="2"/>
        <v>2909</v>
      </c>
      <c r="E34" s="11">
        <v>0</v>
      </c>
      <c r="F34" s="11">
        <v>30</v>
      </c>
      <c r="G34" s="11">
        <v>353</v>
      </c>
      <c r="H34" s="11">
        <v>1261</v>
      </c>
      <c r="I34" s="11">
        <v>947</v>
      </c>
      <c r="J34" s="11">
        <v>297</v>
      </c>
      <c r="K34" s="11">
        <v>21</v>
      </c>
      <c r="L34" s="11">
        <v>0</v>
      </c>
      <c r="M34" s="11">
        <v>0</v>
      </c>
      <c r="N34" s="12">
        <v>0</v>
      </c>
    </row>
    <row r="35" spans="1:14" ht="13.5" customHeight="1">
      <c r="A35" s="42"/>
      <c r="B35" s="65"/>
      <c r="C35" s="25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3.5" customHeight="1">
      <c r="A36" s="94" t="s">
        <v>108</v>
      </c>
      <c r="B36" s="99"/>
      <c r="C36" s="10" t="s">
        <v>109</v>
      </c>
      <c r="D36" s="39">
        <f t="shared" si="2"/>
        <v>1987</v>
      </c>
      <c r="E36" s="11">
        <f>SUM(E37:E38)</f>
        <v>0</v>
      </c>
      <c r="F36" s="11">
        <f aca="true" t="shared" si="11" ref="F36:N36">SUM(F37:F38)</f>
        <v>31</v>
      </c>
      <c r="G36" s="11">
        <f t="shared" si="11"/>
        <v>293</v>
      </c>
      <c r="H36" s="11">
        <f t="shared" si="11"/>
        <v>856</v>
      </c>
      <c r="I36" s="11">
        <f t="shared" si="11"/>
        <v>637</v>
      </c>
      <c r="J36" s="11">
        <f t="shared" si="11"/>
        <v>150</v>
      </c>
      <c r="K36" s="11">
        <f t="shared" si="11"/>
        <v>20</v>
      </c>
      <c r="L36" s="11">
        <f t="shared" si="11"/>
        <v>0</v>
      </c>
      <c r="M36" s="11">
        <f t="shared" si="11"/>
        <v>0</v>
      </c>
      <c r="N36" s="12">
        <f t="shared" si="11"/>
        <v>0</v>
      </c>
    </row>
    <row r="37" spans="1:14" ht="13.5" customHeight="1">
      <c r="A37" s="37"/>
      <c r="B37" s="29"/>
      <c r="C37" s="10" t="s">
        <v>110</v>
      </c>
      <c r="D37" s="39">
        <f t="shared" si="2"/>
        <v>995</v>
      </c>
      <c r="E37" s="11">
        <f>SUM(E41,E45,E49,E53,E57,E61,E65,'７頁'!E5)</f>
        <v>0</v>
      </c>
      <c r="F37" s="11">
        <f>SUM(F41,F45,F49,F53,F57,F61,F65,'７頁'!F5)</f>
        <v>15</v>
      </c>
      <c r="G37" s="11">
        <f>SUM(G41,G45,G49,G53,G57,G61,G65,'７頁'!G5)</f>
        <v>148</v>
      </c>
      <c r="H37" s="11">
        <f>SUM(H41,H45,H49,H53,H57,H61,H65,'７頁'!H5)</f>
        <v>422</v>
      </c>
      <c r="I37" s="11">
        <f>SUM(I41,I45,I49,I53,I57,I61,I65,'７頁'!I5)</f>
        <v>317</v>
      </c>
      <c r="J37" s="11">
        <f>SUM(J41,J45,J49,J53,J57,J61,J65,'７頁'!J5)</f>
        <v>80</v>
      </c>
      <c r="K37" s="11">
        <f>SUM(K41,K45,K49,K53,K57,K61,K65,'７頁'!K5)</f>
        <v>13</v>
      </c>
      <c r="L37" s="11">
        <f>SUM(L41,L45,L49,L53,L57,L61,L65,'７頁'!L5)</f>
        <v>0</v>
      </c>
      <c r="M37" s="11">
        <f>SUM(M41,M45,M49,M53,M57,M61,M65,'７頁'!M5)</f>
        <v>0</v>
      </c>
      <c r="N37" s="12">
        <f>SUM(N41,N45,N49,N53,N57,N61,N65,'７頁'!N5)</f>
        <v>0</v>
      </c>
    </row>
    <row r="38" spans="1:14" ht="13.5" customHeight="1">
      <c r="A38" s="37"/>
      <c r="B38" s="29"/>
      <c r="C38" s="10" t="s">
        <v>111</v>
      </c>
      <c r="D38" s="39">
        <f t="shared" si="2"/>
        <v>992</v>
      </c>
      <c r="E38" s="11">
        <f>SUM(E42,E46,E50,E54,E58,E62,E66,'７頁'!E6)</f>
        <v>0</v>
      </c>
      <c r="F38" s="11">
        <f>SUM(F42,F46,F50,F54,F58,F62,F66,'７頁'!F6)</f>
        <v>16</v>
      </c>
      <c r="G38" s="11">
        <f>SUM(G42,G46,G50,G54,G58,G62,G66,'７頁'!G6)</f>
        <v>145</v>
      </c>
      <c r="H38" s="11">
        <f>SUM(H42,H46,H50,H54,H58,H62,H66,'７頁'!H6)</f>
        <v>434</v>
      </c>
      <c r="I38" s="11">
        <f>SUM(I42,I46,I50,I54,I58,I62,I66,'７頁'!I6)</f>
        <v>320</v>
      </c>
      <c r="J38" s="11">
        <f>SUM(J42,J46,J50,J54,J58,J62,J66,'７頁'!J6)</f>
        <v>70</v>
      </c>
      <c r="K38" s="11">
        <f>SUM(K42,K46,K50,K54,K58,K62,K66,'７頁'!K6)</f>
        <v>7</v>
      </c>
      <c r="L38" s="11">
        <f>SUM(L42,L46,L50,L54,L58,L62,L66,'７頁'!L6)</f>
        <v>0</v>
      </c>
      <c r="M38" s="11">
        <f>SUM(M42,M46,M50,M54,M58,M62,M66,'７頁'!M6)</f>
        <v>0</v>
      </c>
      <c r="N38" s="12">
        <f>SUM(N42,N46,N50,N54,N58,N62,N66,'７頁'!N6)</f>
        <v>0</v>
      </c>
    </row>
    <row r="39" spans="1:14" ht="13.5" customHeight="1">
      <c r="A39" s="37"/>
      <c r="B39" s="29"/>
      <c r="C39" s="10"/>
      <c r="D39" s="39"/>
      <c r="E39" s="11"/>
      <c r="F39" s="11"/>
      <c r="G39" s="11"/>
      <c r="H39" s="11"/>
      <c r="I39" s="11"/>
      <c r="J39" s="11"/>
      <c r="K39" s="11"/>
      <c r="L39" s="11"/>
      <c r="M39" s="11"/>
      <c r="N39" s="12"/>
    </row>
    <row r="40" spans="1:14" ht="13.5" customHeight="1">
      <c r="A40" s="37"/>
      <c r="B40" s="29" t="s">
        <v>70</v>
      </c>
      <c r="C40" s="10" t="s">
        <v>109</v>
      </c>
      <c r="D40" s="39">
        <f t="shared" si="2"/>
        <v>740</v>
      </c>
      <c r="E40" s="11">
        <f>SUM(E41:E42)</f>
        <v>0</v>
      </c>
      <c r="F40" s="11">
        <f aca="true" t="shared" si="12" ref="F40:N40">SUM(F41:F42)</f>
        <v>12</v>
      </c>
      <c r="G40" s="11">
        <f t="shared" si="12"/>
        <v>102</v>
      </c>
      <c r="H40" s="11">
        <f t="shared" si="12"/>
        <v>306</v>
      </c>
      <c r="I40" s="11">
        <f t="shared" si="12"/>
        <v>254</v>
      </c>
      <c r="J40" s="11">
        <f t="shared" si="12"/>
        <v>55</v>
      </c>
      <c r="K40" s="11">
        <f t="shared" si="12"/>
        <v>11</v>
      </c>
      <c r="L40" s="11">
        <f t="shared" si="12"/>
        <v>0</v>
      </c>
      <c r="M40" s="11">
        <f t="shared" si="12"/>
        <v>0</v>
      </c>
      <c r="N40" s="12">
        <f t="shared" si="12"/>
        <v>0</v>
      </c>
    </row>
    <row r="41" spans="1:14" ht="13.5" customHeight="1">
      <c r="A41" s="37"/>
      <c r="B41" s="29"/>
      <c r="C41" s="10" t="s">
        <v>110</v>
      </c>
      <c r="D41" s="39">
        <f t="shared" si="2"/>
        <v>379</v>
      </c>
      <c r="E41" s="11">
        <v>0</v>
      </c>
      <c r="F41" s="11">
        <v>3</v>
      </c>
      <c r="G41" s="11">
        <v>55</v>
      </c>
      <c r="H41" s="11">
        <v>157</v>
      </c>
      <c r="I41" s="11">
        <v>125</v>
      </c>
      <c r="J41" s="11">
        <v>32</v>
      </c>
      <c r="K41" s="11">
        <v>7</v>
      </c>
      <c r="L41" s="11">
        <v>0</v>
      </c>
      <c r="M41" s="11">
        <v>0</v>
      </c>
      <c r="N41" s="12">
        <v>0</v>
      </c>
    </row>
    <row r="42" spans="1:14" ht="13.5" customHeight="1">
      <c r="A42" s="37"/>
      <c r="B42" s="29"/>
      <c r="C42" s="10" t="s">
        <v>111</v>
      </c>
      <c r="D42" s="39">
        <f t="shared" si="2"/>
        <v>361</v>
      </c>
      <c r="E42" s="11">
        <v>0</v>
      </c>
      <c r="F42" s="11">
        <v>9</v>
      </c>
      <c r="G42" s="11">
        <v>47</v>
      </c>
      <c r="H42" s="11">
        <v>149</v>
      </c>
      <c r="I42" s="11">
        <v>129</v>
      </c>
      <c r="J42" s="11">
        <v>23</v>
      </c>
      <c r="K42" s="11">
        <v>4</v>
      </c>
      <c r="L42" s="11">
        <v>0</v>
      </c>
      <c r="M42" s="11">
        <v>0</v>
      </c>
      <c r="N42" s="12">
        <v>0</v>
      </c>
    </row>
    <row r="43" spans="1:14" ht="13.5" customHeight="1">
      <c r="A43" s="37"/>
      <c r="B43" s="29"/>
      <c r="C43" s="10"/>
      <c r="D43" s="39"/>
      <c r="E43" s="11"/>
      <c r="F43" s="11"/>
      <c r="G43" s="11"/>
      <c r="H43" s="11"/>
      <c r="I43" s="11"/>
      <c r="J43" s="11"/>
      <c r="K43" s="11"/>
      <c r="L43" s="11"/>
      <c r="M43" s="11"/>
      <c r="N43" s="12"/>
    </row>
    <row r="44" spans="1:14" ht="13.5" customHeight="1">
      <c r="A44" s="37"/>
      <c r="B44" s="29" t="s">
        <v>76</v>
      </c>
      <c r="C44" s="10" t="s">
        <v>109</v>
      </c>
      <c r="D44" s="39">
        <f t="shared" si="2"/>
        <v>469</v>
      </c>
      <c r="E44" s="11">
        <f>SUM(E45:E46)</f>
        <v>0</v>
      </c>
      <c r="F44" s="11">
        <f aca="true" t="shared" si="13" ref="F44:N44">SUM(F45:F46)</f>
        <v>8</v>
      </c>
      <c r="G44" s="11">
        <f t="shared" si="13"/>
        <v>75</v>
      </c>
      <c r="H44" s="11">
        <f t="shared" si="13"/>
        <v>221</v>
      </c>
      <c r="I44" s="11">
        <f t="shared" si="13"/>
        <v>136</v>
      </c>
      <c r="J44" s="11">
        <f t="shared" si="13"/>
        <v>26</v>
      </c>
      <c r="K44" s="11">
        <f t="shared" si="13"/>
        <v>3</v>
      </c>
      <c r="L44" s="11">
        <f t="shared" si="13"/>
        <v>0</v>
      </c>
      <c r="M44" s="11">
        <f t="shared" si="13"/>
        <v>0</v>
      </c>
      <c r="N44" s="12">
        <f t="shared" si="13"/>
        <v>0</v>
      </c>
    </row>
    <row r="45" spans="1:14" ht="13.5" customHeight="1">
      <c r="A45" s="37"/>
      <c r="B45" s="14"/>
      <c r="C45" s="10" t="s">
        <v>110</v>
      </c>
      <c r="D45" s="39">
        <f t="shared" si="2"/>
        <v>228</v>
      </c>
      <c r="E45" s="11">
        <v>0</v>
      </c>
      <c r="F45" s="11">
        <v>7</v>
      </c>
      <c r="G45" s="11">
        <v>36</v>
      </c>
      <c r="H45" s="11">
        <v>109</v>
      </c>
      <c r="I45" s="11">
        <v>61</v>
      </c>
      <c r="J45" s="11">
        <v>13</v>
      </c>
      <c r="K45" s="11">
        <v>2</v>
      </c>
      <c r="L45" s="11">
        <v>0</v>
      </c>
      <c r="M45" s="11">
        <v>0</v>
      </c>
      <c r="N45" s="12">
        <v>0</v>
      </c>
    </row>
    <row r="46" spans="1:14" ht="13.5" customHeight="1">
      <c r="A46" s="37"/>
      <c r="B46" s="14"/>
      <c r="C46" s="10" t="s">
        <v>111</v>
      </c>
      <c r="D46" s="39">
        <f t="shared" si="2"/>
        <v>241</v>
      </c>
      <c r="E46" s="11">
        <v>0</v>
      </c>
      <c r="F46" s="11">
        <v>1</v>
      </c>
      <c r="G46" s="11">
        <v>39</v>
      </c>
      <c r="H46" s="11">
        <v>112</v>
      </c>
      <c r="I46" s="11">
        <v>75</v>
      </c>
      <c r="J46" s="11">
        <v>13</v>
      </c>
      <c r="K46" s="11">
        <v>1</v>
      </c>
      <c r="L46" s="11">
        <v>0</v>
      </c>
      <c r="M46" s="11">
        <v>0</v>
      </c>
      <c r="N46" s="12">
        <v>0</v>
      </c>
    </row>
    <row r="47" spans="1:14" ht="13.5" customHeight="1">
      <c r="A47" s="37"/>
      <c r="B47" s="14"/>
      <c r="C47" s="10"/>
      <c r="D47" s="39"/>
      <c r="E47" s="11"/>
      <c r="F47" s="11"/>
      <c r="G47" s="11"/>
      <c r="H47" s="11"/>
      <c r="I47" s="11"/>
      <c r="J47" s="11"/>
      <c r="K47" s="11"/>
      <c r="L47" s="11"/>
      <c r="M47" s="11"/>
      <c r="N47" s="12"/>
    </row>
    <row r="48" spans="1:14" ht="13.5" customHeight="1">
      <c r="A48" s="37"/>
      <c r="B48" s="29" t="s">
        <v>77</v>
      </c>
      <c r="C48" s="10" t="s">
        <v>109</v>
      </c>
      <c r="D48" s="39">
        <f t="shared" si="2"/>
        <v>110</v>
      </c>
      <c r="E48" s="11">
        <f>SUM(E49:E50)</f>
        <v>0</v>
      </c>
      <c r="F48" s="11">
        <f aca="true" t="shared" si="14" ref="F48:N48">SUM(F49:F50)</f>
        <v>2</v>
      </c>
      <c r="G48" s="11">
        <f t="shared" si="14"/>
        <v>16</v>
      </c>
      <c r="H48" s="11">
        <f t="shared" si="14"/>
        <v>61</v>
      </c>
      <c r="I48" s="11">
        <f t="shared" si="14"/>
        <v>19</v>
      </c>
      <c r="J48" s="11">
        <f t="shared" si="14"/>
        <v>12</v>
      </c>
      <c r="K48" s="11">
        <f t="shared" si="14"/>
        <v>0</v>
      </c>
      <c r="L48" s="11">
        <f t="shared" si="14"/>
        <v>0</v>
      </c>
      <c r="M48" s="11">
        <f t="shared" si="14"/>
        <v>0</v>
      </c>
      <c r="N48" s="12">
        <f t="shared" si="14"/>
        <v>0</v>
      </c>
    </row>
    <row r="49" spans="1:14" ht="13.5" customHeight="1">
      <c r="A49" s="37"/>
      <c r="B49" s="29"/>
      <c r="C49" s="10" t="s">
        <v>110</v>
      </c>
      <c r="D49" s="39">
        <f t="shared" si="2"/>
        <v>55</v>
      </c>
      <c r="E49" s="11">
        <v>0</v>
      </c>
      <c r="F49" s="11">
        <v>0</v>
      </c>
      <c r="G49" s="11">
        <v>11</v>
      </c>
      <c r="H49" s="11">
        <v>29</v>
      </c>
      <c r="I49" s="11">
        <v>9</v>
      </c>
      <c r="J49" s="11">
        <v>6</v>
      </c>
      <c r="K49" s="11">
        <v>0</v>
      </c>
      <c r="L49" s="11">
        <v>0</v>
      </c>
      <c r="M49" s="11">
        <v>0</v>
      </c>
      <c r="N49" s="12">
        <v>0</v>
      </c>
    </row>
    <row r="50" spans="1:14" ht="13.5" customHeight="1">
      <c r="A50" s="37"/>
      <c r="B50" s="29"/>
      <c r="C50" s="10" t="s">
        <v>111</v>
      </c>
      <c r="D50" s="39">
        <f t="shared" si="2"/>
        <v>55</v>
      </c>
      <c r="E50" s="11">
        <v>0</v>
      </c>
      <c r="F50" s="11">
        <v>2</v>
      </c>
      <c r="G50" s="11">
        <v>5</v>
      </c>
      <c r="H50" s="11">
        <v>32</v>
      </c>
      <c r="I50" s="11">
        <v>10</v>
      </c>
      <c r="J50" s="11">
        <v>6</v>
      </c>
      <c r="K50" s="11">
        <v>0</v>
      </c>
      <c r="L50" s="11">
        <v>0</v>
      </c>
      <c r="M50" s="11">
        <v>0</v>
      </c>
      <c r="N50" s="12">
        <v>0</v>
      </c>
    </row>
    <row r="51" spans="1:14" ht="13.5" customHeight="1">
      <c r="A51" s="37"/>
      <c r="B51" s="29"/>
      <c r="C51" s="10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2"/>
    </row>
    <row r="52" spans="1:14" ht="13.5" customHeight="1">
      <c r="A52" s="37"/>
      <c r="B52" s="29" t="s">
        <v>78</v>
      </c>
      <c r="C52" s="10" t="s">
        <v>109</v>
      </c>
      <c r="D52" s="39">
        <f t="shared" si="2"/>
        <v>159</v>
      </c>
      <c r="E52" s="11">
        <f>SUM(E53:E54)</f>
        <v>0</v>
      </c>
      <c r="F52" s="11">
        <f aca="true" t="shared" si="15" ref="F52:N52">SUM(F53:F54)</f>
        <v>2</v>
      </c>
      <c r="G52" s="11">
        <f t="shared" si="15"/>
        <v>26</v>
      </c>
      <c r="H52" s="11">
        <f t="shared" si="15"/>
        <v>68</v>
      </c>
      <c r="I52" s="11">
        <f t="shared" si="15"/>
        <v>54</v>
      </c>
      <c r="J52" s="11">
        <f t="shared" si="15"/>
        <v>9</v>
      </c>
      <c r="K52" s="11">
        <f t="shared" si="15"/>
        <v>0</v>
      </c>
      <c r="L52" s="11">
        <f t="shared" si="15"/>
        <v>0</v>
      </c>
      <c r="M52" s="11">
        <f t="shared" si="15"/>
        <v>0</v>
      </c>
      <c r="N52" s="12">
        <f t="shared" si="15"/>
        <v>0</v>
      </c>
    </row>
    <row r="53" spans="1:14" ht="13.5" customHeight="1">
      <c r="A53" s="37"/>
      <c r="B53" s="29"/>
      <c r="C53" s="10" t="s">
        <v>110</v>
      </c>
      <c r="D53" s="39">
        <f t="shared" si="2"/>
        <v>81</v>
      </c>
      <c r="E53" s="11">
        <v>0</v>
      </c>
      <c r="F53" s="11">
        <v>2</v>
      </c>
      <c r="G53" s="11">
        <v>12</v>
      </c>
      <c r="H53" s="11">
        <v>37</v>
      </c>
      <c r="I53" s="11">
        <v>29</v>
      </c>
      <c r="J53" s="11">
        <v>1</v>
      </c>
      <c r="K53" s="11">
        <v>0</v>
      </c>
      <c r="L53" s="11">
        <v>0</v>
      </c>
      <c r="M53" s="11">
        <v>0</v>
      </c>
      <c r="N53" s="12">
        <v>0</v>
      </c>
    </row>
    <row r="54" spans="1:14" ht="13.5" customHeight="1">
      <c r="A54" s="37"/>
      <c r="B54" s="29"/>
      <c r="C54" s="10" t="s">
        <v>111</v>
      </c>
      <c r="D54" s="39">
        <f t="shared" si="2"/>
        <v>78</v>
      </c>
      <c r="E54" s="11">
        <v>0</v>
      </c>
      <c r="F54" s="11">
        <v>0</v>
      </c>
      <c r="G54" s="11">
        <v>14</v>
      </c>
      <c r="H54" s="11">
        <v>31</v>
      </c>
      <c r="I54" s="11">
        <v>25</v>
      </c>
      <c r="J54" s="11">
        <v>8</v>
      </c>
      <c r="K54" s="11">
        <v>0</v>
      </c>
      <c r="L54" s="11">
        <v>0</v>
      </c>
      <c r="M54" s="11">
        <v>0</v>
      </c>
      <c r="N54" s="12">
        <v>0</v>
      </c>
    </row>
    <row r="55" spans="1:14" ht="13.5" customHeight="1">
      <c r="A55" s="37"/>
      <c r="B55" s="29"/>
      <c r="C55" s="10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2"/>
    </row>
    <row r="56" spans="1:14" ht="13.5" customHeight="1">
      <c r="A56" s="37"/>
      <c r="B56" s="29" t="s">
        <v>79</v>
      </c>
      <c r="C56" s="10" t="s">
        <v>109</v>
      </c>
      <c r="D56" s="39">
        <f t="shared" si="2"/>
        <v>112</v>
      </c>
      <c r="E56" s="11">
        <f>SUM(E57:E58)</f>
        <v>0</v>
      </c>
      <c r="F56" s="11">
        <f aca="true" t="shared" si="16" ref="F56:N56">SUM(F57:F58)</f>
        <v>1</v>
      </c>
      <c r="G56" s="11">
        <f t="shared" si="16"/>
        <v>16</v>
      </c>
      <c r="H56" s="11">
        <f t="shared" si="16"/>
        <v>45</v>
      </c>
      <c r="I56" s="11">
        <f t="shared" si="16"/>
        <v>39</v>
      </c>
      <c r="J56" s="11">
        <f t="shared" si="16"/>
        <v>10</v>
      </c>
      <c r="K56" s="11">
        <f t="shared" si="16"/>
        <v>1</v>
      </c>
      <c r="L56" s="11">
        <f t="shared" si="16"/>
        <v>0</v>
      </c>
      <c r="M56" s="11">
        <f t="shared" si="16"/>
        <v>0</v>
      </c>
      <c r="N56" s="12">
        <f t="shared" si="16"/>
        <v>0</v>
      </c>
    </row>
    <row r="57" spans="1:14" ht="13.5" customHeight="1">
      <c r="A57" s="37"/>
      <c r="B57" s="14"/>
      <c r="C57" s="10" t="s">
        <v>110</v>
      </c>
      <c r="D57" s="39">
        <f t="shared" si="2"/>
        <v>59</v>
      </c>
      <c r="E57" s="11">
        <v>0</v>
      </c>
      <c r="F57" s="11">
        <v>0</v>
      </c>
      <c r="G57" s="11">
        <v>9</v>
      </c>
      <c r="H57" s="11">
        <v>25</v>
      </c>
      <c r="I57" s="11">
        <v>18</v>
      </c>
      <c r="J57" s="11">
        <v>7</v>
      </c>
      <c r="K57" s="11">
        <v>0</v>
      </c>
      <c r="L57" s="11">
        <v>0</v>
      </c>
      <c r="M57" s="11">
        <v>0</v>
      </c>
      <c r="N57" s="12">
        <v>0</v>
      </c>
    </row>
    <row r="58" spans="1:14" ht="13.5" customHeight="1">
      <c r="A58" s="37"/>
      <c r="B58" s="14"/>
      <c r="C58" s="10" t="s">
        <v>111</v>
      </c>
      <c r="D58" s="39">
        <f t="shared" si="2"/>
        <v>53</v>
      </c>
      <c r="E58" s="11">
        <v>0</v>
      </c>
      <c r="F58" s="11">
        <v>1</v>
      </c>
      <c r="G58" s="11">
        <v>7</v>
      </c>
      <c r="H58" s="11">
        <v>20</v>
      </c>
      <c r="I58" s="11">
        <v>21</v>
      </c>
      <c r="J58" s="11">
        <v>3</v>
      </c>
      <c r="K58" s="11">
        <v>1</v>
      </c>
      <c r="L58" s="11">
        <v>0</v>
      </c>
      <c r="M58" s="11">
        <v>0</v>
      </c>
      <c r="N58" s="12">
        <v>0</v>
      </c>
    </row>
    <row r="59" spans="1:14" ht="13.5" customHeight="1">
      <c r="A59" s="37"/>
      <c r="B59" s="14"/>
      <c r="C59" s="10"/>
      <c r="D59" s="39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ht="13.5" customHeight="1">
      <c r="A60" s="37"/>
      <c r="B60" s="29" t="s">
        <v>80</v>
      </c>
      <c r="C60" s="10" t="s">
        <v>109</v>
      </c>
      <c r="D60" s="39">
        <f t="shared" si="2"/>
        <v>182</v>
      </c>
      <c r="E60" s="11">
        <f>SUM(E61:E62)</f>
        <v>0</v>
      </c>
      <c r="F60" s="11">
        <f aca="true" t="shared" si="17" ref="F60:N60">SUM(F61:F62)</f>
        <v>1</v>
      </c>
      <c r="G60" s="11">
        <f t="shared" si="17"/>
        <v>29</v>
      </c>
      <c r="H60" s="11">
        <f t="shared" si="17"/>
        <v>71</v>
      </c>
      <c r="I60" s="11">
        <f t="shared" si="17"/>
        <v>61</v>
      </c>
      <c r="J60" s="11">
        <f t="shared" si="17"/>
        <v>18</v>
      </c>
      <c r="K60" s="11">
        <f t="shared" si="17"/>
        <v>2</v>
      </c>
      <c r="L60" s="11">
        <f t="shared" si="17"/>
        <v>0</v>
      </c>
      <c r="M60" s="11">
        <f t="shared" si="17"/>
        <v>0</v>
      </c>
      <c r="N60" s="12">
        <f t="shared" si="17"/>
        <v>0</v>
      </c>
    </row>
    <row r="61" spans="1:14" ht="13.5" customHeight="1">
      <c r="A61" s="37"/>
      <c r="B61" s="29"/>
      <c r="C61" s="10" t="s">
        <v>110</v>
      </c>
      <c r="D61" s="39">
        <f t="shared" si="2"/>
        <v>90</v>
      </c>
      <c r="E61" s="11">
        <v>0</v>
      </c>
      <c r="F61" s="11">
        <v>1</v>
      </c>
      <c r="G61" s="11">
        <v>14</v>
      </c>
      <c r="H61" s="11">
        <v>30</v>
      </c>
      <c r="I61" s="11">
        <v>32</v>
      </c>
      <c r="J61" s="11">
        <v>11</v>
      </c>
      <c r="K61" s="11">
        <v>2</v>
      </c>
      <c r="L61" s="11">
        <v>0</v>
      </c>
      <c r="M61" s="11">
        <v>0</v>
      </c>
      <c r="N61" s="12">
        <v>0</v>
      </c>
    </row>
    <row r="62" spans="1:14" ht="13.5" customHeight="1">
      <c r="A62" s="37"/>
      <c r="B62" s="29"/>
      <c r="C62" s="10" t="s">
        <v>111</v>
      </c>
      <c r="D62" s="39">
        <f t="shared" si="2"/>
        <v>92</v>
      </c>
      <c r="E62" s="11">
        <v>0</v>
      </c>
      <c r="F62" s="11">
        <v>0</v>
      </c>
      <c r="G62" s="11">
        <v>15</v>
      </c>
      <c r="H62" s="11">
        <v>41</v>
      </c>
      <c r="I62" s="11">
        <v>29</v>
      </c>
      <c r="J62" s="11">
        <v>7</v>
      </c>
      <c r="K62" s="11">
        <v>0</v>
      </c>
      <c r="L62" s="11">
        <v>0</v>
      </c>
      <c r="M62" s="11">
        <v>0</v>
      </c>
      <c r="N62" s="12">
        <v>0</v>
      </c>
    </row>
    <row r="63" spans="1:14" ht="13.5" customHeight="1">
      <c r="A63" s="37"/>
      <c r="B63" s="29"/>
      <c r="C63" s="10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2"/>
    </row>
    <row r="64" spans="1:14" ht="13.5" customHeight="1">
      <c r="A64" s="37"/>
      <c r="B64" s="29" t="s">
        <v>81</v>
      </c>
      <c r="C64" s="10" t="s">
        <v>109</v>
      </c>
      <c r="D64" s="39">
        <f t="shared" si="2"/>
        <v>100</v>
      </c>
      <c r="E64" s="11">
        <f>SUM(E65:E66)</f>
        <v>0</v>
      </c>
      <c r="F64" s="11">
        <f aca="true" t="shared" si="18" ref="F64:N64">SUM(F65:F66)</f>
        <v>5</v>
      </c>
      <c r="G64" s="11">
        <f t="shared" si="18"/>
        <v>16</v>
      </c>
      <c r="H64" s="11">
        <f t="shared" si="18"/>
        <v>38</v>
      </c>
      <c r="I64" s="11">
        <f t="shared" si="18"/>
        <v>29</v>
      </c>
      <c r="J64" s="11">
        <f t="shared" si="18"/>
        <v>9</v>
      </c>
      <c r="K64" s="11">
        <f t="shared" si="18"/>
        <v>3</v>
      </c>
      <c r="L64" s="11">
        <f t="shared" si="18"/>
        <v>0</v>
      </c>
      <c r="M64" s="11">
        <f t="shared" si="18"/>
        <v>0</v>
      </c>
      <c r="N64" s="12">
        <f t="shared" si="18"/>
        <v>0</v>
      </c>
    </row>
    <row r="65" spans="1:14" ht="13.5" customHeight="1">
      <c r="A65" s="37"/>
      <c r="B65" s="29"/>
      <c r="C65" s="10" t="s">
        <v>110</v>
      </c>
      <c r="D65" s="39">
        <f t="shared" si="2"/>
        <v>50</v>
      </c>
      <c r="E65" s="11">
        <v>0</v>
      </c>
      <c r="F65" s="11">
        <v>2</v>
      </c>
      <c r="G65" s="11">
        <v>6</v>
      </c>
      <c r="H65" s="11">
        <v>17</v>
      </c>
      <c r="I65" s="11">
        <v>19</v>
      </c>
      <c r="J65" s="11">
        <v>4</v>
      </c>
      <c r="K65" s="11">
        <v>2</v>
      </c>
      <c r="L65" s="11">
        <v>0</v>
      </c>
      <c r="M65" s="11">
        <v>0</v>
      </c>
      <c r="N65" s="12">
        <v>0</v>
      </c>
    </row>
    <row r="66" spans="1:14" ht="13.5" customHeight="1">
      <c r="A66" s="44"/>
      <c r="B66" s="45"/>
      <c r="C66" s="32" t="s">
        <v>111</v>
      </c>
      <c r="D66" s="46">
        <f t="shared" si="2"/>
        <v>50</v>
      </c>
      <c r="E66" s="47">
        <v>0</v>
      </c>
      <c r="F66" s="47">
        <v>3</v>
      </c>
      <c r="G66" s="47">
        <v>10</v>
      </c>
      <c r="H66" s="47">
        <v>21</v>
      </c>
      <c r="I66" s="47">
        <v>10</v>
      </c>
      <c r="J66" s="47">
        <v>5</v>
      </c>
      <c r="K66" s="47">
        <v>1</v>
      </c>
      <c r="L66" s="47">
        <v>0</v>
      </c>
      <c r="M66" s="47">
        <v>0</v>
      </c>
      <c r="N66" s="48">
        <v>0</v>
      </c>
    </row>
    <row r="67" spans="2:14" ht="13.5" customHeight="1">
      <c r="B67" s="9"/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14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14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14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9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9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14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14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14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14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9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9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9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9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9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9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14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14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9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9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9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9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14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14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9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9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14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14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9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9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14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14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14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1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9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9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14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14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2:14" ht="12" customHeight="1">
      <c r="B233" s="14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2:14" ht="12" customHeight="1">
      <c r="B234" s="14"/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2:14" ht="12" customHeight="1">
      <c r="B235" s="9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2:14" ht="12" customHeight="1">
      <c r="B236" s="14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2:14" ht="12" customHeight="1">
      <c r="B237" s="14"/>
      <c r="C237" s="3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2:14" ht="12" customHeight="1">
      <c r="B238" s="9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2:14" ht="12" customHeight="1">
      <c r="B239" s="9"/>
      <c r="C239" s="3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2:14" ht="12" customHeight="1">
      <c r="B240" s="9"/>
      <c r="C240" s="3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2:14" ht="12" customHeight="1">
      <c r="B241" s="9"/>
      <c r="C241" s="3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2:14" ht="12" customHeight="1">
      <c r="B242" s="14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2:14" ht="12" customHeight="1">
      <c r="B243" s="14"/>
      <c r="C243" s="3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2:14" ht="12" customHeight="1">
      <c r="B244" s="9"/>
      <c r="C244" s="3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2:14" ht="12" customHeight="1">
      <c r="B245" s="14"/>
      <c r="C245" s="3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</row>
    <row r="246" spans="2:14" ht="12" customHeight="1">
      <c r="B246" s="14"/>
      <c r="C246" s="3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2:14" ht="12" customHeight="1">
      <c r="B247" s="9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</row>
    <row r="248" spans="2:14" ht="12" customHeight="1">
      <c r="B248" s="14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2:14" ht="12" customHeight="1">
      <c r="B249" s="14"/>
      <c r="C249" s="3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</row>
    <row r="250" spans="2:14" ht="12" customHeight="1">
      <c r="B250" s="9"/>
      <c r="C250" s="3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</row>
    <row r="251" spans="2:14" ht="12" customHeight="1">
      <c r="B251" s="14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</row>
    <row r="252" spans="2:14" ht="12" customHeight="1">
      <c r="B252" s="14"/>
      <c r="C252" s="35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2:14" ht="12" customHeight="1">
      <c r="B253" s="9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</row>
    <row r="254" spans="2:14" ht="12" customHeight="1">
      <c r="B254" s="14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</row>
    <row r="255" spans="2:14" ht="12" customHeight="1">
      <c r="B255" s="14"/>
      <c r="C255" s="3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</row>
    <row r="256" spans="2:14" ht="12" customHeight="1">
      <c r="B256" s="9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2:14" ht="12" customHeight="1">
      <c r="B257" s="14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</row>
    <row r="258" spans="2:14" ht="12" customHeight="1">
      <c r="B258" s="14"/>
      <c r="C258" s="35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</row>
    <row r="259" spans="2:14" ht="12" customHeight="1">
      <c r="B259" s="9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2:14" ht="12" customHeight="1">
      <c r="B260" s="14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2:14" ht="12" customHeight="1">
      <c r="B261" s="14"/>
      <c r="C261" s="3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2:14" ht="12" customHeight="1">
      <c r="B262" s="9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2:14" ht="12" customHeight="1">
      <c r="B263" s="9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2:14" ht="12" customHeight="1">
      <c r="B264" s="9"/>
      <c r="C264" s="35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2:14" ht="12" customHeight="1">
      <c r="B265" s="9"/>
      <c r="C265" s="35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2:14" ht="12" customHeight="1">
      <c r="B266" s="14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2:14" ht="12" customHeight="1">
      <c r="B267" s="14"/>
      <c r="C267" s="35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2:14" ht="12" customHeight="1">
      <c r="B268" s="9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2:14" ht="12" customHeight="1">
      <c r="B269" s="9"/>
      <c r="C269" s="3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</row>
    <row r="270" spans="2:14" ht="12" customHeight="1">
      <c r="B270" s="9"/>
      <c r="C270" s="35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2:14" ht="12" customHeight="1">
      <c r="B271" s="9"/>
      <c r="C271" s="35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2:14" ht="12" customHeight="1">
      <c r="B272" s="14"/>
      <c r="C272" s="35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2:14" ht="12" customHeight="1">
      <c r="B273" s="14"/>
      <c r="C273" s="3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</row>
    <row r="274" spans="2:14" ht="12" customHeight="1">
      <c r="B274" s="9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2:14" ht="12" customHeight="1">
      <c r="B275" s="14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</row>
    <row r="276" spans="2:14" ht="12" customHeight="1">
      <c r="B276" s="14"/>
      <c r="C276" s="35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</row>
    <row r="277" spans="2:14" ht="12" customHeight="1">
      <c r="B277" s="9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2:14" ht="12" customHeight="1">
      <c r="B278" s="14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</row>
    <row r="279" spans="2:14" ht="12" customHeight="1">
      <c r="B279" s="14"/>
      <c r="C279" s="35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2:14" ht="12" customHeight="1">
      <c r="B280" s="9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</row>
    <row r="281" spans="2:14" ht="12" customHeight="1">
      <c r="B281" s="14"/>
      <c r="C281" s="35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2:14" ht="12" customHeight="1">
      <c r="B282" s="14"/>
      <c r="C282" s="3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</row>
    <row r="283" spans="2:14" ht="12" customHeight="1">
      <c r="B283" s="9"/>
      <c r="C283" s="3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2:14" ht="12" customHeight="1">
      <c r="B284" s="9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</row>
    <row r="285" spans="2:14" ht="12" customHeight="1">
      <c r="B285" s="9"/>
      <c r="C285" s="35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</row>
    <row r="286" spans="2:14" ht="12" customHeight="1">
      <c r="B286" s="9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2:14" ht="12" customHeight="1">
      <c r="B287" s="14"/>
      <c r="C287" s="35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2:14" ht="12" customHeight="1">
      <c r="B288" s="14"/>
      <c r="C288" s="35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</row>
    <row r="289" spans="2:14" ht="12" customHeight="1">
      <c r="B289" s="9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2:14" ht="12" customHeight="1">
      <c r="B290" s="14"/>
      <c r="C290" s="35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2:14" ht="12" customHeight="1">
      <c r="B291" s="14"/>
      <c r="C291" s="35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2:14" ht="12" customHeight="1">
      <c r="B292" s="9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3:14" ht="12" customHeight="1">
      <c r="C293" s="35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3:14" ht="12" customHeight="1">
      <c r="C294" s="35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</sheetData>
  <mergeCells count="4">
    <mergeCell ref="M2:N2"/>
    <mergeCell ref="A3:C3"/>
    <mergeCell ref="A28:B28"/>
    <mergeCell ref="A36:B36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4"/>
  <sheetViews>
    <sheetView showGridLines="0" zoomScale="90" zoomScaleNormal="90" workbookViewId="0" topLeftCell="A1">
      <selection activeCell="A1" sqref="A1"/>
    </sheetView>
  </sheetViews>
  <sheetFormatPr defaultColWidth="9.140625" defaultRowHeight="12" customHeight="1"/>
  <cols>
    <col min="1" max="1" width="2.8515625" style="3" customWidth="1"/>
    <col min="2" max="2" width="10.7109375" style="3" customWidth="1"/>
    <col min="3" max="3" width="4.57421875" style="4" customWidth="1"/>
    <col min="4" max="4" width="9.140625" style="3" customWidth="1"/>
    <col min="5" max="14" width="8.140625" style="3" customWidth="1"/>
    <col min="15" max="15" width="8.140625" style="33" customWidth="1"/>
    <col min="16" max="16384" width="15.28125" style="3" customWidth="1"/>
  </cols>
  <sheetData>
    <row r="2" spans="1:14" ht="12">
      <c r="A2" s="3" t="s">
        <v>139</v>
      </c>
      <c r="M2" s="87" t="s">
        <v>141</v>
      </c>
      <c r="N2" s="87"/>
    </row>
    <row r="3" spans="1:15" ht="21" customHeight="1">
      <c r="A3" s="88" t="s">
        <v>156</v>
      </c>
      <c r="B3" s="89"/>
      <c r="C3" s="90"/>
      <c r="D3" s="6" t="s">
        <v>142</v>
      </c>
      <c r="E3" s="7" t="s">
        <v>143</v>
      </c>
      <c r="F3" s="7" t="s">
        <v>144</v>
      </c>
      <c r="G3" s="7" t="s">
        <v>145</v>
      </c>
      <c r="H3" s="7" t="s">
        <v>146</v>
      </c>
      <c r="I3" s="7" t="s">
        <v>147</v>
      </c>
      <c r="J3" s="7" t="s">
        <v>148</v>
      </c>
      <c r="K3" s="7" t="s">
        <v>149</v>
      </c>
      <c r="L3" s="7" t="s">
        <v>150</v>
      </c>
      <c r="M3" s="7" t="s">
        <v>151</v>
      </c>
      <c r="N3" s="8" t="s">
        <v>152</v>
      </c>
      <c r="O3" s="9"/>
    </row>
    <row r="4" spans="1:14" ht="13.5" customHeight="1">
      <c r="A4" s="37"/>
      <c r="B4" s="29" t="s">
        <v>82</v>
      </c>
      <c r="C4" s="10" t="s">
        <v>153</v>
      </c>
      <c r="D4" s="39">
        <f>SUM(E4:N4)</f>
        <v>115</v>
      </c>
      <c r="E4" s="11">
        <f aca="true" t="shared" si="0" ref="E4:N4">SUM(E5:E6)</f>
        <v>0</v>
      </c>
      <c r="F4" s="11">
        <f t="shared" si="0"/>
        <v>0</v>
      </c>
      <c r="G4" s="11">
        <f t="shared" si="0"/>
        <v>13</v>
      </c>
      <c r="H4" s="11">
        <f t="shared" si="0"/>
        <v>46</v>
      </c>
      <c r="I4" s="11">
        <f t="shared" si="0"/>
        <v>45</v>
      </c>
      <c r="J4" s="11">
        <f t="shared" si="0"/>
        <v>11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2">
        <f t="shared" si="0"/>
        <v>0</v>
      </c>
    </row>
    <row r="5" spans="1:14" ht="13.5" customHeight="1">
      <c r="A5" s="37"/>
      <c r="B5" s="29"/>
      <c r="C5" s="10" t="s">
        <v>154</v>
      </c>
      <c r="D5" s="39">
        <f>SUM(E5:N5)</f>
        <v>53</v>
      </c>
      <c r="E5" s="11">
        <v>0</v>
      </c>
      <c r="F5" s="11">
        <v>0</v>
      </c>
      <c r="G5" s="11">
        <v>5</v>
      </c>
      <c r="H5" s="11">
        <v>18</v>
      </c>
      <c r="I5" s="11">
        <v>24</v>
      </c>
      <c r="J5" s="11">
        <v>6</v>
      </c>
      <c r="K5" s="11">
        <v>0</v>
      </c>
      <c r="L5" s="11">
        <v>0</v>
      </c>
      <c r="M5" s="11">
        <v>0</v>
      </c>
      <c r="N5" s="12">
        <v>0</v>
      </c>
    </row>
    <row r="6" spans="1:14" ht="13.5" customHeight="1">
      <c r="A6" s="44"/>
      <c r="B6" s="66"/>
      <c r="C6" s="32" t="s">
        <v>155</v>
      </c>
      <c r="D6" s="46">
        <f>SUM(E6:N6)</f>
        <v>62</v>
      </c>
      <c r="E6" s="47">
        <v>0</v>
      </c>
      <c r="F6" s="47">
        <v>0</v>
      </c>
      <c r="G6" s="47">
        <v>8</v>
      </c>
      <c r="H6" s="47">
        <v>28</v>
      </c>
      <c r="I6" s="47">
        <v>21</v>
      </c>
      <c r="J6" s="47">
        <v>5</v>
      </c>
      <c r="K6" s="47">
        <v>0</v>
      </c>
      <c r="L6" s="47">
        <v>0</v>
      </c>
      <c r="M6" s="47">
        <v>0</v>
      </c>
      <c r="N6" s="48">
        <v>0</v>
      </c>
    </row>
    <row r="7" spans="2:14" ht="13.5" customHeight="1">
      <c r="B7" s="9"/>
      <c r="C7" s="35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3.5" customHeight="1">
      <c r="B8" s="14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ht="13.5" customHeight="1">
      <c r="B9" s="14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ht="13.5" customHeight="1">
      <c r="B10" s="9"/>
      <c r="C10" s="3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ht="13.5" customHeight="1">
      <c r="B11" s="14"/>
      <c r="C11" s="3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ht="13.5" customHeight="1">
      <c r="B12" s="14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3.5" customHeight="1">
      <c r="B13" s="9"/>
      <c r="C13" s="3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ht="13.5" customHeight="1">
      <c r="B14" s="14"/>
      <c r="C14" s="3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13.5" customHeight="1">
      <c r="B15" s="14"/>
      <c r="C15" s="35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ht="13.5" customHeight="1">
      <c r="B16" s="9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3.5" customHeight="1">
      <c r="B17" s="9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ht="13.5" customHeight="1">
      <c r="B18" s="9"/>
      <c r="C18" s="3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ht="13.5" customHeight="1">
      <c r="B19" s="9"/>
      <c r="C19" s="35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ht="13.5" customHeight="1">
      <c r="B20" s="14"/>
      <c r="C20" s="3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ht="13.5" customHeight="1">
      <c r="B21" s="14"/>
      <c r="C21" s="3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customHeight="1">
      <c r="B22" s="9"/>
      <c r="C22" s="35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13.5" customHeight="1">
      <c r="B23" s="14"/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3.5" customHeight="1">
      <c r="B24" s="14"/>
      <c r="C24" s="3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2:14" ht="13.5" customHeight="1">
      <c r="B25" s="9"/>
      <c r="C25" s="3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ht="13.5" customHeight="1">
      <c r="B26" s="14"/>
      <c r="C26" s="3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 ht="13.5" customHeight="1">
      <c r="B27" s="14"/>
      <c r="C27" s="35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14" ht="13.5" customHeight="1">
      <c r="B28" s="9"/>
      <c r="C28" s="35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4" ht="13.5" customHeight="1">
      <c r="B29" s="14"/>
      <c r="C29" s="3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2:14" ht="13.5" customHeight="1">
      <c r="B30" s="14"/>
      <c r="C30" s="3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4" ht="13.5" customHeight="1">
      <c r="B31" s="9"/>
      <c r="C31" s="3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3.5" customHeight="1">
      <c r="B32" s="14"/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3.5" customHeight="1">
      <c r="B33" s="14"/>
      <c r="C33" s="35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3.5" customHeight="1">
      <c r="B34" s="9"/>
      <c r="C34" s="3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3.5" customHeight="1">
      <c r="B35" s="14"/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3.5" customHeight="1">
      <c r="B36" s="14"/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3.5" customHeight="1">
      <c r="B37" s="9"/>
      <c r="C37" s="3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3.5" customHeight="1">
      <c r="B38" s="14"/>
      <c r="C38" s="3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3.5" customHeight="1">
      <c r="B39" s="14"/>
      <c r="C39" s="3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3.5" customHeight="1">
      <c r="B40" s="9"/>
      <c r="C40" s="3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3.5" customHeight="1">
      <c r="B41" s="14"/>
      <c r="C41" s="3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3.5" customHeight="1">
      <c r="B42" s="14"/>
      <c r="C42" s="3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3.5" customHeight="1">
      <c r="B43" s="9"/>
      <c r="C43" s="3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2:14" ht="13.5" customHeight="1">
      <c r="B44" s="9"/>
      <c r="C44" s="3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2:14" ht="13.5" customHeight="1">
      <c r="B45" s="9"/>
      <c r="C45" s="3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3.5" customHeight="1">
      <c r="B46" s="9"/>
      <c r="C46" s="3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3.5" customHeight="1">
      <c r="B47" s="14"/>
      <c r="C47" s="3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ht="13.5" customHeight="1">
      <c r="B48" s="14"/>
      <c r="C48" s="3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3.5" customHeight="1">
      <c r="B49" s="9"/>
      <c r="C49" s="3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ht="13.5" customHeight="1">
      <c r="B50" s="14"/>
      <c r="C50" s="3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2:14" ht="13.5" customHeight="1">
      <c r="B51" s="14"/>
      <c r="C51" s="35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2:14" ht="13.5" customHeight="1">
      <c r="B52" s="9"/>
      <c r="C52" s="35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2:14" ht="13.5" customHeight="1">
      <c r="B53" s="9"/>
      <c r="C53" s="35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2:14" ht="13.5" customHeight="1">
      <c r="B54" s="9"/>
      <c r="C54" s="35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2:14" ht="13.5" customHeight="1">
      <c r="B55" s="9"/>
      <c r="C55" s="35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2:14" ht="13.5" customHeight="1">
      <c r="B56" s="14"/>
      <c r="C56" s="3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2:14" ht="13.5" customHeight="1">
      <c r="B57" s="14"/>
      <c r="C57" s="3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2:14" ht="13.5" customHeight="1">
      <c r="B58" s="9"/>
      <c r="C58" s="3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3.5" customHeight="1">
      <c r="B59" s="9"/>
      <c r="C59" s="3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3.5" customHeight="1">
      <c r="B60" s="9"/>
      <c r="C60" s="3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3.5" customHeight="1">
      <c r="B61" s="9"/>
      <c r="C61" s="3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14" ht="13.5" customHeight="1">
      <c r="B62" s="14"/>
      <c r="C62" s="3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2:14" ht="13.5" customHeight="1">
      <c r="B63" s="14"/>
      <c r="C63" s="3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4" ht="13.5" customHeight="1">
      <c r="B64" s="9"/>
      <c r="C64" s="3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2:14" ht="13.5" customHeight="1">
      <c r="B65" s="14"/>
      <c r="C65" s="3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ht="13.5" customHeight="1">
      <c r="B66" s="14"/>
      <c r="C66" s="3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ht="13.5" customHeight="1">
      <c r="B67" s="9"/>
      <c r="C67" s="3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ht="12" customHeight="1">
      <c r="B68" s="9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ht="12" customHeight="1">
      <c r="B69" s="9"/>
      <c r="C69" s="3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ht="12" customHeight="1">
      <c r="B70" s="9"/>
      <c r="C70" s="3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ht="12" customHeight="1">
      <c r="B71" s="14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ht="12" customHeight="1">
      <c r="B72" s="14"/>
      <c r="C72" s="3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ht="12" customHeight="1">
      <c r="B73" s="9"/>
      <c r="C73" s="3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ht="12" customHeight="1">
      <c r="B74" s="14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ht="12" customHeight="1">
      <c r="B75" s="14"/>
      <c r="C75" s="3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ht="12" customHeight="1">
      <c r="B76" s="9"/>
      <c r="C76" s="3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2" customHeight="1">
      <c r="B77" s="14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" customHeight="1">
      <c r="B78" s="14"/>
      <c r="C78" s="3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" customHeight="1">
      <c r="B79" s="9"/>
      <c r="C79" s="3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" customHeight="1">
      <c r="B80" s="1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" customHeight="1">
      <c r="B81" s="14"/>
      <c r="C81" s="3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" customHeight="1">
      <c r="B82" s="9"/>
      <c r="C82" s="3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" customHeight="1">
      <c r="B83" s="9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2" customHeight="1">
      <c r="B84" s="9"/>
      <c r="C84" s="35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ht="12" customHeight="1">
      <c r="B85" s="9"/>
      <c r="C85" s="35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ht="12" customHeight="1">
      <c r="B86" s="1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12" customHeight="1">
      <c r="B87" s="14"/>
      <c r="C87" s="3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ht="12" customHeight="1">
      <c r="B88" s="9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ht="12" customHeight="1">
      <c r="B89" s="9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2" customHeight="1">
      <c r="B90" s="9"/>
      <c r="C90" s="3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2" customHeight="1">
      <c r="B91" s="9"/>
      <c r="C91" s="3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ht="12" customHeight="1">
      <c r="B92" s="14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ht="12" customHeight="1">
      <c r="B93" s="14"/>
      <c r="C93" s="3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12" customHeight="1">
      <c r="B94" s="9"/>
      <c r="C94" s="3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ht="12" customHeight="1">
      <c r="B95" s="14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ht="12" customHeight="1">
      <c r="B96" s="14"/>
      <c r="C96" s="3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12" customHeight="1">
      <c r="B97" s="9"/>
      <c r="C97" s="3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2:14" ht="12" customHeight="1">
      <c r="B98" s="14"/>
      <c r="C98" s="3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2:14" ht="12" customHeight="1">
      <c r="B99" s="14"/>
      <c r="C99" s="3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2" customHeight="1">
      <c r="B100" s="9"/>
      <c r="C100" s="3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2:14" ht="12" customHeight="1">
      <c r="B101" s="14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2:14" ht="12" customHeight="1">
      <c r="B102" s="14"/>
      <c r="C102" s="3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2" customHeight="1">
      <c r="B103" s="9"/>
      <c r="C103" s="3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2" customHeight="1">
      <c r="B104" s="9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2:14" ht="12" customHeight="1">
      <c r="B105" s="9"/>
      <c r="C105" s="3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2:14" ht="12" customHeight="1">
      <c r="B106" s="9"/>
      <c r="C106" s="3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2" customHeight="1">
      <c r="B107" s="14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2:14" ht="12" customHeight="1">
      <c r="B108" s="14"/>
      <c r="C108" s="3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2:14" ht="12" customHeight="1">
      <c r="B109" s="9"/>
      <c r="C109" s="3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12" customHeight="1">
      <c r="B110" s="14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2:14" ht="12" customHeight="1">
      <c r="B111" s="14"/>
      <c r="C111" s="3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2:14" ht="12" customHeight="1">
      <c r="B112" s="9"/>
      <c r="C112" s="3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2" customHeight="1">
      <c r="B113" s="14"/>
      <c r="C113" s="3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2:14" ht="12" customHeight="1">
      <c r="B114" s="14"/>
      <c r="C114" s="3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2" customHeight="1">
      <c r="B115" s="9"/>
      <c r="C115" s="3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12" customHeight="1">
      <c r="B116" s="14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2:14" ht="12" customHeight="1">
      <c r="B117" s="14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2:14" ht="12" customHeight="1">
      <c r="B118" s="9"/>
      <c r="C118" s="3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2" customHeight="1">
      <c r="B119" s="14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2:14" ht="12" customHeight="1">
      <c r="B120" s="14"/>
      <c r="C120" s="3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2:14" ht="12" customHeight="1">
      <c r="B121" s="9"/>
      <c r="C121" s="3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12" customHeight="1">
      <c r="B122" s="14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2:14" ht="12" customHeight="1">
      <c r="B123" s="14"/>
      <c r="C123" s="3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2:14" ht="12" customHeight="1">
      <c r="B124" s="9"/>
      <c r="C124" s="3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2" customHeight="1">
      <c r="B125" s="14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2:14" ht="12" customHeight="1">
      <c r="B126" s="1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2:14" ht="12" customHeight="1">
      <c r="B127" s="9"/>
      <c r="C127" s="3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2" customHeight="1">
      <c r="B128" s="14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12" customHeight="1">
      <c r="B129" s="14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2:14" ht="12" customHeight="1">
      <c r="B130" s="9"/>
      <c r="C130" s="3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2:14" ht="12" customHeight="1">
      <c r="B131" s="14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12" customHeight="1">
      <c r="B132" s="14"/>
      <c r="C132" s="3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2:14" ht="12" customHeight="1">
      <c r="B133" s="9"/>
      <c r="C133" s="3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2:14" ht="12" customHeight="1">
      <c r="B134" s="9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12" customHeight="1">
      <c r="B135" s="9"/>
      <c r="C135" s="3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2:14" ht="12" customHeight="1">
      <c r="B136" s="9"/>
      <c r="C136" s="3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2:14" ht="12" customHeight="1">
      <c r="B137" s="14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2" customHeight="1">
      <c r="B138" s="14"/>
      <c r="C138" s="3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2:14" ht="12" customHeight="1">
      <c r="B139" s="9"/>
      <c r="C139" s="3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2:14" ht="12" customHeight="1">
      <c r="B140" s="14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2:14" ht="12" customHeight="1">
      <c r="B141" s="14"/>
      <c r="C141" s="3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2:14" ht="12" customHeight="1">
      <c r="B142" s="9"/>
      <c r="C142" s="3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2:14" ht="12" customHeight="1">
      <c r="B143" s="14"/>
      <c r="C143" s="3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2:14" ht="12" customHeight="1">
      <c r="B144" s="14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2:14" ht="12" customHeight="1">
      <c r="B145" s="9"/>
      <c r="C145" s="3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2:14" ht="12" customHeight="1">
      <c r="B146" s="14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2:14" ht="12" customHeight="1">
      <c r="B147" s="1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2:14" ht="12" customHeight="1">
      <c r="B148" s="9"/>
      <c r="C148" s="3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2:14" ht="12" customHeight="1">
      <c r="B149" s="14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2:14" ht="12" customHeight="1">
      <c r="B150" s="14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2:14" ht="12" customHeight="1">
      <c r="B151" s="9"/>
      <c r="C151" s="3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2:14" ht="12" customHeight="1">
      <c r="B152" s="14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2:14" ht="12" customHeight="1">
      <c r="B153" s="1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2:14" ht="12" customHeight="1">
      <c r="B154" s="9"/>
      <c r="C154" s="3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2:14" ht="12" customHeight="1">
      <c r="B155" s="9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2:14" ht="12" customHeight="1">
      <c r="B156" s="9"/>
      <c r="C156" s="3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2:14" ht="12" customHeight="1">
      <c r="B157" s="9"/>
      <c r="C157" s="3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2:14" ht="12" customHeight="1">
      <c r="B158" s="14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2:14" ht="12" customHeight="1">
      <c r="B159" s="1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2:14" ht="12" customHeight="1">
      <c r="B160" s="9"/>
      <c r="C160" s="3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2:14" ht="12" customHeight="1">
      <c r="B161" s="14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2:14" ht="12" customHeight="1">
      <c r="B162" s="1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2:14" ht="12" customHeight="1">
      <c r="B163" s="9"/>
      <c r="C163" s="3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2:14" ht="12" customHeight="1">
      <c r="B164" s="14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2:14" ht="12" customHeight="1">
      <c r="B165" s="14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2:14" ht="12" customHeight="1">
      <c r="B166" s="9"/>
      <c r="C166" s="3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2:14" ht="12" customHeight="1">
      <c r="B167" s="14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2:14" ht="12" customHeight="1">
      <c r="B168" s="14"/>
      <c r="C168" s="3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2:14" ht="12" customHeight="1">
      <c r="B169" s="9"/>
      <c r="C169" s="3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2:14" ht="12" customHeight="1">
      <c r="B170" s="14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2:14" ht="12" customHeight="1">
      <c r="B171" s="14"/>
      <c r="C171" s="3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2:14" ht="12" customHeight="1">
      <c r="B172" s="9"/>
      <c r="C172" s="3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2:14" ht="12" customHeight="1">
      <c r="B173" s="14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2:14" ht="12" customHeight="1">
      <c r="B174" s="14"/>
      <c r="C174" s="3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2:14" ht="12" customHeight="1">
      <c r="B175" s="9"/>
      <c r="C175" s="3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2:14" ht="12" customHeight="1">
      <c r="B176" s="14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2:14" ht="12" customHeight="1">
      <c r="B177" s="14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2:14" ht="12" customHeight="1">
      <c r="B178" s="9"/>
      <c r="C178" s="3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2:14" ht="12" customHeight="1">
      <c r="B179" s="9"/>
      <c r="C179" s="3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2:14" ht="12" customHeight="1">
      <c r="B180" s="9"/>
      <c r="C180" s="3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2:14" ht="12" customHeight="1">
      <c r="B181" s="9"/>
      <c r="C181" s="3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2:14" ht="12" customHeight="1">
      <c r="B182" s="14"/>
      <c r="C182" s="3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2:14" ht="12" customHeight="1">
      <c r="B183" s="1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2:14" ht="12" customHeight="1">
      <c r="B184" s="9"/>
      <c r="C184" s="3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2:14" ht="12" customHeight="1">
      <c r="B185" s="14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2:14" ht="12" customHeight="1">
      <c r="B186" s="1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2:14" ht="12" customHeight="1">
      <c r="B187" s="9"/>
      <c r="C187" s="3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2:14" ht="12" customHeight="1">
      <c r="B188" s="14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2:14" ht="12" customHeight="1">
      <c r="B189" s="14"/>
      <c r="C189" s="3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2:14" ht="12" customHeight="1">
      <c r="B190" s="9"/>
      <c r="C190" s="3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2:14" ht="12" customHeight="1">
      <c r="B191" s="14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2:14" ht="12" customHeight="1">
      <c r="B192" s="14"/>
      <c r="C192" s="3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2:14" ht="12" customHeight="1">
      <c r="B193" s="9"/>
      <c r="C193" s="3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2:14" ht="12" customHeight="1">
      <c r="B194" s="14"/>
      <c r="C194" s="3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2:14" ht="12" customHeight="1">
      <c r="B195" s="14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2:14" ht="12" customHeight="1">
      <c r="B196" s="9"/>
      <c r="C196" s="3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2:14" ht="12" customHeight="1">
      <c r="B197" s="14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4" ht="12" customHeight="1">
      <c r="B198" s="1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4" ht="12" customHeight="1">
      <c r="B199" s="9"/>
      <c r="C199" s="3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2:14" ht="12" customHeight="1">
      <c r="B200" s="14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2:14" ht="12" customHeight="1">
      <c r="B201" s="14"/>
      <c r="C201" s="3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2:14" ht="12" customHeight="1">
      <c r="B202" s="9"/>
      <c r="C202" s="3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2:14" ht="12" customHeight="1">
      <c r="B203" s="9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2:14" ht="12" customHeight="1">
      <c r="B204" s="9"/>
      <c r="C204" s="3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2:14" ht="12" customHeight="1">
      <c r="B205" s="9"/>
      <c r="C205" s="3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2:14" ht="12" customHeight="1">
      <c r="B206" s="14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2:14" ht="12" customHeight="1">
      <c r="B207" s="14"/>
      <c r="C207" s="3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2:14" ht="12" customHeight="1">
      <c r="B208" s="9"/>
      <c r="C208" s="3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2:14" ht="12" customHeight="1">
      <c r="B209" s="9"/>
      <c r="C209" s="3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2:14" ht="12" customHeight="1">
      <c r="B210" s="9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2:14" ht="12" customHeight="1">
      <c r="B211" s="9"/>
      <c r="C211" s="3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2:14" ht="12" customHeight="1">
      <c r="B212" s="14"/>
      <c r="C212" s="3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2:14" ht="12" customHeight="1">
      <c r="B213" s="14"/>
      <c r="C213" s="3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2:14" ht="12" customHeight="1">
      <c r="B214" s="9"/>
      <c r="C214" s="3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</row>
    <row r="215" spans="2:14" ht="12" customHeight="1">
      <c r="B215" s="14"/>
      <c r="C215" s="3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2:14" ht="12" customHeight="1">
      <c r="B216" s="14"/>
      <c r="C216" s="3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2:14" ht="12" customHeight="1">
      <c r="B217" s="9"/>
      <c r="C217" s="3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</row>
    <row r="218" spans="2:14" ht="12" customHeight="1">
      <c r="B218" s="14"/>
      <c r="C218" s="3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2:14" ht="12" customHeight="1">
      <c r="B219" s="14"/>
      <c r="C219" s="3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2:14" ht="12" customHeight="1">
      <c r="B220" s="9"/>
      <c r="C220" s="3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</row>
    <row r="221" spans="2:14" ht="12" customHeight="1">
      <c r="B221" s="14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2:14" ht="12" customHeight="1">
      <c r="B222" s="14"/>
      <c r="C222" s="3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</row>
    <row r="223" spans="2:14" ht="12" customHeight="1">
      <c r="B223" s="9"/>
      <c r="C223" s="3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</row>
    <row r="224" spans="2:14" ht="12" customHeight="1">
      <c r="B224" s="9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</row>
    <row r="225" spans="2:14" ht="12" customHeight="1">
      <c r="B225" s="9"/>
      <c r="C225" s="3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</row>
    <row r="226" spans="2:14" ht="12" customHeight="1">
      <c r="B226" s="9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</row>
    <row r="227" spans="2:14" ht="12" customHeight="1">
      <c r="B227" s="14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</row>
    <row r="228" spans="2:14" ht="12" customHeight="1">
      <c r="B228" s="14"/>
      <c r="C228" s="3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</row>
    <row r="229" spans="2:14" ht="12" customHeight="1">
      <c r="B229" s="9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2:14" ht="12" customHeight="1">
      <c r="B230" s="14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2:14" ht="12" customHeight="1">
      <c r="B231" s="14"/>
      <c r="C231" s="3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2:14" ht="12" customHeight="1">
      <c r="B232" s="9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3:14" ht="12" customHeight="1"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3:14" ht="12" customHeight="1">
      <c r="C234" s="3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</sheetData>
  <mergeCells count="2">
    <mergeCell ref="M2:N2"/>
    <mergeCell ref="A3:C3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360" verticalDpi="3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2001-02-21T02:44:20Z</cp:lastPrinted>
  <dcterms:created xsi:type="dcterms:W3CDTF">1997-11-12T00:56:00Z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