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63" activeTab="0"/>
  </bookViews>
  <sheets>
    <sheet name="表２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<sst xmlns="http://schemas.openxmlformats.org/spreadsheetml/2006/main" count="247" uniqueCount="118">
  <si>
    <t>　</t>
  </si>
  <si>
    <t>出生数</t>
  </si>
  <si>
    <t>死亡数</t>
  </si>
  <si>
    <t>(再掲)</t>
  </si>
  <si>
    <t>死産胎児数</t>
  </si>
  <si>
    <t>乳児死亡数</t>
  </si>
  <si>
    <t>新生児死亡数</t>
  </si>
  <si>
    <t>総数</t>
  </si>
  <si>
    <t>男</t>
  </si>
  <si>
    <t>女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</si>
  <si>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</si>
  <si>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</si>
  <si>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</si>
  <si>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</si>
  <si>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</si>
  <si>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</si>
  <si>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</si>
  <si>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</si>
  <si>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</si>
  <si>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</si>
  <si>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</si>
  <si>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</si>
  <si>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</si>
  <si>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</si>
  <si>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</si>
  <si>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</si>
  <si>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</si>
  <si>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</si>
  <si>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</si>
  <si>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</si>
  <si>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</si>
  <si>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</si>
  <si>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</si>
  <si>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</si>
  <si>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</si>
  <si>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</si>
  <si>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</si>
  <si>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</si>
  <si>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</si>
  <si>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</si>
  <si>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</si>
  <si>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</si>
  <si>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</si>
  <si>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</si>
  <si>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</si>
  <si>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</si>
  <si>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</si>
  <si>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</si>
  <si>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</si>
  <si>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</si>
  <si>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</si>
  <si>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</si>
  <si>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</si>
  <si>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</si>
  <si>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富士川町</t>
  </si>
  <si>
    <t>蒲原町</t>
  </si>
  <si>
    <t>由比町</t>
  </si>
  <si>
    <t>（前ﾍﾟｰｼﾞからつづく）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</si>
  <si>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</si>
  <si>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</si>
  <si>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</si>
  <si>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</si>
  <si>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</si>
  <si>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</si>
  <si>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</si>
  <si>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</si>
  <si>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</si>
  <si>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</si>
  <si>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</si>
  <si>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</si>
  <si>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</si>
  <si>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</si>
  <si>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</si>
  <si>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</si>
  <si>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</si>
  <si>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</si>
  <si>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</si>
  <si>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</si>
  <si>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</si>
  <si>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</si>
  <si>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</si>
  <si>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</si>
  <si>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</si>
  <si>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</si>
  <si>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</si>
  <si>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</si>
  <si>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</si>
  <si>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</si>
  <si>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</si>
  <si>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</si>
  <si>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</si>
  <si>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</si>
  <si>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</si>
  <si>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</si>
  <si>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</si>
  <si>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</si>
  <si>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</si>
  <si>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</si>
  <si>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</si>
  <si>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</si>
  <si>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</si>
  <si>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</si>
  <si>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</si>
  <si>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</si>
  <si>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- 16 -</t>
  </si>
  <si>
    <t>- 18 -</t>
  </si>
  <si>
    <t>- 17 -</t>
  </si>
  <si>
    <t>自然
増加数</t>
  </si>
  <si>
    <t>婚姻
件数</t>
  </si>
  <si>
    <t>離婚
件数</t>
  </si>
  <si>
    <t>自然
増加数</t>
  </si>
  <si>
    <t>静岡市</t>
  </si>
  <si>
    <t>静岡市保健所</t>
  </si>
  <si>
    <t>静庵圏域</t>
  </si>
  <si>
    <t>(平成15年)</t>
  </si>
  <si>
    <t>表２　２次保健医療圏・保健所・市町村別 実数</t>
  </si>
  <si>
    <t>- 15 -</t>
  </si>
  <si>
    <t>静庵圏域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</si>
</sst>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name val="ＦＡ Ｐ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7" fillId="0" borderId="0" applyFill="0" applyBorder="0" applyAlignment="0">
      <protection/>
    </xf>
    <xf numFmtId="0" fontId="8" fillId="0" borderId="0">
      <alignment/>
      <protection locked="0"/>
    </xf>
    <xf numFmtId="0" fontId="8" fillId="0" borderId="0">
      <alignment/>
      <protection locked="0"/>
    </xf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56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56" fontId="11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5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358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358" fontId="11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9" fillId="0" borderId="0" applyFont="0" applyFill="0" applyBorder="0" applyAlignment="0" applyProtection="0"/>
    <xf numFmtId="4" fontId="1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216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216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9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324" fontId="10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336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55" fontId="10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355" fontId="11" fillId="0" borderId="0" applyFont="0" applyFill="0" applyBorder="0" applyAlignment="0" applyProtection="0"/>
    <xf numFmtId="273" fontId="10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324" fontId="12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10" fillId="0" borderId="0" applyFont="0" applyFill="0" applyBorder="0" applyAlignment="0" applyProtection="0"/>
    <xf numFmtId="216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216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15" fillId="0" borderId="0">
      <alignment horizontal="center"/>
      <protection locked="0"/>
    </xf>
    <xf numFmtId="0" fontId="15" fillId="0" borderId="0">
      <alignment horizontal="center"/>
      <protection locked="0"/>
    </xf>
    <xf numFmtId="217" fontId="9" fillId="0" borderId="0" applyFont="0" applyFill="0" applyBorder="0" applyAlignment="0" applyProtection="0"/>
    <xf numFmtId="274" fontId="10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74" fontId="10" fillId="0" borderId="0" applyFont="0" applyFill="0" applyBorder="0" applyAlignment="0" applyProtection="0"/>
    <xf numFmtId="325" fontId="10" fillId="0" borderId="0" applyFont="0" applyFill="0" applyBorder="0" applyAlignment="0" applyProtection="0"/>
    <xf numFmtId="217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9" fillId="0" borderId="0" applyFont="0" applyFill="0" applyBorder="0" applyAlignment="0" applyProtection="0"/>
    <xf numFmtId="357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25" fontId="10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357" fontId="10" fillId="0" borderId="0" applyFont="0" applyFill="0" applyBorder="0" applyAlignment="0" applyProtection="0"/>
    <xf numFmtId="337" fontId="10" fillId="0" borderId="0" applyFont="0" applyFill="0" applyBorder="0" applyAlignment="0" applyProtection="0"/>
    <xf numFmtId="357" fontId="10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13" fillId="0" borderId="0" applyFont="0" applyFill="0" applyBorder="0" applyAlignment="0" applyProtection="0"/>
    <xf numFmtId="357" fontId="11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325" fontId="12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9" fillId="0" borderId="0" applyFont="0" applyFill="0" applyBorder="0" applyAlignment="0" applyProtection="0"/>
    <xf numFmtId="274" fontId="10" fillId="0" borderId="0" applyFont="0" applyFill="0" applyBorder="0" applyAlignment="0" applyProtection="0"/>
    <xf numFmtId="217" fontId="9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9" fillId="0" borderId="0" applyFont="0" applyFill="0" applyBorder="0" applyAlignment="0" applyProtection="0"/>
    <xf numFmtId="274" fontId="10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0" fontId="16" fillId="0" borderId="0">
      <alignment horizontal="left"/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328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0" fillId="0" borderId="0">
      <alignment/>
      <protection locked="0"/>
    </xf>
    <xf numFmtId="0" fontId="21" fillId="0" borderId="0">
      <alignment/>
      <protection/>
    </xf>
    <xf numFmtId="0" fontId="20" fillId="0" borderId="0">
      <alignment/>
      <protection/>
    </xf>
    <xf numFmtId="0" fontId="10" fillId="0" borderId="0" applyFill="0" applyBorder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23" fillId="0" borderId="3">
      <alignment/>
      <protection/>
    </xf>
    <xf numFmtId="0" fontId="11" fillId="0" borderId="0">
      <alignment/>
      <protection/>
    </xf>
    <xf numFmtId="0" fontId="10" fillId="0" borderId="0">
      <alignment wrapText="1"/>
      <protection/>
    </xf>
    <xf numFmtId="0" fontId="24" fillId="0" borderId="0">
      <alignment/>
      <protection/>
    </xf>
    <xf numFmtId="0" fontId="11" fillId="0" borderId="0">
      <alignment/>
      <protection/>
    </xf>
    <xf numFmtId="0" fontId="25" fillId="0" borderId="0">
      <alignment/>
      <protection/>
    </xf>
    <xf numFmtId="0" fontId="10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ont="0" applyFill="0" applyBorder="0" applyAlignment="0" applyProtection="0"/>
    <xf numFmtId="328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 locked="0"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15" fontId="10" fillId="0" borderId="0">
      <alignment horizontal="center" vertical="center"/>
      <protection/>
    </xf>
    <xf numFmtId="0" fontId="18" fillId="0" borderId="0">
      <alignment/>
      <protection/>
    </xf>
    <xf numFmtId="284" fontId="26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 locked="0"/>
    </xf>
    <xf numFmtId="0" fontId="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4" fontId="27" fillId="0" borderId="0">
      <alignment horizontal="right" wrapText="1"/>
      <protection/>
    </xf>
    <xf numFmtId="4" fontId="27" fillId="0" borderId="0">
      <alignment horizontal="right" wrapText="1"/>
      <protection/>
    </xf>
    <xf numFmtId="0" fontId="20" fillId="0" borderId="0">
      <alignment/>
      <protection locked="0"/>
    </xf>
    <xf numFmtId="0" fontId="20" fillId="0" borderId="0">
      <alignment/>
      <protection locked="0"/>
    </xf>
    <xf numFmtId="4" fontId="28" fillId="0" borderId="0">
      <alignment/>
      <protection locked="0"/>
    </xf>
    <xf numFmtId="4" fontId="28" fillId="0" borderId="0">
      <alignment/>
      <protection locked="0"/>
    </xf>
    <xf numFmtId="9" fontId="10" fillId="0" borderId="0" applyFont="0" applyFill="0" applyBorder="0" applyAlignment="0" applyProtection="0"/>
    <xf numFmtId="4" fontId="16" fillId="0" borderId="0">
      <alignment horizontal="right"/>
      <protection/>
    </xf>
    <xf numFmtId="0" fontId="9" fillId="0" borderId="0" applyNumberFormat="0" applyFont="0" applyFill="0" applyBorder="0" applyAlignment="0" applyProtection="0"/>
    <xf numFmtId="0" fontId="29" fillId="0" borderId="4">
      <alignment horizontal="center"/>
      <protection/>
    </xf>
    <xf numFmtId="4" fontId="30" fillId="0" borderId="0">
      <alignment horizontal="righ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5" fillId="0" borderId="0" applyFont="0" applyFill="0" applyBorder="0" applyAlignment="0" applyProtection="0"/>
    <xf numFmtId="4" fontId="25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5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5" fontId="10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9" fillId="0" borderId="0" applyFont="0" applyFill="0" applyBorder="0" applyAlignment="0" applyProtection="0"/>
    <xf numFmtId="217" fontId="9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7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37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8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36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5" fillId="0" borderId="0" applyFont="0" applyFill="0" applyBorder="0" applyAlignment="0" applyProtection="0"/>
    <xf numFmtId="217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217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10" fillId="0" borderId="0" applyFont="0" applyFill="0" applyBorder="0" applyAlignment="0" applyProtection="0"/>
    <xf numFmtId="274" fontId="10" fillId="0" borderId="0" applyFont="0" applyFill="0" applyBorder="0" applyAlignment="0" applyProtection="0"/>
    <xf numFmtId="8" fontId="40" fillId="0" borderId="0" applyFont="0" applyFill="0" applyBorder="0" applyAlignment="0" applyProtection="0"/>
    <xf numFmtId="8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217" fontId="39" fillId="0" borderId="0" applyFont="0" applyFill="0" applyBorder="0" applyAlignment="0" applyProtection="0"/>
    <xf numFmtId="8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4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1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10" fillId="0" borderId="0" applyFont="0" applyFill="0" applyBorder="0" applyAlignment="0" applyProtection="0"/>
    <xf numFmtId="273" fontId="10" fillId="0" borderId="0" applyFont="0" applyFill="0" applyBorder="0" applyAlignment="0" applyProtection="0"/>
    <xf numFmtId="42" fontId="5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6" fillId="0" borderId="0" applyFont="0" applyFill="0" applyBorder="0" applyAlignment="0" applyProtection="0"/>
    <xf numFmtId="273" fontId="1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7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37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8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73" fontId="36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5" fillId="0" borderId="0" applyFont="0" applyFill="0" applyBorder="0" applyAlignment="0" applyProtection="0"/>
    <xf numFmtId="21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216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40" fillId="0" borderId="0" applyFont="0" applyFill="0" applyBorder="0" applyAlignment="0" applyProtection="0"/>
    <xf numFmtId="6" fontId="35" fillId="0" borderId="0" applyFont="0" applyFill="0" applyBorder="0" applyAlignment="0" applyProtection="0"/>
    <xf numFmtId="6" fontId="35" fillId="0" borderId="0" applyFont="0" applyFill="0" applyBorder="0" applyAlignment="0" applyProtection="0"/>
    <xf numFmtId="216" fontId="39" fillId="0" borderId="0" applyFont="0" applyFill="0" applyBorder="0" applyAlignment="0" applyProtection="0"/>
    <xf numFmtId="6" fontId="34" fillId="0" borderId="0" applyFont="0" applyFill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" fontId="41" fillId="0" borderId="0">
      <alignment/>
      <protection/>
    </xf>
    <xf numFmtId="0" fontId="10" fillId="0" borderId="0">
      <alignment/>
      <protection/>
    </xf>
    <xf numFmtId="0" fontId="45" fillId="0" borderId="0">
      <alignment/>
      <protection/>
    </xf>
    <xf numFmtId="0" fontId="46" fillId="0" borderId="0">
      <alignment vertical="center" wrapText="1"/>
      <protection/>
    </xf>
    <xf numFmtId="0" fontId="46" fillId="0" borderId="0">
      <alignment vertical="center" wrapText="1"/>
      <protection/>
    </xf>
    <xf numFmtId="0" fontId="46" fillId="0" borderId="0">
      <alignment vertical="center" wrapText="1"/>
      <protection/>
    </xf>
    <xf numFmtId="0" fontId="46" fillId="0" borderId="0">
      <alignment vertical="center" wrapText="1"/>
      <protection/>
    </xf>
    <xf numFmtId="0" fontId="47" fillId="0" borderId="0" applyNumberFormat="0" applyFont="0" applyFill="0" applyBorder="0" applyAlignment="0" applyProtection="0"/>
    <xf numFmtId="0" fontId="48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7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7" fontId="43" fillId="0" borderId="0">
      <alignment/>
      <protection/>
    </xf>
    <xf numFmtId="37" fontId="43" fillId="0" borderId="0">
      <alignment/>
      <protection/>
    </xf>
    <xf numFmtId="37" fontId="43" fillId="0" borderId="0">
      <alignment/>
      <protection/>
    </xf>
    <xf numFmtId="37" fontId="43" fillId="0" borderId="0">
      <alignment/>
      <protection/>
    </xf>
    <xf numFmtId="37" fontId="43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46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55" fillId="0" borderId="0">
      <alignment/>
      <protection/>
    </xf>
    <xf numFmtId="0" fontId="46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50" fillId="0" borderId="0">
      <alignment/>
      <protection/>
    </xf>
    <xf numFmtId="0" fontId="42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6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4" fontId="27" fillId="0" borderId="0">
      <alignment horizontal="right"/>
      <protection/>
    </xf>
    <xf numFmtId="0" fontId="55" fillId="0" borderId="0">
      <alignment/>
      <protection/>
    </xf>
    <xf numFmtId="0" fontId="50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1" fontId="4" fillId="0" borderId="6" xfId="371" applyNumberFormat="1" applyFont="1" applyBorder="1" applyAlignment="1" applyProtection="1">
      <alignment horizontal="right" vertical="center"/>
      <protection/>
    </xf>
    <xf numFmtId="41" fontId="4" fillId="0" borderId="3" xfId="371" applyNumberFormat="1" applyFont="1" applyBorder="1" applyAlignment="1" applyProtection="1">
      <alignment horizontal="right" vertical="center"/>
      <protection/>
    </xf>
    <xf numFmtId="41" fontId="4" fillId="0" borderId="7" xfId="371" applyNumberFormat="1" applyFont="1" applyBorder="1" applyAlignment="1" applyProtection="1">
      <alignment horizontal="right" vertical="center"/>
      <protection/>
    </xf>
    <xf numFmtId="41" fontId="4" fillId="0" borderId="8" xfId="371" applyNumberFormat="1" applyFont="1" applyBorder="1" applyAlignment="1" applyProtection="1">
      <alignment horizontal="right" vertical="center"/>
      <protection/>
    </xf>
    <xf numFmtId="41" fontId="4" fillId="0" borderId="9" xfId="371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41" fontId="4" fillId="0" borderId="10" xfId="371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41" fontId="4" fillId="0" borderId="13" xfId="371" applyNumberFormat="1" applyFont="1" applyBorder="1" applyAlignment="1" applyProtection="1">
      <alignment horizontal="right" vertical="center"/>
      <protection/>
    </xf>
    <xf numFmtId="41" fontId="4" fillId="0" borderId="0" xfId="371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1" fontId="4" fillId="0" borderId="14" xfId="371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880" applyFont="1" applyBorder="1" applyAlignment="1" quotePrefix="1">
      <alignment horizontal="left"/>
      <protection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177" fontId="4" fillId="0" borderId="8" xfId="371" applyNumberFormat="1" applyFont="1" applyBorder="1" applyAlignment="1" applyProtection="1">
      <alignment horizontal="right" vertical="center"/>
      <protection/>
    </xf>
    <xf numFmtId="177" fontId="4" fillId="0" borderId="7" xfId="371" applyNumberFormat="1" applyFont="1" applyBorder="1" applyAlignment="1" applyProtection="1">
      <alignment horizontal="right" vertical="center"/>
      <protection/>
    </xf>
    <xf numFmtId="177" fontId="4" fillId="0" borderId="9" xfId="371" applyNumberFormat="1" applyFont="1" applyBorder="1" applyAlignment="1" applyProtection="1">
      <alignment horizontal="right" vertical="center"/>
      <protection/>
    </xf>
    <xf numFmtId="177" fontId="4" fillId="0" borderId="13" xfId="371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41" fontId="4" fillId="0" borderId="15" xfId="371" applyNumberFormat="1" applyFont="1" applyBorder="1" applyAlignment="1" applyProtection="1">
      <alignment horizontal="right" vertical="center"/>
      <protection/>
    </xf>
    <xf numFmtId="41" fontId="4" fillId="0" borderId="16" xfId="371" applyNumberFormat="1" applyFont="1" applyBorder="1" applyAlignment="1" applyProtection="1">
      <alignment horizontal="right" vertical="center"/>
      <protection/>
    </xf>
    <xf numFmtId="41" fontId="4" fillId="0" borderId="17" xfId="371" applyNumberFormat="1" applyFont="1" applyBorder="1" applyAlignment="1" applyProtection="1">
      <alignment horizontal="right" vertical="center"/>
      <protection/>
    </xf>
    <xf numFmtId="41" fontId="4" fillId="0" borderId="18" xfId="371" applyNumberFormat="1" applyFont="1" applyBorder="1" applyAlignment="1" applyProtection="1">
      <alignment horizontal="right" vertical="center"/>
      <protection/>
    </xf>
    <xf numFmtId="41" fontId="4" fillId="0" borderId="19" xfId="371" applyNumberFormat="1" applyFont="1" applyBorder="1" applyAlignment="1" applyProtection="1">
      <alignment horizontal="right" vertical="center"/>
      <protection/>
    </xf>
    <xf numFmtId="41" fontId="4" fillId="0" borderId="20" xfId="371" applyNumberFormat="1" applyFont="1" applyBorder="1" applyAlignment="1" applyProtection="1">
      <alignment horizontal="right" vertical="center"/>
      <protection/>
    </xf>
    <xf numFmtId="41" fontId="4" fillId="0" borderId="21" xfId="371" applyNumberFormat="1" applyFont="1" applyBorder="1" applyAlignment="1" applyProtection="1">
      <alignment horizontal="right" vertical="center"/>
      <protection/>
    </xf>
    <xf numFmtId="41" fontId="4" fillId="0" borderId="22" xfId="371" applyNumberFormat="1" applyFont="1" applyBorder="1" applyAlignment="1" applyProtection="1">
      <alignment horizontal="right" vertical="center"/>
      <protection/>
    </xf>
    <xf numFmtId="41" fontId="4" fillId="0" borderId="23" xfId="371" applyNumberFormat="1" applyFont="1" applyBorder="1" applyAlignment="1" applyProtection="1">
      <alignment horizontal="right" vertical="center"/>
      <protection/>
    </xf>
    <xf numFmtId="41" fontId="4" fillId="0" borderId="24" xfId="371" applyNumberFormat="1" applyFont="1" applyBorder="1" applyAlignment="1" applyProtection="1">
      <alignment horizontal="right" vertical="center"/>
      <protection/>
    </xf>
    <xf numFmtId="41" fontId="4" fillId="0" borderId="25" xfId="371" applyNumberFormat="1" applyFont="1" applyBorder="1" applyAlignment="1" applyProtection="1">
      <alignment horizontal="right" vertical="center"/>
      <protection/>
    </xf>
    <xf numFmtId="41" fontId="4" fillId="0" borderId="26" xfId="371" applyNumberFormat="1" applyFont="1" applyBorder="1" applyAlignment="1" applyProtection="1">
      <alignment horizontal="right" vertical="center"/>
      <protection/>
    </xf>
    <xf numFmtId="41" fontId="4" fillId="0" borderId="27" xfId="371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distributed" vertical="center" wrapText="1"/>
      <protection/>
    </xf>
    <xf numFmtId="0" fontId="4" fillId="0" borderId="28" xfId="0" applyFont="1" applyBorder="1" applyAlignment="1" applyProtection="1">
      <alignment horizontal="distributed" vertical="center" wrapText="1"/>
      <protection/>
    </xf>
    <xf numFmtId="0" fontId="4" fillId="0" borderId="29" xfId="0" applyFont="1" applyBorder="1" applyAlignment="1" applyProtection="1">
      <alignment horizontal="distributed" vertical="center" wrapText="1"/>
      <protection/>
    </xf>
    <xf numFmtId="0" fontId="4" fillId="0" borderId="30" xfId="0" applyFont="1" applyBorder="1" applyAlignment="1" applyProtection="1">
      <alignment horizontal="distributed" vertical="center" wrapText="1"/>
      <protection/>
    </xf>
    <xf numFmtId="41" fontId="4" fillId="0" borderId="31" xfId="371" applyNumberFormat="1" applyFont="1" applyBorder="1" applyAlignment="1" applyProtection="1">
      <alignment horizontal="right" vertical="center"/>
      <protection/>
    </xf>
    <xf numFmtId="41" fontId="4" fillId="0" borderId="22" xfId="371" applyNumberFormat="1" applyFont="1" applyFill="1" applyBorder="1" applyAlignment="1" applyProtection="1">
      <alignment horizontal="right" vertical="center"/>
      <protection/>
    </xf>
    <xf numFmtId="41" fontId="4" fillId="0" borderId="25" xfId="371" applyNumberFormat="1" applyFont="1" applyFill="1" applyBorder="1" applyAlignment="1" applyProtection="1">
      <alignment horizontal="right" vertical="center"/>
      <protection/>
    </xf>
    <xf numFmtId="41" fontId="4" fillId="0" borderId="21" xfId="371" applyNumberFormat="1" applyFont="1" applyFill="1" applyBorder="1" applyAlignment="1" applyProtection="1">
      <alignment horizontal="right" vertical="center"/>
      <protection/>
    </xf>
    <xf numFmtId="41" fontId="4" fillId="0" borderId="23" xfId="371" applyNumberFormat="1" applyFont="1" applyFill="1" applyBorder="1" applyAlignment="1" applyProtection="1">
      <alignment horizontal="right" vertical="center"/>
      <protection/>
    </xf>
    <xf numFmtId="177" fontId="4" fillId="0" borderId="8" xfId="371" applyNumberFormat="1" applyFont="1" applyFill="1" applyBorder="1" applyAlignment="1" applyProtection="1">
      <alignment horizontal="right" vertical="center"/>
      <protection/>
    </xf>
    <xf numFmtId="41" fontId="4" fillId="0" borderId="10" xfId="371" applyNumberFormat="1" applyFont="1" applyFill="1" applyBorder="1" applyAlignment="1" applyProtection="1">
      <alignment horizontal="right" vertical="center"/>
      <protection/>
    </xf>
    <xf numFmtId="41" fontId="4" fillId="0" borderId="8" xfId="371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9" xfId="0" applyFont="1" applyBorder="1" applyAlignment="1" applyProtection="1">
      <alignment horizontal="distributed" vertical="center" wrapText="1"/>
      <protection/>
    </xf>
    <xf numFmtId="0" fontId="4" fillId="0" borderId="32" xfId="0" applyFont="1" applyBorder="1" applyAlignment="1" applyProtection="1">
      <alignment horizontal="distributed" vertical="center"/>
      <protection/>
    </xf>
    <xf numFmtId="0" fontId="4" fillId="0" borderId="33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 vertical="center" wrapText="1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6" xfId="0" applyFont="1" applyBorder="1" applyAlignment="1" applyProtection="1">
      <alignment horizontal="distributed" vertical="center" wrapText="1"/>
      <protection/>
    </xf>
    <xf numFmtId="0" fontId="4" fillId="0" borderId="8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32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33" xfId="0" applyFont="1" applyBorder="1" applyAlignment="1" applyProtection="1">
      <alignment horizontal="distributed" vertical="center" wrapText="1"/>
      <protection/>
    </xf>
    <xf numFmtId="0" fontId="4" fillId="0" borderId="32" xfId="0" applyFont="1" applyBorder="1" applyAlignment="1" quotePrefix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34" xfId="0" applyFont="1" applyBorder="1" applyAlignment="1" applyProtection="1">
      <alignment horizontal="distributed" vertical="center"/>
      <protection/>
    </xf>
    <xf numFmtId="0" fontId="4" fillId="0" borderId="35" xfId="0" applyFont="1" applyBorder="1" applyAlignment="1">
      <alignment horizontal="distributed" vertical="center"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view="pageBreakPreview" zoomScale="6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U11" sqref="U11:V11"/>
    </sheetView>
  </sheetViews>
  <sheetFormatPr defaultColWidth="9.00390625" defaultRowHeight="13.5"/>
  <cols>
    <col min="1" max="1" width="5.125" style="0" customWidth="1"/>
    <col min="2" max="2" width="12.125" style="0" customWidth="1"/>
    <col min="3" max="20" width="8.125" style="0" customWidth="1"/>
    <col min="21" max="21" width="12.125" style="0" customWidth="1"/>
    <col min="22" max="22" width="5.125" style="0" customWidth="1"/>
  </cols>
  <sheetData>
    <row r="1" spans="1:22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U1" s="2"/>
      <c r="V1" s="4"/>
    </row>
    <row r="2" spans="1:22" ht="15" customHeight="1">
      <c r="A2" s="5"/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6"/>
      <c r="U2" s="6"/>
      <c r="V2" s="4" t="s">
        <v>114</v>
      </c>
    </row>
    <row r="3" spans="1:22" ht="15" customHeight="1">
      <c r="A3" s="77" t="s">
        <v>0</v>
      </c>
      <c r="B3" s="78"/>
      <c r="C3" s="88" t="s">
        <v>1</v>
      </c>
      <c r="D3" s="89"/>
      <c r="E3" s="89"/>
      <c r="F3" s="88" t="s">
        <v>2</v>
      </c>
      <c r="G3" s="89"/>
      <c r="H3" s="90"/>
      <c r="I3" s="91" t="s">
        <v>3</v>
      </c>
      <c r="J3" s="92"/>
      <c r="K3" s="92"/>
      <c r="L3" s="92"/>
      <c r="M3" s="92"/>
      <c r="N3" s="93"/>
      <c r="O3" s="72" t="s">
        <v>107</v>
      </c>
      <c r="P3" s="88" t="s">
        <v>4</v>
      </c>
      <c r="Q3" s="89"/>
      <c r="R3" s="90"/>
      <c r="S3" s="72" t="s">
        <v>108</v>
      </c>
      <c r="T3" s="72" t="s">
        <v>109</v>
      </c>
      <c r="U3" s="77" t="s">
        <v>0</v>
      </c>
      <c r="V3" s="78"/>
    </row>
    <row r="4" spans="1:22" ht="15" customHeight="1">
      <c r="A4" s="79"/>
      <c r="B4" s="80"/>
      <c r="C4" s="85"/>
      <c r="D4" s="83"/>
      <c r="E4" s="83"/>
      <c r="F4" s="85"/>
      <c r="G4" s="83"/>
      <c r="H4" s="84"/>
      <c r="I4" s="83" t="s">
        <v>5</v>
      </c>
      <c r="J4" s="83"/>
      <c r="K4" s="84"/>
      <c r="L4" s="85" t="s">
        <v>6</v>
      </c>
      <c r="M4" s="83"/>
      <c r="N4" s="84"/>
      <c r="O4" s="86"/>
      <c r="P4" s="85"/>
      <c r="Q4" s="83"/>
      <c r="R4" s="84"/>
      <c r="S4" s="86"/>
      <c r="T4" s="86"/>
      <c r="U4" s="79"/>
      <c r="V4" s="80"/>
    </row>
    <row r="5" spans="1:22" ht="15" customHeight="1">
      <c r="A5" s="81"/>
      <c r="B5" s="82"/>
      <c r="C5" s="40" t="s">
        <v>7</v>
      </c>
      <c r="D5" s="41" t="s">
        <v>8</v>
      </c>
      <c r="E5" s="42" t="s">
        <v>9</v>
      </c>
      <c r="F5" s="40" t="s">
        <v>7</v>
      </c>
      <c r="G5" s="41" t="s">
        <v>8</v>
      </c>
      <c r="H5" s="56" t="s">
        <v>9</v>
      </c>
      <c r="I5" s="57" t="s">
        <v>7</v>
      </c>
      <c r="J5" s="58" t="s">
        <v>8</v>
      </c>
      <c r="K5" s="59" t="s">
        <v>9</v>
      </c>
      <c r="L5" s="57" t="s">
        <v>7</v>
      </c>
      <c r="M5" s="58" t="s">
        <v>8</v>
      </c>
      <c r="N5" s="59" t="s">
        <v>9</v>
      </c>
      <c r="O5" s="87"/>
      <c r="P5" s="40" t="s">
        <v>7</v>
      </c>
      <c r="Q5" s="41" t="s">
        <v>10</v>
      </c>
      <c r="R5" s="42" t="s">
        <v>11</v>
      </c>
      <c r="S5" s="87"/>
      <c r="T5" s="87"/>
      <c r="U5" s="81"/>
      <c r="V5" s="82"/>
    </row>
    <row r="6" spans="1:22" ht="15" customHeight="1">
      <c r="A6" s="97" t="s">
        <v>12</v>
      </c>
      <c r="B6" s="98"/>
      <c r="C6" s="43">
        <f>SUM(C7:C15)</f>
        <v>34064</v>
      </c>
      <c r="D6" s="44">
        <f>SUM(D7:D15)</f>
        <v>17411</v>
      </c>
      <c r="E6" s="45">
        <f>SUM(E7:E15)</f>
        <v>16653</v>
      </c>
      <c r="F6" s="43">
        <f aca="true" t="shared" si="0" ref="F6:N6">SUM(F7:F15)</f>
        <v>29814</v>
      </c>
      <c r="G6" s="44">
        <f t="shared" si="0"/>
        <v>16368</v>
      </c>
      <c r="H6" s="52">
        <f t="shared" si="0"/>
        <v>13446</v>
      </c>
      <c r="I6" s="43">
        <f t="shared" si="0"/>
        <v>109</v>
      </c>
      <c r="J6" s="44">
        <f t="shared" si="0"/>
        <v>55</v>
      </c>
      <c r="K6" s="52">
        <f t="shared" si="0"/>
        <v>54</v>
      </c>
      <c r="L6" s="43">
        <f t="shared" si="0"/>
        <v>68</v>
      </c>
      <c r="M6" s="44">
        <f t="shared" si="0"/>
        <v>34</v>
      </c>
      <c r="N6" s="52">
        <f t="shared" si="0"/>
        <v>34</v>
      </c>
      <c r="O6" s="37">
        <f aca="true" t="shared" si="1" ref="O6:O50">IF(C6-F6=0,"-",C6-F6)</f>
        <v>4250</v>
      </c>
      <c r="P6" s="43">
        <f>SUM(P7:P15)</f>
        <v>1038</v>
      </c>
      <c r="Q6" s="44">
        <f>SUM(Q7:Q15)</f>
        <v>486</v>
      </c>
      <c r="R6" s="45">
        <f>SUM(R7:R15)</f>
        <v>552</v>
      </c>
      <c r="S6" s="7">
        <f>SUM(S7:S15)</f>
        <v>21818</v>
      </c>
      <c r="T6" s="9">
        <f>SUM(T7:T15)</f>
        <v>8089</v>
      </c>
      <c r="U6" s="97" t="s">
        <v>12</v>
      </c>
      <c r="V6" s="98"/>
    </row>
    <row r="7" spans="1:22" ht="15" customHeight="1">
      <c r="A7" s="73" t="s">
        <v>13</v>
      </c>
      <c r="B7" s="74"/>
      <c r="C7" s="46">
        <f>SUM(D7:E7)</f>
        <v>516</v>
      </c>
      <c r="D7" s="47">
        <f aca="true" t="shared" si="2" ref="D7:N7">D16</f>
        <v>295</v>
      </c>
      <c r="E7" s="48">
        <f t="shared" si="2"/>
        <v>221</v>
      </c>
      <c r="F7" s="46">
        <f t="shared" si="2"/>
        <v>979</v>
      </c>
      <c r="G7" s="47">
        <f t="shared" si="2"/>
        <v>528</v>
      </c>
      <c r="H7" s="48">
        <f t="shared" si="2"/>
        <v>451</v>
      </c>
      <c r="I7" s="46">
        <f t="shared" si="2"/>
        <v>2</v>
      </c>
      <c r="J7" s="47">
        <f t="shared" si="2"/>
        <v>2</v>
      </c>
      <c r="K7" s="48">
        <f t="shared" si="2"/>
        <v>0</v>
      </c>
      <c r="L7" s="46">
        <f t="shared" si="2"/>
        <v>1</v>
      </c>
      <c r="M7" s="47">
        <f t="shared" si="2"/>
        <v>1</v>
      </c>
      <c r="N7" s="48">
        <f t="shared" si="2"/>
        <v>0</v>
      </c>
      <c r="O7" s="38">
        <f t="shared" si="1"/>
        <v>-463</v>
      </c>
      <c r="P7" s="46">
        <f>P16</f>
        <v>15</v>
      </c>
      <c r="Q7" s="47">
        <f>Q16</f>
        <v>9</v>
      </c>
      <c r="R7" s="48">
        <f>R16</f>
        <v>6</v>
      </c>
      <c r="S7" s="11">
        <f>S16</f>
        <v>323</v>
      </c>
      <c r="T7" s="11">
        <f>T16</f>
        <v>173</v>
      </c>
      <c r="U7" s="73" t="s">
        <v>13</v>
      </c>
      <c r="V7" s="74"/>
    </row>
    <row r="8" spans="1:22" ht="15" customHeight="1">
      <c r="A8" s="75" t="s">
        <v>14</v>
      </c>
      <c r="B8" s="76"/>
      <c r="C8" s="49">
        <f aca="true" t="shared" si="3" ref="C8:N8">C24</f>
        <v>768</v>
      </c>
      <c r="D8" s="50">
        <f t="shared" si="3"/>
        <v>388</v>
      </c>
      <c r="E8" s="51">
        <f t="shared" si="3"/>
        <v>380</v>
      </c>
      <c r="F8" s="49">
        <f t="shared" si="3"/>
        <v>1337</v>
      </c>
      <c r="G8" s="50">
        <f t="shared" si="3"/>
        <v>711</v>
      </c>
      <c r="H8" s="51">
        <f t="shared" si="3"/>
        <v>626</v>
      </c>
      <c r="I8" s="49">
        <f t="shared" si="3"/>
        <v>1</v>
      </c>
      <c r="J8" s="50">
        <f t="shared" si="3"/>
        <v>1</v>
      </c>
      <c r="K8" s="51">
        <f t="shared" si="3"/>
        <v>0</v>
      </c>
      <c r="L8" s="49">
        <f t="shared" si="3"/>
        <v>1</v>
      </c>
      <c r="M8" s="50">
        <f t="shared" si="3"/>
        <v>1</v>
      </c>
      <c r="N8" s="51">
        <f t="shared" si="3"/>
        <v>0</v>
      </c>
      <c r="O8" s="36">
        <f t="shared" si="1"/>
        <v>-569</v>
      </c>
      <c r="P8" s="49">
        <f>P24</f>
        <v>31</v>
      </c>
      <c r="Q8" s="50">
        <f>Q24</f>
        <v>18</v>
      </c>
      <c r="R8" s="51">
        <f>R24</f>
        <v>13</v>
      </c>
      <c r="S8" s="10">
        <f>S24</f>
        <v>527</v>
      </c>
      <c r="T8" s="10">
        <f>T24</f>
        <v>293</v>
      </c>
      <c r="U8" s="75" t="s">
        <v>14</v>
      </c>
      <c r="V8" s="76"/>
    </row>
    <row r="9" spans="1:22" ht="15" customHeight="1">
      <c r="A9" s="75" t="s">
        <v>15</v>
      </c>
      <c r="B9" s="76"/>
      <c r="C9" s="49">
        <f aca="true" t="shared" si="4" ref="C9:N9">C27+C42</f>
        <v>6316</v>
      </c>
      <c r="D9" s="50">
        <f t="shared" si="4"/>
        <v>3204</v>
      </c>
      <c r="E9" s="51">
        <f t="shared" si="4"/>
        <v>3112</v>
      </c>
      <c r="F9" s="49">
        <f t="shared" si="4"/>
        <v>5076</v>
      </c>
      <c r="G9" s="50">
        <f t="shared" si="4"/>
        <v>2853</v>
      </c>
      <c r="H9" s="51">
        <f t="shared" si="4"/>
        <v>2223</v>
      </c>
      <c r="I9" s="49">
        <f t="shared" si="4"/>
        <v>20</v>
      </c>
      <c r="J9" s="50">
        <f t="shared" si="4"/>
        <v>10</v>
      </c>
      <c r="K9" s="51">
        <f t="shared" si="4"/>
        <v>10</v>
      </c>
      <c r="L9" s="49">
        <f t="shared" si="4"/>
        <v>16</v>
      </c>
      <c r="M9" s="50">
        <f t="shared" si="4"/>
        <v>8</v>
      </c>
      <c r="N9" s="51">
        <f t="shared" si="4"/>
        <v>8</v>
      </c>
      <c r="O9" s="36">
        <f t="shared" si="1"/>
        <v>1240</v>
      </c>
      <c r="P9" s="49">
        <f>P27+P42</f>
        <v>189</v>
      </c>
      <c r="Q9" s="50">
        <f>Q27+Q42</f>
        <v>106</v>
      </c>
      <c r="R9" s="51">
        <f>R27+R42</f>
        <v>83</v>
      </c>
      <c r="S9" s="10">
        <f>S27+S42</f>
        <v>4165</v>
      </c>
      <c r="T9" s="10">
        <f>T27+T42</f>
        <v>1632</v>
      </c>
      <c r="U9" s="75" t="s">
        <v>15</v>
      </c>
      <c r="V9" s="76"/>
    </row>
    <row r="10" spans="1:22" ht="15" customHeight="1">
      <c r="A10" s="75" t="s">
        <v>16</v>
      </c>
      <c r="B10" s="76"/>
      <c r="C10" s="49">
        <f aca="true" t="shared" si="5" ref="C10:N10">C45</f>
        <v>3611</v>
      </c>
      <c r="D10" s="50">
        <f t="shared" si="5"/>
        <v>1834</v>
      </c>
      <c r="E10" s="51">
        <f t="shared" si="5"/>
        <v>1777</v>
      </c>
      <c r="F10" s="49">
        <f t="shared" si="5"/>
        <v>2814</v>
      </c>
      <c r="G10" s="50">
        <f t="shared" si="5"/>
        <v>1626</v>
      </c>
      <c r="H10" s="51">
        <f t="shared" si="5"/>
        <v>1188</v>
      </c>
      <c r="I10" s="49">
        <f t="shared" si="5"/>
        <v>9</v>
      </c>
      <c r="J10" s="50">
        <f t="shared" si="5"/>
        <v>2</v>
      </c>
      <c r="K10" s="51">
        <f t="shared" si="5"/>
        <v>7</v>
      </c>
      <c r="L10" s="49">
        <f t="shared" si="5"/>
        <v>4</v>
      </c>
      <c r="M10" s="50">
        <f t="shared" si="5"/>
        <v>0</v>
      </c>
      <c r="N10" s="51">
        <f t="shared" si="5"/>
        <v>4</v>
      </c>
      <c r="O10" s="36">
        <f t="shared" si="1"/>
        <v>797</v>
      </c>
      <c r="P10" s="49">
        <f>P45</f>
        <v>125</v>
      </c>
      <c r="Q10" s="50">
        <f>Q45</f>
        <v>47</v>
      </c>
      <c r="R10" s="51">
        <f>R45</f>
        <v>78</v>
      </c>
      <c r="S10" s="10">
        <f>S45</f>
        <v>2288</v>
      </c>
      <c r="T10" s="10">
        <f>T45</f>
        <v>1058</v>
      </c>
      <c r="U10" s="75" t="s">
        <v>16</v>
      </c>
      <c r="V10" s="76"/>
    </row>
    <row r="11" spans="1:22" ht="15" customHeight="1">
      <c r="A11" s="75" t="s">
        <v>113</v>
      </c>
      <c r="B11" s="76"/>
      <c r="C11" s="14">
        <f aca="true" t="shared" si="6" ref="C11:T11">C49+(C59+C60+C61)</f>
        <v>6258</v>
      </c>
      <c r="D11" s="50">
        <f t="shared" si="6"/>
        <v>3183</v>
      </c>
      <c r="E11" s="60">
        <f t="shared" si="6"/>
        <v>3075</v>
      </c>
      <c r="F11" s="14">
        <f t="shared" si="6"/>
        <v>6099</v>
      </c>
      <c r="G11" s="50">
        <f t="shared" si="6"/>
        <v>3337</v>
      </c>
      <c r="H11" s="60">
        <f t="shared" si="6"/>
        <v>2762</v>
      </c>
      <c r="I11" s="14">
        <f t="shared" si="6"/>
        <v>20</v>
      </c>
      <c r="J11" s="50">
        <f t="shared" si="6"/>
        <v>12</v>
      </c>
      <c r="K11" s="51">
        <f t="shared" si="6"/>
        <v>8</v>
      </c>
      <c r="L11" s="14">
        <f t="shared" si="6"/>
        <v>15</v>
      </c>
      <c r="M11" s="50">
        <f t="shared" si="6"/>
        <v>9</v>
      </c>
      <c r="N11" s="60">
        <f t="shared" si="6"/>
        <v>6</v>
      </c>
      <c r="O11" s="36">
        <f t="shared" si="1"/>
        <v>159</v>
      </c>
      <c r="P11" s="14">
        <f t="shared" si="6"/>
        <v>224</v>
      </c>
      <c r="Q11" s="50">
        <f t="shared" si="6"/>
        <v>99</v>
      </c>
      <c r="R11" s="60">
        <f t="shared" si="6"/>
        <v>125</v>
      </c>
      <c r="S11" s="49">
        <f t="shared" si="6"/>
        <v>4194</v>
      </c>
      <c r="T11" s="49">
        <f t="shared" si="6"/>
        <v>1506</v>
      </c>
      <c r="U11" s="75" t="s">
        <v>117</v>
      </c>
      <c r="V11" s="76"/>
    </row>
    <row r="12" spans="1:22" ht="15" customHeight="1">
      <c r="A12" s="75" t="s">
        <v>17</v>
      </c>
      <c r="B12" s="76"/>
      <c r="C12" s="14">
        <f>C62+C63+C64+C65+C66+C67+C68+C69+C70+C71+C72+C73+C74</f>
        <v>4184</v>
      </c>
      <c r="D12" s="50">
        <f aca="true" t="shared" si="7" ref="D12:T12">D62+D63+D64+D65+D66+D67+D68+D69+D70+D71+D72+D73+D74</f>
        <v>2158</v>
      </c>
      <c r="E12" s="60">
        <f t="shared" si="7"/>
        <v>2026</v>
      </c>
      <c r="F12" s="14">
        <f t="shared" si="7"/>
        <v>3838</v>
      </c>
      <c r="G12" s="50">
        <f t="shared" si="7"/>
        <v>2136</v>
      </c>
      <c r="H12" s="60">
        <f t="shared" si="7"/>
        <v>1702</v>
      </c>
      <c r="I12" s="14">
        <f t="shared" si="7"/>
        <v>19</v>
      </c>
      <c r="J12" s="50">
        <f t="shared" si="7"/>
        <v>11</v>
      </c>
      <c r="K12" s="51">
        <f t="shared" si="7"/>
        <v>8</v>
      </c>
      <c r="L12" s="14">
        <f t="shared" si="7"/>
        <v>9</v>
      </c>
      <c r="M12" s="50">
        <f t="shared" si="7"/>
        <v>5</v>
      </c>
      <c r="N12" s="60">
        <f t="shared" si="7"/>
        <v>4</v>
      </c>
      <c r="O12" s="36">
        <f t="shared" si="1"/>
        <v>346</v>
      </c>
      <c r="P12" s="14">
        <f t="shared" si="7"/>
        <v>114</v>
      </c>
      <c r="Q12" s="50">
        <f t="shared" si="7"/>
        <v>46</v>
      </c>
      <c r="R12" s="60">
        <f t="shared" si="7"/>
        <v>68</v>
      </c>
      <c r="S12" s="49">
        <f t="shared" si="7"/>
        <v>2567</v>
      </c>
      <c r="T12" s="49">
        <f t="shared" si="7"/>
        <v>940</v>
      </c>
      <c r="U12" s="75" t="s">
        <v>17</v>
      </c>
      <c r="V12" s="76"/>
    </row>
    <row r="13" spans="1:22" ht="15" customHeight="1">
      <c r="A13" s="75" t="s">
        <v>18</v>
      </c>
      <c r="B13" s="76"/>
      <c r="C13" s="49">
        <f aca="true" t="shared" si="8" ref="C13:N13">C75</f>
        <v>4188</v>
      </c>
      <c r="D13" s="50">
        <f t="shared" si="8"/>
        <v>2117</v>
      </c>
      <c r="E13" s="51">
        <f t="shared" si="8"/>
        <v>2071</v>
      </c>
      <c r="F13" s="49">
        <f t="shared" si="8"/>
        <v>3261</v>
      </c>
      <c r="G13" s="50">
        <f t="shared" si="8"/>
        <v>1729</v>
      </c>
      <c r="H13" s="51">
        <f t="shared" si="8"/>
        <v>1532</v>
      </c>
      <c r="I13" s="49">
        <f t="shared" si="8"/>
        <v>15</v>
      </c>
      <c r="J13" s="50">
        <f t="shared" si="8"/>
        <v>6</v>
      </c>
      <c r="K13" s="51">
        <f t="shared" si="8"/>
        <v>9</v>
      </c>
      <c r="L13" s="49">
        <f t="shared" si="8"/>
        <v>9</v>
      </c>
      <c r="M13" s="50">
        <f t="shared" si="8"/>
        <v>3</v>
      </c>
      <c r="N13" s="51">
        <f t="shared" si="8"/>
        <v>6</v>
      </c>
      <c r="O13" s="36">
        <f t="shared" si="1"/>
        <v>927</v>
      </c>
      <c r="P13" s="49">
        <f>P75</f>
        <v>96</v>
      </c>
      <c r="Q13" s="50">
        <f>Q75</f>
        <v>50</v>
      </c>
      <c r="R13" s="51">
        <f>R75</f>
        <v>46</v>
      </c>
      <c r="S13" s="10">
        <f>S75</f>
        <v>2569</v>
      </c>
      <c r="T13" s="10">
        <f>T75</f>
        <v>798</v>
      </c>
      <c r="U13" s="75" t="s">
        <v>18</v>
      </c>
      <c r="V13" s="76"/>
    </row>
    <row r="14" spans="1:22" ht="15" customHeight="1">
      <c r="A14" s="75" t="s">
        <v>19</v>
      </c>
      <c r="B14" s="76"/>
      <c r="C14" s="49">
        <f aca="true" t="shared" si="9" ref="C14:N14">C89</f>
        <v>277</v>
      </c>
      <c r="D14" s="50">
        <f t="shared" si="9"/>
        <v>147</v>
      </c>
      <c r="E14" s="51">
        <f t="shared" si="9"/>
        <v>130</v>
      </c>
      <c r="F14" s="49">
        <f t="shared" si="9"/>
        <v>609</v>
      </c>
      <c r="G14" s="50">
        <f t="shared" si="9"/>
        <v>319</v>
      </c>
      <c r="H14" s="51">
        <f t="shared" si="9"/>
        <v>290</v>
      </c>
      <c r="I14" s="49">
        <f t="shared" si="9"/>
        <v>1</v>
      </c>
      <c r="J14" s="50">
        <f t="shared" si="9"/>
        <v>1</v>
      </c>
      <c r="K14" s="51">
        <f t="shared" si="9"/>
        <v>0</v>
      </c>
      <c r="L14" s="49">
        <f t="shared" si="9"/>
        <v>1</v>
      </c>
      <c r="M14" s="50">
        <f t="shared" si="9"/>
        <v>1</v>
      </c>
      <c r="N14" s="51">
        <f t="shared" si="9"/>
        <v>0</v>
      </c>
      <c r="O14" s="36">
        <f t="shared" si="1"/>
        <v>-332</v>
      </c>
      <c r="P14" s="49">
        <f>P89</f>
        <v>12</v>
      </c>
      <c r="Q14" s="50">
        <f>Q89</f>
        <v>4</v>
      </c>
      <c r="R14" s="51">
        <f>R89</f>
        <v>8</v>
      </c>
      <c r="S14" s="10">
        <f>S89</f>
        <v>166</v>
      </c>
      <c r="T14" s="10">
        <f>T89</f>
        <v>64</v>
      </c>
      <c r="U14" s="75" t="s">
        <v>19</v>
      </c>
      <c r="V14" s="76"/>
    </row>
    <row r="15" spans="1:22" ht="15" customHeight="1">
      <c r="A15" s="95" t="s">
        <v>20</v>
      </c>
      <c r="B15" s="96"/>
      <c r="C15" s="43">
        <f aca="true" t="shared" si="10" ref="C15:N15">C96+C98</f>
        <v>7946</v>
      </c>
      <c r="D15" s="44">
        <f t="shared" si="10"/>
        <v>4085</v>
      </c>
      <c r="E15" s="52">
        <f t="shared" si="10"/>
        <v>3861</v>
      </c>
      <c r="F15" s="43">
        <f t="shared" si="10"/>
        <v>5801</v>
      </c>
      <c r="G15" s="44">
        <f t="shared" si="10"/>
        <v>3129</v>
      </c>
      <c r="H15" s="52">
        <f t="shared" si="10"/>
        <v>2672</v>
      </c>
      <c r="I15" s="43">
        <f t="shared" si="10"/>
        <v>22</v>
      </c>
      <c r="J15" s="44">
        <f t="shared" si="10"/>
        <v>10</v>
      </c>
      <c r="K15" s="52">
        <f t="shared" si="10"/>
        <v>12</v>
      </c>
      <c r="L15" s="43">
        <f t="shared" si="10"/>
        <v>12</v>
      </c>
      <c r="M15" s="44">
        <f t="shared" si="10"/>
        <v>6</v>
      </c>
      <c r="N15" s="52">
        <f t="shared" si="10"/>
        <v>6</v>
      </c>
      <c r="O15" s="39">
        <f t="shared" si="1"/>
        <v>2145</v>
      </c>
      <c r="P15" s="43">
        <f>P96+P98</f>
        <v>232</v>
      </c>
      <c r="Q15" s="44">
        <f>Q96+Q98</f>
        <v>107</v>
      </c>
      <c r="R15" s="52">
        <f>R96+R98</f>
        <v>125</v>
      </c>
      <c r="S15" s="17">
        <f>S96+S98</f>
        <v>5019</v>
      </c>
      <c r="T15" s="17">
        <f>T96+T98</f>
        <v>1625</v>
      </c>
      <c r="U15" s="95" t="s">
        <v>20</v>
      </c>
      <c r="V15" s="96"/>
    </row>
    <row r="16" spans="1:22" ht="15" customHeight="1">
      <c r="A16" s="73" t="s">
        <v>21</v>
      </c>
      <c r="B16" s="94"/>
      <c r="C16" s="49">
        <f>SUM(C17:C23)</f>
        <v>516</v>
      </c>
      <c r="D16" s="50">
        <f>SUM(D17:D23)</f>
        <v>295</v>
      </c>
      <c r="E16" s="53">
        <f>SUM(E17:E23)</f>
        <v>221</v>
      </c>
      <c r="F16" s="49">
        <f aca="true" t="shared" si="11" ref="F16:F84">SUM(G16:H16)</f>
        <v>979</v>
      </c>
      <c r="G16" s="50">
        <f>SUM(G17:G23)</f>
        <v>528</v>
      </c>
      <c r="H16" s="53">
        <f>SUM(H17:H23)</f>
        <v>451</v>
      </c>
      <c r="I16" s="46">
        <f aca="true" t="shared" si="12" ref="I16:I84">SUM(J16:K16)</f>
        <v>2</v>
      </c>
      <c r="J16" s="47">
        <f>SUM(J17:J23)</f>
        <v>2</v>
      </c>
      <c r="K16" s="48">
        <f>SUM(K17:K23)</f>
        <v>0</v>
      </c>
      <c r="L16" s="49">
        <f aca="true" t="shared" si="13" ref="L16:L84">SUM(M16:N16)</f>
        <v>1</v>
      </c>
      <c r="M16" s="50">
        <f>SUM(M17:M23)</f>
        <v>1</v>
      </c>
      <c r="N16" s="51">
        <f>SUM(N17:N23)</f>
        <v>0</v>
      </c>
      <c r="O16" s="38">
        <f t="shared" si="1"/>
        <v>-463</v>
      </c>
      <c r="P16" s="49">
        <f aca="true" t="shared" si="14" ref="P16:P84">SUM(Q16:R16)</f>
        <v>15</v>
      </c>
      <c r="Q16" s="50">
        <f>SUM(Q17:Q23)</f>
        <v>9</v>
      </c>
      <c r="R16" s="53">
        <f>SUM(R17:R23)</f>
        <v>6</v>
      </c>
      <c r="S16" s="14">
        <f>SUM(S17:S23)</f>
        <v>323</v>
      </c>
      <c r="T16" s="11">
        <f>SUM(T17:T23)</f>
        <v>173</v>
      </c>
      <c r="U16" s="73" t="s">
        <v>21</v>
      </c>
      <c r="V16" s="94"/>
    </row>
    <row r="17" spans="1:22" ht="15" customHeight="1">
      <c r="A17" s="19"/>
      <c r="B17" s="20" t="s">
        <v>22</v>
      </c>
      <c r="C17" s="49">
        <f aca="true" t="shared" si="15" ref="C17:C85">SUM(D17:E17)</f>
        <v>178</v>
      </c>
      <c r="D17" s="50">
        <v>108</v>
      </c>
      <c r="E17" s="53">
        <v>70</v>
      </c>
      <c r="F17" s="49">
        <f t="shared" si="11"/>
        <v>292</v>
      </c>
      <c r="G17" s="50">
        <v>168</v>
      </c>
      <c r="H17" s="53">
        <v>124</v>
      </c>
      <c r="I17" s="49">
        <f t="shared" si="12"/>
        <v>0</v>
      </c>
      <c r="J17" s="50">
        <v>0</v>
      </c>
      <c r="K17" s="51">
        <v>0</v>
      </c>
      <c r="L17" s="49">
        <f t="shared" si="13"/>
        <v>0</v>
      </c>
      <c r="M17" s="50">
        <v>0</v>
      </c>
      <c r="N17" s="51">
        <v>0</v>
      </c>
      <c r="O17" s="36">
        <f t="shared" si="1"/>
        <v>-114</v>
      </c>
      <c r="P17" s="49">
        <f t="shared" si="14"/>
        <v>7</v>
      </c>
      <c r="Q17" s="50">
        <v>5</v>
      </c>
      <c r="R17" s="53">
        <v>2</v>
      </c>
      <c r="S17" s="14">
        <v>116</v>
      </c>
      <c r="T17" s="10">
        <v>73</v>
      </c>
      <c r="U17" s="12" t="s">
        <v>22</v>
      </c>
      <c r="V17" s="13"/>
    </row>
    <row r="18" spans="1:22" ht="15" customHeight="1">
      <c r="A18" s="19"/>
      <c r="B18" s="20" t="s">
        <v>23</v>
      </c>
      <c r="C18" s="49">
        <f t="shared" si="15"/>
        <v>95</v>
      </c>
      <c r="D18" s="50">
        <v>57</v>
      </c>
      <c r="E18" s="53">
        <v>38</v>
      </c>
      <c r="F18" s="49">
        <f t="shared" si="11"/>
        <v>171</v>
      </c>
      <c r="G18" s="50">
        <v>85</v>
      </c>
      <c r="H18" s="53">
        <v>86</v>
      </c>
      <c r="I18" s="49">
        <f t="shared" si="12"/>
        <v>0</v>
      </c>
      <c r="J18" s="50">
        <v>0</v>
      </c>
      <c r="K18" s="51">
        <v>0</v>
      </c>
      <c r="L18" s="49">
        <f t="shared" si="13"/>
        <v>0</v>
      </c>
      <c r="M18" s="50">
        <v>0</v>
      </c>
      <c r="N18" s="51">
        <v>0</v>
      </c>
      <c r="O18" s="36">
        <f t="shared" si="1"/>
        <v>-76</v>
      </c>
      <c r="P18" s="49">
        <f t="shared" si="14"/>
        <v>4</v>
      </c>
      <c r="Q18" s="50">
        <v>2</v>
      </c>
      <c r="R18" s="53">
        <v>2</v>
      </c>
      <c r="S18" s="14">
        <v>66</v>
      </c>
      <c r="T18" s="10">
        <v>31</v>
      </c>
      <c r="U18" s="12" t="s">
        <v>23</v>
      </c>
      <c r="V18" s="13"/>
    </row>
    <row r="19" spans="1:22" ht="15" customHeight="1">
      <c r="A19" s="19"/>
      <c r="B19" s="20" t="s">
        <v>24</v>
      </c>
      <c r="C19" s="49">
        <f t="shared" si="15"/>
        <v>69</v>
      </c>
      <c r="D19" s="50">
        <v>26</v>
      </c>
      <c r="E19" s="53">
        <v>43</v>
      </c>
      <c r="F19" s="49">
        <f t="shared" si="11"/>
        <v>94</v>
      </c>
      <c r="G19" s="50">
        <v>44</v>
      </c>
      <c r="H19" s="53">
        <v>50</v>
      </c>
      <c r="I19" s="49">
        <f t="shared" si="12"/>
        <v>0</v>
      </c>
      <c r="J19" s="50">
        <v>0</v>
      </c>
      <c r="K19" s="51">
        <v>0</v>
      </c>
      <c r="L19" s="49">
        <f t="shared" si="13"/>
        <v>0</v>
      </c>
      <c r="M19" s="50">
        <v>0</v>
      </c>
      <c r="N19" s="51">
        <v>0</v>
      </c>
      <c r="O19" s="36">
        <f t="shared" si="1"/>
        <v>-25</v>
      </c>
      <c r="P19" s="49">
        <f t="shared" si="14"/>
        <v>1</v>
      </c>
      <c r="Q19" s="50">
        <v>1</v>
      </c>
      <c r="R19" s="53">
        <v>0</v>
      </c>
      <c r="S19" s="14">
        <v>33</v>
      </c>
      <c r="T19" s="10">
        <v>20</v>
      </c>
      <c r="U19" s="12" t="s">
        <v>24</v>
      </c>
      <c r="V19" s="13"/>
    </row>
    <row r="20" spans="1:22" ht="15" customHeight="1">
      <c r="A20" s="19"/>
      <c r="B20" s="20" t="s">
        <v>25</v>
      </c>
      <c r="C20" s="49">
        <f t="shared" si="15"/>
        <v>68</v>
      </c>
      <c r="D20" s="50">
        <v>39</v>
      </c>
      <c r="E20" s="53">
        <v>29</v>
      </c>
      <c r="F20" s="49">
        <f t="shared" si="11"/>
        <v>151</v>
      </c>
      <c r="G20" s="50">
        <v>86</v>
      </c>
      <c r="H20" s="53">
        <v>65</v>
      </c>
      <c r="I20" s="49">
        <f t="shared" si="12"/>
        <v>0</v>
      </c>
      <c r="J20" s="50">
        <v>0</v>
      </c>
      <c r="K20" s="51">
        <v>0</v>
      </c>
      <c r="L20" s="49">
        <f t="shared" si="13"/>
        <v>0</v>
      </c>
      <c r="M20" s="50">
        <v>0</v>
      </c>
      <c r="N20" s="51">
        <v>0</v>
      </c>
      <c r="O20" s="36">
        <f t="shared" si="1"/>
        <v>-83</v>
      </c>
      <c r="P20" s="49">
        <f t="shared" si="14"/>
        <v>2</v>
      </c>
      <c r="Q20" s="50">
        <v>0</v>
      </c>
      <c r="R20" s="53">
        <v>2</v>
      </c>
      <c r="S20" s="14">
        <v>46</v>
      </c>
      <c r="T20" s="10">
        <v>15</v>
      </c>
      <c r="U20" s="12" t="s">
        <v>25</v>
      </c>
      <c r="V20" s="13"/>
    </row>
    <row r="21" spans="1:22" ht="15" customHeight="1">
      <c r="A21" s="19"/>
      <c r="B21" s="20" t="s">
        <v>26</v>
      </c>
      <c r="C21" s="49">
        <f t="shared" si="15"/>
        <v>51</v>
      </c>
      <c r="D21" s="50">
        <v>33</v>
      </c>
      <c r="E21" s="53">
        <v>18</v>
      </c>
      <c r="F21" s="49">
        <f t="shared" si="11"/>
        <v>120</v>
      </c>
      <c r="G21" s="50">
        <v>63</v>
      </c>
      <c r="H21" s="53">
        <v>57</v>
      </c>
      <c r="I21" s="49">
        <f t="shared" si="12"/>
        <v>2</v>
      </c>
      <c r="J21" s="50">
        <v>2</v>
      </c>
      <c r="K21" s="51">
        <v>0</v>
      </c>
      <c r="L21" s="49">
        <f t="shared" si="13"/>
        <v>1</v>
      </c>
      <c r="M21" s="50">
        <v>1</v>
      </c>
      <c r="N21" s="51">
        <v>0</v>
      </c>
      <c r="O21" s="36">
        <f t="shared" si="1"/>
        <v>-69</v>
      </c>
      <c r="P21" s="49">
        <f t="shared" si="14"/>
        <v>0</v>
      </c>
      <c r="Q21" s="50">
        <v>0</v>
      </c>
      <c r="R21" s="53">
        <v>0</v>
      </c>
      <c r="S21" s="14">
        <v>26</v>
      </c>
      <c r="T21" s="10">
        <v>15</v>
      </c>
      <c r="U21" s="12" t="s">
        <v>26</v>
      </c>
      <c r="V21" s="13"/>
    </row>
    <row r="22" spans="1:22" ht="15" customHeight="1">
      <c r="A22" s="19"/>
      <c r="B22" s="20" t="s">
        <v>27</v>
      </c>
      <c r="C22" s="49">
        <f t="shared" si="15"/>
        <v>38</v>
      </c>
      <c r="D22" s="50">
        <v>22</v>
      </c>
      <c r="E22" s="53">
        <v>16</v>
      </c>
      <c r="F22" s="49">
        <f t="shared" si="11"/>
        <v>99</v>
      </c>
      <c r="G22" s="50">
        <v>54</v>
      </c>
      <c r="H22" s="53">
        <v>45</v>
      </c>
      <c r="I22" s="49">
        <f t="shared" si="12"/>
        <v>0</v>
      </c>
      <c r="J22" s="50">
        <v>0</v>
      </c>
      <c r="K22" s="51">
        <v>0</v>
      </c>
      <c r="L22" s="49">
        <f t="shared" si="13"/>
        <v>0</v>
      </c>
      <c r="M22" s="50">
        <v>0</v>
      </c>
      <c r="N22" s="51">
        <v>0</v>
      </c>
      <c r="O22" s="36">
        <f t="shared" si="1"/>
        <v>-61</v>
      </c>
      <c r="P22" s="49">
        <f t="shared" si="14"/>
        <v>1</v>
      </c>
      <c r="Q22" s="50">
        <v>1</v>
      </c>
      <c r="R22" s="53">
        <v>0</v>
      </c>
      <c r="S22" s="14">
        <v>29</v>
      </c>
      <c r="T22" s="10">
        <v>17</v>
      </c>
      <c r="U22" s="12" t="s">
        <v>27</v>
      </c>
      <c r="V22" s="13"/>
    </row>
    <row r="23" spans="1:22" ht="15" customHeight="1">
      <c r="A23" s="21"/>
      <c r="B23" s="22" t="s">
        <v>28</v>
      </c>
      <c r="C23" s="43">
        <f t="shared" si="15"/>
        <v>17</v>
      </c>
      <c r="D23" s="44">
        <v>10</v>
      </c>
      <c r="E23" s="45">
        <v>7</v>
      </c>
      <c r="F23" s="43">
        <f t="shared" si="11"/>
        <v>52</v>
      </c>
      <c r="G23" s="44">
        <v>28</v>
      </c>
      <c r="H23" s="45">
        <v>24</v>
      </c>
      <c r="I23" s="43">
        <f t="shared" si="12"/>
        <v>0</v>
      </c>
      <c r="J23" s="44">
        <v>0</v>
      </c>
      <c r="K23" s="52">
        <v>0</v>
      </c>
      <c r="L23" s="43">
        <f t="shared" si="13"/>
        <v>0</v>
      </c>
      <c r="M23" s="44">
        <v>0</v>
      </c>
      <c r="N23" s="52">
        <v>0</v>
      </c>
      <c r="O23" s="39">
        <f t="shared" si="1"/>
        <v>-35</v>
      </c>
      <c r="P23" s="43">
        <f t="shared" si="14"/>
        <v>0</v>
      </c>
      <c r="Q23" s="44">
        <v>0</v>
      </c>
      <c r="R23" s="45">
        <v>0</v>
      </c>
      <c r="S23" s="7">
        <v>7</v>
      </c>
      <c r="T23" s="17">
        <v>2</v>
      </c>
      <c r="U23" s="15" t="s">
        <v>28</v>
      </c>
      <c r="V23" s="16"/>
    </row>
    <row r="24" spans="1:22" ht="15" customHeight="1">
      <c r="A24" s="73" t="s">
        <v>29</v>
      </c>
      <c r="B24" s="74"/>
      <c r="C24" s="49">
        <f t="shared" si="15"/>
        <v>768</v>
      </c>
      <c r="D24" s="50">
        <f>SUM(D25:D26)</f>
        <v>388</v>
      </c>
      <c r="E24" s="53">
        <f>SUM(E25:E26)</f>
        <v>380</v>
      </c>
      <c r="F24" s="49">
        <f t="shared" si="11"/>
        <v>1337</v>
      </c>
      <c r="G24" s="50">
        <f>SUM(G25:G26)</f>
        <v>711</v>
      </c>
      <c r="H24" s="53">
        <f>SUM(H25:H26)</f>
        <v>626</v>
      </c>
      <c r="I24" s="49">
        <f t="shared" si="12"/>
        <v>1</v>
      </c>
      <c r="J24" s="50">
        <f>SUM(J25:J26)</f>
        <v>1</v>
      </c>
      <c r="K24" s="51">
        <f>SUM(K25:K26)</f>
        <v>0</v>
      </c>
      <c r="L24" s="49">
        <f t="shared" si="13"/>
        <v>1</v>
      </c>
      <c r="M24" s="50">
        <f>SUM(M25:M26)</f>
        <v>1</v>
      </c>
      <c r="N24" s="51">
        <f>SUM(N25:N26)</f>
        <v>0</v>
      </c>
      <c r="O24" s="38">
        <f t="shared" si="1"/>
        <v>-569</v>
      </c>
      <c r="P24" s="49">
        <f t="shared" si="14"/>
        <v>31</v>
      </c>
      <c r="Q24" s="50">
        <f>SUM(Q25:Q26)</f>
        <v>18</v>
      </c>
      <c r="R24" s="53">
        <f>SUM(R25:R26)</f>
        <v>13</v>
      </c>
      <c r="S24" s="14">
        <f>SUM(S25:S26)</f>
        <v>527</v>
      </c>
      <c r="T24" s="11">
        <f>SUM(T25:T26)</f>
        <v>293</v>
      </c>
      <c r="U24" s="73" t="s">
        <v>29</v>
      </c>
      <c r="V24" s="74"/>
    </row>
    <row r="25" spans="1:22" ht="15" customHeight="1">
      <c r="A25" s="23"/>
      <c r="B25" s="20" t="s">
        <v>30</v>
      </c>
      <c r="C25" s="49">
        <f t="shared" si="15"/>
        <v>221</v>
      </c>
      <c r="D25" s="50">
        <v>110</v>
      </c>
      <c r="E25" s="53">
        <v>111</v>
      </c>
      <c r="F25" s="49">
        <f t="shared" si="11"/>
        <v>578</v>
      </c>
      <c r="G25" s="50">
        <v>304</v>
      </c>
      <c r="H25" s="53">
        <v>274</v>
      </c>
      <c r="I25" s="49">
        <f t="shared" si="12"/>
        <v>1</v>
      </c>
      <c r="J25" s="50">
        <v>1</v>
      </c>
      <c r="K25" s="51">
        <v>0</v>
      </c>
      <c r="L25" s="49">
        <f t="shared" si="13"/>
        <v>1</v>
      </c>
      <c r="M25" s="50">
        <v>1</v>
      </c>
      <c r="N25" s="51">
        <v>0</v>
      </c>
      <c r="O25" s="36">
        <f t="shared" si="1"/>
        <v>-357</v>
      </c>
      <c r="P25" s="49">
        <f t="shared" si="14"/>
        <v>14</v>
      </c>
      <c r="Q25" s="50">
        <v>9</v>
      </c>
      <c r="R25" s="53">
        <v>5</v>
      </c>
      <c r="S25" s="14">
        <v>177</v>
      </c>
      <c r="T25" s="10">
        <v>102</v>
      </c>
      <c r="U25" s="12" t="s">
        <v>30</v>
      </c>
      <c r="V25" s="13"/>
    </row>
    <row r="26" spans="1:22" ht="15" customHeight="1">
      <c r="A26" s="24"/>
      <c r="B26" s="22" t="s">
        <v>31</v>
      </c>
      <c r="C26" s="43">
        <f t="shared" si="15"/>
        <v>547</v>
      </c>
      <c r="D26" s="44">
        <v>278</v>
      </c>
      <c r="E26" s="45">
        <v>269</v>
      </c>
      <c r="F26" s="43">
        <f t="shared" si="11"/>
        <v>759</v>
      </c>
      <c r="G26" s="44">
        <v>407</v>
      </c>
      <c r="H26" s="45">
        <v>352</v>
      </c>
      <c r="I26" s="43">
        <f t="shared" si="12"/>
        <v>0</v>
      </c>
      <c r="J26" s="44">
        <v>0</v>
      </c>
      <c r="K26" s="52">
        <v>0</v>
      </c>
      <c r="L26" s="43">
        <f t="shared" si="13"/>
        <v>0</v>
      </c>
      <c r="M26" s="44">
        <v>0</v>
      </c>
      <c r="N26" s="52">
        <v>0</v>
      </c>
      <c r="O26" s="39">
        <f t="shared" si="1"/>
        <v>-212</v>
      </c>
      <c r="P26" s="43">
        <f t="shared" si="14"/>
        <v>17</v>
      </c>
      <c r="Q26" s="44">
        <v>9</v>
      </c>
      <c r="R26" s="45">
        <v>8</v>
      </c>
      <c r="S26" s="7">
        <v>350</v>
      </c>
      <c r="T26" s="17">
        <v>191</v>
      </c>
      <c r="U26" s="12" t="s">
        <v>31</v>
      </c>
      <c r="V26" s="13"/>
    </row>
    <row r="27" spans="1:22" ht="15" customHeight="1">
      <c r="A27" s="73" t="s">
        <v>32</v>
      </c>
      <c r="B27" s="74"/>
      <c r="C27" s="54">
        <f t="shared" si="15"/>
        <v>5192</v>
      </c>
      <c r="D27" s="47">
        <f>SUM(D28:D41)</f>
        <v>2611</v>
      </c>
      <c r="E27" s="55">
        <f>SUM(E28:E41)</f>
        <v>2581</v>
      </c>
      <c r="F27" s="46">
        <f t="shared" si="11"/>
        <v>4357</v>
      </c>
      <c r="G27" s="47">
        <f>SUM(G28:G41)</f>
        <v>2439</v>
      </c>
      <c r="H27" s="48">
        <f>SUM(H28:H41)</f>
        <v>1918</v>
      </c>
      <c r="I27" s="46">
        <f t="shared" si="12"/>
        <v>16</v>
      </c>
      <c r="J27" s="47">
        <f>SUM(J28:J41)</f>
        <v>9</v>
      </c>
      <c r="K27" s="48">
        <f>SUM(K28:K41)</f>
        <v>7</v>
      </c>
      <c r="L27" s="46">
        <f t="shared" si="13"/>
        <v>13</v>
      </c>
      <c r="M27" s="47">
        <f>SUM(M28:M41)</f>
        <v>7</v>
      </c>
      <c r="N27" s="48">
        <f>SUM(N28:N41)</f>
        <v>6</v>
      </c>
      <c r="O27" s="38">
        <f t="shared" si="1"/>
        <v>835</v>
      </c>
      <c r="P27" s="46">
        <f t="shared" si="14"/>
        <v>160</v>
      </c>
      <c r="Q27" s="47">
        <f>SUM(Q28:Q41)</f>
        <v>87</v>
      </c>
      <c r="R27" s="48">
        <f>SUM(R28:R41)</f>
        <v>73</v>
      </c>
      <c r="S27" s="25">
        <f>SUM(S28:S41)</f>
        <v>3489</v>
      </c>
      <c r="T27" s="11">
        <f>SUM(T28:T41)</f>
        <v>1403</v>
      </c>
      <c r="U27" s="73" t="s">
        <v>32</v>
      </c>
      <c r="V27" s="74"/>
    </row>
    <row r="28" spans="1:22" ht="15" customHeight="1">
      <c r="A28" s="23"/>
      <c r="B28" s="13" t="s">
        <v>33</v>
      </c>
      <c r="C28" s="49">
        <f t="shared" si="15"/>
        <v>1800</v>
      </c>
      <c r="D28" s="50">
        <v>913</v>
      </c>
      <c r="E28" s="53">
        <v>887</v>
      </c>
      <c r="F28" s="49">
        <f t="shared" si="11"/>
        <v>1721</v>
      </c>
      <c r="G28" s="50">
        <v>957</v>
      </c>
      <c r="H28" s="51">
        <v>764</v>
      </c>
      <c r="I28" s="49">
        <f t="shared" si="12"/>
        <v>7</v>
      </c>
      <c r="J28" s="50">
        <v>5</v>
      </c>
      <c r="K28" s="51">
        <v>2</v>
      </c>
      <c r="L28" s="49">
        <f t="shared" si="13"/>
        <v>5</v>
      </c>
      <c r="M28" s="50">
        <v>4</v>
      </c>
      <c r="N28" s="51">
        <v>1</v>
      </c>
      <c r="O28" s="36">
        <f t="shared" si="1"/>
        <v>79</v>
      </c>
      <c r="P28" s="49">
        <f t="shared" si="14"/>
        <v>56</v>
      </c>
      <c r="Q28" s="50">
        <v>24</v>
      </c>
      <c r="R28" s="51">
        <v>32</v>
      </c>
      <c r="S28" s="18">
        <v>1267</v>
      </c>
      <c r="T28" s="10">
        <v>519</v>
      </c>
      <c r="U28" s="12" t="s">
        <v>33</v>
      </c>
      <c r="V28" s="13"/>
    </row>
    <row r="29" spans="1:22" ht="15" customHeight="1">
      <c r="A29" s="23"/>
      <c r="B29" s="13" t="s">
        <v>34</v>
      </c>
      <c r="C29" s="49">
        <f t="shared" si="15"/>
        <v>950</v>
      </c>
      <c r="D29" s="50">
        <v>482</v>
      </c>
      <c r="E29" s="53">
        <v>468</v>
      </c>
      <c r="F29" s="49">
        <f t="shared" si="11"/>
        <v>798</v>
      </c>
      <c r="G29" s="50">
        <v>427</v>
      </c>
      <c r="H29" s="51">
        <v>371</v>
      </c>
      <c r="I29" s="49">
        <f t="shared" si="12"/>
        <v>3</v>
      </c>
      <c r="J29" s="50">
        <v>1</v>
      </c>
      <c r="K29" s="51">
        <v>2</v>
      </c>
      <c r="L29" s="49">
        <f t="shared" si="13"/>
        <v>3</v>
      </c>
      <c r="M29" s="50">
        <v>1</v>
      </c>
      <c r="N29" s="51">
        <v>2</v>
      </c>
      <c r="O29" s="36">
        <f t="shared" si="1"/>
        <v>152</v>
      </c>
      <c r="P29" s="49">
        <f t="shared" si="14"/>
        <v>35</v>
      </c>
      <c r="Q29" s="50">
        <v>21</v>
      </c>
      <c r="R29" s="51">
        <v>14</v>
      </c>
      <c r="S29" s="18">
        <v>670</v>
      </c>
      <c r="T29" s="10">
        <v>269</v>
      </c>
      <c r="U29" s="12" t="s">
        <v>34</v>
      </c>
      <c r="V29" s="13"/>
    </row>
    <row r="30" spans="1:22" ht="15" customHeight="1">
      <c r="A30" s="23"/>
      <c r="B30" s="13" t="s">
        <v>35</v>
      </c>
      <c r="C30" s="49">
        <f t="shared" si="15"/>
        <v>579</v>
      </c>
      <c r="D30" s="50">
        <v>288</v>
      </c>
      <c r="E30" s="53">
        <v>291</v>
      </c>
      <c r="F30" s="49">
        <f t="shared" si="11"/>
        <v>311</v>
      </c>
      <c r="G30" s="50">
        <v>172</v>
      </c>
      <c r="H30" s="51">
        <v>139</v>
      </c>
      <c r="I30" s="49">
        <f t="shared" si="12"/>
        <v>0</v>
      </c>
      <c r="J30" s="50">
        <v>0</v>
      </c>
      <c r="K30" s="51">
        <v>0</v>
      </c>
      <c r="L30" s="49">
        <f t="shared" si="13"/>
        <v>0</v>
      </c>
      <c r="M30" s="50">
        <v>0</v>
      </c>
      <c r="N30" s="51">
        <v>0</v>
      </c>
      <c r="O30" s="36">
        <f t="shared" si="1"/>
        <v>268</v>
      </c>
      <c r="P30" s="49">
        <f t="shared" si="14"/>
        <v>15</v>
      </c>
      <c r="Q30" s="50">
        <v>12</v>
      </c>
      <c r="R30" s="51">
        <v>3</v>
      </c>
      <c r="S30" s="18">
        <v>371</v>
      </c>
      <c r="T30" s="10">
        <v>107</v>
      </c>
      <c r="U30" s="12" t="s">
        <v>35</v>
      </c>
      <c r="V30" s="13"/>
    </row>
    <row r="31" spans="1:22" ht="15" customHeight="1">
      <c r="A31" s="23"/>
      <c r="B31" s="13" t="s">
        <v>36</v>
      </c>
      <c r="C31" s="49">
        <f t="shared" si="15"/>
        <v>123</v>
      </c>
      <c r="D31" s="50">
        <v>65</v>
      </c>
      <c r="E31" s="53">
        <v>58</v>
      </c>
      <c r="F31" s="49">
        <f t="shared" si="11"/>
        <v>110</v>
      </c>
      <c r="G31" s="50">
        <v>69</v>
      </c>
      <c r="H31" s="51">
        <v>41</v>
      </c>
      <c r="I31" s="49">
        <f t="shared" si="12"/>
        <v>1</v>
      </c>
      <c r="J31" s="50">
        <v>1</v>
      </c>
      <c r="K31" s="51">
        <v>0</v>
      </c>
      <c r="L31" s="49">
        <f t="shared" si="13"/>
        <v>0</v>
      </c>
      <c r="M31" s="50">
        <v>0</v>
      </c>
      <c r="N31" s="51">
        <v>0</v>
      </c>
      <c r="O31" s="36">
        <f t="shared" si="1"/>
        <v>13</v>
      </c>
      <c r="P31" s="49">
        <f t="shared" si="14"/>
        <v>7</v>
      </c>
      <c r="Q31" s="50">
        <v>3</v>
      </c>
      <c r="R31" s="51">
        <v>4</v>
      </c>
      <c r="S31" s="18">
        <v>95</v>
      </c>
      <c r="T31" s="10">
        <v>48</v>
      </c>
      <c r="U31" s="12" t="s">
        <v>36</v>
      </c>
      <c r="V31" s="13"/>
    </row>
    <row r="32" spans="1:22" ht="15" customHeight="1">
      <c r="A32" s="23"/>
      <c r="B32" s="13" t="s">
        <v>37</v>
      </c>
      <c r="C32" s="49">
        <f t="shared" si="15"/>
        <v>109</v>
      </c>
      <c r="D32" s="50">
        <v>51</v>
      </c>
      <c r="E32" s="53">
        <v>58</v>
      </c>
      <c r="F32" s="49">
        <f t="shared" si="11"/>
        <v>186</v>
      </c>
      <c r="G32" s="50">
        <v>107</v>
      </c>
      <c r="H32" s="51">
        <v>79</v>
      </c>
      <c r="I32" s="49">
        <f t="shared" si="12"/>
        <v>0</v>
      </c>
      <c r="J32" s="50">
        <v>0</v>
      </c>
      <c r="K32" s="51">
        <v>0</v>
      </c>
      <c r="L32" s="49">
        <f t="shared" si="13"/>
        <v>0</v>
      </c>
      <c r="M32" s="50">
        <v>0</v>
      </c>
      <c r="N32" s="51">
        <v>0</v>
      </c>
      <c r="O32" s="36">
        <f t="shared" si="1"/>
        <v>-77</v>
      </c>
      <c r="P32" s="49">
        <f t="shared" si="14"/>
        <v>2</v>
      </c>
      <c r="Q32" s="50">
        <v>1</v>
      </c>
      <c r="R32" s="51">
        <v>1</v>
      </c>
      <c r="S32" s="18">
        <v>71</v>
      </c>
      <c r="T32" s="10">
        <v>32</v>
      </c>
      <c r="U32" s="12" t="s">
        <v>37</v>
      </c>
      <c r="V32" s="13"/>
    </row>
    <row r="33" spans="1:22" ht="15" customHeight="1">
      <c r="A33" s="23"/>
      <c r="B33" s="13" t="s">
        <v>38</v>
      </c>
      <c r="C33" s="49">
        <f t="shared" si="15"/>
        <v>18</v>
      </c>
      <c r="D33" s="50">
        <v>9</v>
      </c>
      <c r="E33" s="53">
        <v>9</v>
      </c>
      <c r="F33" s="49">
        <f t="shared" si="11"/>
        <v>36</v>
      </c>
      <c r="G33" s="50">
        <v>17</v>
      </c>
      <c r="H33" s="51">
        <v>19</v>
      </c>
      <c r="I33" s="49">
        <f t="shared" si="12"/>
        <v>0</v>
      </c>
      <c r="J33" s="50">
        <v>0</v>
      </c>
      <c r="K33" s="51">
        <v>0</v>
      </c>
      <c r="L33" s="49">
        <f t="shared" si="13"/>
        <v>0</v>
      </c>
      <c r="M33" s="50">
        <v>0</v>
      </c>
      <c r="N33" s="51">
        <v>0</v>
      </c>
      <c r="O33" s="36">
        <f t="shared" si="1"/>
        <v>-18</v>
      </c>
      <c r="P33" s="49">
        <f t="shared" si="14"/>
        <v>0</v>
      </c>
      <c r="Q33" s="50">
        <v>0</v>
      </c>
      <c r="R33" s="51">
        <v>0</v>
      </c>
      <c r="S33" s="18">
        <v>8</v>
      </c>
      <c r="T33" s="10">
        <v>5</v>
      </c>
      <c r="U33" s="12" t="s">
        <v>38</v>
      </c>
      <c r="V33" s="13"/>
    </row>
    <row r="34" spans="1:22" ht="15" customHeight="1">
      <c r="A34" s="23"/>
      <c r="B34" s="13" t="s">
        <v>39</v>
      </c>
      <c r="C34" s="49">
        <f t="shared" si="15"/>
        <v>25</v>
      </c>
      <c r="D34" s="50">
        <v>5</v>
      </c>
      <c r="E34" s="53">
        <v>20</v>
      </c>
      <c r="F34" s="49">
        <f t="shared" si="11"/>
        <v>66</v>
      </c>
      <c r="G34" s="50">
        <v>34</v>
      </c>
      <c r="H34" s="51">
        <v>32</v>
      </c>
      <c r="I34" s="49">
        <f t="shared" si="12"/>
        <v>0</v>
      </c>
      <c r="J34" s="50">
        <v>0</v>
      </c>
      <c r="K34" s="51">
        <v>0</v>
      </c>
      <c r="L34" s="49">
        <f t="shared" si="13"/>
        <v>0</v>
      </c>
      <c r="M34" s="50">
        <v>0</v>
      </c>
      <c r="N34" s="51">
        <v>0</v>
      </c>
      <c r="O34" s="36">
        <f t="shared" si="1"/>
        <v>-41</v>
      </c>
      <c r="P34" s="49">
        <f t="shared" si="14"/>
        <v>0</v>
      </c>
      <c r="Q34" s="50">
        <v>0</v>
      </c>
      <c r="R34" s="51">
        <v>0</v>
      </c>
      <c r="S34" s="18">
        <v>13</v>
      </c>
      <c r="T34" s="10">
        <v>9</v>
      </c>
      <c r="U34" s="12" t="s">
        <v>39</v>
      </c>
      <c r="V34" s="13"/>
    </row>
    <row r="35" spans="1:22" ht="15" customHeight="1">
      <c r="A35" s="23"/>
      <c r="B35" s="13" t="s">
        <v>40</v>
      </c>
      <c r="C35" s="49">
        <f t="shared" si="15"/>
        <v>379</v>
      </c>
      <c r="D35" s="50">
        <v>191</v>
      </c>
      <c r="E35" s="53">
        <v>188</v>
      </c>
      <c r="F35" s="49">
        <f t="shared" si="11"/>
        <v>262</v>
      </c>
      <c r="G35" s="50">
        <v>159</v>
      </c>
      <c r="H35" s="51">
        <v>103</v>
      </c>
      <c r="I35" s="49">
        <f t="shared" si="12"/>
        <v>0</v>
      </c>
      <c r="J35" s="50">
        <v>0</v>
      </c>
      <c r="K35" s="51">
        <v>0</v>
      </c>
      <c r="L35" s="49">
        <f t="shared" si="13"/>
        <v>0</v>
      </c>
      <c r="M35" s="50">
        <v>0</v>
      </c>
      <c r="N35" s="51">
        <v>0</v>
      </c>
      <c r="O35" s="36">
        <f t="shared" si="1"/>
        <v>117</v>
      </c>
      <c r="P35" s="49">
        <f t="shared" si="14"/>
        <v>9</v>
      </c>
      <c r="Q35" s="50">
        <v>6</v>
      </c>
      <c r="R35" s="51">
        <v>3</v>
      </c>
      <c r="S35" s="18">
        <v>224</v>
      </c>
      <c r="T35" s="10">
        <v>92</v>
      </c>
      <c r="U35" s="12" t="s">
        <v>40</v>
      </c>
      <c r="V35" s="13"/>
    </row>
    <row r="36" spans="1:22" ht="15" customHeight="1">
      <c r="A36" s="23"/>
      <c r="B36" s="13" t="s">
        <v>41</v>
      </c>
      <c r="C36" s="49">
        <f t="shared" si="15"/>
        <v>178</v>
      </c>
      <c r="D36" s="50">
        <v>89</v>
      </c>
      <c r="E36" s="53">
        <v>89</v>
      </c>
      <c r="F36" s="49">
        <f t="shared" si="11"/>
        <v>135</v>
      </c>
      <c r="G36" s="50">
        <v>74</v>
      </c>
      <c r="H36" s="51">
        <v>61</v>
      </c>
      <c r="I36" s="49">
        <f t="shared" si="12"/>
        <v>0</v>
      </c>
      <c r="J36" s="50">
        <v>0</v>
      </c>
      <c r="K36" s="51">
        <v>0</v>
      </c>
      <c r="L36" s="49">
        <f t="shared" si="13"/>
        <v>0</v>
      </c>
      <c r="M36" s="50">
        <v>0</v>
      </c>
      <c r="N36" s="51">
        <v>0</v>
      </c>
      <c r="O36" s="36">
        <f t="shared" si="1"/>
        <v>43</v>
      </c>
      <c r="P36" s="49">
        <f t="shared" si="14"/>
        <v>8</v>
      </c>
      <c r="Q36" s="50">
        <v>2</v>
      </c>
      <c r="R36" s="51">
        <v>6</v>
      </c>
      <c r="S36" s="18">
        <v>131</v>
      </c>
      <c r="T36" s="10">
        <v>53</v>
      </c>
      <c r="U36" s="12" t="s">
        <v>41</v>
      </c>
      <c r="V36" s="13"/>
    </row>
    <row r="37" spans="1:22" ht="15" customHeight="1">
      <c r="A37" s="23"/>
      <c r="B37" s="13" t="s">
        <v>42</v>
      </c>
      <c r="C37" s="49">
        <f t="shared" si="15"/>
        <v>105</v>
      </c>
      <c r="D37" s="50">
        <v>52</v>
      </c>
      <c r="E37" s="53">
        <v>53</v>
      </c>
      <c r="F37" s="49">
        <f t="shared" si="11"/>
        <v>150</v>
      </c>
      <c r="G37" s="50">
        <v>88</v>
      </c>
      <c r="H37" s="51">
        <v>62</v>
      </c>
      <c r="I37" s="49">
        <f t="shared" si="12"/>
        <v>0</v>
      </c>
      <c r="J37" s="50">
        <v>0</v>
      </c>
      <c r="K37" s="51">
        <v>0</v>
      </c>
      <c r="L37" s="49">
        <f t="shared" si="13"/>
        <v>0</v>
      </c>
      <c r="M37" s="50">
        <v>0</v>
      </c>
      <c r="N37" s="51">
        <v>0</v>
      </c>
      <c r="O37" s="36">
        <f t="shared" si="1"/>
        <v>-45</v>
      </c>
      <c r="P37" s="49">
        <f t="shared" si="14"/>
        <v>4</v>
      </c>
      <c r="Q37" s="50">
        <v>1</v>
      </c>
      <c r="R37" s="51">
        <v>3</v>
      </c>
      <c r="S37" s="18">
        <v>90</v>
      </c>
      <c r="T37" s="10">
        <v>36</v>
      </c>
      <c r="U37" s="12" t="s">
        <v>42</v>
      </c>
      <c r="V37" s="13"/>
    </row>
    <row r="38" spans="1:22" ht="15" customHeight="1">
      <c r="A38" s="23"/>
      <c r="B38" s="13" t="s">
        <v>43</v>
      </c>
      <c r="C38" s="49">
        <f t="shared" si="15"/>
        <v>41</v>
      </c>
      <c r="D38" s="50">
        <v>21</v>
      </c>
      <c r="E38" s="53">
        <v>20</v>
      </c>
      <c r="F38" s="49">
        <f t="shared" si="11"/>
        <v>83</v>
      </c>
      <c r="G38" s="50">
        <v>51</v>
      </c>
      <c r="H38" s="51">
        <v>32</v>
      </c>
      <c r="I38" s="49">
        <f t="shared" si="12"/>
        <v>0</v>
      </c>
      <c r="J38" s="50">
        <v>0</v>
      </c>
      <c r="K38" s="51">
        <v>0</v>
      </c>
      <c r="L38" s="49">
        <f t="shared" si="13"/>
        <v>0</v>
      </c>
      <c r="M38" s="50">
        <v>0</v>
      </c>
      <c r="N38" s="51">
        <v>0</v>
      </c>
      <c r="O38" s="36">
        <f t="shared" si="1"/>
        <v>-42</v>
      </c>
      <c r="P38" s="49">
        <f t="shared" si="14"/>
        <v>0</v>
      </c>
      <c r="Q38" s="50">
        <v>0</v>
      </c>
      <c r="R38" s="51">
        <v>0</v>
      </c>
      <c r="S38" s="18">
        <v>39</v>
      </c>
      <c r="T38" s="10">
        <v>15</v>
      </c>
      <c r="U38" s="12" t="s">
        <v>43</v>
      </c>
      <c r="V38" s="13"/>
    </row>
    <row r="39" spans="1:22" ht="15" customHeight="1">
      <c r="A39" s="23"/>
      <c r="B39" s="13" t="s">
        <v>44</v>
      </c>
      <c r="C39" s="49">
        <f t="shared" si="15"/>
        <v>59</v>
      </c>
      <c r="D39" s="50">
        <v>29</v>
      </c>
      <c r="E39" s="53">
        <v>30</v>
      </c>
      <c r="F39" s="49">
        <f t="shared" si="11"/>
        <v>75</v>
      </c>
      <c r="G39" s="50">
        <v>33</v>
      </c>
      <c r="H39" s="51">
        <v>42</v>
      </c>
      <c r="I39" s="49">
        <f t="shared" si="12"/>
        <v>0</v>
      </c>
      <c r="J39" s="50">
        <v>0</v>
      </c>
      <c r="K39" s="51">
        <v>0</v>
      </c>
      <c r="L39" s="49">
        <f t="shared" si="13"/>
        <v>0</v>
      </c>
      <c r="M39" s="50">
        <v>0</v>
      </c>
      <c r="N39" s="51">
        <v>0</v>
      </c>
      <c r="O39" s="36">
        <f t="shared" si="1"/>
        <v>-16</v>
      </c>
      <c r="P39" s="49">
        <f t="shared" si="14"/>
        <v>2</v>
      </c>
      <c r="Q39" s="50">
        <v>1</v>
      </c>
      <c r="R39" s="51">
        <v>1</v>
      </c>
      <c r="S39" s="18">
        <v>40</v>
      </c>
      <c r="T39" s="10">
        <v>14</v>
      </c>
      <c r="U39" s="12" t="s">
        <v>44</v>
      </c>
      <c r="V39" s="13"/>
    </row>
    <row r="40" spans="1:22" ht="15" customHeight="1">
      <c r="A40" s="23"/>
      <c r="B40" s="13" t="s">
        <v>45</v>
      </c>
      <c r="C40" s="49">
        <f t="shared" si="15"/>
        <v>349</v>
      </c>
      <c r="D40" s="50">
        <v>172</v>
      </c>
      <c r="E40" s="53">
        <v>177</v>
      </c>
      <c r="F40" s="49">
        <f t="shared" si="11"/>
        <v>213</v>
      </c>
      <c r="G40" s="50">
        <v>127</v>
      </c>
      <c r="H40" s="51">
        <v>86</v>
      </c>
      <c r="I40" s="49">
        <f t="shared" si="12"/>
        <v>1</v>
      </c>
      <c r="J40" s="50">
        <v>0</v>
      </c>
      <c r="K40" s="51">
        <v>1</v>
      </c>
      <c r="L40" s="49">
        <f t="shared" si="13"/>
        <v>1</v>
      </c>
      <c r="M40" s="50">
        <v>0</v>
      </c>
      <c r="N40" s="51">
        <v>1</v>
      </c>
      <c r="O40" s="36">
        <f t="shared" si="1"/>
        <v>136</v>
      </c>
      <c r="P40" s="49">
        <f t="shared" si="14"/>
        <v>6</v>
      </c>
      <c r="Q40" s="50">
        <v>3</v>
      </c>
      <c r="R40" s="51">
        <v>3</v>
      </c>
      <c r="S40" s="18">
        <v>214</v>
      </c>
      <c r="T40" s="10">
        <v>97</v>
      </c>
      <c r="U40" s="12" t="s">
        <v>45</v>
      </c>
      <c r="V40" s="13"/>
    </row>
    <row r="41" spans="1:22" ht="15" customHeight="1">
      <c r="A41" s="24"/>
      <c r="B41" s="16" t="s">
        <v>46</v>
      </c>
      <c r="C41" s="43">
        <f t="shared" si="15"/>
        <v>477</v>
      </c>
      <c r="D41" s="50">
        <v>244</v>
      </c>
      <c r="E41" s="53">
        <v>233</v>
      </c>
      <c r="F41" s="43">
        <f t="shared" si="11"/>
        <v>211</v>
      </c>
      <c r="G41" s="50">
        <v>124</v>
      </c>
      <c r="H41" s="51">
        <v>87</v>
      </c>
      <c r="I41" s="43">
        <f t="shared" si="12"/>
        <v>4</v>
      </c>
      <c r="J41" s="50">
        <v>2</v>
      </c>
      <c r="K41" s="51">
        <v>2</v>
      </c>
      <c r="L41" s="43">
        <f t="shared" si="13"/>
        <v>4</v>
      </c>
      <c r="M41" s="50">
        <v>2</v>
      </c>
      <c r="N41" s="51">
        <v>2</v>
      </c>
      <c r="O41" s="39">
        <f t="shared" si="1"/>
        <v>266</v>
      </c>
      <c r="P41" s="43">
        <f t="shared" si="14"/>
        <v>16</v>
      </c>
      <c r="Q41" s="50">
        <v>13</v>
      </c>
      <c r="R41" s="51">
        <v>3</v>
      </c>
      <c r="S41" s="18">
        <v>256</v>
      </c>
      <c r="T41" s="10">
        <v>107</v>
      </c>
      <c r="U41" s="15" t="s">
        <v>46</v>
      </c>
      <c r="V41" s="16"/>
    </row>
    <row r="42" spans="1:22" ht="15" customHeight="1">
      <c r="A42" s="73" t="s">
        <v>47</v>
      </c>
      <c r="B42" s="74"/>
      <c r="C42" s="54">
        <f t="shared" si="15"/>
        <v>1124</v>
      </c>
      <c r="D42" s="47">
        <f>SUM(D43:D44)</f>
        <v>593</v>
      </c>
      <c r="E42" s="55">
        <f>SUM(E43:E44)</f>
        <v>531</v>
      </c>
      <c r="F42" s="46">
        <f t="shared" si="11"/>
        <v>719</v>
      </c>
      <c r="G42" s="47">
        <f>SUM(G43:G44)</f>
        <v>414</v>
      </c>
      <c r="H42" s="48">
        <f>SUM(H43:H44)</f>
        <v>305</v>
      </c>
      <c r="I42" s="46">
        <f t="shared" si="12"/>
        <v>4</v>
      </c>
      <c r="J42" s="47">
        <f>SUM(J43:J44)</f>
        <v>1</v>
      </c>
      <c r="K42" s="48">
        <f>SUM(K43:K44)</f>
        <v>3</v>
      </c>
      <c r="L42" s="46">
        <f t="shared" si="13"/>
        <v>3</v>
      </c>
      <c r="M42" s="47">
        <f>SUM(M43:M44)</f>
        <v>1</v>
      </c>
      <c r="N42" s="48">
        <f>SUM(N43:N44)</f>
        <v>2</v>
      </c>
      <c r="O42" s="38">
        <f t="shared" si="1"/>
        <v>405</v>
      </c>
      <c r="P42" s="46">
        <f t="shared" si="14"/>
        <v>29</v>
      </c>
      <c r="Q42" s="47">
        <f>SUM(Q43:Q44)</f>
        <v>19</v>
      </c>
      <c r="R42" s="48">
        <f>SUM(R43:R44)</f>
        <v>10</v>
      </c>
      <c r="S42" s="25">
        <f>SUM(S43:S44)</f>
        <v>676</v>
      </c>
      <c r="T42" s="11">
        <f>SUM(T43:T44)</f>
        <v>229</v>
      </c>
      <c r="U42" s="75" t="s">
        <v>47</v>
      </c>
      <c r="V42" s="76"/>
    </row>
    <row r="43" spans="1:22" ht="15" customHeight="1">
      <c r="A43" s="23"/>
      <c r="B43" s="13" t="s">
        <v>48</v>
      </c>
      <c r="C43" s="49">
        <f t="shared" si="15"/>
        <v>955</v>
      </c>
      <c r="D43" s="50">
        <v>512</v>
      </c>
      <c r="E43" s="53">
        <v>443</v>
      </c>
      <c r="F43" s="49">
        <f t="shared" si="11"/>
        <v>535</v>
      </c>
      <c r="G43" s="50">
        <v>313</v>
      </c>
      <c r="H43" s="51">
        <v>222</v>
      </c>
      <c r="I43" s="49">
        <f t="shared" si="12"/>
        <v>2</v>
      </c>
      <c r="J43" s="50">
        <v>1</v>
      </c>
      <c r="K43" s="51">
        <v>1</v>
      </c>
      <c r="L43" s="49">
        <f t="shared" si="13"/>
        <v>1</v>
      </c>
      <c r="M43" s="50">
        <v>1</v>
      </c>
      <c r="N43" s="51">
        <v>0</v>
      </c>
      <c r="O43" s="36">
        <f t="shared" si="1"/>
        <v>420</v>
      </c>
      <c r="P43" s="49">
        <f t="shared" si="14"/>
        <v>22</v>
      </c>
      <c r="Q43" s="50">
        <v>16</v>
      </c>
      <c r="R43" s="51">
        <v>6</v>
      </c>
      <c r="S43" s="18">
        <v>545</v>
      </c>
      <c r="T43" s="10">
        <v>196</v>
      </c>
      <c r="U43" s="12" t="s">
        <v>48</v>
      </c>
      <c r="V43" s="13"/>
    </row>
    <row r="44" spans="1:22" ht="15" customHeight="1">
      <c r="A44" s="24"/>
      <c r="B44" s="16" t="s">
        <v>49</v>
      </c>
      <c r="C44" s="43">
        <f t="shared" si="15"/>
        <v>169</v>
      </c>
      <c r="D44" s="44">
        <v>81</v>
      </c>
      <c r="E44" s="45">
        <v>88</v>
      </c>
      <c r="F44" s="43">
        <f t="shared" si="11"/>
        <v>184</v>
      </c>
      <c r="G44" s="44">
        <v>101</v>
      </c>
      <c r="H44" s="52">
        <v>83</v>
      </c>
      <c r="I44" s="43">
        <f t="shared" si="12"/>
        <v>2</v>
      </c>
      <c r="J44" s="44">
        <v>0</v>
      </c>
      <c r="K44" s="52">
        <v>2</v>
      </c>
      <c r="L44" s="43">
        <f t="shared" si="13"/>
        <v>2</v>
      </c>
      <c r="M44" s="44">
        <v>0</v>
      </c>
      <c r="N44" s="52">
        <v>2</v>
      </c>
      <c r="O44" s="39">
        <f t="shared" si="1"/>
        <v>-15</v>
      </c>
      <c r="P44" s="43">
        <f t="shared" si="14"/>
        <v>7</v>
      </c>
      <c r="Q44" s="44">
        <v>3</v>
      </c>
      <c r="R44" s="52">
        <v>4</v>
      </c>
      <c r="S44" s="8">
        <v>131</v>
      </c>
      <c r="T44" s="17">
        <v>33</v>
      </c>
      <c r="U44" s="15" t="s">
        <v>49</v>
      </c>
      <c r="V44" s="16"/>
    </row>
    <row r="45" spans="1:22" ht="15" customHeight="1">
      <c r="A45" s="73" t="s">
        <v>50</v>
      </c>
      <c r="B45" s="74"/>
      <c r="C45" s="46">
        <f t="shared" si="15"/>
        <v>3611</v>
      </c>
      <c r="D45" s="47">
        <f>SUM(D46:D48)</f>
        <v>1834</v>
      </c>
      <c r="E45" s="55">
        <f>SUM(E46:E48)</f>
        <v>1777</v>
      </c>
      <c r="F45" s="46">
        <f t="shared" si="11"/>
        <v>2814</v>
      </c>
      <c r="G45" s="47">
        <f>SUM(G46:G48)</f>
        <v>1626</v>
      </c>
      <c r="H45" s="48">
        <f>SUM(H46:H48)</f>
        <v>1188</v>
      </c>
      <c r="I45" s="46">
        <f t="shared" si="12"/>
        <v>9</v>
      </c>
      <c r="J45" s="47">
        <f>SUM(J46:J48)</f>
        <v>2</v>
      </c>
      <c r="K45" s="48">
        <f>SUM(K46:K48)</f>
        <v>7</v>
      </c>
      <c r="L45" s="46">
        <f t="shared" si="13"/>
        <v>4</v>
      </c>
      <c r="M45" s="47">
        <f>SUM(M46:M48)</f>
        <v>0</v>
      </c>
      <c r="N45" s="48">
        <f>SUM(N46:N48)</f>
        <v>4</v>
      </c>
      <c r="O45" s="38">
        <f t="shared" si="1"/>
        <v>797</v>
      </c>
      <c r="P45" s="54">
        <f t="shared" si="14"/>
        <v>125</v>
      </c>
      <c r="Q45" s="47">
        <f>SUM(Q46:Q48)</f>
        <v>47</v>
      </c>
      <c r="R45" s="55">
        <f>SUM(R46:R48)</f>
        <v>78</v>
      </c>
      <c r="S45" s="11">
        <f>SUM(S46:S48)</f>
        <v>2288</v>
      </c>
      <c r="T45" s="11">
        <f>SUM(T46:T48)</f>
        <v>1058</v>
      </c>
      <c r="U45" s="75" t="s">
        <v>50</v>
      </c>
      <c r="V45" s="76"/>
    </row>
    <row r="46" spans="1:22" ht="15" customHeight="1">
      <c r="A46" s="23"/>
      <c r="B46" s="26" t="s">
        <v>51</v>
      </c>
      <c r="C46" s="49">
        <f t="shared" si="15"/>
        <v>1219</v>
      </c>
      <c r="D46" s="50">
        <v>624</v>
      </c>
      <c r="E46" s="53">
        <v>595</v>
      </c>
      <c r="F46" s="49">
        <f t="shared" si="11"/>
        <v>930</v>
      </c>
      <c r="G46" s="50">
        <v>538</v>
      </c>
      <c r="H46" s="51">
        <v>392</v>
      </c>
      <c r="I46" s="49">
        <f t="shared" si="12"/>
        <v>4</v>
      </c>
      <c r="J46" s="50">
        <v>1</v>
      </c>
      <c r="K46" s="51">
        <v>3</v>
      </c>
      <c r="L46" s="49">
        <f t="shared" si="13"/>
        <v>1</v>
      </c>
      <c r="M46" s="50">
        <v>0</v>
      </c>
      <c r="N46" s="51">
        <v>1</v>
      </c>
      <c r="O46" s="36">
        <f t="shared" si="1"/>
        <v>289</v>
      </c>
      <c r="P46" s="49">
        <f t="shared" si="14"/>
        <v>36</v>
      </c>
      <c r="Q46" s="50">
        <v>12</v>
      </c>
      <c r="R46" s="53">
        <v>24</v>
      </c>
      <c r="S46" s="10">
        <v>731</v>
      </c>
      <c r="T46" s="10">
        <v>341</v>
      </c>
      <c r="U46" s="12" t="s">
        <v>51</v>
      </c>
      <c r="V46" s="13"/>
    </row>
    <row r="47" spans="1:22" ht="15" customHeight="1">
      <c r="A47" s="23"/>
      <c r="B47" s="26" t="s">
        <v>52</v>
      </c>
      <c r="C47" s="49">
        <f t="shared" si="15"/>
        <v>2319</v>
      </c>
      <c r="D47" s="50">
        <v>1167</v>
      </c>
      <c r="E47" s="53">
        <v>1152</v>
      </c>
      <c r="F47" s="49">
        <f t="shared" si="11"/>
        <v>1794</v>
      </c>
      <c r="G47" s="50">
        <v>1037</v>
      </c>
      <c r="H47" s="51">
        <v>757</v>
      </c>
      <c r="I47" s="49">
        <f t="shared" si="12"/>
        <v>4</v>
      </c>
      <c r="J47" s="50">
        <v>0</v>
      </c>
      <c r="K47" s="51">
        <v>4</v>
      </c>
      <c r="L47" s="49">
        <f t="shared" si="13"/>
        <v>3</v>
      </c>
      <c r="M47" s="50">
        <v>0</v>
      </c>
      <c r="N47" s="51">
        <v>3</v>
      </c>
      <c r="O47" s="36">
        <f t="shared" si="1"/>
        <v>525</v>
      </c>
      <c r="P47" s="49">
        <f t="shared" si="14"/>
        <v>89</v>
      </c>
      <c r="Q47" s="50">
        <v>35</v>
      </c>
      <c r="R47" s="53">
        <v>54</v>
      </c>
      <c r="S47" s="10">
        <v>1520</v>
      </c>
      <c r="T47" s="10">
        <v>696</v>
      </c>
      <c r="U47" s="12" t="s">
        <v>52</v>
      </c>
      <c r="V47" s="13"/>
    </row>
    <row r="48" spans="1:22" ht="15" customHeight="1">
      <c r="A48" s="24"/>
      <c r="B48" s="22" t="s">
        <v>53</v>
      </c>
      <c r="C48" s="43">
        <f t="shared" si="15"/>
        <v>73</v>
      </c>
      <c r="D48" s="44">
        <v>43</v>
      </c>
      <c r="E48" s="45">
        <v>30</v>
      </c>
      <c r="F48" s="43">
        <f t="shared" si="11"/>
        <v>90</v>
      </c>
      <c r="G48" s="44">
        <v>51</v>
      </c>
      <c r="H48" s="52">
        <v>39</v>
      </c>
      <c r="I48" s="43">
        <f t="shared" si="12"/>
        <v>1</v>
      </c>
      <c r="J48" s="44">
        <v>1</v>
      </c>
      <c r="K48" s="52">
        <v>0</v>
      </c>
      <c r="L48" s="43">
        <f t="shared" si="13"/>
        <v>0</v>
      </c>
      <c r="M48" s="44">
        <v>0</v>
      </c>
      <c r="N48" s="52">
        <v>0</v>
      </c>
      <c r="O48" s="39">
        <f t="shared" si="1"/>
        <v>-17</v>
      </c>
      <c r="P48" s="43">
        <f t="shared" si="14"/>
        <v>0</v>
      </c>
      <c r="Q48" s="44">
        <v>0</v>
      </c>
      <c r="R48" s="45">
        <v>0</v>
      </c>
      <c r="S48" s="17">
        <v>37</v>
      </c>
      <c r="T48" s="17">
        <v>21</v>
      </c>
      <c r="U48" s="15" t="s">
        <v>53</v>
      </c>
      <c r="V48" s="16"/>
    </row>
    <row r="49" spans="1:22" ht="15" customHeight="1">
      <c r="A49" s="73" t="s">
        <v>112</v>
      </c>
      <c r="B49" s="74"/>
      <c r="C49" s="49">
        <f t="shared" si="15"/>
        <v>5975</v>
      </c>
      <c r="D49" s="50">
        <f>SUM(D50:D50)</f>
        <v>3037</v>
      </c>
      <c r="E49" s="53">
        <f>SUM(E50:E50)</f>
        <v>2938</v>
      </c>
      <c r="F49" s="49">
        <f t="shared" si="11"/>
        <v>5715</v>
      </c>
      <c r="G49" s="50">
        <f>SUM(G50:G50)</f>
        <v>3117</v>
      </c>
      <c r="H49" s="53">
        <f>SUM(H50:H50)</f>
        <v>2598</v>
      </c>
      <c r="I49" s="49">
        <f t="shared" si="12"/>
        <v>20</v>
      </c>
      <c r="J49" s="50">
        <f>SUM(J50:J50)</f>
        <v>12</v>
      </c>
      <c r="K49" s="51">
        <f>SUM(K50:K50)</f>
        <v>8</v>
      </c>
      <c r="L49" s="49">
        <f t="shared" si="13"/>
        <v>15</v>
      </c>
      <c r="M49" s="50">
        <f>SUM(M50:M50)</f>
        <v>9</v>
      </c>
      <c r="N49" s="51">
        <f>SUM(N50:N50)</f>
        <v>6</v>
      </c>
      <c r="O49" s="38">
        <f t="shared" si="1"/>
        <v>260</v>
      </c>
      <c r="P49" s="49">
        <f t="shared" si="14"/>
        <v>216</v>
      </c>
      <c r="Q49" s="50">
        <f>SUM(Q50:Q50)</f>
        <v>96</v>
      </c>
      <c r="R49" s="53">
        <f>SUM(R50:R50)</f>
        <v>120</v>
      </c>
      <c r="S49" s="14">
        <f>SUM(S50:S50)</f>
        <v>4045</v>
      </c>
      <c r="T49" s="11">
        <f>SUM(T50:T50)</f>
        <v>1438</v>
      </c>
      <c r="U49" s="73" t="s">
        <v>112</v>
      </c>
      <c r="V49" s="74"/>
    </row>
    <row r="50" spans="1:22" ht="15" customHeight="1">
      <c r="A50" s="23"/>
      <c r="B50" s="20" t="s">
        <v>111</v>
      </c>
      <c r="C50" s="49">
        <f t="shared" si="15"/>
        <v>5975</v>
      </c>
      <c r="D50" s="50">
        <v>3037</v>
      </c>
      <c r="E50" s="53">
        <v>2938</v>
      </c>
      <c r="F50" s="49">
        <f t="shared" si="11"/>
        <v>5715</v>
      </c>
      <c r="G50" s="50">
        <v>3117</v>
      </c>
      <c r="H50" s="53">
        <v>2598</v>
      </c>
      <c r="I50" s="49">
        <f t="shared" si="12"/>
        <v>20</v>
      </c>
      <c r="J50" s="50">
        <v>12</v>
      </c>
      <c r="K50" s="51">
        <v>8</v>
      </c>
      <c r="L50" s="49">
        <f t="shared" si="13"/>
        <v>15</v>
      </c>
      <c r="M50" s="50">
        <v>9</v>
      </c>
      <c r="N50" s="51">
        <v>6</v>
      </c>
      <c r="O50" s="36">
        <f t="shared" si="1"/>
        <v>260</v>
      </c>
      <c r="P50" s="49">
        <f t="shared" si="14"/>
        <v>216</v>
      </c>
      <c r="Q50" s="50">
        <v>96</v>
      </c>
      <c r="R50" s="53">
        <v>120</v>
      </c>
      <c r="S50" s="14">
        <v>4045</v>
      </c>
      <c r="T50" s="10">
        <v>1438</v>
      </c>
      <c r="U50" s="12" t="s">
        <v>111</v>
      </c>
      <c r="V50" s="13"/>
    </row>
    <row r="51" spans="1:22" ht="10.5" customHeight="1">
      <c r="A51" s="27"/>
      <c r="B51" s="28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8"/>
      <c r="V51" s="28"/>
    </row>
    <row r="52" spans="1:22" ht="15" customHeight="1">
      <c r="A52" s="29"/>
      <c r="B52" s="26"/>
      <c r="C52" s="18"/>
      <c r="D52" s="18"/>
      <c r="E52" s="18"/>
      <c r="F52" s="30" t="s">
        <v>116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31" t="s">
        <v>104</v>
      </c>
      <c r="R52" s="18"/>
      <c r="S52" s="18"/>
      <c r="T52" s="18"/>
      <c r="U52" s="26"/>
      <c r="V52" s="26"/>
    </row>
    <row r="53" spans="1:22" ht="15" customHeight="1">
      <c r="A53" s="3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2"/>
      <c r="U53" s="2"/>
      <c r="V53" s="4"/>
    </row>
    <row r="54" spans="1:22" ht="15" customHeight="1">
      <c r="A54" s="32" t="s">
        <v>57</v>
      </c>
      <c r="B54" s="6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  <c r="T54" s="6"/>
      <c r="U54" s="6"/>
      <c r="V54" s="4" t="str">
        <f>V2</f>
        <v>(平成15年)</v>
      </c>
    </row>
    <row r="55" spans="1:22" ht="15" customHeight="1">
      <c r="A55" s="77" t="s">
        <v>0</v>
      </c>
      <c r="B55" s="78"/>
      <c r="C55" s="88" t="s">
        <v>1</v>
      </c>
      <c r="D55" s="89"/>
      <c r="E55" s="89"/>
      <c r="F55" s="88" t="s">
        <v>2</v>
      </c>
      <c r="G55" s="89"/>
      <c r="H55" s="90"/>
      <c r="I55" s="91" t="s">
        <v>3</v>
      </c>
      <c r="J55" s="92"/>
      <c r="K55" s="92"/>
      <c r="L55" s="92"/>
      <c r="M55" s="92"/>
      <c r="N55" s="93"/>
      <c r="O55" s="72" t="s">
        <v>110</v>
      </c>
      <c r="P55" s="88" t="s">
        <v>4</v>
      </c>
      <c r="Q55" s="89"/>
      <c r="R55" s="90"/>
      <c r="S55" s="72" t="s">
        <v>108</v>
      </c>
      <c r="T55" s="72" t="s">
        <v>109</v>
      </c>
      <c r="U55" s="77" t="s">
        <v>0</v>
      </c>
      <c r="V55" s="78"/>
    </row>
    <row r="56" spans="1:22" ht="15" customHeight="1">
      <c r="A56" s="79"/>
      <c r="B56" s="80"/>
      <c r="C56" s="85"/>
      <c r="D56" s="83"/>
      <c r="E56" s="83"/>
      <c r="F56" s="85"/>
      <c r="G56" s="83"/>
      <c r="H56" s="84"/>
      <c r="I56" s="83" t="s">
        <v>5</v>
      </c>
      <c r="J56" s="83"/>
      <c r="K56" s="84"/>
      <c r="L56" s="85" t="s">
        <v>6</v>
      </c>
      <c r="M56" s="83"/>
      <c r="N56" s="84"/>
      <c r="O56" s="86"/>
      <c r="P56" s="85"/>
      <c r="Q56" s="83"/>
      <c r="R56" s="84"/>
      <c r="S56" s="86"/>
      <c r="T56" s="86"/>
      <c r="U56" s="79"/>
      <c r="V56" s="80"/>
    </row>
    <row r="57" spans="1:22" ht="15" customHeight="1">
      <c r="A57" s="81"/>
      <c r="B57" s="82"/>
      <c r="C57" s="40" t="s">
        <v>7</v>
      </c>
      <c r="D57" s="41" t="s">
        <v>8</v>
      </c>
      <c r="E57" s="42" t="s">
        <v>9</v>
      </c>
      <c r="F57" s="40" t="s">
        <v>7</v>
      </c>
      <c r="G57" s="41" t="s">
        <v>8</v>
      </c>
      <c r="H57" s="56" t="s">
        <v>9</v>
      </c>
      <c r="I57" s="57" t="s">
        <v>7</v>
      </c>
      <c r="J57" s="58" t="s">
        <v>8</v>
      </c>
      <c r="K57" s="59" t="s">
        <v>9</v>
      </c>
      <c r="L57" s="57" t="s">
        <v>7</v>
      </c>
      <c r="M57" s="58" t="s">
        <v>8</v>
      </c>
      <c r="N57" s="59" t="s">
        <v>9</v>
      </c>
      <c r="O57" s="87"/>
      <c r="P57" s="40" t="s">
        <v>7</v>
      </c>
      <c r="Q57" s="41" t="s">
        <v>10</v>
      </c>
      <c r="R57" s="42" t="s">
        <v>11</v>
      </c>
      <c r="S57" s="87"/>
      <c r="T57" s="87"/>
      <c r="U57" s="81"/>
      <c r="V57" s="82"/>
    </row>
    <row r="58" spans="1:22" ht="15" customHeight="1">
      <c r="A58" s="73" t="s">
        <v>58</v>
      </c>
      <c r="B58" s="74"/>
      <c r="C58" s="46">
        <f t="shared" si="15"/>
        <v>4467</v>
      </c>
      <c r="D58" s="47">
        <f>SUM(D59:D74)</f>
        <v>2304</v>
      </c>
      <c r="E58" s="55">
        <f>SUM(E59:E74)</f>
        <v>2163</v>
      </c>
      <c r="F58" s="46">
        <f t="shared" si="11"/>
        <v>4222</v>
      </c>
      <c r="G58" s="47">
        <f>SUM(G59:G74)</f>
        <v>2356</v>
      </c>
      <c r="H58" s="48">
        <f>SUM(H59:H74)</f>
        <v>1866</v>
      </c>
      <c r="I58" s="46">
        <f t="shared" si="12"/>
        <v>19</v>
      </c>
      <c r="J58" s="47">
        <f>SUM(J59:J74)</f>
        <v>11</v>
      </c>
      <c r="K58" s="48">
        <f>SUM(K59:K74)</f>
        <v>8</v>
      </c>
      <c r="L58" s="46">
        <f t="shared" si="13"/>
        <v>9</v>
      </c>
      <c r="M58" s="47">
        <f>SUM(M59:M74)</f>
        <v>5</v>
      </c>
      <c r="N58" s="48">
        <f>SUM(N59:N74)</f>
        <v>4</v>
      </c>
      <c r="O58" s="38">
        <f aca="true" t="shared" si="16" ref="O58:O106">IF(C58-F58=0,"-",C58-F58)</f>
        <v>245</v>
      </c>
      <c r="P58" s="54">
        <f>SUM(Q58:R58)</f>
        <v>122</v>
      </c>
      <c r="Q58" s="47">
        <f>SUM(Q59:Q74)</f>
        <v>49</v>
      </c>
      <c r="R58" s="55">
        <f>SUM(R59:R74)</f>
        <v>73</v>
      </c>
      <c r="S58" s="11">
        <f>SUM(S59:S74)</f>
        <v>2716</v>
      </c>
      <c r="T58" s="11">
        <f>SUM(T59:T74)</f>
        <v>1008</v>
      </c>
      <c r="U58" s="73" t="s">
        <v>58</v>
      </c>
      <c r="V58" s="74"/>
    </row>
    <row r="59" spans="1:33" ht="15" customHeight="1">
      <c r="A59" s="23"/>
      <c r="B59" s="20" t="s">
        <v>54</v>
      </c>
      <c r="C59" s="49">
        <f>SUM(D59:E59)</f>
        <v>116</v>
      </c>
      <c r="D59" s="61">
        <v>63</v>
      </c>
      <c r="E59" s="62">
        <v>53</v>
      </c>
      <c r="F59" s="63">
        <f>SUM(G59:H59)</f>
        <v>138</v>
      </c>
      <c r="G59" s="61">
        <v>85</v>
      </c>
      <c r="H59" s="62">
        <v>53</v>
      </c>
      <c r="I59" s="63">
        <f>SUM(J59:K59)</f>
        <v>0</v>
      </c>
      <c r="J59" s="61">
        <v>0</v>
      </c>
      <c r="K59" s="64">
        <v>0</v>
      </c>
      <c r="L59" s="63">
        <f>SUM(M59:N59)</f>
        <v>0</v>
      </c>
      <c r="M59" s="61">
        <v>0</v>
      </c>
      <c r="N59" s="64">
        <v>0</v>
      </c>
      <c r="O59" s="65">
        <f>IF(C59-F59=0,"-",C59-F59)</f>
        <v>-22</v>
      </c>
      <c r="P59" s="63">
        <f>SUM(Q59:R59)</f>
        <v>2</v>
      </c>
      <c r="Q59" s="61">
        <v>1</v>
      </c>
      <c r="R59" s="62">
        <v>1</v>
      </c>
      <c r="S59" s="66">
        <v>63</v>
      </c>
      <c r="T59" s="67">
        <v>26</v>
      </c>
      <c r="U59" s="68" t="s">
        <v>54</v>
      </c>
      <c r="V59" s="69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33" ht="15" customHeight="1">
      <c r="A60" s="23"/>
      <c r="B60" s="20" t="s">
        <v>55</v>
      </c>
      <c r="C60" s="49">
        <f>SUM(D60:E60)</f>
        <v>114</v>
      </c>
      <c r="D60" s="61">
        <v>52</v>
      </c>
      <c r="E60" s="62">
        <v>62</v>
      </c>
      <c r="F60" s="63">
        <f>SUM(G60:H60)</f>
        <v>148</v>
      </c>
      <c r="G60" s="61">
        <v>85</v>
      </c>
      <c r="H60" s="62">
        <v>63</v>
      </c>
      <c r="I60" s="63">
        <f>SUM(J60:K60)</f>
        <v>0</v>
      </c>
      <c r="J60" s="61">
        <v>0</v>
      </c>
      <c r="K60" s="64">
        <v>0</v>
      </c>
      <c r="L60" s="63">
        <f>SUM(M60:N60)</f>
        <v>0</v>
      </c>
      <c r="M60" s="61">
        <v>0</v>
      </c>
      <c r="N60" s="64">
        <v>0</v>
      </c>
      <c r="O60" s="65">
        <f>IF(C60-F60=0,"-",C60-F60)</f>
        <v>-34</v>
      </c>
      <c r="P60" s="63">
        <f>SUM(Q60:R60)</f>
        <v>2</v>
      </c>
      <c r="Q60" s="61">
        <v>0</v>
      </c>
      <c r="R60" s="62">
        <v>2</v>
      </c>
      <c r="S60" s="66">
        <v>59</v>
      </c>
      <c r="T60" s="67">
        <v>25</v>
      </c>
      <c r="U60" s="68" t="s">
        <v>55</v>
      </c>
      <c r="V60" s="69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33" ht="15" customHeight="1">
      <c r="A61" s="23"/>
      <c r="B61" s="26" t="s">
        <v>56</v>
      </c>
      <c r="C61" s="49">
        <f>SUM(D61:E61)</f>
        <v>53</v>
      </c>
      <c r="D61" s="61">
        <v>31</v>
      </c>
      <c r="E61" s="62">
        <v>22</v>
      </c>
      <c r="F61" s="63">
        <f>SUM(G61:H61)</f>
        <v>98</v>
      </c>
      <c r="G61" s="61">
        <v>50</v>
      </c>
      <c r="H61" s="62">
        <v>48</v>
      </c>
      <c r="I61" s="63">
        <f>SUM(J61:K61)</f>
        <v>0</v>
      </c>
      <c r="J61" s="61">
        <v>0</v>
      </c>
      <c r="K61" s="64">
        <v>0</v>
      </c>
      <c r="L61" s="63">
        <f>SUM(M61:N61)</f>
        <v>0</v>
      </c>
      <c r="M61" s="61">
        <v>0</v>
      </c>
      <c r="N61" s="64">
        <v>0</v>
      </c>
      <c r="O61" s="65">
        <f>IF(C61-F61=0,"-",C61-F61)</f>
        <v>-45</v>
      </c>
      <c r="P61" s="63">
        <f>SUM(Q61:R61)</f>
        <v>4</v>
      </c>
      <c r="Q61" s="61">
        <v>2</v>
      </c>
      <c r="R61" s="62">
        <v>2</v>
      </c>
      <c r="S61" s="66">
        <v>27</v>
      </c>
      <c r="T61" s="67">
        <v>17</v>
      </c>
      <c r="U61" s="68" t="s">
        <v>56</v>
      </c>
      <c r="V61" s="69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33" ht="15" customHeight="1">
      <c r="A62" s="23"/>
      <c r="B62" s="26" t="s">
        <v>59</v>
      </c>
      <c r="C62" s="49">
        <f t="shared" si="15"/>
        <v>664</v>
      </c>
      <c r="D62" s="61">
        <v>321</v>
      </c>
      <c r="E62" s="62">
        <v>343</v>
      </c>
      <c r="F62" s="63">
        <f t="shared" si="11"/>
        <v>574</v>
      </c>
      <c r="G62" s="61">
        <v>338</v>
      </c>
      <c r="H62" s="64">
        <v>236</v>
      </c>
      <c r="I62" s="63">
        <f t="shared" si="12"/>
        <v>2</v>
      </c>
      <c r="J62" s="61">
        <v>1</v>
      </c>
      <c r="K62" s="64">
        <v>1</v>
      </c>
      <c r="L62" s="63">
        <f t="shared" si="13"/>
        <v>2</v>
      </c>
      <c r="M62" s="61">
        <v>1</v>
      </c>
      <c r="N62" s="64">
        <v>1</v>
      </c>
      <c r="O62" s="65">
        <f t="shared" si="16"/>
        <v>90</v>
      </c>
      <c r="P62" s="63">
        <f t="shared" si="14"/>
        <v>21</v>
      </c>
      <c r="Q62" s="61">
        <v>11</v>
      </c>
      <c r="R62" s="62">
        <v>10</v>
      </c>
      <c r="S62" s="67">
        <v>346</v>
      </c>
      <c r="T62" s="67">
        <v>142</v>
      </c>
      <c r="U62" s="68" t="s">
        <v>59</v>
      </c>
      <c r="V62" s="71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</row>
    <row r="63" spans="1:22" ht="15" customHeight="1">
      <c r="A63" s="23"/>
      <c r="B63" s="26" t="s">
        <v>60</v>
      </c>
      <c r="C63" s="49">
        <f t="shared" si="15"/>
        <v>1126</v>
      </c>
      <c r="D63" s="50">
        <v>589</v>
      </c>
      <c r="E63" s="53">
        <v>537</v>
      </c>
      <c r="F63" s="49">
        <f t="shared" si="11"/>
        <v>867</v>
      </c>
      <c r="G63" s="50">
        <v>479</v>
      </c>
      <c r="H63" s="51">
        <v>388</v>
      </c>
      <c r="I63" s="49">
        <f t="shared" si="12"/>
        <v>5</v>
      </c>
      <c r="J63" s="50">
        <v>3</v>
      </c>
      <c r="K63" s="51">
        <v>2</v>
      </c>
      <c r="L63" s="49">
        <f t="shared" si="13"/>
        <v>2</v>
      </c>
      <c r="M63" s="50">
        <v>1</v>
      </c>
      <c r="N63" s="51">
        <v>1</v>
      </c>
      <c r="O63" s="36">
        <f t="shared" si="16"/>
        <v>259</v>
      </c>
      <c r="P63" s="49">
        <f t="shared" si="14"/>
        <v>29</v>
      </c>
      <c r="Q63" s="50">
        <v>15</v>
      </c>
      <c r="R63" s="53">
        <v>14</v>
      </c>
      <c r="S63" s="10">
        <v>762</v>
      </c>
      <c r="T63" s="10">
        <v>272</v>
      </c>
      <c r="U63" s="12" t="s">
        <v>60</v>
      </c>
      <c r="V63" s="33"/>
    </row>
    <row r="64" spans="1:22" ht="15" customHeight="1">
      <c r="A64" s="23"/>
      <c r="B64" s="26" t="s">
        <v>61</v>
      </c>
      <c r="C64" s="49">
        <f t="shared" si="15"/>
        <v>1139</v>
      </c>
      <c r="D64" s="50">
        <v>580</v>
      </c>
      <c r="E64" s="53">
        <v>559</v>
      </c>
      <c r="F64" s="49">
        <f t="shared" si="11"/>
        <v>912</v>
      </c>
      <c r="G64" s="50">
        <v>498</v>
      </c>
      <c r="H64" s="51">
        <v>414</v>
      </c>
      <c r="I64" s="49">
        <f t="shared" si="12"/>
        <v>5</v>
      </c>
      <c r="J64" s="50">
        <v>4</v>
      </c>
      <c r="K64" s="51">
        <v>1</v>
      </c>
      <c r="L64" s="49">
        <f t="shared" si="13"/>
        <v>1</v>
      </c>
      <c r="M64" s="50">
        <v>1</v>
      </c>
      <c r="N64" s="51">
        <v>0</v>
      </c>
      <c r="O64" s="36">
        <f t="shared" si="16"/>
        <v>227</v>
      </c>
      <c r="P64" s="49">
        <f t="shared" si="14"/>
        <v>25</v>
      </c>
      <c r="Q64" s="50">
        <v>12</v>
      </c>
      <c r="R64" s="53">
        <v>13</v>
      </c>
      <c r="S64" s="10">
        <v>705</v>
      </c>
      <c r="T64" s="10">
        <v>242</v>
      </c>
      <c r="U64" s="12" t="s">
        <v>61</v>
      </c>
      <c r="V64" s="33"/>
    </row>
    <row r="65" spans="1:22" ht="15" customHeight="1">
      <c r="A65" s="23"/>
      <c r="B65" s="26" t="s">
        <v>62</v>
      </c>
      <c r="C65" s="49">
        <f t="shared" si="15"/>
        <v>73</v>
      </c>
      <c r="D65" s="50">
        <v>35</v>
      </c>
      <c r="E65" s="53">
        <v>38</v>
      </c>
      <c r="F65" s="49">
        <f t="shared" si="11"/>
        <v>112</v>
      </c>
      <c r="G65" s="50">
        <v>66</v>
      </c>
      <c r="H65" s="51">
        <v>46</v>
      </c>
      <c r="I65" s="49">
        <f t="shared" si="12"/>
        <v>0</v>
      </c>
      <c r="J65" s="50">
        <v>0</v>
      </c>
      <c r="K65" s="51">
        <v>0</v>
      </c>
      <c r="L65" s="49">
        <f t="shared" si="13"/>
        <v>0</v>
      </c>
      <c r="M65" s="50">
        <v>0</v>
      </c>
      <c r="N65" s="51">
        <v>0</v>
      </c>
      <c r="O65" s="36">
        <f t="shared" si="16"/>
        <v>-39</v>
      </c>
      <c r="P65" s="49">
        <f t="shared" si="14"/>
        <v>4</v>
      </c>
      <c r="Q65" s="50">
        <v>0</v>
      </c>
      <c r="R65" s="53">
        <v>4</v>
      </c>
      <c r="S65" s="10">
        <v>45</v>
      </c>
      <c r="T65" s="10">
        <v>19</v>
      </c>
      <c r="U65" s="12" t="s">
        <v>62</v>
      </c>
      <c r="V65" s="33"/>
    </row>
    <row r="66" spans="1:22" ht="15" customHeight="1">
      <c r="A66" s="23"/>
      <c r="B66" s="26" t="s">
        <v>63</v>
      </c>
      <c r="C66" s="49">
        <f t="shared" si="15"/>
        <v>197</v>
      </c>
      <c r="D66" s="50">
        <v>105</v>
      </c>
      <c r="E66" s="53">
        <v>92</v>
      </c>
      <c r="F66" s="49">
        <f t="shared" si="11"/>
        <v>187</v>
      </c>
      <c r="G66" s="50">
        <v>101</v>
      </c>
      <c r="H66" s="51">
        <v>86</v>
      </c>
      <c r="I66" s="49">
        <f t="shared" si="12"/>
        <v>1</v>
      </c>
      <c r="J66" s="50">
        <v>1</v>
      </c>
      <c r="K66" s="51">
        <v>0</v>
      </c>
      <c r="L66" s="49">
        <f t="shared" si="13"/>
        <v>1</v>
      </c>
      <c r="M66" s="50">
        <v>1</v>
      </c>
      <c r="N66" s="51">
        <v>0</v>
      </c>
      <c r="O66" s="36">
        <f t="shared" si="16"/>
        <v>10</v>
      </c>
      <c r="P66" s="49">
        <f t="shared" si="14"/>
        <v>2</v>
      </c>
      <c r="Q66" s="50">
        <v>1</v>
      </c>
      <c r="R66" s="53">
        <v>1</v>
      </c>
      <c r="S66" s="10">
        <v>102</v>
      </c>
      <c r="T66" s="10">
        <v>42</v>
      </c>
      <c r="U66" s="12" t="s">
        <v>63</v>
      </c>
      <c r="V66" s="33"/>
    </row>
    <row r="67" spans="1:22" ht="15" customHeight="1">
      <c r="A67" s="23"/>
      <c r="B67" s="26" t="s">
        <v>64</v>
      </c>
      <c r="C67" s="49">
        <f t="shared" si="15"/>
        <v>88</v>
      </c>
      <c r="D67" s="50">
        <v>48</v>
      </c>
      <c r="E67" s="53">
        <v>40</v>
      </c>
      <c r="F67" s="49">
        <f t="shared" si="11"/>
        <v>104</v>
      </c>
      <c r="G67" s="50">
        <v>46</v>
      </c>
      <c r="H67" s="51">
        <v>58</v>
      </c>
      <c r="I67" s="49">
        <f t="shared" si="12"/>
        <v>2</v>
      </c>
      <c r="J67" s="50">
        <v>1</v>
      </c>
      <c r="K67" s="51">
        <v>1</v>
      </c>
      <c r="L67" s="49">
        <f t="shared" si="13"/>
        <v>1</v>
      </c>
      <c r="M67" s="50">
        <v>1</v>
      </c>
      <c r="N67" s="51">
        <v>0</v>
      </c>
      <c r="O67" s="36">
        <f t="shared" si="16"/>
        <v>-16</v>
      </c>
      <c r="P67" s="49">
        <f t="shared" si="14"/>
        <v>1</v>
      </c>
      <c r="Q67" s="50">
        <v>0</v>
      </c>
      <c r="R67" s="53">
        <v>1</v>
      </c>
      <c r="S67" s="10">
        <v>52</v>
      </c>
      <c r="T67" s="10">
        <v>20</v>
      </c>
      <c r="U67" s="12" t="s">
        <v>64</v>
      </c>
      <c r="V67" s="33"/>
    </row>
    <row r="68" spans="1:22" ht="15" customHeight="1">
      <c r="A68" s="23"/>
      <c r="B68" s="26" t="s">
        <v>65</v>
      </c>
      <c r="C68" s="49">
        <f t="shared" si="15"/>
        <v>198</v>
      </c>
      <c r="D68" s="50">
        <v>102</v>
      </c>
      <c r="E68" s="53">
        <v>96</v>
      </c>
      <c r="F68" s="49">
        <f t="shared" si="11"/>
        <v>208</v>
      </c>
      <c r="G68" s="50">
        <v>122</v>
      </c>
      <c r="H68" s="51">
        <v>86</v>
      </c>
      <c r="I68" s="49">
        <f t="shared" si="12"/>
        <v>1</v>
      </c>
      <c r="J68" s="50">
        <v>1</v>
      </c>
      <c r="K68" s="51">
        <v>0</v>
      </c>
      <c r="L68" s="49">
        <f t="shared" si="13"/>
        <v>0</v>
      </c>
      <c r="M68" s="50">
        <v>0</v>
      </c>
      <c r="N68" s="51">
        <v>0</v>
      </c>
      <c r="O68" s="36">
        <f t="shared" si="16"/>
        <v>-10</v>
      </c>
      <c r="P68" s="49">
        <f t="shared" si="14"/>
        <v>9</v>
      </c>
      <c r="Q68" s="50">
        <v>3</v>
      </c>
      <c r="R68" s="53">
        <v>6</v>
      </c>
      <c r="S68" s="10">
        <v>109</v>
      </c>
      <c r="T68" s="10">
        <v>55</v>
      </c>
      <c r="U68" s="12" t="s">
        <v>65</v>
      </c>
      <c r="V68" s="33"/>
    </row>
    <row r="69" spans="1:22" ht="15" customHeight="1">
      <c r="A69" s="23"/>
      <c r="B69" s="26" t="s">
        <v>66</v>
      </c>
      <c r="C69" s="49">
        <f t="shared" si="15"/>
        <v>211</v>
      </c>
      <c r="D69" s="50">
        <v>107</v>
      </c>
      <c r="E69" s="53">
        <v>104</v>
      </c>
      <c r="F69" s="49">
        <f t="shared" si="11"/>
        <v>236</v>
      </c>
      <c r="G69" s="50">
        <v>131</v>
      </c>
      <c r="H69" s="51">
        <v>105</v>
      </c>
      <c r="I69" s="49">
        <f t="shared" si="12"/>
        <v>0</v>
      </c>
      <c r="J69" s="50">
        <v>0</v>
      </c>
      <c r="K69" s="51">
        <v>0</v>
      </c>
      <c r="L69" s="49">
        <f t="shared" si="13"/>
        <v>0</v>
      </c>
      <c r="M69" s="50">
        <v>0</v>
      </c>
      <c r="N69" s="51">
        <v>0</v>
      </c>
      <c r="O69" s="36">
        <f t="shared" si="16"/>
        <v>-25</v>
      </c>
      <c r="P69" s="49">
        <f t="shared" si="14"/>
        <v>11</v>
      </c>
      <c r="Q69" s="50">
        <v>3</v>
      </c>
      <c r="R69" s="53">
        <v>8</v>
      </c>
      <c r="S69" s="10">
        <v>152</v>
      </c>
      <c r="T69" s="10">
        <v>49</v>
      </c>
      <c r="U69" s="12" t="s">
        <v>66</v>
      </c>
      <c r="V69" s="33"/>
    </row>
    <row r="70" spans="1:22" ht="15" customHeight="1">
      <c r="A70" s="23"/>
      <c r="B70" s="26" t="s">
        <v>67</v>
      </c>
      <c r="C70" s="49">
        <f t="shared" si="15"/>
        <v>267</v>
      </c>
      <c r="D70" s="50">
        <v>146</v>
      </c>
      <c r="E70" s="53">
        <v>121</v>
      </c>
      <c r="F70" s="49">
        <f t="shared" si="11"/>
        <v>236</v>
      </c>
      <c r="G70" s="50">
        <v>141</v>
      </c>
      <c r="H70" s="51">
        <v>95</v>
      </c>
      <c r="I70" s="49">
        <f t="shared" si="12"/>
        <v>3</v>
      </c>
      <c r="J70" s="50">
        <v>0</v>
      </c>
      <c r="K70" s="51">
        <v>3</v>
      </c>
      <c r="L70" s="49">
        <f t="shared" si="13"/>
        <v>2</v>
      </c>
      <c r="M70" s="50">
        <v>0</v>
      </c>
      <c r="N70" s="51">
        <v>2</v>
      </c>
      <c r="O70" s="36">
        <f t="shared" si="16"/>
        <v>31</v>
      </c>
      <c r="P70" s="49">
        <f t="shared" si="14"/>
        <v>6</v>
      </c>
      <c r="Q70" s="50">
        <v>0</v>
      </c>
      <c r="R70" s="53">
        <v>6</v>
      </c>
      <c r="S70" s="10">
        <v>151</v>
      </c>
      <c r="T70" s="10">
        <v>51</v>
      </c>
      <c r="U70" s="12" t="s">
        <v>67</v>
      </c>
      <c r="V70" s="33"/>
    </row>
    <row r="71" spans="1:22" ht="15" customHeight="1">
      <c r="A71" s="23"/>
      <c r="B71" s="26" t="s">
        <v>68</v>
      </c>
      <c r="C71" s="49">
        <f t="shared" si="15"/>
        <v>147</v>
      </c>
      <c r="D71" s="50">
        <v>88</v>
      </c>
      <c r="E71" s="53">
        <v>59</v>
      </c>
      <c r="F71" s="49">
        <f t="shared" si="11"/>
        <v>185</v>
      </c>
      <c r="G71" s="50">
        <v>103</v>
      </c>
      <c r="H71" s="51">
        <v>82</v>
      </c>
      <c r="I71" s="49">
        <f t="shared" si="12"/>
        <v>0</v>
      </c>
      <c r="J71" s="50">
        <v>0</v>
      </c>
      <c r="K71" s="51">
        <v>0</v>
      </c>
      <c r="L71" s="49">
        <f t="shared" si="13"/>
        <v>0</v>
      </c>
      <c r="M71" s="50">
        <v>0</v>
      </c>
      <c r="N71" s="51">
        <v>0</v>
      </c>
      <c r="O71" s="36">
        <f t="shared" si="16"/>
        <v>-38</v>
      </c>
      <c r="P71" s="49">
        <f t="shared" si="14"/>
        <v>5</v>
      </c>
      <c r="Q71" s="50">
        <v>1</v>
      </c>
      <c r="R71" s="53">
        <v>4</v>
      </c>
      <c r="S71" s="10">
        <v>95</v>
      </c>
      <c r="T71" s="10">
        <v>31</v>
      </c>
      <c r="U71" s="12" t="s">
        <v>68</v>
      </c>
      <c r="V71" s="33"/>
    </row>
    <row r="72" spans="1:22" ht="15" customHeight="1">
      <c r="A72" s="23"/>
      <c r="B72" s="26" t="s">
        <v>69</v>
      </c>
      <c r="C72" s="49">
        <f t="shared" si="15"/>
        <v>32</v>
      </c>
      <c r="D72" s="50">
        <v>18</v>
      </c>
      <c r="E72" s="53">
        <v>14</v>
      </c>
      <c r="F72" s="49">
        <f t="shared" si="11"/>
        <v>88</v>
      </c>
      <c r="G72" s="50">
        <v>41</v>
      </c>
      <c r="H72" s="51">
        <v>47</v>
      </c>
      <c r="I72" s="49">
        <f t="shared" si="12"/>
        <v>0</v>
      </c>
      <c r="J72" s="50">
        <v>0</v>
      </c>
      <c r="K72" s="51">
        <v>0</v>
      </c>
      <c r="L72" s="49">
        <f t="shared" si="13"/>
        <v>0</v>
      </c>
      <c r="M72" s="50">
        <v>0</v>
      </c>
      <c r="N72" s="51">
        <v>0</v>
      </c>
      <c r="O72" s="36">
        <f t="shared" si="16"/>
        <v>-56</v>
      </c>
      <c r="P72" s="49">
        <f t="shared" si="14"/>
        <v>1</v>
      </c>
      <c r="Q72" s="50">
        <v>0</v>
      </c>
      <c r="R72" s="53">
        <v>1</v>
      </c>
      <c r="S72" s="10">
        <v>22</v>
      </c>
      <c r="T72" s="10">
        <v>8</v>
      </c>
      <c r="U72" s="12" t="s">
        <v>69</v>
      </c>
      <c r="V72" s="33"/>
    </row>
    <row r="73" spans="1:22" ht="15" customHeight="1">
      <c r="A73" s="23"/>
      <c r="B73" s="26" t="s">
        <v>70</v>
      </c>
      <c r="C73" s="49">
        <f t="shared" si="15"/>
        <v>28</v>
      </c>
      <c r="D73" s="50">
        <v>13</v>
      </c>
      <c r="E73" s="53">
        <v>15</v>
      </c>
      <c r="F73" s="49">
        <f t="shared" si="11"/>
        <v>78</v>
      </c>
      <c r="G73" s="50">
        <v>43</v>
      </c>
      <c r="H73" s="51">
        <v>35</v>
      </c>
      <c r="I73" s="49">
        <f t="shared" si="12"/>
        <v>0</v>
      </c>
      <c r="J73" s="50">
        <v>0</v>
      </c>
      <c r="K73" s="51">
        <v>0</v>
      </c>
      <c r="L73" s="49">
        <f t="shared" si="13"/>
        <v>0</v>
      </c>
      <c r="M73" s="50">
        <v>0</v>
      </c>
      <c r="N73" s="51">
        <v>0</v>
      </c>
      <c r="O73" s="36">
        <f t="shared" si="16"/>
        <v>-50</v>
      </c>
      <c r="P73" s="49">
        <f t="shared" si="14"/>
        <v>0</v>
      </c>
      <c r="Q73" s="50">
        <v>0</v>
      </c>
      <c r="R73" s="53">
        <v>0</v>
      </c>
      <c r="S73" s="10">
        <v>16</v>
      </c>
      <c r="T73" s="10">
        <v>7</v>
      </c>
      <c r="U73" s="12" t="s">
        <v>70</v>
      </c>
      <c r="V73" s="33"/>
    </row>
    <row r="74" spans="1:22" ht="15" customHeight="1">
      <c r="A74" s="23"/>
      <c r="B74" s="26" t="s">
        <v>71</v>
      </c>
      <c r="C74" s="43">
        <f t="shared" si="15"/>
        <v>14</v>
      </c>
      <c r="D74" s="50">
        <v>6</v>
      </c>
      <c r="E74" s="53">
        <v>8</v>
      </c>
      <c r="F74" s="43">
        <f t="shared" si="11"/>
        <v>51</v>
      </c>
      <c r="G74" s="44">
        <v>27</v>
      </c>
      <c r="H74" s="52">
        <v>24</v>
      </c>
      <c r="I74" s="43">
        <f t="shared" si="12"/>
        <v>0</v>
      </c>
      <c r="J74" s="50">
        <v>0</v>
      </c>
      <c r="K74" s="51">
        <v>0</v>
      </c>
      <c r="L74" s="43">
        <f t="shared" si="13"/>
        <v>0</v>
      </c>
      <c r="M74" s="44">
        <v>0</v>
      </c>
      <c r="N74" s="52">
        <v>0</v>
      </c>
      <c r="O74" s="39">
        <f t="shared" si="16"/>
        <v>-37</v>
      </c>
      <c r="P74" s="43">
        <f t="shared" si="14"/>
        <v>0</v>
      </c>
      <c r="Q74" s="50">
        <v>0</v>
      </c>
      <c r="R74" s="53">
        <v>0</v>
      </c>
      <c r="S74" s="17">
        <v>10</v>
      </c>
      <c r="T74" s="10">
        <v>2</v>
      </c>
      <c r="U74" s="15" t="s">
        <v>71</v>
      </c>
      <c r="V74" s="34"/>
    </row>
    <row r="75" spans="1:22" ht="15" customHeight="1">
      <c r="A75" s="73" t="s">
        <v>72</v>
      </c>
      <c r="B75" s="74"/>
      <c r="C75" s="46">
        <f t="shared" si="15"/>
        <v>4188</v>
      </c>
      <c r="D75" s="47">
        <f>SUM(D76:D88)</f>
        <v>2117</v>
      </c>
      <c r="E75" s="48">
        <f>SUM(E76:E88)</f>
        <v>2071</v>
      </c>
      <c r="F75" s="46">
        <f t="shared" si="11"/>
        <v>3261</v>
      </c>
      <c r="G75" s="47">
        <f>SUM(G76:G88)</f>
        <v>1729</v>
      </c>
      <c r="H75" s="48">
        <f>SUM(H76:H88)</f>
        <v>1532</v>
      </c>
      <c r="I75" s="46">
        <f t="shared" si="12"/>
        <v>15</v>
      </c>
      <c r="J75" s="47">
        <f>SUM(J76:J88)</f>
        <v>6</v>
      </c>
      <c r="K75" s="48">
        <f>SUM(K76:K88)</f>
        <v>9</v>
      </c>
      <c r="L75" s="46">
        <f t="shared" si="13"/>
        <v>9</v>
      </c>
      <c r="M75" s="47">
        <f>SUM(M76:M88)</f>
        <v>3</v>
      </c>
      <c r="N75" s="48">
        <f>SUM(N76:N88)</f>
        <v>6</v>
      </c>
      <c r="O75" s="38">
        <f t="shared" si="16"/>
        <v>927</v>
      </c>
      <c r="P75" s="46">
        <f t="shared" si="14"/>
        <v>96</v>
      </c>
      <c r="Q75" s="47">
        <f>SUM(Q76:Q88)</f>
        <v>50</v>
      </c>
      <c r="R75" s="48">
        <f>SUM(R76:R88)</f>
        <v>46</v>
      </c>
      <c r="S75" s="11">
        <f>SUM(S76:S88)</f>
        <v>2569</v>
      </c>
      <c r="T75" s="11">
        <f>SUM(T76:T88)</f>
        <v>798</v>
      </c>
      <c r="U75" s="73" t="s">
        <v>72</v>
      </c>
      <c r="V75" s="74"/>
    </row>
    <row r="76" spans="1:22" ht="15" customHeight="1">
      <c r="A76" s="23"/>
      <c r="B76" s="26" t="s">
        <v>73</v>
      </c>
      <c r="C76" s="49">
        <f t="shared" si="15"/>
        <v>801</v>
      </c>
      <c r="D76" s="50">
        <v>410</v>
      </c>
      <c r="E76" s="51">
        <v>391</v>
      </c>
      <c r="F76" s="49">
        <f t="shared" si="11"/>
        <v>579</v>
      </c>
      <c r="G76" s="50">
        <v>326</v>
      </c>
      <c r="H76" s="51">
        <v>253</v>
      </c>
      <c r="I76" s="49">
        <f t="shared" si="12"/>
        <v>2</v>
      </c>
      <c r="J76" s="50">
        <v>1</v>
      </c>
      <c r="K76" s="51">
        <v>1</v>
      </c>
      <c r="L76" s="49">
        <f t="shared" si="13"/>
        <v>1</v>
      </c>
      <c r="M76" s="50">
        <v>0</v>
      </c>
      <c r="N76" s="51">
        <v>1</v>
      </c>
      <c r="O76" s="36">
        <f t="shared" si="16"/>
        <v>222</v>
      </c>
      <c r="P76" s="49">
        <f t="shared" si="14"/>
        <v>16</v>
      </c>
      <c r="Q76" s="50">
        <v>8</v>
      </c>
      <c r="R76" s="51">
        <v>8</v>
      </c>
      <c r="S76" s="10">
        <v>520</v>
      </c>
      <c r="T76" s="10">
        <v>154</v>
      </c>
      <c r="U76" s="12" t="s">
        <v>73</v>
      </c>
      <c r="V76" s="33"/>
    </row>
    <row r="77" spans="1:22" ht="15" customHeight="1">
      <c r="A77" s="23"/>
      <c r="B77" s="26" t="s">
        <v>74</v>
      </c>
      <c r="C77" s="49">
        <f t="shared" si="15"/>
        <v>771</v>
      </c>
      <c r="D77" s="50">
        <v>391</v>
      </c>
      <c r="E77" s="51">
        <v>380</v>
      </c>
      <c r="F77" s="49">
        <f t="shared" si="11"/>
        <v>573</v>
      </c>
      <c r="G77" s="50">
        <v>312</v>
      </c>
      <c r="H77" s="51">
        <v>261</v>
      </c>
      <c r="I77" s="49">
        <f t="shared" si="12"/>
        <v>1</v>
      </c>
      <c r="J77" s="50">
        <v>0</v>
      </c>
      <c r="K77" s="51">
        <v>1</v>
      </c>
      <c r="L77" s="49">
        <f t="shared" si="13"/>
        <v>1</v>
      </c>
      <c r="M77" s="50">
        <v>0</v>
      </c>
      <c r="N77" s="51">
        <v>1</v>
      </c>
      <c r="O77" s="36">
        <f t="shared" si="16"/>
        <v>198</v>
      </c>
      <c r="P77" s="49">
        <f t="shared" si="14"/>
        <v>18</v>
      </c>
      <c r="Q77" s="50">
        <v>11</v>
      </c>
      <c r="R77" s="51">
        <v>7</v>
      </c>
      <c r="S77" s="10">
        <v>474</v>
      </c>
      <c r="T77" s="10">
        <v>149</v>
      </c>
      <c r="U77" s="12" t="s">
        <v>74</v>
      </c>
      <c r="V77" s="33"/>
    </row>
    <row r="78" spans="1:22" ht="15" customHeight="1">
      <c r="A78" s="23"/>
      <c r="B78" s="26" t="s">
        <v>75</v>
      </c>
      <c r="C78" s="49">
        <f t="shared" si="15"/>
        <v>723</v>
      </c>
      <c r="D78" s="50">
        <v>370</v>
      </c>
      <c r="E78" s="51">
        <v>353</v>
      </c>
      <c r="F78" s="49">
        <f t="shared" si="11"/>
        <v>437</v>
      </c>
      <c r="G78" s="50">
        <v>227</v>
      </c>
      <c r="H78" s="51">
        <v>210</v>
      </c>
      <c r="I78" s="49">
        <f t="shared" si="12"/>
        <v>3</v>
      </c>
      <c r="J78" s="50">
        <v>2</v>
      </c>
      <c r="K78" s="51">
        <v>1</v>
      </c>
      <c r="L78" s="49">
        <f t="shared" si="13"/>
        <v>1</v>
      </c>
      <c r="M78" s="50">
        <v>1</v>
      </c>
      <c r="N78" s="51">
        <v>0</v>
      </c>
      <c r="O78" s="36">
        <f t="shared" si="16"/>
        <v>286</v>
      </c>
      <c r="P78" s="49">
        <f t="shared" si="14"/>
        <v>16</v>
      </c>
      <c r="Q78" s="50">
        <v>9</v>
      </c>
      <c r="R78" s="51">
        <v>7</v>
      </c>
      <c r="S78" s="10">
        <v>424</v>
      </c>
      <c r="T78" s="10">
        <v>123</v>
      </c>
      <c r="U78" s="12" t="s">
        <v>75</v>
      </c>
      <c r="V78" s="33"/>
    </row>
    <row r="79" spans="1:22" ht="15" customHeight="1">
      <c r="A79" s="23"/>
      <c r="B79" s="26" t="s">
        <v>76</v>
      </c>
      <c r="C79" s="49">
        <f t="shared" si="15"/>
        <v>120</v>
      </c>
      <c r="D79" s="50">
        <v>55</v>
      </c>
      <c r="E79" s="51">
        <v>65</v>
      </c>
      <c r="F79" s="49">
        <f t="shared" si="11"/>
        <v>112</v>
      </c>
      <c r="G79" s="50">
        <v>56</v>
      </c>
      <c r="H79" s="51">
        <v>56</v>
      </c>
      <c r="I79" s="49">
        <f t="shared" si="12"/>
        <v>0</v>
      </c>
      <c r="J79" s="50">
        <v>0</v>
      </c>
      <c r="K79" s="51">
        <v>0</v>
      </c>
      <c r="L79" s="49">
        <f t="shared" si="13"/>
        <v>0</v>
      </c>
      <c r="M79" s="50">
        <v>0</v>
      </c>
      <c r="N79" s="51">
        <v>0</v>
      </c>
      <c r="O79" s="36">
        <f t="shared" si="16"/>
        <v>8</v>
      </c>
      <c r="P79" s="49">
        <f t="shared" si="14"/>
        <v>1</v>
      </c>
      <c r="Q79" s="50">
        <v>0</v>
      </c>
      <c r="R79" s="51">
        <v>1</v>
      </c>
      <c r="S79" s="10">
        <v>67</v>
      </c>
      <c r="T79" s="10">
        <v>14</v>
      </c>
      <c r="U79" s="12" t="s">
        <v>76</v>
      </c>
      <c r="V79" s="33"/>
    </row>
    <row r="80" spans="1:22" ht="15" customHeight="1">
      <c r="A80" s="23"/>
      <c r="B80" s="26" t="s">
        <v>77</v>
      </c>
      <c r="C80" s="49">
        <f t="shared" si="15"/>
        <v>260</v>
      </c>
      <c r="D80" s="50">
        <v>120</v>
      </c>
      <c r="E80" s="51">
        <v>140</v>
      </c>
      <c r="F80" s="49">
        <f t="shared" si="11"/>
        <v>197</v>
      </c>
      <c r="G80" s="50">
        <v>97</v>
      </c>
      <c r="H80" s="51">
        <v>100</v>
      </c>
      <c r="I80" s="49">
        <f t="shared" si="12"/>
        <v>0</v>
      </c>
      <c r="J80" s="50">
        <v>0</v>
      </c>
      <c r="K80" s="51">
        <v>0</v>
      </c>
      <c r="L80" s="49">
        <f t="shared" si="13"/>
        <v>0</v>
      </c>
      <c r="M80" s="50">
        <v>0</v>
      </c>
      <c r="N80" s="51">
        <v>0</v>
      </c>
      <c r="O80" s="36">
        <f t="shared" si="16"/>
        <v>63</v>
      </c>
      <c r="P80" s="49">
        <f t="shared" si="14"/>
        <v>7</v>
      </c>
      <c r="Q80" s="50">
        <v>3</v>
      </c>
      <c r="R80" s="51">
        <v>4</v>
      </c>
      <c r="S80" s="10">
        <v>164</v>
      </c>
      <c r="T80" s="10">
        <v>56</v>
      </c>
      <c r="U80" s="12" t="s">
        <v>77</v>
      </c>
      <c r="V80" s="33"/>
    </row>
    <row r="81" spans="1:22" ht="15" customHeight="1">
      <c r="A81" s="23"/>
      <c r="B81" s="26" t="s">
        <v>78</v>
      </c>
      <c r="C81" s="49">
        <f t="shared" si="15"/>
        <v>126</v>
      </c>
      <c r="D81" s="50">
        <v>66</v>
      </c>
      <c r="E81" s="51">
        <v>60</v>
      </c>
      <c r="F81" s="49">
        <f t="shared" si="11"/>
        <v>131</v>
      </c>
      <c r="G81" s="50">
        <v>70</v>
      </c>
      <c r="H81" s="51">
        <v>61</v>
      </c>
      <c r="I81" s="49">
        <f t="shared" si="12"/>
        <v>2</v>
      </c>
      <c r="J81" s="50">
        <v>0</v>
      </c>
      <c r="K81" s="51">
        <v>2</v>
      </c>
      <c r="L81" s="49">
        <f t="shared" si="13"/>
        <v>1</v>
      </c>
      <c r="M81" s="50">
        <v>0</v>
      </c>
      <c r="N81" s="51">
        <v>1</v>
      </c>
      <c r="O81" s="36">
        <f t="shared" si="16"/>
        <v>-5</v>
      </c>
      <c r="P81" s="49">
        <f t="shared" si="14"/>
        <v>3</v>
      </c>
      <c r="Q81" s="50">
        <v>1</v>
      </c>
      <c r="R81" s="51">
        <v>2</v>
      </c>
      <c r="S81" s="10">
        <v>78</v>
      </c>
      <c r="T81" s="10">
        <v>27</v>
      </c>
      <c r="U81" s="12" t="s">
        <v>78</v>
      </c>
      <c r="V81" s="33"/>
    </row>
    <row r="82" spans="1:22" ht="15" customHeight="1">
      <c r="A82" s="23"/>
      <c r="B82" s="26" t="s">
        <v>79</v>
      </c>
      <c r="C82" s="49">
        <f t="shared" si="15"/>
        <v>291</v>
      </c>
      <c r="D82" s="50">
        <v>155</v>
      </c>
      <c r="E82" s="51">
        <v>136</v>
      </c>
      <c r="F82" s="49">
        <f t="shared" si="11"/>
        <v>225</v>
      </c>
      <c r="G82" s="50">
        <v>123</v>
      </c>
      <c r="H82" s="51">
        <v>102</v>
      </c>
      <c r="I82" s="49">
        <f t="shared" si="12"/>
        <v>2</v>
      </c>
      <c r="J82" s="50">
        <v>1</v>
      </c>
      <c r="K82" s="51">
        <v>1</v>
      </c>
      <c r="L82" s="49">
        <f t="shared" si="13"/>
        <v>0</v>
      </c>
      <c r="M82" s="50">
        <v>0</v>
      </c>
      <c r="N82" s="51">
        <v>0</v>
      </c>
      <c r="O82" s="36">
        <f t="shared" si="16"/>
        <v>66</v>
      </c>
      <c r="P82" s="49">
        <f t="shared" si="14"/>
        <v>9</v>
      </c>
      <c r="Q82" s="50">
        <v>5</v>
      </c>
      <c r="R82" s="51">
        <v>4</v>
      </c>
      <c r="S82" s="10">
        <v>155</v>
      </c>
      <c r="T82" s="10">
        <v>45</v>
      </c>
      <c r="U82" s="12" t="s">
        <v>79</v>
      </c>
      <c r="V82" s="33"/>
    </row>
    <row r="83" spans="1:22" ht="15" customHeight="1">
      <c r="A83" s="23"/>
      <c r="B83" s="26" t="s">
        <v>80</v>
      </c>
      <c r="C83" s="49">
        <f t="shared" si="15"/>
        <v>193</v>
      </c>
      <c r="D83" s="50">
        <v>92</v>
      </c>
      <c r="E83" s="51">
        <v>101</v>
      </c>
      <c r="F83" s="49">
        <f t="shared" si="11"/>
        <v>191</v>
      </c>
      <c r="G83" s="50">
        <v>106</v>
      </c>
      <c r="H83" s="51">
        <v>85</v>
      </c>
      <c r="I83" s="49">
        <f t="shared" si="12"/>
        <v>1</v>
      </c>
      <c r="J83" s="50">
        <v>1</v>
      </c>
      <c r="K83" s="51">
        <v>0</v>
      </c>
      <c r="L83" s="49">
        <f t="shared" si="13"/>
        <v>1</v>
      </c>
      <c r="M83" s="50">
        <v>1</v>
      </c>
      <c r="N83" s="51">
        <v>0</v>
      </c>
      <c r="O83" s="36">
        <f t="shared" si="16"/>
        <v>2</v>
      </c>
      <c r="P83" s="49">
        <f t="shared" si="14"/>
        <v>5</v>
      </c>
      <c r="Q83" s="50">
        <v>5</v>
      </c>
      <c r="R83" s="51">
        <v>0</v>
      </c>
      <c r="S83" s="10">
        <v>100</v>
      </c>
      <c r="T83" s="10">
        <v>35</v>
      </c>
      <c r="U83" s="12" t="s">
        <v>80</v>
      </c>
      <c r="V83" s="33"/>
    </row>
    <row r="84" spans="1:22" ht="15" customHeight="1">
      <c r="A84" s="23"/>
      <c r="B84" s="26" t="s">
        <v>81</v>
      </c>
      <c r="C84" s="49">
        <f t="shared" si="15"/>
        <v>141</v>
      </c>
      <c r="D84" s="50">
        <v>74</v>
      </c>
      <c r="E84" s="51">
        <v>67</v>
      </c>
      <c r="F84" s="49">
        <f t="shared" si="11"/>
        <v>210</v>
      </c>
      <c r="G84" s="50">
        <v>108</v>
      </c>
      <c r="H84" s="51">
        <v>102</v>
      </c>
      <c r="I84" s="49">
        <f t="shared" si="12"/>
        <v>1</v>
      </c>
      <c r="J84" s="50">
        <v>0</v>
      </c>
      <c r="K84" s="51">
        <v>1</v>
      </c>
      <c r="L84" s="49">
        <f t="shared" si="13"/>
        <v>1</v>
      </c>
      <c r="M84" s="50">
        <v>0</v>
      </c>
      <c r="N84" s="51">
        <v>1</v>
      </c>
      <c r="O84" s="36">
        <f t="shared" si="16"/>
        <v>-69</v>
      </c>
      <c r="P84" s="49">
        <f t="shared" si="14"/>
        <v>4</v>
      </c>
      <c r="Q84" s="50">
        <v>2</v>
      </c>
      <c r="R84" s="51">
        <v>2</v>
      </c>
      <c r="S84" s="10">
        <v>91</v>
      </c>
      <c r="T84" s="10">
        <v>28</v>
      </c>
      <c r="U84" s="12" t="s">
        <v>81</v>
      </c>
      <c r="V84" s="33"/>
    </row>
    <row r="85" spans="1:22" ht="15" customHeight="1">
      <c r="A85" s="23"/>
      <c r="B85" s="26" t="s">
        <v>82</v>
      </c>
      <c r="C85" s="49">
        <f t="shared" si="15"/>
        <v>182</v>
      </c>
      <c r="D85" s="50">
        <v>91</v>
      </c>
      <c r="E85" s="51">
        <v>91</v>
      </c>
      <c r="F85" s="49">
        <f aca="true" t="shared" si="17" ref="F85:F106">SUM(G85:H85)</f>
        <v>125</v>
      </c>
      <c r="G85" s="50">
        <v>73</v>
      </c>
      <c r="H85" s="51">
        <v>52</v>
      </c>
      <c r="I85" s="49">
        <f aca="true" t="shared" si="18" ref="I85:I106">SUM(J85:K85)</f>
        <v>1</v>
      </c>
      <c r="J85" s="50">
        <v>0</v>
      </c>
      <c r="K85" s="51">
        <v>1</v>
      </c>
      <c r="L85" s="49">
        <f aca="true" t="shared" si="19" ref="L85:L106">SUM(M85:N85)</f>
        <v>1</v>
      </c>
      <c r="M85" s="50">
        <v>0</v>
      </c>
      <c r="N85" s="51">
        <v>1</v>
      </c>
      <c r="O85" s="36">
        <f t="shared" si="16"/>
        <v>57</v>
      </c>
      <c r="P85" s="49">
        <f aca="true" t="shared" si="20" ref="P85:P106">SUM(Q85:R85)</f>
        <v>5</v>
      </c>
      <c r="Q85" s="50">
        <v>1</v>
      </c>
      <c r="R85" s="51">
        <v>4</v>
      </c>
      <c r="S85" s="10">
        <v>108</v>
      </c>
      <c r="T85" s="10">
        <v>33</v>
      </c>
      <c r="U85" s="12" t="s">
        <v>82</v>
      </c>
      <c r="V85" s="33"/>
    </row>
    <row r="86" spans="1:22" ht="15" customHeight="1">
      <c r="A86" s="23"/>
      <c r="B86" s="26" t="s">
        <v>83</v>
      </c>
      <c r="C86" s="49">
        <f aca="true" t="shared" si="21" ref="C86:C106">SUM(D86:E86)</f>
        <v>141</v>
      </c>
      <c r="D86" s="50">
        <v>69</v>
      </c>
      <c r="E86" s="51">
        <v>72</v>
      </c>
      <c r="F86" s="49">
        <f t="shared" si="17"/>
        <v>170</v>
      </c>
      <c r="G86" s="50">
        <v>89</v>
      </c>
      <c r="H86" s="51">
        <v>81</v>
      </c>
      <c r="I86" s="49">
        <f t="shared" si="18"/>
        <v>1</v>
      </c>
      <c r="J86" s="50">
        <v>1</v>
      </c>
      <c r="K86" s="51">
        <v>0</v>
      </c>
      <c r="L86" s="49">
        <f t="shared" si="19"/>
        <v>1</v>
      </c>
      <c r="M86" s="50">
        <v>1</v>
      </c>
      <c r="N86" s="51">
        <v>0</v>
      </c>
      <c r="O86" s="36">
        <f t="shared" si="16"/>
        <v>-29</v>
      </c>
      <c r="P86" s="49">
        <f t="shared" si="20"/>
        <v>5</v>
      </c>
      <c r="Q86" s="50">
        <v>2</v>
      </c>
      <c r="R86" s="51">
        <v>3</v>
      </c>
      <c r="S86" s="10">
        <v>101</v>
      </c>
      <c r="T86" s="10">
        <v>26</v>
      </c>
      <c r="U86" s="12" t="s">
        <v>83</v>
      </c>
      <c r="V86" s="33"/>
    </row>
    <row r="87" spans="1:22" ht="15" customHeight="1">
      <c r="A87" s="23"/>
      <c r="B87" s="26" t="s">
        <v>84</v>
      </c>
      <c r="C87" s="49">
        <f t="shared" si="21"/>
        <v>138</v>
      </c>
      <c r="D87" s="50">
        <v>72</v>
      </c>
      <c r="E87" s="51">
        <v>66</v>
      </c>
      <c r="F87" s="49">
        <f t="shared" si="17"/>
        <v>146</v>
      </c>
      <c r="G87" s="50">
        <v>66</v>
      </c>
      <c r="H87" s="51">
        <v>80</v>
      </c>
      <c r="I87" s="49">
        <f t="shared" si="18"/>
        <v>0</v>
      </c>
      <c r="J87" s="50">
        <v>0</v>
      </c>
      <c r="K87" s="51">
        <v>0</v>
      </c>
      <c r="L87" s="49">
        <f t="shared" si="19"/>
        <v>0</v>
      </c>
      <c r="M87" s="50">
        <v>0</v>
      </c>
      <c r="N87" s="51">
        <v>0</v>
      </c>
      <c r="O87" s="36">
        <f t="shared" si="16"/>
        <v>-8</v>
      </c>
      <c r="P87" s="49">
        <f t="shared" si="20"/>
        <v>4</v>
      </c>
      <c r="Q87" s="50">
        <v>2</v>
      </c>
      <c r="R87" s="51">
        <v>2</v>
      </c>
      <c r="S87" s="10">
        <v>89</v>
      </c>
      <c r="T87" s="10">
        <v>33</v>
      </c>
      <c r="U87" s="12" t="s">
        <v>84</v>
      </c>
      <c r="V87" s="33"/>
    </row>
    <row r="88" spans="1:22" ht="15" customHeight="1">
      <c r="A88" s="24"/>
      <c r="B88" s="22" t="s">
        <v>85</v>
      </c>
      <c r="C88" s="43">
        <f t="shared" si="21"/>
        <v>301</v>
      </c>
      <c r="D88" s="44">
        <v>152</v>
      </c>
      <c r="E88" s="52">
        <v>149</v>
      </c>
      <c r="F88" s="43">
        <f t="shared" si="17"/>
        <v>165</v>
      </c>
      <c r="G88" s="44">
        <v>76</v>
      </c>
      <c r="H88" s="52">
        <v>89</v>
      </c>
      <c r="I88" s="43">
        <f t="shared" si="18"/>
        <v>1</v>
      </c>
      <c r="J88" s="44">
        <v>0</v>
      </c>
      <c r="K88" s="52">
        <v>1</v>
      </c>
      <c r="L88" s="43">
        <f t="shared" si="19"/>
        <v>1</v>
      </c>
      <c r="M88" s="44">
        <v>0</v>
      </c>
      <c r="N88" s="52">
        <v>1</v>
      </c>
      <c r="O88" s="39">
        <f t="shared" si="16"/>
        <v>136</v>
      </c>
      <c r="P88" s="43">
        <f t="shared" si="20"/>
        <v>3</v>
      </c>
      <c r="Q88" s="44">
        <v>1</v>
      </c>
      <c r="R88" s="52">
        <v>2</v>
      </c>
      <c r="S88" s="17">
        <v>198</v>
      </c>
      <c r="T88" s="17">
        <v>75</v>
      </c>
      <c r="U88" s="15" t="s">
        <v>85</v>
      </c>
      <c r="V88" s="34"/>
    </row>
    <row r="89" spans="1:22" ht="15" customHeight="1">
      <c r="A89" s="75" t="s">
        <v>86</v>
      </c>
      <c r="B89" s="76"/>
      <c r="C89" s="49">
        <f t="shared" si="21"/>
        <v>277</v>
      </c>
      <c r="D89" s="50">
        <f>SUM(D90:D95)</f>
        <v>147</v>
      </c>
      <c r="E89" s="53">
        <f>SUM(E90:E95)</f>
        <v>130</v>
      </c>
      <c r="F89" s="49">
        <f t="shared" si="17"/>
        <v>609</v>
      </c>
      <c r="G89" s="50">
        <f>SUM(G90:G95)</f>
        <v>319</v>
      </c>
      <c r="H89" s="53">
        <f>SUM(H90:H95)</f>
        <v>290</v>
      </c>
      <c r="I89" s="49">
        <f t="shared" si="18"/>
        <v>1</v>
      </c>
      <c r="J89" s="50">
        <f>SUM(J90:J95)</f>
        <v>1</v>
      </c>
      <c r="K89" s="51">
        <f>SUM(K90:K95)</f>
        <v>0</v>
      </c>
      <c r="L89" s="49">
        <f t="shared" si="19"/>
        <v>1</v>
      </c>
      <c r="M89" s="50">
        <f>SUM(M90:M95)</f>
        <v>1</v>
      </c>
      <c r="N89" s="51">
        <f>SUM(N90:N95)</f>
        <v>0</v>
      </c>
      <c r="O89" s="38">
        <f t="shared" si="16"/>
        <v>-332</v>
      </c>
      <c r="P89" s="49">
        <f t="shared" si="20"/>
        <v>12</v>
      </c>
      <c r="Q89" s="50">
        <f>SUM(Q90:Q95)</f>
        <v>4</v>
      </c>
      <c r="R89" s="53">
        <f>SUM(R90:R95)</f>
        <v>8</v>
      </c>
      <c r="S89" s="14">
        <f>SUM(S90:S95)</f>
        <v>166</v>
      </c>
      <c r="T89" s="10">
        <f>SUM(T90:T95)</f>
        <v>64</v>
      </c>
      <c r="U89" s="73" t="s">
        <v>86</v>
      </c>
      <c r="V89" s="74"/>
    </row>
    <row r="90" spans="1:22" ht="15" customHeight="1">
      <c r="A90" s="23"/>
      <c r="B90" s="20" t="s">
        <v>87</v>
      </c>
      <c r="C90" s="49">
        <f t="shared" si="21"/>
        <v>121</v>
      </c>
      <c r="D90" s="50">
        <v>68</v>
      </c>
      <c r="E90" s="53">
        <v>53</v>
      </c>
      <c r="F90" s="49">
        <f t="shared" si="17"/>
        <v>248</v>
      </c>
      <c r="G90" s="50">
        <v>132</v>
      </c>
      <c r="H90" s="53">
        <v>116</v>
      </c>
      <c r="I90" s="49">
        <f t="shared" si="18"/>
        <v>0</v>
      </c>
      <c r="J90" s="50">
        <v>0</v>
      </c>
      <c r="K90" s="51">
        <v>0</v>
      </c>
      <c r="L90" s="49">
        <f t="shared" si="19"/>
        <v>0</v>
      </c>
      <c r="M90" s="50">
        <v>0</v>
      </c>
      <c r="N90" s="51">
        <v>0</v>
      </c>
      <c r="O90" s="36">
        <f t="shared" si="16"/>
        <v>-127</v>
      </c>
      <c r="P90" s="49">
        <f t="shared" si="20"/>
        <v>4</v>
      </c>
      <c r="Q90" s="50">
        <v>1</v>
      </c>
      <c r="R90" s="53">
        <v>3</v>
      </c>
      <c r="S90" s="14">
        <v>72</v>
      </c>
      <c r="T90" s="10">
        <v>30</v>
      </c>
      <c r="U90" s="12" t="s">
        <v>87</v>
      </c>
      <c r="V90" s="33"/>
    </row>
    <row r="91" spans="1:22" ht="15" customHeight="1">
      <c r="A91" s="23"/>
      <c r="B91" s="20" t="s">
        <v>88</v>
      </c>
      <c r="C91" s="49">
        <f t="shared" si="21"/>
        <v>24</v>
      </c>
      <c r="D91" s="50">
        <v>15</v>
      </c>
      <c r="E91" s="53">
        <v>9</v>
      </c>
      <c r="F91" s="49">
        <f t="shared" si="17"/>
        <v>89</v>
      </c>
      <c r="G91" s="50">
        <v>49</v>
      </c>
      <c r="H91" s="53">
        <v>40</v>
      </c>
      <c r="I91" s="49">
        <f t="shared" si="18"/>
        <v>0</v>
      </c>
      <c r="J91" s="50">
        <v>0</v>
      </c>
      <c r="K91" s="51">
        <v>0</v>
      </c>
      <c r="L91" s="49">
        <f t="shared" si="19"/>
        <v>0</v>
      </c>
      <c r="M91" s="50">
        <v>0</v>
      </c>
      <c r="N91" s="51">
        <v>0</v>
      </c>
      <c r="O91" s="36">
        <f t="shared" si="16"/>
        <v>-65</v>
      </c>
      <c r="P91" s="49">
        <f t="shared" si="20"/>
        <v>1</v>
      </c>
      <c r="Q91" s="50">
        <v>1</v>
      </c>
      <c r="R91" s="53">
        <v>0</v>
      </c>
      <c r="S91" s="14">
        <v>20</v>
      </c>
      <c r="T91" s="10">
        <v>5</v>
      </c>
      <c r="U91" s="12" t="s">
        <v>88</v>
      </c>
      <c r="V91" s="33"/>
    </row>
    <row r="92" spans="1:22" ht="15" customHeight="1">
      <c r="A92" s="23"/>
      <c r="B92" s="20" t="s">
        <v>89</v>
      </c>
      <c r="C92" s="49">
        <f t="shared" si="21"/>
        <v>76</v>
      </c>
      <c r="D92" s="50">
        <v>39</v>
      </c>
      <c r="E92" s="53">
        <v>37</v>
      </c>
      <c r="F92" s="49">
        <f t="shared" si="17"/>
        <v>104</v>
      </c>
      <c r="G92" s="50">
        <v>53</v>
      </c>
      <c r="H92" s="53">
        <v>51</v>
      </c>
      <c r="I92" s="49">
        <f t="shared" si="18"/>
        <v>0</v>
      </c>
      <c r="J92" s="50">
        <v>0</v>
      </c>
      <c r="K92" s="51">
        <v>0</v>
      </c>
      <c r="L92" s="49">
        <f t="shared" si="19"/>
        <v>0</v>
      </c>
      <c r="M92" s="50">
        <v>0</v>
      </c>
      <c r="N92" s="51">
        <v>0</v>
      </c>
      <c r="O92" s="36">
        <f t="shared" si="16"/>
        <v>-28</v>
      </c>
      <c r="P92" s="49">
        <f t="shared" si="20"/>
        <v>5</v>
      </c>
      <c r="Q92" s="50">
        <v>1</v>
      </c>
      <c r="R92" s="53">
        <v>4</v>
      </c>
      <c r="S92" s="14">
        <v>49</v>
      </c>
      <c r="T92" s="10">
        <v>17</v>
      </c>
      <c r="U92" s="12" t="s">
        <v>89</v>
      </c>
      <c r="V92" s="33"/>
    </row>
    <row r="93" spans="1:22" ht="15" customHeight="1">
      <c r="A93" s="23"/>
      <c r="B93" s="20" t="s">
        <v>90</v>
      </c>
      <c r="C93" s="49">
        <f t="shared" si="21"/>
        <v>7</v>
      </c>
      <c r="D93" s="50">
        <v>4</v>
      </c>
      <c r="E93" s="53">
        <v>3</v>
      </c>
      <c r="F93" s="49">
        <f t="shared" si="17"/>
        <v>15</v>
      </c>
      <c r="G93" s="50">
        <v>7</v>
      </c>
      <c r="H93" s="53">
        <v>8</v>
      </c>
      <c r="I93" s="49">
        <f t="shared" si="18"/>
        <v>0</v>
      </c>
      <c r="J93" s="50">
        <v>0</v>
      </c>
      <c r="K93" s="51">
        <v>0</v>
      </c>
      <c r="L93" s="49">
        <f t="shared" si="19"/>
        <v>0</v>
      </c>
      <c r="M93" s="50">
        <v>0</v>
      </c>
      <c r="N93" s="51">
        <v>0</v>
      </c>
      <c r="O93" s="36">
        <f t="shared" si="16"/>
        <v>-8</v>
      </c>
      <c r="P93" s="49">
        <f t="shared" si="20"/>
        <v>1</v>
      </c>
      <c r="Q93" s="50">
        <v>1</v>
      </c>
      <c r="R93" s="53">
        <v>0</v>
      </c>
      <c r="S93" s="14">
        <v>3</v>
      </c>
      <c r="T93" s="10">
        <v>0</v>
      </c>
      <c r="U93" s="12" t="s">
        <v>90</v>
      </c>
      <c r="V93" s="33"/>
    </row>
    <row r="94" spans="1:22" ht="15" customHeight="1">
      <c r="A94" s="23"/>
      <c r="B94" s="20" t="s">
        <v>91</v>
      </c>
      <c r="C94" s="49">
        <f t="shared" si="21"/>
        <v>32</v>
      </c>
      <c r="D94" s="50">
        <v>15</v>
      </c>
      <c r="E94" s="53">
        <v>17</v>
      </c>
      <c r="F94" s="49">
        <f t="shared" si="17"/>
        <v>97</v>
      </c>
      <c r="G94" s="50">
        <v>52</v>
      </c>
      <c r="H94" s="53">
        <v>45</v>
      </c>
      <c r="I94" s="49">
        <f t="shared" si="18"/>
        <v>0</v>
      </c>
      <c r="J94" s="50">
        <v>0</v>
      </c>
      <c r="K94" s="51">
        <v>0</v>
      </c>
      <c r="L94" s="49">
        <f t="shared" si="19"/>
        <v>0</v>
      </c>
      <c r="M94" s="50">
        <v>0</v>
      </c>
      <c r="N94" s="51">
        <v>0</v>
      </c>
      <c r="O94" s="36">
        <f t="shared" si="16"/>
        <v>-65</v>
      </c>
      <c r="P94" s="49">
        <f t="shared" si="20"/>
        <v>1</v>
      </c>
      <c r="Q94" s="50">
        <v>0</v>
      </c>
      <c r="R94" s="53">
        <v>1</v>
      </c>
      <c r="S94" s="14">
        <v>16</v>
      </c>
      <c r="T94" s="10">
        <v>8</v>
      </c>
      <c r="U94" s="12" t="s">
        <v>91</v>
      </c>
      <c r="V94" s="33"/>
    </row>
    <row r="95" spans="1:22" ht="15" customHeight="1">
      <c r="A95" s="24"/>
      <c r="B95" s="22" t="s">
        <v>92</v>
      </c>
      <c r="C95" s="43">
        <f t="shared" si="21"/>
        <v>17</v>
      </c>
      <c r="D95" s="44">
        <v>6</v>
      </c>
      <c r="E95" s="45">
        <v>11</v>
      </c>
      <c r="F95" s="43">
        <f t="shared" si="17"/>
        <v>56</v>
      </c>
      <c r="G95" s="44">
        <v>26</v>
      </c>
      <c r="H95" s="45">
        <v>30</v>
      </c>
      <c r="I95" s="43">
        <f t="shared" si="18"/>
        <v>1</v>
      </c>
      <c r="J95" s="44">
        <v>1</v>
      </c>
      <c r="K95" s="52">
        <v>0</v>
      </c>
      <c r="L95" s="43">
        <f t="shared" si="19"/>
        <v>1</v>
      </c>
      <c r="M95" s="44">
        <v>1</v>
      </c>
      <c r="N95" s="52">
        <v>0</v>
      </c>
      <c r="O95" s="39">
        <f t="shared" si="16"/>
        <v>-39</v>
      </c>
      <c r="P95" s="43">
        <f t="shared" si="20"/>
        <v>0</v>
      </c>
      <c r="Q95" s="44">
        <v>0</v>
      </c>
      <c r="R95" s="45">
        <v>0</v>
      </c>
      <c r="S95" s="7">
        <v>6</v>
      </c>
      <c r="T95" s="17">
        <v>4</v>
      </c>
      <c r="U95" s="15" t="s">
        <v>92</v>
      </c>
      <c r="V95" s="34"/>
    </row>
    <row r="96" spans="1:22" ht="15" customHeight="1">
      <c r="A96" s="73" t="s">
        <v>93</v>
      </c>
      <c r="B96" s="74"/>
      <c r="C96" s="49">
        <f t="shared" si="21"/>
        <v>6050</v>
      </c>
      <c r="D96" s="50">
        <f>SUM(D97)</f>
        <v>3126</v>
      </c>
      <c r="E96" s="53">
        <f>SUM(E97)</f>
        <v>2924</v>
      </c>
      <c r="F96" s="49">
        <f t="shared" si="17"/>
        <v>4022</v>
      </c>
      <c r="G96" s="50">
        <f>SUM(G97)</f>
        <v>2160</v>
      </c>
      <c r="H96" s="53">
        <f>SUM(H97)</f>
        <v>1862</v>
      </c>
      <c r="I96" s="49">
        <f t="shared" si="18"/>
        <v>14</v>
      </c>
      <c r="J96" s="50">
        <f>SUM(J97)</f>
        <v>7</v>
      </c>
      <c r="K96" s="51">
        <f>SUM(K97)</f>
        <v>7</v>
      </c>
      <c r="L96" s="49">
        <f t="shared" si="19"/>
        <v>7</v>
      </c>
      <c r="M96" s="50">
        <f>SUM(M97)</f>
        <v>4</v>
      </c>
      <c r="N96" s="51">
        <f>SUM(N97)</f>
        <v>3</v>
      </c>
      <c r="O96" s="38">
        <f t="shared" si="16"/>
        <v>2028</v>
      </c>
      <c r="P96" s="49">
        <f t="shared" si="20"/>
        <v>166</v>
      </c>
      <c r="Q96" s="50">
        <f>SUM(Q97)</f>
        <v>75</v>
      </c>
      <c r="R96" s="53">
        <f>SUM(R97)</f>
        <v>91</v>
      </c>
      <c r="S96" s="14">
        <f>SUM(S97)</f>
        <v>3904</v>
      </c>
      <c r="T96" s="10">
        <f>SUM(T97)</f>
        <v>1282</v>
      </c>
      <c r="U96" s="73" t="s">
        <v>93</v>
      </c>
      <c r="V96" s="74"/>
    </row>
    <row r="97" spans="1:22" ht="15" customHeight="1">
      <c r="A97" s="24"/>
      <c r="B97" s="22" t="s">
        <v>94</v>
      </c>
      <c r="C97" s="43">
        <f t="shared" si="21"/>
        <v>6050</v>
      </c>
      <c r="D97" s="44">
        <v>3126</v>
      </c>
      <c r="E97" s="45">
        <v>2924</v>
      </c>
      <c r="F97" s="43">
        <f t="shared" si="17"/>
        <v>4022</v>
      </c>
      <c r="G97" s="44">
        <v>2160</v>
      </c>
      <c r="H97" s="45">
        <v>1862</v>
      </c>
      <c r="I97" s="43">
        <f t="shared" si="18"/>
        <v>14</v>
      </c>
      <c r="J97" s="44">
        <v>7</v>
      </c>
      <c r="K97" s="52">
        <v>7</v>
      </c>
      <c r="L97" s="43">
        <f t="shared" si="19"/>
        <v>7</v>
      </c>
      <c r="M97" s="44">
        <v>4</v>
      </c>
      <c r="N97" s="52">
        <v>3</v>
      </c>
      <c r="O97" s="39">
        <f t="shared" si="16"/>
        <v>2028</v>
      </c>
      <c r="P97" s="43">
        <f t="shared" si="20"/>
        <v>166</v>
      </c>
      <c r="Q97" s="44">
        <v>75</v>
      </c>
      <c r="R97" s="45">
        <v>91</v>
      </c>
      <c r="S97" s="7">
        <v>3904</v>
      </c>
      <c r="T97" s="17">
        <v>1282</v>
      </c>
      <c r="U97" s="12" t="s">
        <v>94</v>
      </c>
      <c r="V97" s="33"/>
    </row>
    <row r="98" spans="1:22" ht="15" customHeight="1">
      <c r="A98" s="73" t="s">
        <v>95</v>
      </c>
      <c r="B98" s="74"/>
      <c r="C98" s="46">
        <f t="shared" si="21"/>
        <v>1896</v>
      </c>
      <c r="D98" s="47">
        <f>SUM(D99:D106)</f>
        <v>959</v>
      </c>
      <c r="E98" s="48">
        <f>SUM(E99:E106)</f>
        <v>937</v>
      </c>
      <c r="F98" s="46">
        <f t="shared" si="17"/>
        <v>1779</v>
      </c>
      <c r="G98" s="47">
        <f>SUM(G99:G106)</f>
        <v>969</v>
      </c>
      <c r="H98" s="48">
        <f>SUM(H99:H106)</f>
        <v>810</v>
      </c>
      <c r="I98" s="46">
        <f t="shared" si="18"/>
        <v>8</v>
      </c>
      <c r="J98" s="47">
        <f>SUM(J99:J106)</f>
        <v>3</v>
      </c>
      <c r="K98" s="48">
        <f>SUM(K99:K106)</f>
        <v>5</v>
      </c>
      <c r="L98" s="46">
        <f t="shared" si="19"/>
        <v>5</v>
      </c>
      <c r="M98" s="47">
        <f>SUM(M99:M106)</f>
        <v>2</v>
      </c>
      <c r="N98" s="48">
        <f>SUM(N99:N106)</f>
        <v>3</v>
      </c>
      <c r="O98" s="38">
        <f t="shared" si="16"/>
        <v>117</v>
      </c>
      <c r="P98" s="46">
        <f t="shared" si="20"/>
        <v>66</v>
      </c>
      <c r="Q98" s="47">
        <f>SUM(Q99:Q106)</f>
        <v>32</v>
      </c>
      <c r="R98" s="48">
        <f>SUM(R99:R106)</f>
        <v>34</v>
      </c>
      <c r="S98" s="11">
        <f>SUM(S99:S106)</f>
        <v>1115</v>
      </c>
      <c r="T98" s="11">
        <f>SUM(T99:T106)</f>
        <v>343</v>
      </c>
      <c r="U98" s="73" t="s">
        <v>95</v>
      </c>
      <c r="V98" s="74"/>
    </row>
    <row r="99" spans="1:22" ht="15" customHeight="1">
      <c r="A99" s="23"/>
      <c r="B99" s="26" t="s">
        <v>96</v>
      </c>
      <c r="C99" s="49">
        <f t="shared" si="21"/>
        <v>771</v>
      </c>
      <c r="D99" s="50">
        <v>406</v>
      </c>
      <c r="E99" s="51">
        <v>365</v>
      </c>
      <c r="F99" s="49">
        <f t="shared" si="17"/>
        <v>607</v>
      </c>
      <c r="G99" s="50">
        <v>332</v>
      </c>
      <c r="H99" s="51">
        <v>275</v>
      </c>
      <c r="I99" s="49">
        <f t="shared" si="18"/>
        <v>2</v>
      </c>
      <c r="J99" s="50">
        <v>0</v>
      </c>
      <c r="K99" s="51">
        <v>2</v>
      </c>
      <c r="L99" s="49">
        <f t="shared" si="19"/>
        <v>1</v>
      </c>
      <c r="M99" s="50">
        <v>0</v>
      </c>
      <c r="N99" s="51">
        <v>1</v>
      </c>
      <c r="O99" s="36">
        <f t="shared" si="16"/>
        <v>164</v>
      </c>
      <c r="P99" s="49">
        <f t="shared" si="20"/>
        <v>25</v>
      </c>
      <c r="Q99" s="50">
        <v>12</v>
      </c>
      <c r="R99" s="51">
        <v>13</v>
      </c>
      <c r="S99" s="10">
        <v>435</v>
      </c>
      <c r="T99" s="10">
        <v>137</v>
      </c>
      <c r="U99" s="12" t="s">
        <v>96</v>
      </c>
      <c r="V99" s="33"/>
    </row>
    <row r="100" spans="1:22" ht="15" customHeight="1">
      <c r="A100" s="23"/>
      <c r="B100" s="26" t="s">
        <v>97</v>
      </c>
      <c r="C100" s="49">
        <f t="shared" si="21"/>
        <v>372</v>
      </c>
      <c r="D100" s="50">
        <v>182</v>
      </c>
      <c r="E100" s="51">
        <v>190</v>
      </c>
      <c r="F100" s="49">
        <f t="shared" si="17"/>
        <v>323</v>
      </c>
      <c r="G100" s="50">
        <v>167</v>
      </c>
      <c r="H100" s="51">
        <v>156</v>
      </c>
      <c r="I100" s="49">
        <f t="shared" si="18"/>
        <v>2</v>
      </c>
      <c r="J100" s="50">
        <v>1</v>
      </c>
      <c r="K100" s="51">
        <v>1</v>
      </c>
      <c r="L100" s="49">
        <f t="shared" si="19"/>
        <v>1</v>
      </c>
      <c r="M100" s="50">
        <v>1</v>
      </c>
      <c r="N100" s="51">
        <v>0</v>
      </c>
      <c r="O100" s="36">
        <f t="shared" si="16"/>
        <v>49</v>
      </c>
      <c r="P100" s="49">
        <f t="shared" si="20"/>
        <v>14</v>
      </c>
      <c r="Q100" s="50">
        <v>5</v>
      </c>
      <c r="R100" s="51">
        <v>9</v>
      </c>
      <c r="S100" s="10">
        <v>268</v>
      </c>
      <c r="T100" s="10">
        <v>72</v>
      </c>
      <c r="U100" s="12" t="s">
        <v>97</v>
      </c>
      <c r="V100" s="33"/>
    </row>
    <row r="101" spans="1:22" ht="15" customHeight="1">
      <c r="A101" s="23"/>
      <c r="B101" s="26" t="s">
        <v>98</v>
      </c>
      <c r="C101" s="49">
        <f t="shared" si="21"/>
        <v>109</v>
      </c>
      <c r="D101" s="50">
        <v>55</v>
      </c>
      <c r="E101" s="51">
        <v>54</v>
      </c>
      <c r="F101" s="49">
        <f t="shared" si="17"/>
        <v>103</v>
      </c>
      <c r="G101" s="50">
        <v>57</v>
      </c>
      <c r="H101" s="51">
        <v>46</v>
      </c>
      <c r="I101" s="49">
        <f t="shared" si="18"/>
        <v>0</v>
      </c>
      <c r="J101" s="50">
        <v>0</v>
      </c>
      <c r="K101" s="51">
        <v>0</v>
      </c>
      <c r="L101" s="49">
        <f t="shared" si="19"/>
        <v>0</v>
      </c>
      <c r="M101" s="50">
        <v>0</v>
      </c>
      <c r="N101" s="51">
        <v>0</v>
      </c>
      <c r="O101" s="36">
        <f t="shared" si="16"/>
        <v>6</v>
      </c>
      <c r="P101" s="49">
        <f t="shared" si="20"/>
        <v>6</v>
      </c>
      <c r="Q101" s="50">
        <v>3</v>
      </c>
      <c r="R101" s="51">
        <v>3</v>
      </c>
      <c r="S101" s="10">
        <v>54</v>
      </c>
      <c r="T101" s="10">
        <v>17</v>
      </c>
      <c r="U101" s="12" t="s">
        <v>98</v>
      </c>
      <c r="V101" s="33"/>
    </row>
    <row r="102" spans="1:22" ht="15" customHeight="1">
      <c r="A102" s="23"/>
      <c r="B102" s="26" t="s">
        <v>99</v>
      </c>
      <c r="C102" s="49">
        <f t="shared" si="21"/>
        <v>157</v>
      </c>
      <c r="D102" s="50">
        <v>75</v>
      </c>
      <c r="E102" s="51">
        <v>82</v>
      </c>
      <c r="F102" s="49">
        <f t="shared" si="17"/>
        <v>135</v>
      </c>
      <c r="G102" s="50">
        <v>76</v>
      </c>
      <c r="H102" s="51">
        <v>59</v>
      </c>
      <c r="I102" s="49">
        <f t="shared" si="18"/>
        <v>2</v>
      </c>
      <c r="J102" s="50">
        <v>0</v>
      </c>
      <c r="K102" s="51">
        <v>2</v>
      </c>
      <c r="L102" s="49">
        <f t="shared" si="19"/>
        <v>2</v>
      </c>
      <c r="M102" s="50">
        <v>0</v>
      </c>
      <c r="N102" s="51">
        <v>2</v>
      </c>
      <c r="O102" s="36">
        <f t="shared" si="16"/>
        <v>22</v>
      </c>
      <c r="P102" s="49">
        <f t="shared" si="20"/>
        <v>5</v>
      </c>
      <c r="Q102" s="50">
        <v>3</v>
      </c>
      <c r="R102" s="51">
        <v>2</v>
      </c>
      <c r="S102" s="10">
        <v>108</v>
      </c>
      <c r="T102" s="10">
        <v>29</v>
      </c>
      <c r="U102" s="12" t="s">
        <v>99</v>
      </c>
      <c r="V102" s="33"/>
    </row>
    <row r="103" spans="1:22" ht="15" customHeight="1">
      <c r="A103" s="23"/>
      <c r="B103" s="26" t="s">
        <v>100</v>
      </c>
      <c r="C103" s="49">
        <f t="shared" si="21"/>
        <v>115</v>
      </c>
      <c r="D103" s="50">
        <v>62</v>
      </c>
      <c r="E103" s="51">
        <v>53</v>
      </c>
      <c r="F103" s="49">
        <f t="shared" si="17"/>
        <v>115</v>
      </c>
      <c r="G103" s="50">
        <v>63</v>
      </c>
      <c r="H103" s="51">
        <v>52</v>
      </c>
      <c r="I103" s="49">
        <f t="shared" si="18"/>
        <v>0</v>
      </c>
      <c r="J103" s="50">
        <v>0</v>
      </c>
      <c r="K103" s="51">
        <v>0</v>
      </c>
      <c r="L103" s="49">
        <f t="shared" si="19"/>
        <v>0</v>
      </c>
      <c r="M103" s="50">
        <v>0</v>
      </c>
      <c r="N103" s="51">
        <v>0</v>
      </c>
      <c r="O103" s="36" t="str">
        <f t="shared" si="16"/>
        <v>-</v>
      </c>
      <c r="P103" s="49">
        <f t="shared" si="20"/>
        <v>4</v>
      </c>
      <c r="Q103" s="50">
        <v>3</v>
      </c>
      <c r="R103" s="51">
        <v>1</v>
      </c>
      <c r="S103" s="10">
        <v>61</v>
      </c>
      <c r="T103" s="10">
        <v>26</v>
      </c>
      <c r="U103" s="12" t="s">
        <v>100</v>
      </c>
      <c r="V103" s="33"/>
    </row>
    <row r="104" spans="1:22" ht="15" customHeight="1">
      <c r="A104" s="23"/>
      <c r="B104" s="26" t="s">
        <v>101</v>
      </c>
      <c r="C104" s="49">
        <f t="shared" si="21"/>
        <v>189</v>
      </c>
      <c r="D104" s="50">
        <v>89</v>
      </c>
      <c r="E104" s="51">
        <v>100</v>
      </c>
      <c r="F104" s="49">
        <f t="shared" si="17"/>
        <v>188</v>
      </c>
      <c r="G104" s="50">
        <v>97</v>
      </c>
      <c r="H104" s="51">
        <v>91</v>
      </c>
      <c r="I104" s="49">
        <f t="shared" si="18"/>
        <v>0</v>
      </c>
      <c r="J104" s="50">
        <v>0</v>
      </c>
      <c r="K104" s="51">
        <v>0</v>
      </c>
      <c r="L104" s="49">
        <f t="shared" si="19"/>
        <v>0</v>
      </c>
      <c r="M104" s="50">
        <v>0</v>
      </c>
      <c r="N104" s="51">
        <v>0</v>
      </c>
      <c r="O104" s="36">
        <f t="shared" si="16"/>
        <v>1</v>
      </c>
      <c r="P104" s="49">
        <f t="shared" si="20"/>
        <v>2</v>
      </c>
      <c r="Q104" s="50">
        <v>0</v>
      </c>
      <c r="R104" s="51">
        <v>2</v>
      </c>
      <c r="S104" s="10">
        <v>86</v>
      </c>
      <c r="T104" s="10">
        <v>34</v>
      </c>
      <c r="U104" s="12" t="s">
        <v>101</v>
      </c>
      <c r="V104" s="33"/>
    </row>
    <row r="105" spans="1:22" ht="15" customHeight="1">
      <c r="A105" s="23"/>
      <c r="B105" s="26" t="s">
        <v>102</v>
      </c>
      <c r="C105" s="49">
        <f t="shared" si="21"/>
        <v>70</v>
      </c>
      <c r="D105" s="50">
        <v>41</v>
      </c>
      <c r="E105" s="51">
        <v>29</v>
      </c>
      <c r="F105" s="49">
        <f t="shared" si="17"/>
        <v>153</v>
      </c>
      <c r="G105" s="50">
        <v>89</v>
      </c>
      <c r="H105" s="51">
        <v>64</v>
      </c>
      <c r="I105" s="49">
        <f t="shared" si="18"/>
        <v>1</v>
      </c>
      <c r="J105" s="50">
        <v>1</v>
      </c>
      <c r="K105" s="51">
        <v>0</v>
      </c>
      <c r="L105" s="49">
        <f t="shared" si="19"/>
        <v>0</v>
      </c>
      <c r="M105" s="50">
        <v>0</v>
      </c>
      <c r="N105" s="51">
        <v>0</v>
      </c>
      <c r="O105" s="36">
        <f t="shared" si="16"/>
        <v>-83</v>
      </c>
      <c r="P105" s="49">
        <f t="shared" si="20"/>
        <v>3</v>
      </c>
      <c r="Q105" s="50">
        <v>2</v>
      </c>
      <c r="R105" s="51">
        <v>1</v>
      </c>
      <c r="S105" s="10">
        <v>51</v>
      </c>
      <c r="T105" s="10">
        <v>16</v>
      </c>
      <c r="U105" s="12" t="s">
        <v>102</v>
      </c>
      <c r="V105" s="33"/>
    </row>
    <row r="106" spans="1:22" ht="15" customHeight="1">
      <c r="A106" s="24"/>
      <c r="B106" s="22" t="s">
        <v>103</v>
      </c>
      <c r="C106" s="43">
        <f t="shared" si="21"/>
        <v>113</v>
      </c>
      <c r="D106" s="44">
        <v>49</v>
      </c>
      <c r="E106" s="52">
        <v>64</v>
      </c>
      <c r="F106" s="43">
        <f t="shared" si="17"/>
        <v>155</v>
      </c>
      <c r="G106" s="44">
        <v>88</v>
      </c>
      <c r="H106" s="52">
        <v>67</v>
      </c>
      <c r="I106" s="43">
        <f t="shared" si="18"/>
        <v>1</v>
      </c>
      <c r="J106" s="44">
        <v>1</v>
      </c>
      <c r="K106" s="52">
        <v>0</v>
      </c>
      <c r="L106" s="43">
        <f t="shared" si="19"/>
        <v>1</v>
      </c>
      <c r="M106" s="44">
        <v>1</v>
      </c>
      <c r="N106" s="52">
        <v>0</v>
      </c>
      <c r="O106" s="39">
        <f t="shared" si="16"/>
        <v>-42</v>
      </c>
      <c r="P106" s="43">
        <f t="shared" si="20"/>
        <v>7</v>
      </c>
      <c r="Q106" s="44">
        <v>4</v>
      </c>
      <c r="R106" s="52">
        <v>3</v>
      </c>
      <c r="S106" s="17">
        <v>52</v>
      </c>
      <c r="T106" s="17">
        <v>12</v>
      </c>
      <c r="U106" s="15" t="s">
        <v>103</v>
      </c>
      <c r="V106" s="34"/>
    </row>
    <row r="107" spans="1:22" ht="1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0.5" customHeight="1">
      <c r="A108" s="6"/>
      <c r="B108" s="6"/>
      <c r="C108" s="6"/>
      <c r="D108" s="6"/>
      <c r="E108" s="6"/>
      <c r="F108" s="3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35"/>
      <c r="R108" s="6"/>
      <c r="S108" s="6"/>
      <c r="T108" s="6"/>
      <c r="U108" s="6"/>
      <c r="V108" s="6"/>
    </row>
    <row r="109" spans="1:22" ht="15" customHeight="1">
      <c r="A109" s="35"/>
      <c r="B109" s="35"/>
      <c r="C109" s="35"/>
      <c r="D109" s="35"/>
      <c r="E109" s="35"/>
      <c r="F109" s="31" t="s">
        <v>106</v>
      </c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1" t="s">
        <v>105</v>
      </c>
      <c r="R109" s="35"/>
      <c r="S109" s="35"/>
      <c r="T109" s="35"/>
      <c r="U109" s="35"/>
      <c r="V109" s="35"/>
    </row>
  </sheetData>
  <mergeCells count="64">
    <mergeCell ref="U3:V5"/>
    <mergeCell ref="I4:K4"/>
    <mergeCell ref="L4:N4"/>
    <mergeCell ref="A6:B6"/>
    <mergeCell ref="U6:V6"/>
    <mergeCell ref="O3:O5"/>
    <mergeCell ref="P3:R4"/>
    <mergeCell ref="S3:S5"/>
    <mergeCell ref="T3:T5"/>
    <mergeCell ref="A3:B5"/>
    <mergeCell ref="C3:E4"/>
    <mergeCell ref="F3:H4"/>
    <mergeCell ref="I3:N3"/>
    <mergeCell ref="A7:B7"/>
    <mergeCell ref="U7:V7"/>
    <mergeCell ref="A8:B8"/>
    <mergeCell ref="U8:V8"/>
    <mergeCell ref="A9:B9"/>
    <mergeCell ref="U9:V9"/>
    <mergeCell ref="A10:B10"/>
    <mergeCell ref="U10:V10"/>
    <mergeCell ref="A11:B11"/>
    <mergeCell ref="U11:V11"/>
    <mergeCell ref="A12:B12"/>
    <mergeCell ref="U12:V12"/>
    <mergeCell ref="A13:B13"/>
    <mergeCell ref="U13:V13"/>
    <mergeCell ref="A14:B14"/>
    <mergeCell ref="U14:V14"/>
    <mergeCell ref="A15:B15"/>
    <mergeCell ref="U15:V15"/>
    <mergeCell ref="A16:B16"/>
    <mergeCell ref="U16:V16"/>
    <mergeCell ref="A24:B24"/>
    <mergeCell ref="U24:V24"/>
    <mergeCell ref="U45:V45"/>
    <mergeCell ref="A49:B49"/>
    <mergeCell ref="U49:V49"/>
    <mergeCell ref="A27:B27"/>
    <mergeCell ref="U27:V27"/>
    <mergeCell ref="A42:B42"/>
    <mergeCell ref="U42:V42"/>
    <mergeCell ref="C55:E56"/>
    <mergeCell ref="F55:H56"/>
    <mergeCell ref="I55:N55"/>
    <mergeCell ref="A45:B45"/>
    <mergeCell ref="A55:B57"/>
    <mergeCell ref="U55:V57"/>
    <mergeCell ref="I56:K56"/>
    <mergeCell ref="L56:N56"/>
    <mergeCell ref="O55:O57"/>
    <mergeCell ref="P55:R56"/>
    <mergeCell ref="S55:S57"/>
    <mergeCell ref="T55:T57"/>
    <mergeCell ref="A58:B58"/>
    <mergeCell ref="U58:V58"/>
    <mergeCell ref="A75:B75"/>
    <mergeCell ref="U75:V75"/>
    <mergeCell ref="A98:B98"/>
    <mergeCell ref="U98:V98"/>
    <mergeCell ref="A89:B89"/>
    <mergeCell ref="U89:V89"/>
    <mergeCell ref="A96:B96"/>
    <mergeCell ref="U96:V9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9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2004-06-21T04:56:05Z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