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0"/>
  </bookViews>
  <sheets>
    <sheet name="表４-1" sheetId="1" r:id="rId1"/>
    <sheet name="表４-2" sheetId="2" r:id="rId2"/>
    <sheet name="表４-3" sheetId="3" r:id="rId3"/>
    <sheet name="表４-4" sheetId="4" r:id="rId4"/>
    <sheet name="表４-5" sheetId="5" r:id="rId5"/>
    <sheet name="表４-6" sheetId="6" r:id="rId6"/>
  </sheets>
  <externalReferences>
    <externalReference r:id="rId9"/>
    <externalReference r:id="rId10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'表４-1'!$A$1:$N$72</definedName>
    <definedName name="_xlnm.Print_Area" localSheetId="1">'表４-2'!$A$1:$N$73</definedName>
    <definedName name="_xlnm.Print_Area" localSheetId="2">'表４-3'!$A$1:$N$73</definedName>
    <definedName name="_xlnm.Print_Area" localSheetId="3">'表４-4'!$A$1:$N$73</definedName>
    <definedName name="_xlnm.Print_Area" localSheetId="4">'表４-5'!$A$1:$N$76</definedName>
    <definedName name="_xlnm.Print_Area" localSheetId="5">'表４-6'!$A$1:$N$73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<sst xmlns="http://schemas.openxmlformats.org/spreadsheetml/2006/main" count="468" uniqueCount="121">
  <si>
    <t>　</t>
  </si>
  <si>
    <t>総数</t>
  </si>
  <si>
    <t>男</t>
  </si>
  <si>
    <t>女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</si>
  <si>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</si>
  <si>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</si>
  <si>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</si>
  <si>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</si>
  <si>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</si>
  <si>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</si>
  <si>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</si>
  <si>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</si>
  <si>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</si>
  <si>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</si>
  <si>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</si>
  <si>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</si>
  <si>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</si>
  <si>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</si>
  <si>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</si>
  <si>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</si>
  <si>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</si>
  <si>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</si>
  <si>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</si>
  <si>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</si>
  <si>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</si>
  <si>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</si>
  <si>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</si>
  <si>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</si>
  <si>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</si>
  <si>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</si>
  <si>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</si>
  <si>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</si>
  <si>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</si>
  <si>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</si>
  <si>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</si>
  <si>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</si>
  <si>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</si>
  <si>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</si>
  <si>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</si>
  <si>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</si>
  <si>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</si>
  <si>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</si>
  <si>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</si>
  <si>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</si>
  <si>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</si>
  <si>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</si>
  <si>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</si>
  <si>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</si>
  <si>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</si>
  <si>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</si>
  <si>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</si>
  <si>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</si>
  <si>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（前ﾍﾟｰｼﾞからつづく）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</si>
  <si>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</si>
  <si>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</si>
  <si>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</si>
  <si>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</si>
  <si>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</si>
  <si>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</si>
  <si>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</si>
  <si>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</si>
  <si>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</si>
  <si>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</si>
  <si>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</si>
  <si>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</si>
  <si>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</si>
  <si>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</si>
  <si>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</si>
  <si>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</si>
  <si>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</si>
  <si>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</si>
  <si>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</si>
  <si>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</si>
  <si>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</si>
  <si>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</si>
  <si>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</si>
  <si>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</si>
  <si>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</si>
  <si>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</si>
  <si>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</si>
  <si>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</si>
  <si>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</si>
  <si>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</si>
  <si>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</si>
  <si>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</si>
  <si>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</si>
  <si>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</si>
  <si>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</si>
  <si>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</si>
  <si>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</si>
  <si>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</si>
  <si>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</si>
  <si>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</si>
  <si>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</si>
  <si>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</si>
  <si>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</si>
  <si>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</si>
  <si>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</si>
  <si>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</si>
  <si>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</si>
  <si>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</si>
  <si>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総　数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</si>
  <si>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</si>
  <si>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</si>
  <si>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</si>
  <si>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</si>
  <si>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</si>
  <si>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</si>
  <si>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</si>
  <si>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</si>
  <si>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- 26 -</t>
  </si>
  <si>
    <t>- 27 -</t>
  </si>
  <si>
    <t>- 28 -</t>
  </si>
  <si>
    <t>- 29 -</t>
  </si>
  <si>
    <t>～14歳</t>
  </si>
  <si>
    <t>50歳～</t>
  </si>
  <si>
    <t>総　　数</t>
  </si>
  <si>
    <t>- 24 -</t>
  </si>
  <si>
    <t>表４　出生数、性、母の年齢（５歳階級）・２次保健医療圏・保健所・市町村別</t>
  </si>
  <si>
    <t>- 25 -</t>
  </si>
  <si>
    <t>（平成14年）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</si>
</sst>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12"/>
      <name val="ＭＳ 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4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35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12" fillId="0" borderId="0">
      <alignment horizontal="center"/>
      <protection locked="0"/>
    </xf>
    <xf numFmtId="0" fontId="12" fillId="0" borderId="0">
      <alignment horizontal="center"/>
      <protection locked="0"/>
    </xf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28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 applyFill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3">
      <alignment/>
      <protection/>
    </xf>
    <xf numFmtId="0" fontId="8" fillId="0" borderId="0">
      <alignment/>
      <protection/>
    </xf>
    <xf numFmtId="0" fontId="7" fillId="0" borderId="0">
      <alignment wrapText="1"/>
      <protection/>
    </xf>
    <xf numFmtId="0" fontId="2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7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ont="0" applyFill="0" applyBorder="0" applyAlignment="0" applyProtection="0"/>
    <xf numFmtId="328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 locked="0"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5" fontId="7" fillId="0" borderId="0">
      <alignment horizontal="center" vertical="center"/>
      <protection/>
    </xf>
    <xf numFmtId="0" fontId="15" fillId="0" borderId="0">
      <alignment/>
      <protection/>
    </xf>
    <xf numFmtId="284" fontId="2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4" fontId="25" fillId="0" borderId="0">
      <alignment/>
      <protection locked="0"/>
    </xf>
    <xf numFmtId="4" fontId="25" fillId="0" borderId="0">
      <alignment/>
      <protection locked="0"/>
    </xf>
    <xf numFmtId="9" fontId="7" fillId="0" borderId="0" applyFont="0" applyFill="0" applyBorder="0" applyAlignment="0" applyProtection="0"/>
    <xf numFmtId="4" fontId="1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26" fillId="0" borderId="4">
      <alignment horizontal="center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5" fontId="7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4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3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" fontId="38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4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5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</cellStyleXfs>
  <cellXfs count="116">
    <xf numFmtId="0" fontId="0" fillId="0" borderId="0" xfId="0" applyAlignment="1">
      <alignment/>
    </xf>
    <xf numFmtId="0" fontId="58" fillId="0" borderId="0" xfId="907" applyFont="1" applyAlignment="1">
      <alignment vertical="center"/>
      <protection/>
    </xf>
    <xf numFmtId="0" fontId="54" fillId="0" borderId="0" xfId="907" applyFont="1" applyAlignment="1">
      <alignment vertical="center"/>
      <protection/>
    </xf>
    <xf numFmtId="0" fontId="54" fillId="0" borderId="0" xfId="907" applyFont="1" applyAlignment="1">
      <alignment horizontal="center" vertical="center"/>
      <protection/>
    </xf>
    <xf numFmtId="0" fontId="54" fillId="0" borderId="0" xfId="907" applyFont="1" applyAlignment="1" applyProtection="1">
      <alignment vertical="center"/>
      <protection/>
    </xf>
    <xf numFmtId="0" fontId="54" fillId="0" borderId="0" xfId="907" applyFont="1" applyBorder="1" applyAlignment="1" applyProtection="1">
      <alignment vertical="center"/>
      <protection/>
    </xf>
    <xf numFmtId="0" fontId="54" fillId="0" borderId="6" xfId="907" applyFont="1" applyBorder="1" applyAlignment="1" applyProtection="1">
      <alignment horizontal="center" vertical="center"/>
      <protection/>
    </xf>
    <xf numFmtId="0" fontId="54" fillId="0" borderId="7" xfId="907" applyFont="1" applyBorder="1" applyAlignment="1" applyProtection="1">
      <alignment horizontal="center" vertical="center"/>
      <protection/>
    </xf>
    <xf numFmtId="0" fontId="54" fillId="0" borderId="8" xfId="907" applyFont="1" applyBorder="1" applyAlignment="1" applyProtection="1">
      <alignment horizontal="center" vertical="center"/>
      <protection/>
    </xf>
    <xf numFmtId="0" fontId="54" fillId="0" borderId="9" xfId="907" applyFont="1" applyBorder="1" applyAlignment="1" applyProtection="1">
      <alignment horizontal="center" vertical="center"/>
      <protection/>
    </xf>
    <xf numFmtId="0" fontId="54" fillId="0" borderId="10" xfId="907" applyFont="1" applyBorder="1" applyAlignment="1" applyProtection="1">
      <alignment horizontal="center" vertical="center"/>
      <protection/>
    </xf>
    <xf numFmtId="0" fontId="54" fillId="0" borderId="9" xfId="907" applyFont="1" applyBorder="1" applyAlignment="1" applyProtection="1">
      <alignment vertical="center"/>
      <protection/>
    </xf>
    <xf numFmtId="0" fontId="54" fillId="0" borderId="0" xfId="907" applyFont="1" applyBorder="1" applyAlignment="1" applyProtection="1">
      <alignment horizontal="left" vertical="center"/>
      <protection/>
    </xf>
    <xf numFmtId="0" fontId="54" fillId="0" borderId="11" xfId="907" applyFont="1" applyBorder="1" applyAlignment="1" applyProtection="1">
      <alignment vertical="center"/>
      <protection/>
    </xf>
    <xf numFmtId="0" fontId="54" fillId="0" borderId="12" xfId="907" applyFont="1" applyBorder="1" applyAlignment="1" applyProtection="1">
      <alignment horizontal="left" vertical="center"/>
      <protection/>
    </xf>
    <xf numFmtId="0" fontId="54" fillId="0" borderId="13" xfId="907" applyFont="1" applyBorder="1" applyAlignment="1" applyProtection="1">
      <alignment horizontal="center" vertical="center"/>
      <protection/>
    </xf>
    <xf numFmtId="37" fontId="54" fillId="0" borderId="0" xfId="907" applyNumberFormat="1" applyFont="1" applyBorder="1" applyAlignment="1" applyProtection="1">
      <alignment vertical="center"/>
      <protection/>
    </xf>
    <xf numFmtId="0" fontId="54" fillId="0" borderId="9" xfId="907" applyFont="1" applyBorder="1" applyAlignment="1" applyProtection="1">
      <alignment horizontal="left" vertical="center"/>
      <protection/>
    </xf>
    <xf numFmtId="0" fontId="54" fillId="0" borderId="9" xfId="907" applyFont="1" applyBorder="1" applyAlignment="1">
      <alignment horizontal="distributed" vertical="center"/>
      <protection/>
    </xf>
    <xf numFmtId="0" fontId="54" fillId="0" borderId="0" xfId="907" applyFont="1" applyBorder="1" applyAlignment="1">
      <alignment horizontal="distributed" vertical="center"/>
      <protection/>
    </xf>
    <xf numFmtId="0" fontId="54" fillId="0" borderId="0" xfId="907" applyFont="1" applyBorder="1" applyAlignment="1" applyProtection="1">
      <alignment horizontal="distributed" vertical="center"/>
      <protection/>
    </xf>
    <xf numFmtId="0" fontId="54" fillId="0" borderId="14" xfId="907" applyFont="1" applyBorder="1" applyAlignment="1" applyProtection="1">
      <alignment vertical="center"/>
      <protection/>
    </xf>
    <xf numFmtId="0" fontId="54" fillId="0" borderId="3" xfId="907" applyFont="1" applyBorder="1" applyAlignment="1" applyProtection="1">
      <alignment vertical="center"/>
      <protection/>
    </xf>
    <xf numFmtId="0" fontId="54" fillId="0" borderId="15" xfId="907" applyFont="1" applyBorder="1" applyAlignment="1" applyProtection="1">
      <alignment horizontal="center" vertical="center"/>
      <protection/>
    </xf>
    <xf numFmtId="0" fontId="54" fillId="0" borderId="0" xfId="907" applyFont="1" applyBorder="1" applyAlignment="1">
      <alignment vertical="center"/>
      <protection/>
    </xf>
    <xf numFmtId="0" fontId="54" fillId="0" borderId="0" xfId="907" applyFont="1" applyAlignment="1" quotePrefix="1">
      <alignment vertical="center"/>
      <protection/>
    </xf>
    <xf numFmtId="0" fontId="36" fillId="0" borderId="0" xfId="907" applyFont="1" applyAlignment="1">
      <alignment vertical="center"/>
      <protection/>
    </xf>
    <xf numFmtId="0" fontId="59" fillId="0" borderId="0" xfId="907" applyFont="1" applyAlignment="1">
      <alignment vertical="center"/>
      <protection/>
    </xf>
    <xf numFmtId="0" fontId="54" fillId="0" borderId="9" xfId="907" applyFont="1" applyBorder="1" applyAlignment="1">
      <alignment vertical="center"/>
      <protection/>
    </xf>
    <xf numFmtId="0" fontId="54" fillId="0" borderId="0" xfId="907" applyFont="1" applyBorder="1" applyAlignment="1" applyProtection="1">
      <alignment horizontal="center" vertical="center"/>
      <protection/>
    </xf>
    <xf numFmtId="0" fontId="54" fillId="0" borderId="10" xfId="907" applyFont="1" applyBorder="1" applyAlignment="1" applyProtection="1">
      <alignment horizontal="left" vertical="center"/>
      <protection/>
    </xf>
    <xf numFmtId="0" fontId="54" fillId="0" borderId="0" xfId="907" applyFont="1" applyBorder="1" applyAlignment="1">
      <alignment horizontal="center" vertical="center"/>
      <protection/>
    </xf>
    <xf numFmtId="41" fontId="54" fillId="0" borderId="0" xfId="907" applyNumberFormat="1" applyFont="1" applyBorder="1" applyAlignment="1" applyProtection="1">
      <alignment horizontal="right" vertical="center"/>
      <protection/>
    </xf>
    <xf numFmtId="0" fontId="54" fillId="0" borderId="11" xfId="907" applyFont="1" applyBorder="1" applyAlignment="1">
      <alignment vertical="center"/>
      <protection/>
    </xf>
    <xf numFmtId="0" fontId="56" fillId="0" borderId="0" xfId="907" applyFont="1" applyBorder="1" applyAlignment="1" applyProtection="1">
      <alignment horizontal="distributed" vertical="center"/>
      <protection/>
    </xf>
    <xf numFmtId="0" fontId="54" fillId="0" borderId="14" xfId="907" applyFont="1" applyBorder="1" applyAlignment="1">
      <alignment vertical="center"/>
      <protection/>
    </xf>
    <xf numFmtId="0" fontId="54" fillId="0" borderId="3" xfId="907" applyFont="1" applyBorder="1" applyAlignment="1" applyProtection="1">
      <alignment horizontal="distributed" vertical="center"/>
      <protection/>
    </xf>
    <xf numFmtId="41" fontId="54" fillId="0" borderId="16" xfId="907" applyNumberFormat="1" applyFont="1" applyBorder="1" applyAlignment="1" applyProtection="1">
      <alignment horizontal="right" vertical="center"/>
      <protection/>
    </xf>
    <xf numFmtId="41" fontId="54" fillId="0" borderId="17" xfId="907" applyNumberFormat="1" applyFont="1" applyBorder="1" applyAlignment="1" applyProtection="1">
      <alignment horizontal="right" vertical="center"/>
      <protection/>
    </xf>
    <xf numFmtId="0" fontId="54" fillId="0" borderId="6" xfId="907" applyFont="1" applyBorder="1" applyAlignment="1">
      <alignment vertical="center"/>
      <protection/>
    </xf>
    <xf numFmtId="0" fontId="54" fillId="0" borderId="10" xfId="907" applyFont="1" applyBorder="1" applyAlignment="1">
      <alignment horizontal="center" vertical="center"/>
      <protection/>
    </xf>
    <xf numFmtId="0" fontId="54" fillId="0" borderId="10" xfId="907" applyFont="1" applyBorder="1" applyAlignment="1">
      <alignment vertical="center"/>
      <protection/>
    </xf>
    <xf numFmtId="41" fontId="54" fillId="0" borderId="18" xfId="907" applyNumberFormat="1" applyFont="1" applyBorder="1" applyAlignment="1" applyProtection="1">
      <alignment horizontal="right" vertical="center"/>
      <protection/>
    </xf>
    <xf numFmtId="37" fontId="54" fillId="0" borderId="0" xfId="907" applyNumberFormat="1" applyFont="1" applyBorder="1" applyAlignment="1" applyProtection="1" quotePrefix="1">
      <alignment vertical="center"/>
      <protection/>
    </xf>
    <xf numFmtId="0" fontId="36" fillId="0" borderId="0" xfId="907" applyFont="1" applyBorder="1" applyAlignment="1">
      <alignment vertical="center"/>
      <protection/>
    </xf>
    <xf numFmtId="0" fontId="59" fillId="0" borderId="0" xfId="907" applyFont="1" applyBorder="1" applyAlignment="1">
      <alignment vertical="center"/>
      <protection/>
    </xf>
    <xf numFmtId="0" fontId="54" fillId="0" borderId="3" xfId="907" applyFont="1" applyBorder="1" applyAlignment="1">
      <alignment vertical="center"/>
      <protection/>
    </xf>
    <xf numFmtId="0" fontId="54" fillId="0" borderId="15" xfId="907" applyFont="1" applyBorder="1" applyAlignment="1">
      <alignment horizontal="center" vertical="center"/>
      <protection/>
    </xf>
    <xf numFmtId="0" fontId="54" fillId="0" borderId="12" xfId="907" applyFont="1" applyBorder="1" applyAlignment="1" applyProtection="1">
      <alignment horizontal="center" vertical="center"/>
      <protection/>
    </xf>
    <xf numFmtId="0" fontId="54" fillId="0" borderId="12" xfId="907" applyFont="1" applyBorder="1" applyAlignment="1" applyProtection="1">
      <alignment horizontal="distributed" vertical="center"/>
      <protection/>
    </xf>
    <xf numFmtId="0" fontId="54" fillId="0" borderId="3" xfId="907" applyFont="1" applyBorder="1" applyAlignment="1">
      <alignment horizontal="distributed" vertical="center"/>
      <protection/>
    </xf>
    <xf numFmtId="0" fontId="55" fillId="0" borderId="0" xfId="907" applyFont="1" applyBorder="1" applyAlignment="1" applyProtection="1">
      <alignment horizontal="distributed" vertical="center"/>
      <protection/>
    </xf>
    <xf numFmtId="0" fontId="54" fillId="0" borderId="19" xfId="907" applyFont="1" applyBorder="1" applyAlignment="1" applyProtection="1">
      <alignment horizontal="center" vertical="center"/>
      <protection/>
    </xf>
    <xf numFmtId="0" fontId="54" fillId="0" borderId="20" xfId="907" applyFont="1" applyBorder="1" applyAlignment="1">
      <alignment horizontal="center" vertical="center"/>
      <protection/>
    </xf>
    <xf numFmtId="0" fontId="54" fillId="0" borderId="21" xfId="907" applyFont="1" applyBorder="1" applyAlignment="1">
      <alignment horizontal="center" vertical="center"/>
      <protection/>
    </xf>
    <xf numFmtId="0" fontId="54" fillId="0" borderId="22" xfId="907" applyFont="1" applyBorder="1" applyAlignment="1" applyProtection="1">
      <alignment horizontal="center" vertical="center"/>
      <protection/>
    </xf>
    <xf numFmtId="0" fontId="54" fillId="0" borderId="23" xfId="907" applyFont="1" applyBorder="1" applyAlignment="1">
      <alignment horizontal="center" vertical="center"/>
      <protection/>
    </xf>
    <xf numFmtId="0" fontId="54" fillId="0" borderId="24" xfId="907" applyFont="1" applyBorder="1" applyAlignment="1">
      <alignment horizontal="center" vertical="center"/>
      <protection/>
    </xf>
    <xf numFmtId="41" fontId="54" fillId="0" borderId="22" xfId="907" applyNumberFormat="1" applyFont="1" applyBorder="1" applyAlignment="1" applyProtection="1">
      <alignment horizontal="right" vertical="center"/>
      <protection/>
    </xf>
    <xf numFmtId="41" fontId="54" fillId="0" borderId="23" xfId="907" applyNumberFormat="1" applyFont="1" applyBorder="1" applyAlignment="1" applyProtection="1">
      <alignment horizontal="right" vertical="center"/>
      <protection/>
    </xf>
    <xf numFmtId="41" fontId="54" fillId="0" borderId="24" xfId="907" applyNumberFormat="1" applyFont="1" applyBorder="1" applyAlignment="1" applyProtection="1">
      <alignment horizontal="right" vertical="center"/>
      <protection/>
    </xf>
    <xf numFmtId="41" fontId="54" fillId="0" borderId="25" xfId="907" applyNumberFormat="1" applyFont="1" applyBorder="1" applyAlignment="1" applyProtection="1">
      <alignment horizontal="right" vertical="center"/>
      <protection/>
    </xf>
    <xf numFmtId="41" fontId="54" fillId="0" borderId="26" xfId="907" applyNumberFormat="1" applyFont="1" applyBorder="1" applyAlignment="1" applyProtection="1">
      <alignment horizontal="right" vertical="center"/>
      <protection/>
    </xf>
    <xf numFmtId="41" fontId="54" fillId="0" borderId="27" xfId="907" applyNumberFormat="1" applyFont="1" applyBorder="1" applyAlignment="1" applyProtection="1">
      <alignment horizontal="right" vertical="center"/>
      <protection/>
    </xf>
    <xf numFmtId="41" fontId="54" fillId="0" borderId="28" xfId="907" applyNumberFormat="1" applyFont="1" applyBorder="1" applyAlignment="1" applyProtection="1">
      <alignment vertical="center"/>
      <protection/>
    </xf>
    <xf numFmtId="41" fontId="54" fillId="0" borderId="29" xfId="907" applyNumberFormat="1" applyFont="1" applyBorder="1" applyAlignment="1" applyProtection="1">
      <alignment vertical="center"/>
      <protection/>
    </xf>
    <xf numFmtId="41" fontId="54" fillId="0" borderId="30" xfId="907" applyNumberFormat="1" applyFont="1" applyBorder="1" applyAlignment="1" applyProtection="1">
      <alignment vertical="center"/>
      <protection/>
    </xf>
    <xf numFmtId="0" fontId="54" fillId="0" borderId="22" xfId="907" applyFont="1" applyBorder="1" applyAlignment="1">
      <alignment horizontal="center" vertical="center"/>
      <protection/>
    </xf>
    <xf numFmtId="41" fontId="54" fillId="0" borderId="28" xfId="907" applyNumberFormat="1" applyFont="1" applyBorder="1" applyAlignment="1" applyProtection="1">
      <alignment horizontal="right" vertical="center"/>
      <protection/>
    </xf>
    <xf numFmtId="41" fontId="54" fillId="0" borderId="29" xfId="907" applyNumberFormat="1" applyFont="1" applyBorder="1" applyAlignment="1" applyProtection="1">
      <alignment horizontal="right" vertical="center"/>
      <protection/>
    </xf>
    <xf numFmtId="41" fontId="54" fillId="0" borderId="30" xfId="907" applyNumberFormat="1" applyFont="1" applyBorder="1" applyAlignment="1" applyProtection="1">
      <alignment horizontal="right" vertical="center"/>
      <protection/>
    </xf>
    <xf numFmtId="0" fontId="54" fillId="0" borderId="31" xfId="907" applyFont="1" applyBorder="1" applyAlignment="1">
      <alignment horizontal="center" vertical="center"/>
      <protection/>
    </xf>
    <xf numFmtId="0" fontId="54" fillId="0" borderId="32" xfId="907" applyFont="1" applyBorder="1" applyAlignment="1">
      <alignment horizontal="center" vertical="center"/>
      <protection/>
    </xf>
    <xf numFmtId="0" fontId="54" fillId="0" borderId="33" xfId="907" applyFont="1" applyBorder="1" applyAlignment="1">
      <alignment horizontal="center" vertical="center"/>
      <protection/>
    </xf>
    <xf numFmtId="41" fontId="54" fillId="0" borderId="22" xfId="907" applyNumberFormat="1" applyFont="1" applyBorder="1" applyAlignment="1" applyProtection="1">
      <alignment vertical="center"/>
      <protection/>
    </xf>
    <xf numFmtId="41" fontId="54" fillId="0" borderId="25" xfId="907" applyNumberFormat="1" applyFont="1" applyBorder="1" applyAlignment="1" applyProtection="1">
      <alignment vertical="center"/>
      <protection/>
    </xf>
    <xf numFmtId="41" fontId="54" fillId="0" borderId="22" xfId="907" applyNumberFormat="1" applyFont="1" applyBorder="1" applyAlignment="1" applyProtection="1">
      <alignment horizontal="center" vertical="center"/>
      <protection/>
    </xf>
    <xf numFmtId="41" fontId="54" fillId="0" borderId="23" xfId="907" applyNumberFormat="1" applyFont="1" applyBorder="1" applyAlignment="1">
      <alignment horizontal="center" vertical="center"/>
      <protection/>
    </xf>
    <xf numFmtId="41" fontId="54" fillId="0" borderId="24" xfId="907" applyNumberFormat="1" applyFont="1" applyBorder="1" applyAlignment="1">
      <alignment horizontal="center" vertical="center"/>
      <protection/>
    </xf>
    <xf numFmtId="41" fontId="54" fillId="0" borderId="28" xfId="907" applyNumberFormat="1" applyFont="1" applyBorder="1" applyAlignment="1">
      <alignment vertical="center"/>
      <protection/>
    </xf>
    <xf numFmtId="41" fontId="54" fillId="0" borderId="29" xfId="907" applyNumberFormat="1" applyFont="1" applyBorder="1" applyAlignment="1">
      <alignment vertical="center"/>
      <protection/>
    </xf>
    <xf numFmtId="41" fontId="54" fillId="0" borderId="30" xfId="907" applyNumberFormat="1" applyFont="1" applyBorder="1" applyAlignment="1">
      <alignment vertical="center"/>
      <protection/>
    </xf>
    <xf numFmtId="0" fontId="54" fillId="0" borderId="22" xfId="907" applyFont="1" applyBorder="1" applyAlignment="1">
      <alignment vertical="center"/>
      <protection/>
    </xf>
    <xf numFmtId="0" fontId="54" fillId="0" borderId="23" xfId="907" applyFont="1" applyBorder="1" applyAlignment="1">
      <alignment vertical="center"/>
      <protection/>
    </xf>
    <xf numFmtId="0" fontId="54" fillId="0" borderId="24" xfId="907" applyFont="1" applyBorder="1" applyAlignment="1">
      <alignment vertical="center"/>
      <protection/>
    </xf>
    <xf numFmtId="41" fontId="54" fillId="0" borderId="26" xfId="907" applyNumberFormat="1" applyFont="1" applyBorder="1" applyAlignment="1">
      <alignment vertical="center"/>
      <protection/>
    </xf>
    <xf numFmtId="41" fontId="54" fillId="0" borderId="27" xfId="907" applyNumberFormat="1" applyFont="1" applyBorder="1" applyAlignment="1">
      <alignment vertical="center"/>
      <protection/>
    </xf>
    <xf numFmtId="41" fontId="54" fillId="0" borderId="23" xfId="907" applyNumberFormat="1" applyFont="1" applyBorder="1" applyAlignment="1" applyProtection="1">
      <alignment vertical="center"/>
      <protection/>
    </xf>
    <xf numFmtId="0" fontId="54" fillId="0" borderId="31" xfId="907" applyFont="1" applyBorder="1" applyAlignment="1" applyProtection="1">
      <alignment horizontal="center" vertical="center"/>
      <protection/>
    </xf>
    <xf numFmtId="41" fontId="54" fillId="0" borderId="23" xfId="907" applyNumberFormat="1" applyFont="1" applyBorder="1" applyAlignment="1">
      <alignment vertical="center"/>
      <protection/>
    </xf>
    <xf numFmtId="41" fontId="54" fillId="0" borderId="24" xfId="907" applyNumberFormat="1" applyFont="1" applyBorder="1" applyAlignment="1">
      <alignment vertical="center"/>
      <protection/>
    </xf>
    <xf numFmtId="41" fontId="54" fillId="0" borderId="26" xfId="907" applyNumberFormat="1" applyFont="1" applyBorder="1" applyAlignment="1">
      <alignment horizontal="center" vertical="center"/>
      <protection/>
    </xf>
    <xf numFmtId="41" fontId="54" fillId="0" borderId="27" xfId="907" applyNumberFormat="1" applyFont="1" applyBorder="1" applyAlignment="1">
      <alignment horizontal="center" vertical="center"/>
      <protection/>
    </xf>
    <xf numFmtId="37" fontId="54" fillId="0" borderId="28" xfId="907" applyNumberFormat="1" applyFont="1" applyBorder="1" applyAlignment="1" applyProtection="1">
      <alignment vertical="center"/>
      <protection/>
    </xf>
    <xf numFmtId="37" fontId="54" fillId="0" borderId="29" xfId="907" applyNumberFormat="1" applyFont="1" applyBorder="1" applyAlignment="1" applyProtection="1">
      <alignment vertical="center"/>
      <protection/>
    </xf>
    <xf numFmtId="37" fontId="54" fillId="0" borderId="30" xfId="907" applyNumberFormat="1" applyFont="1" applyBorder="1" applyAlignment="1" applyProtection="1">
      <alignment vertical="center"/>
      <protection/>
    </xf>
    <xf numFmtId="0" fontId="54" fillId="0" borderId="12" xfId="907" applyFont="1" applyBorder="1" applyAlignment="1">
      <alignment vertical="center"/>
      <protection/>
    </xf>
    <xf numFmtId="0" fontId="54" fillId="0" borderId="13" xfId="907" applyFont="1" applyBorder="1" applyAlignment="1">
      <alignment vertical="center"/>
      <protection/>
    </xf>
    <xf numFmtId="0" fontId="54" fillId="0" borderId="13" xfId="907" applyFont="1" applyBorder="1" applyAlignment="1">
      <alignment horizontal="center" vertical="center"/>
      <protection/>
    </xf>
    <xf numFmtId="0" fontId="54" fillId="0" borderId="0" xfId="907" applyFont="1" applyBorder="1" applyAlignment="1">
      <alignment horizontal="right" vertical="center"/>
      <protection/>
    </xf>
    <xf numFmtId="0" fontId="54" fillId="0" borderId="34" xfId="907" applyFont="1" applyBorder="1" applyAlignment="1" applyProtection="1">
      <alignment horizontal="center" vertical="center"/>
      <protection/>
    </xf>
    <xf numFmtId="0" fontId="54" fillId="0" borderId="2" xfId="907" applyFont="1" applyBorder="1" applyAlignment="1" applyProtection="1">
      <alignment horizontal="center" vertical="center"/>
      <protection/>
    </xf>
    <xf numFmtId="0" fontId="54" fillId="0" borderId="35" xfId="907" applyFont="1" applyBorder="1" applyAlignment="1" applyProtection="1">
      <alignment horizontal="center" vertical="center"/>
      <protection/>
    </xf>
    <xf numFmtId="0" fontId="54" fillId="0" borderId="9" xfId="907" applyFont="1" applyBorder="1" applyAlignment="1" applyProtection="1">
      <alignment horizontal="distributed" vertical="center"/>
      <protection/>
    </xf>
    <xf numFmtId="0" fontId="54" fillId="0" borderId="0" xfId="907" applyFont="1">
      <alignment/>
      <protection/>
    </xf>
    <xf numFmtId="0" fontId="54" fillId="0" borderId="0" xfId="907" applyFont="1" applyAlignment="1">
      <alignment horizontal="distributed"/>
      <protection/>
    </xf>
    <xf numFmtId="0" fontId="54" fillId="0" borderId="0" xfId="907" applyFont="1" applyBorder="1">
      <alignment/>
      <protection/>
    </xf>
    <xf numFmtId="0" fontId="54" fillId="0" borderId="9" xfId="907" applyFont="1" applyBorder="1" applyAlignment="1" applyProtection="1" quotePrefix="1">
      <alignment horizontal="distributed" vertical="center"/>
      <protection/>
    </xf>
    <xf numFmtId="0" fontId="54" fillId="0" borderId="0" xfId="907" applyFont="1" applyBorder="1" applyAlignment="1">
      <alignment horizontal="distributed" vertical="center"/>
      <protection/>
    </xf>
    <xf numFmtId="0" fontId="54" fillId="0" borderId="9" xfId="907" applyFont="1" applyBorder="1" applyAlignment="1">
      <alignment horizontal="distributed" vertical="center"/>
      <protection/>
    </xf>
    <xf numFmtId="0" fontId="3" fillId="0" borderId="0" xfId="907" applyFont="1" applyBorder="1" applyAlignment="1">
      <alignment horizontal="distributed" vertical="center"/>
      <protection/>
    </xf>
    <xf numFmtId="0" fontId="3" fillId="0" borderId="0" xfId="907" applyBorder="1" applyAlignment="1">
      <alignment horizontal="distributed" vertical="center"/>
      <protection/>
    </xf>
    <xf numFmtId="0" fontId="55" fillId="0" borderId="9" xfId="907" applyFont="1" applyBorder="1" applyAlignment="1">
      <alignment horizontal="distributed" vertical="center"/>
      <protection/>
    </xf>
    <xf numFmtId="0" fontId="57" fillId="0" borderId="0" xfId="907" applyFont="1" applyBorder="1" applyAlignment="1">
      <alignment horizontal="distributed" vertical="center"/>
      <protection/>
    </xf>
    <xf numFmtId="0" fontId="3" fillId="0" borderId="0" xfId="907" applyFont="1" applyAlignment="1">
      <alignment horizontal="distributed" vertical="center"/>
      <protection/>
    </xf>
    <xf numFmtId="0" fontId="3" fillId="0" borderId="0" xfId="907" applyAlignment="1">
      <alignment horizontal="distributed" vertical="center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6384" width="7.125" style="2" customWidth="1"/>
  </cols>
  <sheetData>
    <row r="1" ht="14.25">
      <c r="A1" s="1" t="s">
        <v>118</v>
      </c>
    </row>
    <row r="2" spans="2:14" ht="12">
      <c r="B2" s="4" t="s">
        <v>0</v>
      </c>
      <c r="M2" s="99" t="s">
        <v>120</v>
      </c>
      <c r="N2" s="99"/>
    </row>
    <row r="3" spans="1:15" ht="21" customHeight="1">
      <c r="A3" s="100"/>
      <c r="B3" s="101"/>
      <c r="C3" s="102"/>
      <c r="D3" s="52" t="s">
        <v>101</v>
      </c>
      <c r="E3" s="53" t="s">
        <v>114</v>
      </c>
      <c r="F3" s="53" t="s">
        <v>102</v>
      </c>
      <c r="G3" s="53" t="s">
        <v>103</v>
      </c>
      <c r="H3" s="53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M3" s="53" t="s">
        <v>115</v>
      </c>
      <c r="N3" s="54" t="s">
        <v>109</v>
      </c>
      <c r="O3" s="5"/>
    </row>
    <row r="4" spans="1:15" ht="12">
      <c r="A4" s="6"/>
      <c r="B4" s="7"/>
      <c r="C4" s="8"/>
      <c r="D4" s="55"/>
      <c r="E4" s="56"/>
      <c r="F4" s="56"/>
      <c r="G4" s="56"/>
      <c r="H4" s="56"/>
      <c r="I4" s="56"/>
      <c r="J4" s="56"/>
      <c r="K4" s="56"/>
      <c r="L4" s="56"/>
      <c r="M4" s="56"/>
      <c r="N4" s="57"/>
      <c r="O4" s="5"/>
    </row>
    <row r="5" spans="1:14" ht="12" customHeight="1">
      <c r="A5" s="103" t="s">
        <v>116</v>
      </c>
      <c r="B5" s="106"/>
      <c r="C5" s="10" t="s">
        <v>1</v>
      </c>
      <c r="D5" s="58">
        <f aca="true" t="shared" si="0" ref="D5:N5">SUM(D6:D7)</f>
        <v>35212</v>
      </c>
      <c r="E5" s="59">
        <f t="shared" si="0"/>
        <v>1</v>
      </c>
      <c r="F5" s="59">
        <f t="shared" si="0"/>
        <v>603</v>
      </c>
      <c r="G5" s="59">
        <f t="shared" si="0"/>
        <v>4865</v>
      </c>
      <c r="H5" s="59">
        <f t="shared" si="0"/>
        <v>13359</v>
      </c>
      <c r="I5" s="59">
        <f t="shared" si="0"/>
        <v>12278</v>
      </c>
      <c r="J5" s="59">
        <f t="shared" si="0"/>
        <v>3670</v>
      </c>
      <c r="K5" s="59">
        <f t="shared" si="0"/>
        <v>423</v>
      </c>
      <c r="L5" s="59">
        <f t="shared" si="0"/>
        <v>13</v>
      </c>
      <c r="M5" s="59">
        <f t="shared" si="0"/>
        <v>0</v>
      </c>
      <c r="N5" s="60">
        <f t="shared" si="0"/>
        <v>0</v>
      </c>
    </row>
    <row r="6" spans="1:14" ht="12" customHeight="1">
      <c r="A6" s="11"/>
      <c r="B6" s="12"/>
      <c r="C6" s="10" t="s">
        <v>2</v>
      </c>
      <c r="D6" s="58">
        <f>SUM(E6:N6)</f>
        <v>18284</v>
      </c>
      <c r="E6" s="59">
        <f aca="true" t="shared" si="1" ref="E6:N6">SUM(E11,E15,E19,E23,E27,E31,E35,E39,E43,E47)</f>
        <v>1</v>
      </c>
      <c r="F6" s="59">
        <f t="shared" si="1"/>
        <v>323</v>
      </c>
      <c r="G6" s="59">
        <f t="shared" si="1"/>
        <v>2504</v>
      </c>
      <c r="H6" s="59">
        <f t="shared" si="1"/>
        <v>6951</v>
      </c>
      <c r="I6" s="59">
        <f t="shared" si="1"/>
        <v>6398</v>
      </c>
      <c r="J6" s="59">
        <f t="shared" si="1"/>
        <v>1894</v>
      </c>
      <c r="K6" s="59">
        <f t="shared" si="1"/>
        <v>205</v>
      </c>
      <c r="L6" s="59">
        <f t="shared" si="1"/>
        <v>8</v>
      </c>
      <c r="M6" s="59">
        <f t="shared" si="1"/>
        <v>0</v>
      </c>
      <c r="N6" s="60">
        <f t="shared" si="1"/>
        <v>0</v>
      </c>
    </row>
    <row r="7" spans="1:14" ht="12" customHeight="1">
      <c r="A7" s="11"/>
      <c r="B7" s="12"/>
      <c r="C7" s="10" t="s">
        <v>3</v>
      </c>
      <c r="D7" s="58">
        <f>SUM(E7:N7)</f>
        <v>16928</v>
      </c>
      <c r="E7" s="59">
        <f aca="true" t="shared" si="2" ref="E7:N7">SUM(E12,E16,E20,E24,E28,E32,E36,E40,E44,E48)</f>
        <v>0</v>
      </c>
      <c r="F7" s="59">
        <f t="shared" si="2"/>
        <v>280</v>
      </c>
      <c r="G7" s="59">
        <f t="shared" si="2"/>
        <v>2361</v>
      </c>
      <c r="H7" s="59">
        <f t="shared" si="2"/>
        <v>6408</v>
      </c>
      <c r="I7" s="59">
        <f t="shared" si="2"/>
        <v>5880</v>
      </c>
      <c r="J7" s="59">
        <f t="shared" si="2"/>
        <v>1776</v>
      </c>
      <c r="K7" s="59">
        <f t="shared" si="2"/>
        <v>218</v>
      </c>
      <c r="L7" s="59">
        <f t="shared" si="2"/>
        <v>5</v>
      </c>
      <c r="M7" s="59">
        <f t="shared" si="2"/>
        <v>0</v>
      </c>
      <c r="N7" s="60">
        <f t="shared" si="2"/>
        <v>0</v>
      </c>
    </row>
    <row r="8" spans="1:14" ht="12">
      <c r="A8" s="13"/>
      <c r="B8" s="14"/>
      <c r="C8" s="15"/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ht="12" customHeight="1">
      <c r="A9" s="11"/>
      <c r="B9" s="12"/>
      <c r="C9" s="10"/>
      <c r="D9" s="58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14" ht="12" customHeight="1">
      <c r="A10" s="107" t="s">
        <v>4</v>
      </c>
      <c r="B10" s="104"/>
      <c r="C10" s="10" t="s">
        <v>1</v>
      </c>
      <c r="D10" s="58">
        <f>SUM(E10:N10)</f>
        <v>571</v>
      </c>
      <c r="E10" s="59">
        <f aca="true" t="shared" si="3" ref="E10:N10">SUM(E11:E12)</f>
        <v>0</v>
      </c>
      <c r="F10" s="59">
        <f t="shared" si="3"/>
        <v>13</v>
      </c>
      <c r="G10" s="59">
        <f t="shared" si="3"/>
        <v>93</v>
      </c>
      <c r="H10" s="59">
        <f t="shared" si="3"/>
        <v>232</v>
      </c>
      <c r="I10" s="59">
        <f t="shared" si="3"/>
        <v>174</v>
      </c>
      <c r="J10" s="59">
        <f t="shared" si="3"/>
        <v>50</v>
      </c>
      <c r="K10" s="59">
        <f t="shared" si="3"/>
        <v>8</v>
      </c>
      <c r="L10" s="59">
        <f t="shared" si="3"/>
        <v>1</v>
      </c>
      <c r="M10" s="59">
        <f t="shared" si="3"/>
        <v>0</v>
      </c>
      <c r="N10" s="60">
        <f t="shared" si="3"/>
        <v>0</v>
      </c>
    </row>
    <row r="11" spans="1:15" ht="12" customHeight="1">
      <c r="A11" s="11"/>
      <c r="B11" s="12"/>
      <c r="C11" s="10" t="s">
        <v>2</v>
      </c>
      <c r="D11" s="58">
        <f>SUM(E11:N11)</f>
        <v>305</v>
      </c>
      <c r="E11" s="59">
        <f aca="true" t="shared" si="4" ref="E11:N11">E52</f>
        <v>0</v>
      </c>
      <c r="F11" s="59">
        <f t="shared" si="4"/>
        <v>5</v>
      </c>
      <c r="G11" s="59">
        <f t="shared" si="4"/>
        <v>44</v>
      </c>
      <c r="H11" s="59">
        <f t="shared" si="4"/>
        <v>124</v>
      </c>
      <c r="I11" s="59">
        <f t="shared" si="4"/>
        <v>97</v>
      </c>
      <c r="J11" s="59">
        <f t="shared" si="4"/>
        <v>28</v>
      </c>
      <c r="K11" s="59">
        <f t="shared" si="4"/>
        <v>6</v>
      </c>
      <c r="L11" s="59">
        <f t="shared" si="4"/>
        <v>1</v>
      </c>
      <c r="M11" s="59">
        <f t="shared" si="4"/>
        <v>0</v>
      </c>
      <c r="N11" s="60">
        <f t="shared" si="4"/>
        <v>0</v>
      </c>
      <c r="O11" s="16"/>
    </row>
    <row r="12" spans="1:15" ht="12" customHeight="1">
      <c r="A12" s="11"/>
      <c r="B12" s="12"/>
      <c r="C12" s="10" t="s">
        <v>3</v>
      </c>
      <c r="D12" s="58">
        <f>SUM(E12:N12)</f>
        <v>266</v>
      </c>
      <c r="E12" s="59">
        <f aca="true" t="shared" si="5" ref="E12:N12">E53</f>
        <v>0</v>
      </c>
      <c r="F12" s="59">
        <f t="shared" si="5"/>
        <v>8</v>
      </c>
      <c r="G12" s="59">
        <f t="shared" si="5"/>
        <v>49</v>
      </c>
      <c r="H12" s="59">
        <f t="shared" si="5"/>
        <v>108</v>
      </c>
      <c r="I12" s="59">
        <f t="shared" si="5"/>
        <v>77</v>
      </c>
      <c r="J12" s="59">
        <f t="shared" si="5"/>
        <v>22</v>
      </c>
      <c r="K12" s="59">
        <f t="shared" si="5"/>
        <v>2</v>
      </c>
      <c r="L12" s="59">
        <f t="shared" si="5"/>
        <v>0</v>
      </c>
      <c r="M12" s="59">
        <f t="shared" si="5"/>
        <v>0</v>
      </c>
      <c r="N12" s="60">
        <f t="shared" si="5"/>
        <v>0</v>
      </c>
      <c r="O12" s="16"/>
    </row>
    <row r="13" spans="1:15" ht="12" customHeight="1">
      <c r="A13" s="11"/>
      <c r="B13" s="12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6"/>
    </row>
    <row r="14" spans="1:14" ht="12" customHeight="1">
      <c r="A14" s="103" t="s">
        <v>5</v>
      </c>
      <c r="B14" s="104"/>
      <c r="C14" s="10" t="s">
        <v>1</v>
      </c>
      <c r="D14" s="58">
        <f>SUM(E14:N14)</f>
        <v>821</v>
      </c>
      <c r="E14" s="59">
        <f aca="true" t="shared" si="6" ref="E14:N14">SUM(E15:E16)</f>
        <v>0</v>
      </c>
      <c r="F14" s="59">
        <f t="shared" si="6"/>
        <v>22</v>
      </c>
      <c r="G14" s="59">
        <f t="shared" si="6"/>
        <v>127</v>
      </c>
      <c r="H14" s="59">
        <f t="shared" si="6"/>
        <v>296</v>
      </c>
      <c r="I14" s="59">
        <f t="shared" si="6"/>
        <v>268</v>
      </c>
      <c r="J14" s="59">
        <f t="shared" si="6"/>
        <v>95</v>
      </c>
      <c r="K14" s="59">
        <f t="shared" si="6"/>
        <v>13</v>
      </c>
      <c r="L14" s="59">
        <f t="shared" si="6"/>
        <v>0</v>
      </c>
      <c r="M14" s="59">
        <f t="shared" si="6"/>
        <v>0</v>
      </c>
      <c r="N14" s="60">
        <f t="shared" si="6"/>
        <v>0</v>
      </c>
    </row>
    <row r="15" spans="1:14" ht="12" customHeight="1">
      <c r="A15" s="11"/>
      <c r="B15" s="12"/>
      <c r="C15" s="10" t="s">
        <v>2</v>
      </c>
      <c r="D15" s="58">
        <f>SUM(E15:N15)</f>
        <v>420</v>
      </c>
      <c r="E15" s="59">
        <f>'表４-2'!E19</f>
        <v>0</v>
      </c>
      <c r="F15" s="59">
        <f>'表４-2'!F19</f>
        <v>7</v>
      </c>
      <c r="G15" s="59">
        <f>'表４-2'!G19</f>
        <v>57</v>
      </c>
      <c r="H15" s="59">
        <f>'表４-2'!H19</f>
        <v>153</v>
      </c>
      <c r="I15" s="59">
        <f>'表４-2'!I19</f>
        <v>148</v>
      </c>
      <c r="J15" s="59">
        <f>'表４-2'!J19</f>
        <v>48</v>
      </c>
      <c r="K15" s="59">
        <f>'表４-2'!K19</f>
        <v>7</v>
      </c>
      <c r="L15" s="59">
        <f>'表４-2'!L19</f>
        <v>0</v>
      </c>
      <c r="M15" s="59">
        <f>'表４-2'!M19</f>
        <v>0</v>
      </c>
      <c r="N15" s="60">
        <f>'表４-2'!N19</f>
        <v>0</v>
      </c>
    </row>
    <row r="16" spans="1:14" ht="12" customHeight="1">
      <c r="A16" s="11"/>
      <c r="B16" s="12"/>
      <c r="C16" s="10" t="s">
        <v>3</v>
      </c>
      <c r="D16" s="58">
        <f>SUM(E16:N16)</f>
        <v>401</v>
      </c>
      <c r="E16" s="59">
        <f>'表４-2'!E20</f>
        <v>0</v>
      </c>
      <c r="F16" s="59">
        <f>'表４-2'!F20</f>
        <v>15</v>
      </c>
      <c r="G16" s="59">
        <f>'表４-2'!G20</f>
        <v>70</v>
      </c>
      <c r="H16" s="59">
        <f>'表４-2'!H20</f>
        <v>143</v>
      </c>
      <c r="I16" s="59">
        <f>'表４-2'!I20</f>
        <v>120</v>
      </c>
      <c r="J16" s="59">
        <f>'表４-2'!J20</f>
        <v>47</v>
      </c>
      <c r="K16" s="59">
        <f>'表４-2'!K20</f>
        <v>6</v>
      </c>
      <c r="L16" s="59">
        <f>'表４-2'!L20</f>
        <v>0</v>
      </c>
      <c r="M16" s="59">
        <f>'表４-2'!M20</f>
        <v>0</v>
      </c>
      <c r="N16" s="60">
        <f>'表４-2'!N20</f>
        <v>0</v>
      </c>
    </row>
    <row r="17" spans="1:14" ht="12" customHeight="1">
      <c r="A17" s="11"/>
      <c r="B17" s="12"/>
      <c r="C17" s="10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</row>
    <row r="18" spans="1:14" ht="12" customHeight="1">
      <c r="A18" s="103" t="s">
        <v>6</v>
      </c>
      <c r="B18" s="104"/>
      <c r="C18" s="10" t="s">
        <v>1</v>
      </c>
      <c r="D18" s="58">
        <f>SUM(E18:N18)</f>
        <v>6524</v>
      </c>
      <c r="E18" s="59">
        <f aca="true" t="shared" si="7" ref="E18:N18">SUM(E19:E20)</f>
        <v>0</v>
      </c>
      <c r="F18" s="59">
        <f t="shared" si="7"/>
        <v>112</v>
      </c>
      <c r="G18" s="59">
        <f t="shared" si="7"/>
        <v>930</v>
      </c>
      <c r="H18" s="59">
        <f t="shared" si="7"/>
        <v>2515</v>
      </c>
      <c r="I18" s="59">
        <f t="shared" si="7"/>
        <v>2227</v>
      </c>
      <c r="J18" s="59">
        <f t="shared" si="7"/>
        <v>668</v>
      </c>
      <c r="K18" s="59">
        <f t="shared" si="7"/>
        <v>70</v>
      </c>
      <c r="L18" s="59">
        <f t="shared" si="7"/>
        <v>2</v>
      </c>
      <c r="M18" s="59">
        <f t="shared" si="7"/>
        <v>0</v>
      </c>
      <c r="N18" s="60">
        <f t="shared" si="7"/>
        <v>0</v>
      </c>
    </row>
    <row r="19" spans="1:14" ht="12" customHeight="1">
      <c r="A19" s="11"/>
      <c r="B19" s="12"/>
      <c r="C19" s="10" t="s">
        <v>2</v>
      </c>
      <c r="D19" s="58">
        <f>SUM(E19:N19)</f>
        <v>3334</v>
      </c>
      <c r="E19" s="59">
        <f>'表４-2'!E32+'表４-3'!E27</f>
        <v>0</v>
      </c>
      <c r="F19" s="59">
        <f>'表４-2'!F32+'表４-3'!F27</f>
        <v>58</v>
      </c>
      <c r="G19" s="59">
        <f>'表４-2'!G32+'表４-3'!G27</f>
        <v>461</v>
      </c>
      <c r="H19" s="59">
        <f>'表４-2'!H32+'表４-3'!H27</f>
        <v>1294</v>
      </c>
      <c r="I19" s="59">
        <f>'表４-2'!I32+'表４-3'!I27</f>
        <v>1138</v>
      </c>
      <c r="J19" s="59">
        <f>'表４-2'!J32+'表４-3'!J27</f>
        <v>344</v>
      </c>
      <c r="K19" s="59">
        <f>'表４-2'!K32+'表４-3'!K27</f>
        <v>37</v>
      </c>
      <c r="L19" s="59">
        <f>'表４-2'!L32+'表４-3'!L27</f>
        <v>2</v>
      </c>
      <c r="M19" s="59">
        <f>'表４-2'!M32+'表４-3'!M27</f>
        <v>0</v>
      </c>
      <c r="N19" s="60">
        <f>'表４-2'!N32+'表４-3'!N27</f>
        <v>0</v>
      </c>
    </row>
    <row r="20" spans="1:14" ht="12" customHeight="1">
      <c r="A20" s="11"/>
      <c r="B20" s="12"/>
      <c r="C20" s="10" t="s">
        <v>3</v>
      </c>
      <c r="D20" s="58">
        <f>SUM(E20:N20)</f>
        <v>3190</v>
      </c>
      <c r="E20" s="59">
        <f>'表４-2'!E33+'表４-3'!E28</f>
        <v>0</v>
      </c>
      <c r="F20" s="59">
        <f>'表４-2'!F33+'表４-3'!F28</f>
        <v>54</v>
      </c>
      <c r="G20" s="59">
        <f>'表４-2'!G33+'表４-3'!G28</f>
        <v>469</v>
      </c>
      <c r="H20" s="59">
        <f>'表４-2'!H33+'表４-3'!H28</f>
        <v>1221</v>
      </c>
      <c r="I20" s="59">
        <f>'表４-2'!I33+'表４-3'!I28</f>
        <v>1089</v>
      </c>
      <c r="J20" s="59">
        <f>'表４-2'!J33+'表４-3'!J28</f>
        <v>324</v>
      </c>
      <c r="K20" s="59">
        <f>'表４-2'!K33+'表４-3'!K28</f>
        <v>33</v>
      </c>
      <c r="L20" s="59">
        <f>'表４-2'!L33+'表４-3'!L28</f>
        <v>0</v>
      </c>
      <c r="M20" s="59">
        <f>'表４-2'!M33+'表４-3'!M28</f>
        <v>0</v>
      </c>
      <c r="N20" s="60">
        <f>'表４-2'!N33+'表４-3'!N28</f>
        <v>0</v>
      </c>
    </row>
    <row r="21" spans="1:14" ht="12" customHeight="1">
      <c r="A21" s="11"/>
      <c r="B21" s="12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</row>
    <row r="22" spans="1:14" ht="12" customHeight="1">
      <c r="A22" s="103" t="s">
        <v>7</v>
      </c>
      <c r="B22" s="104"/>
      <c r="C22" s="10" t="s">
        <v>1</v>
      </c>
      <c r="D22" s="58">
        <f>SUM(E22:N22)</f>
        <v>3709</v>
      </c>
      <c r="E22" s="59">
        <f aca="true" t="shared" si="8" ref="E22:N22">SUM(E23:E24)</f>
        <v>0</v>
      </c>
      <c r="F22" s="59">
        <f t="shared" si="8"/>
        <v>74</v>
      </c>
      <c r="G22" s="59">
        <f t="shared" si="8"/>
        <v>574</v>
      </c>
      <c r="H22" s="59">
        <f t="shared" si="8"/>
        <v>1393</v>
      </c>
      <c r="I22" s="59">
        <f t="shared" si="8"/>
        <v>1242</v>
      </c>
      <c r="J22" s="59">
        <f t="shared" si="8"/>
        <v>381</v>
      </c>
      <c r="K22" s="59">
        <f t="shared" si="8"/>
        <v>42</v>
      </c>
      <c r="L22" s="59">
        <f t="shared" si="8"/>
        <v>3</v>
      </c>
      <c r="M22" s="59">
        <f t="shared" si="8"/>
        <v>0</v>
      </c>
      <c r="N22" s="60">
        <f t="shared" si="8"/>
        <v>0</v>
      </c>
    </row>
    <row r="23" spans="1:14" ht="12" customHeight="1">
      <c r="A23" s="11"/>
      <c r="B23" s="12"/>
      <c r="C23" s="10" t="s">
        <v>2</v>
      </c>
      <c r="D23" s="58">
        <f>SUM(E23:N23)</f>
        <v>1966</v>
      </c>
      <c r="E23" s="59">
        <f>'表４-3'!E40</f>
        <v>0</v>
      </c>
      <c r="F23" s="59">
        <f>'表４-3'!F40</f>
        <v>41</v>
      </c>
      <c r="G23" s="59">
        <f>'表４-3'!G40</f>
        <v>302</v>
      </c>
      <c r="H23" s="59">
        <f>'表４-3'!H40</f>
        <v>722</v>
      </c>
      <c r="I23" s="59">
        <f>'表４-3'!I40</f>
        <v>670</v>
      </c>
      <c r="J23" s="59">
        <f>'表４-3'!J40</f>
        <v>212</v>
      </c>
      <c r="K23" s="59">
        <f>'表４-3'!K40</f>
        <v>17</v>
      </c>
      <c r="L23" s="59">
        <f>'表４-3'!L40</f>
        <v>2</v>
      </c>
      <c r="M23" s="59">
        <f>'表４-3'!M40</f>
        <v>0</v>
      </c>
      <c r="N23" s="60">
        <f>'表４-3'!N40</f>
        <v>0</v>
      </c>
    </row>
    <row r="24" spans="1:14" ht="12" customHeight="1">
      <c r="A24" s="11"/>
      <c r="B24" s="12"/>
      <c r="C24" s="10" t="s">
        <v>3</v>
      </c>
      <c r="D24" s="58">
        <f>SUM(E24:N24)</f>
        <v>1743</v>
      </c>
      <c r="E24" s="59">
        <f>'表４-3'!E41</f>
        <v>0</v>
      </c>
      <c r="F24" s="59">
        <f>'表４-3'!F41</f>
        <v>33</v>
      </c>
      <c r="G24" s="59">
        <f>'表４-3'!G41</f>
        <v>272</v>
      </c>
      <c r="H24" s="59">
        <f>'表４-3'!H41</f>
        <v>671</v>
      </c>
      <c r="I24" s="59">
        <f>'表４-3'!I41</f>
        <v>572</v>
      </c>
      <c r="J24" s="59">
        <f>'表４-3'!J41</f>
        <v>169</v>
      </c>
      <c r="K24" s="59">
        <f>'表４-3'!K41</f>
        <v>25</v>
      </c>
      <c r="L24" s="59">
        <f>'表４-3'!L41</f>
        <v>1</v>
      </c>
      <c r="M24" s="59">
        <f>'表４-3'!M41</f>
        <v>0</v>
      </c>
      <c r="N24" s="60">
        <f>'表４-3'!N41</f>
        <v>0</v>
      </c>
    </row>
    <row r="25" spans="1:14" ht="12" customHeight="1">
      <c r="A25" s="11"/>
      <c r="B25" s="12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</row>
    <row r="26" spans="1:14" ht="12" customHeight="1">
      <c r="A26" s="103" t="s">
        <v>8</v>
      </c>
      <c r="B26" s="104"/>
      <c r="C26" s="10" t="s">
        <v>1</v>
      </c>
      <c r="D26" s="58">
        <f aca="true" t="shared" si="9" ref="D26:N26">SUM(D27:D28)</f>
        <v>2232</v>
      </c>
      <c r="E26" s="59">
        <f t="shared" si="9"/>
        <v>0</v>
      </c>
      <c r="F26" s="59">
        <f t="shared" si="9"/>
        <v>42</v>
      </c>
      <c r="G26" s="59">
        <f t="shared" si="9"/>
        <v>244</v>
      </c>
      <c r="H26" s="59">
        <f t="shared" si="9"/>
        <v>817</v>
      </c>
      <c r="I26" s="59">
        <f t="shared" si="9"/>
        <v>822</v>
      </c>
      <c r="J26" s="59">
        <f t="shared" si="9"/>
        <v>281</v>
      </c>
      <c r="K26" s="59">
        <f t="shared" si="9"/>
        <v>24</v>
      </c>
      <c r="L26" s="59">
        <f t="shared" si="9"/>
        <v>2</v>
      </c>
      <c r="M26" s="59">
        <f t="shared" si="9"/>
        <v>0</v>
      </c>
      <c r="N26" s="60">
        <f t="shared" si="9"/>
        <v>0</v>
      </c>
    </row>
    <row r="27" spans="1:14" ht="12" customHeight="1">
      <c r="A27" s="11"/>
      <c r="B27" s="12"/>
      <c r="C27" s="10" t="s">
        <v>2</v>
      </c>
      <c r="D27" s="58">
        <f>SUM(E27:N27)</f>
        <v>1158</v>
      </c>
      <c r="E27" s="59">
        <f>'表４-3'!E57</f>
        <v>0</v>
      </c>
      <c r="F27" s="59">
        <f>'表４-3'!F57</f>
        <v>27</v>
      </c>
      <c r="G27" s="59">
        <f>'表４-3'!G57</f>
        <v>128</v>
      </c>
      <c r="H27" s="59">
        <f>'表４-3'!H57</f>
        <v>433</v>
      </c>
      <c r="I27" s="59">
        <f>'表４-3'!I57</f>
        <v>402</v>
      </c>
      <c r="J27" s="59">
        <f>'表４-3'!J57</f>
        <v>151</v>
      </c>
      <c r="K27" s="59">
        <f>'表４-3'!K57</f>
        <v>16</v>
      </c>
      <c r="L27" s="59">
        <f>'表４-3'!L57</f>
        <v>1</v>
      </c>
      <c r="M27" s="59">
        <f>'表４-3'!M57</f>
        <v>0</v>
      </c>
      <c r="N27" s="60">
        <f>'表４-3'!N57</f>
        <v>0</v>
      </c>
    </row>
    <row r="28" spans="1:14" ht="12" customHeight="1">
      <c r="A28" s="11"/>
      <c r="B28" s="12"/>
      <c r="C28" s="10" t="s">
        <v>3</v>
      </c>
      <c r="D28" s="58">
        <f>SUM(E28:N28)</f>
        <v>1074</v>
      </c>
      <c r="E28" s="59">
        <f>'表４-3'!E58</f>
        <v>0</v>
      </c>
      <c r="F28" s="59">
        <f>'表４-3'!F58</f>
        <v>15</v>
      </c>
      <c r="G28" s="59">
        <f>'表４-3'!G58</f>
        <v>116</v>
      </c>
      <c r="H28" s="59">
        <f>'表４-3'!H58</f>
        <v>384</v>
      </c>
      <c r="I28" s="59">
        <f>'表４-3'!I58</f>
        <v>420</v>
      </c>
      <c r="J28" s="59">
        <f>'表４-3'!J58</f>
        <v>130</v>
      </c>
      <c r="K28" s="59">
        <f>'表４-3'!K58</f>
        <v>8</v>
      </c>
      <c r="L28" s="59">
        <f>'表４-3'!L58</f>
        <v>1</v>
      </c>
      <c r="M28" s="59">
        <f>'表４-3'!M58</f>
        <v>0</v>
      </c>
      <c r="N28" s="60">
        <f>'表４-3'!N58</f>
        <v>0</v>
      </c>
    </row>
    <row r="29" spans="1:14" ht="12" customHeight="1">
      <c r="A29" s="11"/>
      <c r="B29" s="12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1:14" ht="12" customHeight="1">
      <c r="A30" s="103" t="s">
        <v>9</v>
      </c>
      <c r="B30" s="104"/>
      <c r="C30" s="10" t="s">
        <v>1</v>
      </c>
      <c r="D30" s="58">
        <f>SUM(E30:N30)</f>
        <v>4286</v>
      </c>
      <c r="E30" s="59">
        <f aca="true" t="shared" si="10" ref="E30:N30">SUM(E31:E32)</f>
        <v>0</v>
      </c>
      <c r="F30" s="59">
        <f t="shared" si="10"/>
        <v>65</v>
      </c>
      <c r="G30" s="59">
        <f t="shared" si="10"/>
        <v>483</v>
      </c>
      <c r="H30" s="59">
        <f t="shared" si="10"/>
        <v>1554</v>
      </c>
      <c r="I30" s="59">
        <f t="shared" si="10"/>
        <v>1583</v>
      </c>
      <c r="J30" s="59">
        <f t="shared" si="10"/>
        <v>524</v>
      </c>
      <c r="K30" s="59">
        <f t="shared" si="10"/>
        <v>77</v>
      </c>
      <c r="L30" s="59">
        <f t="shared" si="10"/>
        <v>0</v>
      </c>
      <c r="M30" s="59">
        <f t="shared" si="10"/>
        <v>0</v>
      </c>
      <c r="N30" s="60">
        <f t="shared" si="10"/>
        <v>0</v>
      </c>
    </row>
    <row r="31" spans="1:14" ht="12" customHeight="1">
      <c r="A31" s="17"/>
      <c r="B31" s="5"/>
      <c r="C31" s="10" t="s">
        <v>2</v>
      </c>
      <c r="D31" s="58">
        <f>SUM(E31:N31)</f>
        <v>2214</v>
      </c>
      <c r="E31" s="59">
        <f>'表４-4'!E11</f>
        <v>0</v>
      </c>
      <c r="F31" s="59">
        <f>'表４-4'!F11</f>
        <v>39</v>
      </c>
      <c r="G31" s="59">
        <f>'表４-4'!G11</f>
        <v>235</v>
      </c>
      <c r="H31" s="59">
        <f>'表４-4'!H11</f>
        <v>797</v>
      </c>
      <c r="I31" s="59">
        <f>'表４-4'!I11</f>
        <v>831</v>
      </c>
      <c r="J31" s="59">
        <f>'表４-4'!J11</f>
        <v>271</v>
      </c>
      <c r="K31" s="59">
        <f>'表４-4'!K11</f>
        <v>41</v>
      </c>
      <c r="L31" s="59">
        <f>'表４-4'!L11</f>
        <v>0</v>
      </c>
      <c r="M31" s="59">
        <f>'表４-4'!M11</f>
        <v>0</v>
      </c>
      <c r="N31" s="60">
        <f>'表４-4'!N11</f>
        <v>0</v>
      </c>
    </row>
    <row r="32" spans="1:14" ht="12" customHeight="1">
      <c r="A32" s="17"/>
      <c r="B32" s="5"/>
      <c r="C32" s="10" t="s">
        <v>3</v>
      </c>
      <c r="D32" s="58">
        <f>SUM(E32:N32)</f>
        <v>2072</v>
      </c>
      <c r="E32" s="59">
        <f>'表４-4'!E12</f>
        <v>0</v>
      </c>
      <c r="F32" s="59">
        <f>'表４-4'!F12</f>
        <v>26</v>
      </c>
      <c r="G32" s="59">
        <f>'表４-4'!G12</f>
        <v>248</v>
      </c>
      <c r="H32" s="59">
        <f>'表４-4'!H12</f>
        <v>757</v>
      </c>
      <c r="I32" s="59">
        <f>'表４-4'!I12</f>
        <v>752</v>
      </c>
      <c r="J32" s="59">
        <f>'表４-4'!J12</f>
        <v>253</v>
      </c>
      <c r="K32" s="59">
        <f>'表４-4'!K12</f>
        <v>36</v>
      </c>
      <c r="L32" s="59">
        <f>'表４-4'!L12</f>
        <v>0</v>
      </c>
      <c r="M32" s="59">
        <f>'表４-4'!M12</f>
        <v>0</v>
      </c>
      <c r="N32" s="60">
        <f>'表４-4'!N12</f>
        <v>0</v>
      </c>
    </row>
    <row r="33" spans="1:14" ht="12" customHeight="1">
      <c r="A33" s="17"/>
      <c r="B33" s="5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ht="12" customHeight="1">
      <c r="A34" s="103" t="s">
        <v>10</v>
      </c>
      <c r="B34" s="104"/>
      <c r="C34" s="10" t="s">
        <v>1</v>
      </c>
      <c r="D34" s="58">
        <f>SUM(E34:N34)</f>
        <v>4445</v>
      </c>
      <c r="E34" s="59">
        <f aca="true" t="shared" si="11" ref="E34:N34">SUM(E35:E36)</f>
        <v>0</v>
      </c>
      <c r="F34" s="59">
        <f t="shared" si="11"/>
        <v>71</v>
      </c>
      <c r="G34" s="59">
        <f t="shared" si="11"/>
        <v>644</v>
      </c>
      <c r="H34" s="59">
        <f t="shared" si="11"/>
        <v>1718</v>
      </c>
      <c r="I34" s="59">
        <f t="shared" si="11"/>
        <v>1499</v>
      </c>
      <c r="J34" s="59">
        <f t="shared" si="11"/>
        <v>471</v>
      </c>
      <c r="K34" s="59">
        <f t="shared" si="11"/>
        <v>42</v>
      </c>
      <c r="L34" s="59">
        <f t="shared" si="11"/>
        <v>0</v>
      </c>
      <c r="M34" s="59">
        <f t="shared" si="11"/>
        <v>0</v>
      </c>
      <c r="N34" s="60">
        <f t="shared" si="11"/>
        <v>0</v>
      </c>
    </row>
    <row r="35" spans="1:14" ht="12" customHeight="1">
      <c r="A35" s="11"/>
      <c r="B35" s="12"/>
      <c r="C35" s="10" t="s">
        <v>2</v>
      </c>
      <c r="D35" s="58">
        <f>SUM(E35:N35)</f>
        <v>2324</v>
      </c>
      <c r="E35" s="59">
        <f>'表４-4'!E20</f>
        <v>0</v>
      </c>
      <c r="F35" s="59">
        <f>'表４-4'!F20</f>
        <v>35</v>
      </c>
      <c r="G35" s="59">
        <f>'表４-4'!G20</f>
        <v>331</v>
      </c>
      <c r="H35" s="59">
        <f>'表４-4'!H20</f>
        <v>921</v>
      </c>
      <c r="I35" s="59">
        <f>'表４-4'!I20</f>
        <v>782</v>
      </c>
      <c r="J35" s="59">
        <f>'表４-4'!J20</f>
        <v>237</v>
      </c>
      <c r="K35" s="59">
        <f>'表４-4'!K20</f>
        <v>18</v>
      </c>
      <c r="L35" s="59">
        <f>'表４-4'!L20</f>
        <v>0</v>
      </c>
      <c r="M35" s="59">
        <f>'表４-4'!M20</f>
        <v>0</v>
      </c>
      <c r="N35" s="60">
        <f>'表４-4'!N20</f>
        <v>0</v>
      </c>
    </row>
    <row r="36" spans="1:14" ht="12" customHeight="1">
      <c r="A36" s="11"/>
      <c r="B36" s="12"/>
      <c r="C36" s="10" t="s">
        <v>3</v>
      </c>
      <c r="D36" s="58">
        <f>SUM(E36:N36)</f>
        <v>2121</v>
      </c>
      <c r="E36" s="59">
        <f>'表４-4'!E21</f>
        <v>0</v>
      </c>
      <c r="F36" s="59">
        <f>'表４-4'!F21</f>
        <v>36</v>
      </c>
      <c r="G36" s="59">
        <f>'表４-4'!G21</f>
        <v>313</v>
      </c>
      <c r="H36" s="59">
        <f>'表４-4'!H21</f>
        <v>797</v>
      </c>
      <c r="I36" s="59">
        <f>'表４-4'!I21</f>
        <v>717</v>
      </c>
      <c r="J36" s="59">
        <f>'表４-4'!J21</f>
        <v>234</v>
      </c>
      <c r="K36" s="59">
        <f>'表４-4'!K21</f>
        <v>24</v>
      </c>
      <c r="L36" s="59">
        <f>'表４-4'!L21</f>
        <v>0</v>
      </c>
      <c r="M36" s="59">
        <f>'表４-4'!M21</f>
        <v>0</v>
      </c>
      <c r="N36" s="60">
        <f>'表４-4'!N21</f>
        <v>0</v>
      </c>
    </row>
    <row r="37" spans="1:14" ht="12" customHeight="1">
      <c r="A37" s="11"/>
      <c r="B37" s="12"/>
      <c r="C37" s="10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12" customHeight="1">
      <c r="A38" s="103" t="s">
        <v>11</v>
      </c>
      <c r="B38" s="104"/>
      <c r="C38" s="10" t="s">
        <v>1</v>
      </c>
      <c r="D38" s="58">
        <f>SUM(E38:N38)</f>
        <v>4254</v>
      </c>
      <c r="E38" s="59">
        <f aca="true" t="shared" si="12" ref="E38:N38">SUM(E39:E40)</f>
        <v>1</v>
      </c>
      <c r="F38" s="59">
        <f t="shared" si="12"/>
        <v>83</v>
      </c>
      <c r="G38" s="59">
        <f t="shared" si="12"/>
        <v>672</v>
      </c>
      <c r="H38" s="59">
        <f t="shared" si="12"/>
        <v>1633</v>
      </c>
      <c r="I38" s="59">
        <f t="shared" si="12"/>
        <v>1412</v>
      </c>
      <c r="J38" s="59">
        <f t="shared" si="12"/>
        <v>403</v>
      </c>
      <c r="K38" s="59">
        <f t="shared" si="12"/>
        <v>48</v>
      </c>
      <c r="L38" s="59">
        <f t="shared" si="12"/>
        <v>2</v>
      </c>
      <c r="M38" s="59">
        <f t="shared" si="12"/>
        <v>0</v>
      </c>
      <c r="N38" s="60">
        <f t="shared" si="12"/>
        <v>0</v>
      </c>
    </row>
    <row r="39" spans="1:14" ht="12" customHeight="1">
      <c r="A39" s="11"/>
      <c r="B39" s="12"/>
      <c r="C39" s="10" t="s">
        <v>2</v>
      </c>
      <c r="D39" s="58">
        <f>SUM(E39:N39)</f>
        <v>2206</v>
      </c>
      <c r="E39" s="59">
        <f>'表４-5'!E11</f>
        <v>1</v>
      </c>
      <c r="F39" s="59">
        <f>'表４-5'!F11</f>
        <v>42</v>
      </c>
      <c r="G39" s="59">
        <f>'表４-5'!G11</f>
        <v>359</v>
      </c>
      <c r="H39" s="59">
        <f>'表４-5'!H11</f>
        <v>848</v>
      </c>
      <c r="I39" s="59">
        <f>'表４-5'!I11</f>
        <v>729</v>
      </c>
      <c r="J39" s="59">
        <f>'表４-5'!J11</f>
        <v>201</v>
      </c>
      <c r="K39" s="59">
        <f>'表４-5'!K11</f>
        <v>25</v>
      </c>
      <c r="L39" s="59">
        <f>'表４-5'!L11</f>
        <v>1</v>
      </c>
      <c r="M39" s="59">
        <f>'表４-5'!M11</f>
        <v>0</v>
      </c>
      <c r="N39" s="60">
        <f>'表４-5'!N11</f>
        <v>0</v>
      </c>
    </row>
    <row r="40" spans="1:14" ht="12" customHeight="1">
      <c r="A40" s="11"/>
      <c r="B40" s="12"/>
      <c r="C40" s="10" t="s">
        <v>3</v>
      </c>
      <c r="D40" s="58">
        <f>SUM(E40:N40)</f>
        <v>2048</v>
      </c>
      <c r="E40" s="59">
        <f>'表４-5'!E12</f>
        <v>0</v>
      </c>
      <c r="F40" s="59">
        <f>'表４-5'!F12</f>
        <v>41</v>
      </c>
      <c r="G40" s="59">
        <f>'表４-5'!G12</f>
        <v>313</v>
      </c>
      <c r="H40" s="59">
        <f>'表４-5'!H12</f>
        <v>785</v>
      </c>
      <c r="I40" s="59">
        <f>'表４-5'!I12</f>
        <v>683</v>
      </c>
      <c r="J40" s="59">
        <f>'表４-5'!J12</f>
        <v>202</v>
      </c>
      <c r="K40" s="59">
        <f>'表４-5'!K12</f>
        <v>23</v>
      </c>
      <c r="L40" s="59">
        <f>'表４-5'!L12</f>
        <v>1</v>
      </c>
      <c r="M40" s="59">
        <f>'表４-5'!M12</f>
        <v>0</v>
      </c>
      <c r="N40" s="60">
        <f>'表４-5'!N12</f>
        <v>0</v>
      </c>
    </row>
    <row r="41" spans="1:14" ht="12" customHeight="1">
      <c r="A41" s="11"/>
      <c r="B41" s="12"/>
      <c r="C41" s="10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60"/>
    </row>
    <row r="42" spans="1:14" ht="12" customHeight="1">
      <c r="A42" s="103" t="s">
        <v>12</v>
      </c>
      <c r="B42" s="104"/>
      <c r="C42" s="10" t="s">
        <v>1</v>
      </c>
      <c r="D42" s="58">
        <f>SUM(E42:N42)</f>
        <v>274</v>
      </c>
      <c r="E42" s="59">
        <f aca="true" t="shared" si="13" ref="E42:N42">SUM(E43:E44)</f>
        <v>0</v>
      </c>
      <c r="F42" s="59">
        <f t="shared" si="13"/>
        <v>8</v>
      </c>
      <c r="G42" s="59">
        <f t="shared" si="13"/>
        <v>39</v>
      </c>
      <c r="H42" s="59">
        <f t="shared" si="13"/>
        <v>108</v>
      </c>
      <c r="I42" s="59">
        <f t="shared" si="13"/>
        <v>93</v>
      </c>
      <c r="J42" s="59">
        <f t="shared" si="13"/>
        <v>23</v>
      </c>
      <c r="K42" s="59">
        <f t="shared" si="13"/>
        <v>3</v>
      </c>
      <c r="L42" s="59">
        <f t="shared" si="13"/>
        <v>0</v>
      </c>
      <c r="M42" s="59">
        <f t="shared" si="13"/>
        <v>0</v>
      </c>
      <c r="N42" s="60">
        <f t="shared" si="13"/>
        <v>0</v>
      </c>
    </row>
    <row r="43" spans="1:14" ht="12" customHeight="1">
      <c r="A43" s="17"/>
      <c r="B43" s="5"/>
      <c r="C43" s="10" t="s">
        <v>2</v>
      </c>
      <c r="D43" s="58">
        <f>SUM(E43:N43)</f>
        <v>155</v>
      </c>
      <c r="E43" s="59">
        <f>'表４-5'!E68</f>
        <v>0</v>
      </c>
      <c r="F43" s="59">
        <f>'表４-5'!F68</f>
        <v>5</v>
      </c>
      <c r="G43" s="59">
        <f>'表４-5'!G68</f>
        <v>23</v>
      </c>
      <c r="H43" s="59">
        <f>'表４-5'!H68</f>
        <v>62</v>
      </c>
      <c r="I43" s="59">
        <f>'表４-5'!I68</f>
        <v>54</v>
      </c>
      <c r="J43" s="59">
        <f>'表４-5'!J68</f>
        <v>10</v>
      </c>
      <c r="K43" s="59">
        <f>'表４-5'!K68</f>
        <v>1</v>
      </c>
      <c r="L43" s="59">
        <f>'表４-5'!L68</f>
        <v>0</v>
      </c>
      <c r="M43" s="59">
        <f>'表４-5'!M68</f>
        <v>0</v>
      </c>
      <c r="N43" s="60">
        <f>'表４-5'!N68</f>
        <v>0</v>
      </c>
    </row>
    <row r="44" spans="1:14" ht="12" customHeight="1">
      <c r="A44" s="17"/>
      <c r="B44" s="5"/>
      <c r="C44" s="10" t="s">
        <v>3</v>
      </c>
      <c r="D44" s="58">
        <f>SUM(E44:N44)</f>
        <v>119</v>
      </c>
      <c r="E44" s="59">
        <f>'表４-5'!E69</f>
        <v>0</v>
      </c>
      <c r="F44" s="59">
        <f>'表４-5'!F69</f>
        <v>3</v>
      </c>
      <c r="G44" s="59">
        <f>'表４-5'!G69</f>
        <v>16</v>
      </c>
      <c r="H44" s="59">
        <f>'表４-5'!H69</f>
        <v>46</v>
      </c>
      <c r="I44" s="59">
        <f>'表４-5'!I69</f>
        <v>39</v>
      </c>
      <c r="J44" s="59">
        <f>'表４-5'!J69</f>
        <v>13</v>
      </c>
      <c r="K44" s="59">
        <f>'表４-5'!K69</f>
        <v>2</v>
      </c>
      <c r="L44" s="59">
        <f>'表４-5'!L69</f>
        <v>0</v>
      </c>
      <c r="M44" s="59">
        <f>'表４-5'!M69</f>
        <v>0</v>
      </c>
      <c r="N44" s="60">
        <f>'表４-5'!N69</f>
        <v>0</v>
      </c>
    </row>
    <row r="45" spans="1:14" ht="12" customHeight="1">
      <c r="A45" s="17"/>
      <c r="B45" s="5"/>
      <c r="C45" s="10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60"/>
    </row>
    <row r="46" spans="1:14" ht="12" customHeight="1">
      <c r="A46" s="103" t="s">
        <v>13</v>
      </c>
      <c r="B46" s="104"/>
      <c r="C46" s="10" t="s">
        <v>1</v>
      </c>
      <c r="D46" s="58">
        <f>SUM(E46:N46)</f>
        <v>8096</v>
      </c>
      <c r="E46" s="59">
        <f aca="true" t="shared" si="14" ref="E46:N46">SUM(E47:E48)</f>
        <v>0</v>
      </c>
      <c r="F46" s="59">
        <f t="shared" si="14"/>
        <v>113</v>
      </c>
      <c r="G46" s="59">
        <f t="shared" si="14"/>
        <v>1059</v>
      </c>
      <c r="H46" s="59">
        <f t="shared" si="14"/>
        <v>3093</v>
      </c>
      <c r="I46" s="59">
        <f t="shared" si="14"/>
        <v>2958</v>
      </c>
      <c r="J46" s="59">
        <f t="shared" si="14"/>
        <v>774</v>
      </c>
      <c r="K46" s="59">
        <f t="shared" si="14"/>
        <v>96</v>
      </c>
      <c r="L46" s="59">
        <f t="shared" si="14"/>
        <v>3</v>
      </c>
      <c r="M46" s="59">
        <f t="shared" si="14"/>
        <v>0</v>
      </c>
      <c r="N46" s="60">
        <f t="shared" si="14"/>
        <v>0</v>
      </c>
    </row>
    <row r="47" spans="1:14" ht="12" customHeight="1">
      <c r="A47" s="18"/>
      <c r="B47" s="19"/>
      <c r="C47" s="10" t="s">
        <v>2</v>
      </c>
      <c r="D47" s="58">
        <f>SUM(E47:N47)</f>
        <v>4202</v>
      </c>
      <c r="E47" s="59">
        <f>'表４-6'!E27+'表４-6'!E36</f>
        <v>0</v>
      </c>
      <c r="F47" s="59">
        <f>'表４-6'!F27+'表４-6'!F36</f>
        <v>64</v>
      </c>
      <c r="G47" s="59">
        <f>'表４-6'!G27+'表４-6'!G36</f>
        <v>564</v>
      </c>
      <c r="H47" s="59">
        <f>'表４-6'!H27+'表４-6'!H36</f>
        <v>1597</v>
      </c>
      <c r="I47" s="59">
        <f>'表４-6'!I27+'表４-6'!I36</f>
        <v>1547</v>
      </c>
      <c r="J47" s="59">
        <f>'表４-6'!J27+'表４-6'!J36</f>
        <v>392</v>
      </c>
      <c r="K47" s="59">
        <f>'表４-6'!K27+'表４-6'!K36</f>
        <v>37</v>
      </c>
      <c r="L47" s="59">
        <f>'表４-6'!L27+'表４-6'!L36</f>
        <v>1</v>
      </c>
      <c r="M47" s="59">
        <f>'表４-6'!M27+'表４-6'!M36</f>
        <v>0</v>
      </c>
      <c r="N47" s="60">
        <f>'表４-6'!N27+'表４-6'!N36</f>
        <v>0</v>
      </c>
    </row>
    <row r="48" spans="1:14" ht="12" customHeight="1">
      <c r="A48" s="11"/>
      <c r="B48" s="12"/>
      <c r="C48" s="10" t="s">
        <v>3</v>
      </c>
      <c r="D48" s="58">
        <f>SUM(E48:N48)</f>
        <v>3894</v>
      </c>
      <c r="E48" s="59">
        <f>'表４-6'!E28+'表４-6'!E37</f>
        <v>0</v>
      </c>
      <c r="F48" s="59">
        <f>'表４-6'!F28+'表４-6'!F37</f>
        <v>49</v>
      </c>
      <c r="G48" s="59">
        <f>'表４-6'!G28+'表４-6'!G37</f>
        <v>495</v>
      </c>
      <c r="H48" s="59">
        <f>'表４-6'!H28+'表４-6'!H37</f>
        <v>1496</v>
      </c>
      <c r="I48" s="59">
        <f>'表４-6'!I28+'表４-6'!I37</f>
        <v>1411</v>
      </c>
      <c r="J48" s="59">
        <f>'表４-6'!J28+'表４-6'!J37</f>
        <v>382</v>
      </c>
      <c r="K48" s="59">
        <f>'表４-6'!K28+'表４-6'!K37</f>
        <v>59</v>
      </c>
      <c r="L48" s="59">
        <f>'表４-6'!L28+'表４-6'!L37</f>
        <v>2</v>
      </c>
      <c r="M48" s="59">
        <f>'表４-6'!M28+'表４-6'!M37</f>
        <v>0</v>
      </c>
      <c r="N48" s="60">
        <f>'表４-6'!N28+'表４-6'!N37</f>
        <v>0</v>
      </c>
    </row>
    <row r="49" spans="1:14" ht="12" customHeight="1">
      <c r="A49" s="13"/>
      <c r="B49" s="14"/>
      <c r="C49" s="15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3"/>
    </row>
    <row r="50" spans="1:14" ht="12" customHeight="1">
      <c r="A50" s="11"/>
      <c r="B50" s="12"/>
      <c r="C50" s="10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2" customHeight="1">
      <c r="A51" s="103" t="s">
        <v>14</v>
      </c>
      <c r="B51" s="105"/>
      <c r="C51" s="10" t="s">
        <v>1</v>
      </c>
      <c r="D51" s="58">
        <f>SUM(E51:N51)</f>
        <v>571</v>
      </c>
      <c r="E51" s="59">
        <f>SUM(E52:E53)</f>
        <v>0</v>
      </c>
      <c r="F51" s="59">
        <f aca="true" t="shared" si="15" ref="F51:N51">IF(SUM(F52:F53)=0,"-",SUM(F52:F53))</f>
        <v>13</v>
      </c>
      <c r="G51" s="59">
        <f t="shared" si="15"/>
        <v>93</v>
      </c>
      <c r="H51" s="59">
        <f t="shared" si="15"/>
        <v>232</v>
      </c>
      <c r="I51" s="59">
        <f t="shared" si="15"/>
        <v>174</v>
      </c>
      <c r="J51" s="59">
        <f t="shared" si="15"/>
        <v>50</v>
      </c>
      <c r="K51" s="59">
        <f t="shared" si="15"/>
        <v>8</v>
      </c>
      <c r="L51" s="59">
        <f t="shared" si="15"/>
        <v>1</v>
      </c>
      <c r="M51" s="59" t="str">
        <f t="shared" si="15"/>
        <v>-</v>
      </c>
      <c r="N51" s="60" t="str">
        <f t="shared" si="15"/>
        <v>-</v>
      </c>
    </row>
    <row r="52" spans="1:14" ht="12" customHeight="1">
      <c r="A52" s="17"/>
      <c r="B52" s="20"/>
      <c r="C52" s="10" t="s">
        <v>2</v>
      </c>
      <c r="D52" s="58">
        <f>SUM(E52:N52)</f>
        <v>305</v>
      </c>
      <c r="E52" s="59">
        <f>SUM(E56,E60,E64,E68,'表４-2'!E6,'表４-2'!E10,'表４-2'!E14)</f>
        <v>0</v>
      </c>
      <c r="F52" s="59">
        <f>SUM(F56,F60,F64,F68,'表４-2'!F6,'表４-2'!F10,'表４-2'!F14)</f>
        <v>5</v>
      </c>
      <c r="G52" s="59">
        <f>SUM(G56,G60,G64,G68,'表４-2'!G6,'表４-2'!G10,'表４-2'!G14)</f>
        <v>44</v>
      </c>
      <c r="H52" s="59">
        <f>SUM(H56,H60,H64,H68,'表４-2'!H6,'表４-2'!H10,'表４-2'!H14)</f>
        <v>124</v>
      </c>
      <c r="I52" s="59">
        <f>SUM(I56,I60,I64,I68,'表４-2'!I6,'表４-2'!I10,'表４-2'!I14)</f>
        <v>97</v>
      </c>
      <c r="J52" s="59">
        <f>SUM(J56,J60,J64,J68,'表４-2'!J6,'表４-2'!J10,'表４-2'!J14)</f>
        <v>28</v>
      </c>
      <c r="K52" s="59">
        <f>SUM(K56,K60,K64,K68,'表４-2'!K6,'表４-2'!K10,'表４-2'!K14)</f>
        <v>6</v>
      </c>
      <c r="L52" s="59">
        <f>SUM(L56,L60,L64,L68,'表４-2'!L6,'表４-2'!L10,'表４-2'!L14)</f>
        <v>1</v>
      </c>
      <c r="M52" s="59">
        <f>SUM(M56,M60,M64,M68,'表４-2'!M6,'表４-2'!M10,'表４-2'!M14)</f>
        <v>0</v>
      </c>
      <c r="N52" s="60">
        <f>SUM(N56,N60,N64,N68,'表４-2'!N6,'表４-2'!N10,'表４-2'!N14)</f>
        <v>0</v>
      </c>
    </row>
    <row r="53" spans="1:14" ht="12" customHeight="1">
      <c r="A53" s="17"/>
      <c r="B53" s="20"/>
      <c r="C53" s="10" t="s">
        <v>3</v>
      </c>
      <c r="D53" s="58">
        <f>SUM(E53:N53)</f>
        <v>266</v>
      </c>
      <c r="E53" s="59">
        <f>SUM(E57,E61,E65,E69,'表４-2'!E7,'表４-2'!E11,'表４-2'!E15)</f>
        <v>0</v>
      </c>
      <c r="F53" s="59">
        <f>SUM(F57,F61,F65,F69,'表４-2'!F7,'表４-2'!F11,'表４-2'!F15)</f>
        <v>8</v>
      </c>
      <c r="G53" s="59">
        <f>SUM(G57,G61,G65,G69,'表４-2'!G7,'表４-2'!G11,'表４-2'!G15)</f>
        <v>49</v>
      </c>
      <c r="H53" s="59">
        <f>SUM(H57,H61,H65,H69,'表４-2'!H7,'表４-2'!H11,'表４-2'!H15)</f>
        <v>108</v>
      </c>
      <c r="I53" s="59">
        <f>SUM(I57,I61,I65,I69,'表４-2'!I7,'表４-2'!I11,'表４-2'!I15)</f>
        <v>77</v>
      </c>
      <c r="J53" s="59">
        <f>SUM(J57,J61,J65,J69,'表４-2'!J7,'表４-2'!J11,'表４-2'!J15)</f>
        <v>22</v>
      </c>
      <c r="K53" s="59">
        <f>SUM(K57,K61,K65,K69,'表４-2'!K7,'表４-2'!K11,'表４-2'!K15)</f>
        <v>2</v>
      </c>
      <c r="L53" s="59">
        <f>SUM(L57,L61,L65,L69,'表４-2'!L7,'表４-2'!L11,'表４-2'!L15)</f>
        <v>0</v>
      </c>
      <c r="M53" s="59">
        <f>SUM(M57,M61,M65,M69,'表４-2'!M7,'表４-2'!M11,'表４-2'!M15)</f>
        <v>0</v>
      </c>
      <c r="N53" s="60">
        <f>SUM(N57,N61,N65,N69,'表４-2'!N7,'表４-2'!N11,'表４-2'!N15)</f>
        <v>0</v>
      </c>
    </row>
    <row r="54" spans="1:14" ht="12" customHeight="1">
      <c r="A54" s="17"/>
      <c r="B54" s="20"/>
      <c r="C54" s="10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1:14" ht="12" customHeight="1">
      <c r="A55" s="11"/>
      <c r="B55" s="20" t="s">
        <v>15</v>
      </c>
      <c r="C55" s="10" t="s">
        <v>1</v>
      </c>
      <c r="D55" s="58">
        <f>SUM(E55:N55)</f>
        <v>195</v>
      </c>
      <c r="E55" s="59">
        <f aca="true" t="shared" si="16" ref="E55:N55">SUM(E56:E57)</f>
        <v>0</v>
      </c>
      <c r="F55" s="59">
        <f t="shared" si="16"/>
        <v>3</v>
      </c>
      <c r="G55" s="59">
        <f t="shared" si="16"/>
        <v>26</v>
      </c>
      <c r="H55" s="59">
        <f t="shared" si="16"/>
        <v>79</v>
      </c>
      <c r="I55" s="59">
        <f t="shared" si="16"/>
        <v>61</v>
      </c>
      <c r="J55" s="59">
        <f t="shared" si="16"/>
        <v>23</v>
      </c>
      <c r="K55" s="59">
        <f t="shared" si="16"/>
        <v>3</v>
      </c>
      <c r="L55" s="59">
        <f t="shared" si="16"/>
        <v>0</v>
      </c>
      <c r="M55" s="59">
        <f t="shared" si="16"/>
        <v>0</v>
      </c>
      <c r="N55" s="60">
        <f t="shared" si="16"/>
        <v>0</v>
      </c>
    </row>
    <row r="56" spans="1:14" ht="12" customHeight="1">
      <c r="A56" s="11"/>
      <c r="B56" s="20"/>
      <c r="C56" s="10" t="s">
        <v>2</v>
      </c>
      <c r="D56" s="58">
        <f>SUM(E56:N56)</f>
        <v>111</v>
      </c>
      <c r="E56" s="59">
        <v>0</v>
      </c>
      <c r="F56" s="59">
        <v>1</v>
      </c>
      <c r="G56" s="59">
        <v>15</v>
      </c>
      <c r="H56" s="59">
        <v>44</v>
      </c>
      <c r="I56" s="59">
        <v>36</v>
      </c>
      <c r="J56" s="59">
        <v>13</v>
      </c>
      <c r="K56" s="59">
        <v>2</v>
      </c>
      <c r="L56" s="59">
        <v>0</v>
      </c>
      <c r="M56" s="59">
        <v>0</v>
      </c>
      <c r="N56" s="60">
        <v>0</v>
      </c>
    </row>
    <row r="57" spans="1:14" ht="12" customHeight="1">
      <c r="A57" s="11"/>
      <c r="B57" s="20"/>
      <c r="C57" s="10" t="s">
        <v>3</v>
      </c>
      <c r="D57" s="58">
        <f>SUM(E57:N57)</f>
        <v>84</v>
      </c>
      <c r="E57" s="59">
        <v>0</v>
      </c>
      <c r="F57" s="59">
        <v>2</v>
      </c>
      <c r="G57" s="59">
        <v>11</v>
      </c>
      <c r="H57" s="59">
        <v>35</v>
      </c>
      <c r="I57" s="59">
        <v>25</v>
      </c>
      <c r="J57" s="59">
        <v>10</v>
      </c>
      <c r="K57" s="59">
        <v>1</v>
      </c>
      <c r="L57" s="59">
        <v>0</v>
      </c>
      <c r="M57" s="59">
        <v>0</v>
      </c>
      <c r="N57" s="60">
        <v>0</v>
      </c>
    </row>
    <row r="58" spans="1:14" ht="12" customHeight="1">
      <c r="A58" s="11"/>
      <c r="B58" s="20"/>
      <c r="C58" s="10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1:14" ht="12" customHeight="1">
      <c r="A59" s="11"/>
      <c r="B59" s="20" t="s">
        <v>16</v>
      </c>
      <c r="C59" s="10" t="s">
        <v>1</v>
      </c>
      <c r="D59" s="58">
        <f>SUM(E59:N59)</f>
        <v>107</v>
      </c>
      <c r="E59" s="59">
        <f aca="true" t="shared" si="17" ref="E59:N59">SUM(E60:E61)</f>
        <v>0</v>
      </c>
      <c r="F59" s="59">
        <f t="shared" si="17"/>
        <v>4</v>
      </c>
      <c r="G59" s="59">
        <f t="shared" si="17"/>
        <v>20</v>
      </c>
      <c r="H59" s="59">
        <f t="shared" si="17"/>
        <v>47</v>
      </c>
      <c r="I59" s="59">
        <f t="shared" si="17"/>
        <v>24</v>
      </c>
      <c r="J59" s="59">
        <f t="shared" si="17"/>
        <v>11</v>
      </c>
      <c r="K59" s="59">
        <f t="shared" si="17"/>
        <v>0</v>
      </c>
      <c r="L59" s="59">
        <f t="shared" si="17"/>
        <v>1</v>
      </c>
      <c r="M59" s="59">
        <f t="shared" si="17"/>
        <v>0</v>
      </c>
      <c r="N59" s="60">
        <f t="shared" si="17"/>
        <v>0</v>
      </c>
    </row>
    <row r="60" spans="1:14" ht="12" customHeight="1">
      <c r="A60" s="11"/>
      <c r="B60" s="20"/>
      <c r="C60" s="10" t="s">
        <v>2</v>
      </c>
      <c r="D60" s="58">
        <f>SUM(E60:N60)</f>
        <v>56</v>
      </c>
      <c r="E60" s="59">
        <v>0</v>
      </c>
      <c r="F60" s="59">
        <v>1</v>
      </c>
      <c r="G60" s="59">
        <v>8</v>
      </c>
      <c r="H60" s="59">
        <v>30</v>
      </c>
      <c r="I60" s="59">
        <v>11</v>
      </c>
      <c r="J60" s="59">
        <v>5</v>
      </c>
      <c r="K60" s="59">
        <v>0</v>
      </c>
      <c r="L60" s="59">
        <v>1</v>
      </c>
      <c r="M60" s="59">
        <v>0</v>
      </c>
      <c r="N60" s="60">
        <v>0</v>
      </c>
    </row>
    <row r="61" spans="1:14" ht="12" customHeight="1">
      <c r="A61" s="11"/>
      <c r="B61" s="20"/>
      <c r="C61" s="10" t="s">
        <v>3</v>
      </c>
      <c r="D61" s="58">
        <f>SUM(E61:N61)</f>
        <v>51</v>
      </c>
      <c r="E61" s="59">
        <v>0</v>
      </c>
      <c r="F61" s="59">
        <v>3</v>
      </c>
      <c r="G61" s="59">
        <v>12</v>
      </c>
      <c r="H61" s="59">
        <v>17</v>
      </c>
      <c r="I61" s="59">
        <v>13</v>
      </c>
      <c r="J61" s="59">
        <v>6</v>
      </c>
      <c r="K61" s="59">
        <v>0</v>
      </c>
      <c r="L61" s="59">
        <v>0</v>
      </c>
      <c r="M61" s="59">
        <v>0</v>
      </c>
      <c r="N61" s="60">
        <v>0</v>
      </c>
    </row>
    <row r="62" spans="1:14" ht="12" customHeight="1">
      <c r="A62" s="11"/>
      <c r="B62" s="20"/>
      <c r="C62" s="10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1:14" ht="12" customHeight="1">
      <c r="A63" s="11"/>
      <c r="B63" s="20" t="s">
        <v>17</v>
      </c>
      <c r="C63" s="10" t="s">
        <v>1</v>
      </c>
      <c r="D63" s="58">
        <f>SUM(E63:N63)</f>
        <v>68</v>
      </c>
      <c r="E63" s="59">
        <f aca="true" t="shared" si="18" ref="E63:N63">SUM(E64:E65)</f>
        <v>0</v>
      </c>
      <c r="F63" s="59">
        <f t="shared" si="18"/>
        <v>1</v>
      </c>
      <c r="G63" s="59">
        <f t="shared" si="18"/>
        <v>12</v>
      </c>
      <c r="H63" s="59">
        <f t="shared" si="18"/>
        <v>29</v>
      </c>
      <c r="I63" s="59">
        <f t="shared" si="18"/>
        <v>23</v>
      </c>
      <c r="J63" s="59">
        <f t="shared" si="18"/>
        <v>3</v>
      </c>
      <c r="K63" s="59">
        <f t="shared" si="18"/>
        <v>0</v>
      </c>
      <c r="L63" s="59">
        <f t="shared" si="18"/>
        <v>0</v>
      </c>
      <c r="M63" s="59">
        <f t="shared" si="18"/>
        <v>0</v>
      </c>
      <c r="N63" s="60">
        <f t="shared" si="18"/>
        <v>0</v>
      </c>
    </row>
    <row r="64" spans="1:14" ht="12" customHeight="1">
      <c r="A64" s="17"/>
      <c r="B64" s="20"/>
      <c r="C64" s="10" t="s">
        <v>2</v>
      </c>
      <c r="D64" s="58">
        <f>SUM(E64:N64)</f>
        <v>32</v>
      </c>
      <c r="E64" s="59">
        <v>0</v>
      </c>
      <c r="F64" s="59">
        <v>0</v>
      </c>
      <c r="G64" s="59">
        <v>7</v>
      </c>
      <c r="H64" s="59">
        <v>13</v>
      </c>
      <c r="I64" s="59">
        <v>11</v>
      </c>
      <c r="J64" s="59">
        <v>1</v>
      </c>
      <c r="K64" s="59">
        <v>0</v>
      </c>
      <c r="L64" s="59">
        <v>0</v>
      </c>
      <c r="M64" s="59">
        <v>0</v>
      </c>
      <c r="N64" s="60">
        <v>0</v>
      </c>
    </row>
    <row r="65" spans="1:14" ht="12" customHeight="1">
      <c r="A65" s="17"/>
      <c r="B65" s="20"/>
      <c r="C65" s="10" t="s">
        <v>3</v>
      </c>
      <c r="D65" s="58">
        <f>SUM(E65:N65)</f>
        <v>36</v>
      </c>
      <c r="E65" s="59">
        <v>0</v>
      </c>
      <c r="F65" s="59">
        <v>1</v>
      </c>
      <c r="G65" s="59">
        <v>5</v>
      </c>
      <c r="H65" s="59">
        <v>16</v>
      </c>
      <c r="I65" s="59">
        <v>12</v>
      </c>
      <c r="J65" s="59">
        <v>2</v>
      </c>
      <c r="K65" s="59">
        <v>0</v>
      </c>
      <c r="L65" s="59">
        <v>0</v>
      </c>
      <c r="M65" s="59">
        <v>0</v>
      </c>
      <c r="N65" s="60">
        <v>0</v>
      </c>
    </row>
    <row r="66" spans="1:14" ht="12" customHeight="1">
      <c r="A66" s="17"/>
      <c r="B66" s="20"/>
      <c r="C66" s="10"/>
      <c r="D66" s="58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ht="12" customHeight="1">
      <c r="A67" s="11"/>
      <c r="B67" s="20" t="s">
        <v>18</v>
      </c>
      <c r="C67" s="10" t="s">
        <v>1</v>
      </c>
      <c r="D67" s="58">
        <f>SUM(E67:N67)</f>
        <v>71</v>
      </c>
      <c r="E67" s="59">
        <f aca="true" t="shared" si="19" ref="E67:N67">SUM(E68:E69)</f>
        <v>0</v>
      </c>
      <c r="F67" s="59">
        <f t="shared" si="19"/>
        <v>0</v>
      </c>
      <c r="G67" s="59">
        <f t="shared" si="19"/>
        <v>11</v>
      </c>
      <c r="H67" s="59">
        <f t="shared" si="19"/>
        <v>29</v>
      </c>
      <c r="I67" s="59">
        <f t="shared" si="19"/>
        <v>22</v>
      </c>
      <c r="J67" s="59">
        <f t="shared" si="19"/>
        <v>7</v>
      </c>
      <c r="K67" s="59">
        <f t="shared" si="19"/>
        <v>2</v>
      </c>
      <c r="L67" s="59">
        <f t="shared" si="19"/>
        <v>0</v>
      </c>
      <c r="M67" s="59">
        <f t="shared" si="19"/>
        <v>0</v>
      </c>
      <c r="N67" s="60">
        <f t="shared" si="19"/>
        <v>0</v>
      </c>
    </row>
    <row r="68" spans="1:14" ht="12" customHeight="1">
      <c r="A68" s="11"/>
      <c r="B68" s="20"/>
      <c r="C68" s="10" t="s">
        <v>2</v>
      </c>
      <c r="D68" s="58">
        <f>SUM(E68:N68)</f>
        <v>43</v>
      </c>
      <c r="E68" s="59">
        <v>0</v>
      </c>
      <c r="F68" s="59">
        <v>0</v>
      </c>
      <c r="G68" s="59">
        <v>7</v>
      </c>
      <c r="H68" s="59">
        <v>14</v>
      </c>
      <c r="I68" s="59">
        <v>15</v>
      </c>
      <c r="J68" s="59">
        <v>5</v>
      </c>
      <c r="K68" s="59">
        <v>2</v>
      </c>
      <c r="L68" s="59">
        <v>0</v>
      </c>
      <c r="M68" s="59">
        <v>0</v>
      </c>
      <c r="N68" s="60">
        <v>0</v>
      </c>
    </row>
    <row r="69" spans="1:14" ht="12" customHeight="1">
      <c r="A69" s="11"/>
      <c r="B69" s="20"/>
      <c r="C69" s="10" t="s">
        <v>3</v>
      </c>
      <c r="D69" s="58">
        <f>SUM(E69:N69)</f>
        <v>28</v>
      </c>
      <c r="E69" s="59">
        <v>0</v>
      </c>
      <c r="F69" s="59">
        <v>0</v>
      </c>
      <c r="G69" s="59">
        <v>4</v>
      </c>
      <c r="H69" s="59">
        <v>15</v>
      </c>
      <c r="I69" s="59">
        <v>7</v>
      </c>
      <c r="J69" s="59">
        <v>2</v>
      </c>
      <c r="K69" s="59">
        <v>0</v>
      </c>
      <c r="L69" s="59">
        <v>0</v>
      </c>
      <c r="M69" s="59">
        <v>0</v>
      </c>
      <c r="N69" s="60">
        <v>0</v>
      </c>
    </row>
    <row r="70" spans="1:14" s="24" customFormat="1" ht="12" customHeight="1">
      <c r="A70" s="21"/>
      <c r="B70" s="22"/>
      <c r="C70" s="23"/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6"/>
    </row>
    <row r="72" ht="12" customHeight="1">
      <c r="H72" s="25" t="s">
        <v>117</v>
      </c>
    </row>
  </sheetData>
  <mergeCells count="14">
    <mergeCell ref="A51:B51"/>
    <mergeCell ref="A5:B5"/>
    <mergeCell ref="A10:B10"/>
    <mergeCell ref="A14:B14"/>
    <mergeCell ref="A18:B18"/>
    <mergeCell ref="A22:B22"/>
    <mergeCell ref="A46:B46"/>
    <mergeCell ref="A38:B38"/>
    <mergeCell ref="A42:B42"/>
    <mergeCell ref="M2:N2"/>
    <mergeCell ref="A3:C3"/>
    <mergeCell ref="A34:B34"/>
    <mergeCell ref="A30:B30"/>
    <mergeCell ref="A26:B26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1"/>
  <sheetViews>
    <sheetView showGridLines="0"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2" customWidth="1"/>
    <col min="4" max="16384" width="7.125" style="2" customWidth="1"/>
  </cols>
  <sheetData>
    <row r="1" spans="1:15" ht="12">
      <c r="A1" s="26"/>
      <c r="B1" s="27"/>
      <c r="O1" s="24"/>
    </row>
    <row r="2" spans="1:15" ht="12">
      <c r="A2" s="2" t="s">
        <v>52</v>
      </c>
      <c r="M2" s="99" t="str">
        <f>'表４-1'!M2:N2</f>
        <v>（平成14年）</v>
      </c>
      <c r="N2" s="99"/>
      <c r="O2" s="24"/>
    </row>
    <row r="3" spans="1:15" ht="21" customHeight="1">
      <c r="A3" s="100"/>
      <c r="B3" s="101"/>
      <c r="C3" s="102"/>
      <c r="D3" s="52" t="s">
        <v>101</v>
      </c>
      <c r="E3" s="53" t="s">
        <v>114</v>
      </c>
      <c r="F3" s="53" t="s">
        <v>102</v>
      </c>
      <c r="G3" s="53" t="s">
        <v>103</v>
      </c>
      <c r="H3" s="53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M3" s="53" t="s">
        <v>115</v>
      </c>
      <c r="N3" s="54" t="s">
        <v>109</v>
      </c>
      <c r="O3" s="5"/>
    </row>
    <row r="4" spans="1:15" ht="12" customHeight="1">
      <c r="A4" s="28"/>
      <c r="B4" s="29"/>
      <c r="C4" s="30"/>
      <c r="D4" s="67"/>
      <c r="E4" s="56"/>
      <c r="F4" s="56"/>
      <c r="G4" s="56"/>
      <c r="H4" s="56"/>
      <c r="I4" s="56"/>
      <c r="J4" s="56"/>
      <c r="K4" s="56"/>
      <c r="L4" s="56"/>
      <c r="M4" s="56"/>
      <c r="N4" s="57"/>
      <c r="O4" s="5"/>
    </row>
    <row r="5" spans="1:15" ht="12" customHeight="1">
      <c r="A5" s="28"/>
      <c r="B5" s="20" t="s">
        <v>19</v>
      </c>
      <c r="C5" s="10" t="s">
        <v>1</v>
      </c>
      <c r="D5" s="58">
        <f>SUM(E5:N5)</f>
        <v>62</v>
      </c>
      <c r="E5" s="59">
        <f aca="true" t="shared" si="0" ref="E5:N5">SUM(E6:E7)</f>
        <v>0</v>
      </c>
      <c r="F5" s="59">
        <f t="shared" si="0"/>
        <v>4</v>
      </c>
      <c r="G5" s="59">
        <f t="shared" si="0"/>
        <v>9</v>
      </c>
      <c r="H5" s="59">
        <f t="shared" si="0"/>
        <v>21</v>
      </c>
      <c r="I5" s="59">
        <f t="shared" si="0"/>
        <v>22</v>
      </c>
      <c r="J5" s="59">
        <f t="shared" si="0"/>
        <v>5</v>
      </c>
      <c r="K5" s="59">
        <f t="shared" si="0"/>
        <v>1</v>
      </c>
      <c r="L5" s="59">
        <f t="shared" si="0"/>
        <v>0</v>
      </c>
      <c r="M5" s="59">
        <f t="shared" si="0"/>
        <v>0</v>
      </c>
      <c r="N5" s="60">
        <f t="shared" si="0"/>
        <v>0</v>
      </c>
      <c r="O5" s="24"/>
    </row>
    <row r="6" spans="1:15" ht="12" customHeight="1">
      <c r="A6" s="28"/>
      <c r="B6" s="20"/>
      <c r="C6" s="10" t="s">
        <v>2</v>
      </c>
      <c r="D6" s="58">
        <f>SUM(E6:N6)</f>
        <v>27</v>
      </c>
      <c r="E6" s="59">
        <v>0</v>
      </c>
      <c r="F6" s="59">
        <v>2</v>
      </c>
      <c r="G6" s="59">
        <v>3</v>
      </c>
      <c r="H6" s="59">
        <v>9</v>
      </c>
      <c r="I6" s="59">
        <v>10</v>
      </c>
      <c r="J6" s="59">
        <v>3</v>
      </c>
      <c r="K6" s="59">
        <v>0</v>
      </c>
      <c r="L6" s="59">
        <v>0</v>
      </c>
      <c r="M6" s="59">
        <v>0</v>
      </c>
      <c r="N6" s="60">
        <v>0</v>
      </c>
      <c r="O6" s="24"/>
    </row>
    <row r="7" spans="1:15" ht="12" customHeight="1">
      <c r="A7" s="28"/>
      <c r="B7" s="20"/>
      <c r="C7" s="10" t="s">
        <v>3</v>
      </c>
      <c r="D7" s="58">
        <f>SUM(E7:N7)</f>
        <v>35</v>
      </c>
      <c r="E7" s="59">
        <v>0</v>
      </c>
      <c r="F7" s="59">
        <v>2</v>
      </c>
      <c r="G7" s="59">
        <v>6</v>
      </c>
      <c r="H7" s="59">
        <v>12</v>
      </c>
      <c r="I7" s="59">
        <v>12</v>
      </c>
      <c r="J7" s="59">
        <v>2</v>
      </c>
      <c r="K7" s="59">
        <v>1</v>
      </c>
      <c r="L7" s="59">
        <v>0</v>
      </c>
      <c r="M7" s="59">
        <v>0</v>
      </c>
      <c r="N7" s="60">
        <v>0</v>
      </c>
      <c r="O7" s="24"/>
    </row>
    <row r="8" spans="1:15" ht="12" customHeight="1">
      <c r="A8" s="28"/>
      <c r="B8" s="20"/>
      <c r="C8" s="10"/>
      <c r="D8" s="58"/>
      <c r="E8" s="59"/>
      <c r="F8" s="59"/>
      <c r="G8" s="59"/>
      <c r="H8" s="59"/>
      <c r="I8" s="59"/>
      <c r="J8" s="59"/>
      <c r="K8" s="59"/>
      <c r="L8" s="59"/>
      <c r="M8" s="59"/>
      <c r="N8" s="60"/>
      <c r="O8" s="24"/>
    </row>
    <row r="9" spans="1:15" ht="12" customHeight="1">
      <c r="A9" s="28"/>
      <c r="B9" s="20" t="s">
        <v>20</v>
      </c>
      <c r="C9" s="10" t="s">
        <v>1</v>
      </c>
      <c r="D9" s="58">
        <f>SUM(E9:N9)</f>
        <v>46</v>
      </c>
      <c r="E9" s="59">
        <f aca="true" t="shared" si="1" ref="E9:N9">SUM(E10:E11)</f>
        <v>0</v>
      </c>
      <c r="F9" s="59">
        <f t="shared" si="1"/>
        <v>1</v>
      </c>
      <c r="G9" s="59">
        <f t="shared" si="1"/>
        <v>8</v>
      </c>
      <c r="H9" s="59">
        <f t="shared" si="1"/>
        <v>21</v>
      </c>
      <c r="I9" s="59">
        <f t="shared" si="1"/>
        <v>14</v>
      </c>
      <c r="J9" s="59">
        <f t="shared" si="1"/>
        <v>1</v>
      </c>
      <c r="K9" s="59">
        <f t="shared" si="1"/>
        <v>1</v>
      </c>
      <c r="L9" s="59">
        <f t="shared" si="1"/>
        <v>0</v>
      </c>
      <c r="M9" s="59">
        <f t="shared" si="1"/>
        <v>0</v>
      </c>
      <c r="N9" s="60">
        <f t="shared" si="1"/>
        <v>0</v>
      </c>
      <c r="O9" s="24"/>
    </row>
    <row r="10" spans="1:15" ht="12" customHeight="1">
      <c r="A10" s="28"/>
      <c r="B10" s="20"/>
      <c r="C10" s="10" t="s">
        <v>2</v>
      </c>
      <c r="D10" s="58">
        <f>SUM(E10:N10)</f>
        <v>22</v>
      </c>
      <c r="E10" s="59">
        <v>0</v>
      </c>
      <c r="F10" s="59">
        <v>1</v>
      </c>
      <c r="G10" s="59">
        <v>1</v>
      </c>
      <c r="H10" s="59">
        <v>10</v>
      </c>
      <c r="I10" s="59">
        <v>8</v>
      </c>
      <c r="J10" s="59">
        <v>1</v>
      </c>
      <c r="K10" s="59">
        <v>1</v>
      </c>
      <c r="L10" s="59">
        <v>0</v>
      </c>
      <c r="M10" s="59">
        <v>0</v>
      </c>
      <c r="N10" s="60">
        <v>0</v>
      </c>
      <c r="O10" s="16"/>
    </row>
    <row r="11" spans="1:15" ht="12" customHeight="1">
      <c r="A11" s="28"/>
      <c r="B11" s="20"/>
      <c r="C11" s="10" t="s">
        <v>3</v>
      </c>
      <c r="D11" s="58">
        <f>SUM(E11:N11)</f>
        <v>24</v>
      </c>
      <c r="E11" s="59">
        <v>0</v>
      </c>
      <c r="F11" s="59">
        <v>0</v>
      </c>
      <c r="G11" s="59">
        <v>7</v>
      </c>
      <c r="H11" s="59">
        <v>11</v>
      </c>
      <c r="I11" s="59">
        <v>6</v>
      </c>
      <c r="J11" s="59">
        <v>0</v>
      </c>
      <c r="K11" s="59">
        <v>0</v>
      </c>
      <c r="L11" s="59">
        <v>0</v>
      </c>
      <c r="M11" s="59">
        <v>0</v>
      </c>
      <c r="N11" s="60">
        <v>0</v>
      </c>
      <c r="O11" s="16"/>
    </row>
    <row r="12" spans="1:15" ht="12" customHeight="1">
      <c r="A12" s="28"/>
      <c r="B12" s="20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16"/>
    </row>
    <row r="13" spans="1:15" ht="12" customHeight="1">
      <c r="A13" s="28"/>
      <c r="B13" s="20" t="s">
        <v>21</v>
      </c>
      <c r="C13" s="10" t="s">
        <v>1</v>
      </c>
      <c r="D13" s="58">
        <f>SUM(E13:N13)</f>
        <v>22</v>
      </c>
      <c r="E13" s="59">
        <f aca="true" t="shared" si="2" ref="E13:N13">SUM(E14:E15)</f>
        <v>0</v>
      </c>
      <c r="F13" s="59">
        <f t="shared" si="2"/>
        <v>0</v>
      </c>
      <c r="G13" s="59">
        <f t="shared" si="2"/>
        <v>7</v>
      </c>
      <c r="H13" s="59">
        <f t="shared" si="2"/>
        <v>6</v>
      </c>
      <c r="I13" s="59">
        <f t="shared" si="2"/>
        <v>8</v>
      </c>
      <c r="J13" s="59">
        <f t="shared" si="2"/>
        <v>0</v>
      </c>
      <c r="K13" s="59">
        <f t="shared" si="2"/>
        <v>1</v>
      </c>
      <c r="L13" s="59">
        <f t="shared" si="2"/>
        <v>0</v>
      </c>
      <c r="M13" s="59">
        <f t="shared" si="2"/>
        <v>0</v>
      </c>
      <c r="N13" s="60">
        <f t="shared" si="2"/>
        <v>0</v>
      </c>
      <c r="O13" s="24"/>
    </row>
    <row r="14" spans="1:15" ht="12" customHeight="1">
      <c r="A14" s="28"/>
      <c r="B14" s="20"/>
      <c r="C14" s="10" t="s">
        <v>2</v>
      </c>
      <c r="D14" s="58">
        <f>SUM(E14:N14)</f>
        <v>14</v>
      </c>
      <c r="E14" s="59">
        <v>0</v>
      </c>
      <c r="F14" s="59">
        <v>0</v>
      </c>
      <c r="G14" s="59">
        <v>3</v>
      </c>
      <c r="H14" s="59">
        <v>4</v>
      </c>
      <c r="I14" s="59">
        <v>6</v>
      </c>
      <c r="J14" s="59">
        <v>0</v>
      </c>
      <c r="K14" s="59">
        <v>1</v>
      </c>
      <c r="L14" s="59">
        <v>0</v>
      </c>
      <c r="M14" s="59">
        <v>0</v>
      </c>
      <c r="N14" s="60">
        <v>0</v>
      </c>
      <c r="O14" s="24"/>
    </row>
    <row r="15" spans="1:15" ht="12" customHeight="1">
      <c r="A15" s="28"/>
      <c r="B15" s="20"/>
      <c r="C15" s="10" t="s">
        <v>3</v>
      </c>
      <c r="D15" s="58">
        <f>SUM(E15:N15)</f>
        <v>8</v>
      </c>
      <c r="E15" s="59">
        <v>0</v>
      </c>
      <c r="F15" s="59">
        <v>0</v>
      </c>
      <c r="G15" s="59">
        <v>4</v>
      </c>
      <c r="H15" s="59">
        <v>2</v>
      </c>
      <c r="I15" s="59">
        <v>2</v>
      </c>
      <c r="J15" s="59">
        <v>0</v>
      </c>
      <c r="K15" s="59">
        <v>0</v>
      </c>
      <c r="L15" s="59">
        <v>0</v>
      </c>
      <c r="M15" s="59">
        <v>0</v>
      </c>
      <c r="N15" s="60">
        <v>0</v>
      </c>
      <c r="O15" s="24"/>
    </row>
    <row r="16" spans="1:15" ht="12" customHeight="1">
      <c r="A16" s="33"/>
      <c r="B16" s="49"/>
      <c r="C16" s="15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24"/>
    </row>
    <row r="17" spans="1:15" ht="12" customHeight="1">
      <c r="A17" s="28"/>
      <c r="B17" s="20"/>
      <c r="C17" s="10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24"/>
    </row>
    <row r="18" spans="1:15" ht="12" customHeight="1">
      <c r="A18" s="109" t="s">
        <v>22</v>
      </c>
      <c r="B18" s="108"/>
      <c r="C18" s="10" t="s">
        <v>1</v>
      </c>
      <c r="D18" s="58">
        <f>SUM(E18:N18)</f>
        <v>821</v>
      </c>
      <c r="E18" s="59">
        <f aca="true" t="shared" si="3" ref="E18:N18">SUM(E19:E20)</f>
        <v>0</v>
      </c>
      <c r="F18" s="59">
        <f t="shared" si="3"/>
        <v>22</v>
      </c>
      <c r="G18" s="59">
        <f t="shared" si="3"/>
        <v>127</v>
      </c>
      <c r="H18" s="59">
        <f t="shared" si="3"/>
        <v>296</v>
      </c>
      <c r="I18" s="59">
        <f t="shared" si="3"/>
        <v>268</v>
      </c>
      <c r="J18" s="59">
        <f t="shared" si="3"/>
        <v>95</v>
      </c>
      <c r="K18" s="59">
        <f t="shared" si="3"/>
        <v>13</v>
      </c>
      <c r="L18" s="59">
        <f t="shared" si="3"/>
        <v>0</v>
      </c>
      <c r="M18" s="59">
        <f t="shared" si="3"/>
        <v>0</v>
      </c>
      <c r="N18" s="60">
        <f t="shared" si="3"/>
        <v>0</v>
      </c>
      <c r="O18" s="24"/>
    </row>
    <row r="19" spans="1:15" ht="12" customHeight="1">
      <c r="A19" s="28"/>
      <c r="B19" s="12"/>
      <c r="C19" s="10" t="s">
        <v>2</v>
      </c>
      <c r="D19" s="58">
        <f>SUM(E19:N19)</f>
        <v>420</v>
      </c>
      <c r="E19" s="59">
        <f aca="true" t="shared" si="4" ref="E19:N19">SUM(E23,E27)</f>
        <v>0</v>
      </c>
      <c r="F19" s="59">
        <f t="shared" si="4"/>
        <v>7</v>
      </c>
      <c r="G19" s="59">
        <f t="shared" si="4"/>
        <v>57</v>
      </c>
      <c r="H19" s="59">
        <f t="shared" si="4"/>
        <v>153</v>
      </c>
      <c r="I19" s="59">
        <f t="shared" si="4"/>
        <v>148</v>
      </c>
      <c r="J19" s="59">
        <f t="shared" si="4"/>
        <v>48</v>
      </c>
      <c r="K19" s="59">
        <f t="shared" si="4"/>
        <v>7</v>
      </c>
      <c r="L19" s="59">
        <f t="shared" si="4"/>
        <v>0</v>
      </c>
      <c r="M19" s="59">
        <f t="shared" si="4"/>
        <v>0</v>
      </c>
      <c r="N19" s="60">
        <f t="shared" si="4"/>
        <v>0</v>
      </c>
      <c r="O19" s="24"/>
    </row>
    <row r="20" spans="1:15" ht="12" customHeight="1">
      <c r="A20" s="28"/>
      <c r="B20" s="12"/>
      <c r="C20" s="10" t="s">
        <v>3</v>
      </c>
      <c r="D20" s="58">
        <f>SUM(E20:N20)</f>
        <v>401</v>
      </c>
      <c r="E20" s="59">
        <f aca="true" t="shared" si="5" ref="E20:N20">SUM(E24,E28)</f>
        <v>0</v>
      </c>
      <c r="F20" s="59">
        <f t="shared" si="5"/>
        <v>15</v>
      </c>
      <c r="G20" s="59">
        <f t="shared" si="5"/>
        <v>70</v>
      </c>
      <c r="H20" s="59">
        <f t="shared" si="5"/>
        <v>143</v>
      </c>
      <c r="I20" s="59">
        <f t="shared" si="5"/>
        <v>120</v>
      </c>
      <c r="J20" s="59">
        <f t="shared" si="5"/>
        <v>47</v>
      </c>
      <c r="K20" s="59">
        <f t="shared" si="5"/>
        <v>6</v>
      </c>
      <c r="L20" s="59">
        <f t="shared" si="5"/>
        <v>0</v>
      </c>
      <c r="M20" s="59">
        <f t="shared" si="5"/>
        <v>0</v>
      </c>
      <c r="N20" s="60">
        <f t="shared" si="5"/>
        <v>0</v>
      </c>
      <c r="O20" s="24"/>
    </row>
    <row r="21" spans="1:15" ht="12" customHeight="1">
      <c r="A21" s="28"/>
      <c r="B21" s="12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24"/>
    </row>
    <row r="22" spans="1:15" ht="12" customHeight="1">
      <c r="A22" s="28"/>
      <c r="B22" s="20" t="s">
        <v>23</v>
      </c>
      <c r="C22" s="10" t="s">
        <v>1</v>
      </c>
      <c r="D22" s="58">
        <f>SUM(E22:N22)</f>
        <v>231</v>
      </c>
      <c r="E22" s="59">
        <f aca="true" t="shared" si="6" ref="E22:N22">SUM(E23:E24)</f>
        <v>0</v>
      </c>
      <c r="F22" s="59">
        <f t="shared" si="6"/>
        <v>6</v>
      </c>
      <c r="G22" s="59">
        <f t="shared" si="6"/>
        <v>37</v>
      </c>
      <c r="H22" s="59">
        <f t="shared" si="6"/>
        <v>86</v>
      </c>
      <c r="I22" s="59">
        <f t="shared" si="6"/>
        <v>69</v>
      </c>
      <c r="J22" s="59">
        <f t="shared" si="6"/>
        <v>28</v>
      </c>
      <c r="K22" s="59">
        <f t="shared" si="6"/>
        <v>5</v>
      </c>
      <c r="L22" s="59">
        <f t="shared" si="6"/>
        <v>0</v>
      </c>
      <c r="M22" s="59">
        <f t="shared" si="6"/>
        <v>0</v>
      </c>
      <c r="N22" s="60">
        <f t="shared" si="6"/>
        <v>0</v>
      </c>
      <c r="O22" s="24"/>
    </row>
    <row r="23" spans="1:15" ht="12" customHeight="1">
      <c r="A23" s="28"/>
      <c r="B23" s="20"/>
      <c r="C23" s="10" t="s">
        <v>2</v>
      </c>
      <c r="D23" s="58">
        <f>SUM(E23:N23)</f>
        <v>124</v>
      </c>
      <c r="E23" s="59">
        <v>0</v>
      </c>
      <c r="F23" s="59">
        <v>3</v>
      </c>
      <c r="G23" s="59">
        <v>14</v>
      </c>
      <c r="H23" s="59">
        <v>45</v>
      </c>
      <c r="I23" s="59">
        <v>43</v>
      </c>
      <c r="J23" s="59">
        <v>15</v>
      </c>
      <c r="K23" s="59">
        <v>4</v>
      </c>
      <c r="L23" s="59">
        <v>0</v>
      </c>
      <c r="M23" s="59">
        <v>0</v>
      </c>
      <c r="N23" s="60">
        <v>0</v>
      </c>
      <c r="O23" s="24"/>
    </row>
    <row r="24" spans="1:15" ht="12" customHeight="1">
      <c r="A24" s="28"/>
      <c r="B24" s="20"/>
      <c r="C24" s="10" t="s">
        <v>3</v>
      </c>
      <c r="D24" s="58">
        <f>SUM(E24:N24)</f>
        <v>107</v>
      </c>
      <c r="E24" s="59">
        <v>0</v>
      </c>
      <c r="F24" s="59">
        <v>3</v>
      </c>
      <c r="G24" s="59">
        <v>23</v>
      </c>
      <c r="H24" s="59">
        <v>41</v>
      </c>
      <c r="I24" s="59">
        <v>26</v>
      </c>
      <c r="J24" s="59">
        <v>13</v>
      </c>
      <c r="K24" s="59">
        <v>1</v>
      </c>
      <c r="L24" s="59">
        <v>0</v>
      </c>
      <c r="M24" s="59">
        <v>0</v>
      </c>
      <c r="N24" s="60">
        <v>0</v>
      </c>
      <c r="O24" s="24"/>
    </row>
    <row r="25" spans="1:15" ht="12" customHeight="1">
      <c r="A25" s="28"/>
      <c r="B25" s="20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24"/>
    </row>
    <row r="26" spans="1:15" ht="12" customHeight="1">
      <c r="A26" s="28"/>
      <c r="B26" s="20" t="s">
        <v>24</v>
      </c>
      <c r="C26" s="10" t="s">
        <v>1</v>
      </c>
      <c r="D26" s="58">
        <f>SUM(E26:N26)</f>
        <v>590</v>
      </c>
      <c r="E26" s="59">
        <f aca="true" t="shared" si="7" ref="E26:N26">SUM(E27:E28)</f>
        <v>0</v>
      </c>
      <c r="F26" s="59">
        <f t="shared" si="7"/>
        <v>16</v>
      </c>
      <c r="G26" s="59">
        <f t="shared" si="7"/>
        <v>90</v>
      </c>
      <c r="H26" s="59">
        <f t="shared" si="7"/>
        <v>210</v>
      </c>
      <c r="I26" s="59">
        <f t="shared" si="7"/>
        <v>199</v>
      </c>
      <c r="J26" s="59">
        <f t="shared" si="7"/>
        <v>67</v>
      </c>
      <c r="K26" s="59">
        <f t="shared" si="7"/>
        <v>8</v>
      </c>
      <c r="L26" s="59">
        <f t="shared" si="7"/>
        <v>0</v>
      </c>
      <c r="M26" s="59">
        <f t="shared" si="7"/>
        <v>0</v>
      </c>
      <c r="N26" s="60">
        <f t="shared" si="7"/>
        <v>0</v>
      </c>
      <c r="O26" s="24"/>
    </row>
    <row r="27" spans="1:15" ht="12" customHeight="1">
      <c r="A27" s="28"/>
      <c r="B27" s="20"/>
      <c r="C27" s="10" t="s">
        <v>2</v>
      </c>
      <c r="D27" s="58">
        <f>SUM(E27:N27)</f>
        <v>296</v>
      </c>
      <c r="E27" s="59">
        <v>0</v>
      </c>
      <c r="F27" s="59">
        <v>4</v>
      </c>
      <c r="G27" s="59">
        <v>43</v>
      </c>
      <c r="H27" s="59">
        <v>108</v>
      </c>
      <c r="I27" s="59">
        <v>105</v>
      </c>
      <c r="J27" s="59">
        <v>33</v>
      </c>
      <c r="K27" s="59">
        <v>3</v>
      </c>
      <c r="L27" s="59">
        <v>0</v>
      </c>
      <c r="M27" s="59">
        <v>0</v>
      </c>
      <c r="N27" s="60">
        <v>0</v>
      </c>
      <c r="O27" s="24"/>
    </row>
    <row r="28" spans="1:15" ht="12" customHeight="1">
      <c r="A28" s="28"/>
      <c r="B28" s="12"/>
      <c r="C28" s="10" t="s">
        <v>3</v>
      </c>
      <c r="D28" s="58">
        <f>SUM(E28:N28)</f>
        <v>294</v>
      </c>
      <c r="E28" s="59">
        <v>0</v>
      </c>
      <c r="F28" s="59">
        <v>12</v>
      </c>
      <c r="G28" s="59">
        <v>47</v>
      </c>
      <c r="H28" s="59">
        <v>102</v>
      </c>
      <c r="I28" s="59">
        <v>94</v>
      </c>
      <c r="J28" s="59">
        <v>34</v>
      </c>
      <c r="K28" s="59">
        <v>5</v>
      </c>
      <c r="L28" s="59">
        <v>0</v>
      </c>
      <c r="M28" s="59">
        <v>0</v>
      </c>
      <c r="N28" s="60">
        <v>0</v>
      </c>
      <c r="O28" s="24"/>
    </row>
    <row r="29" spans="1:15" ht="12" customHeight="1">
      <c r="A29" s="33"/>
      <c r="B29" s="14"/>
      <c r="C29" s="15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24"/>
    </row>
    <row r="30" spans="1:15" ht="12" customHeight="1">
      <c r="A30" s="28"/>
      <c r="B30" s="12"/>
      <c r="C30" s="10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24"/>
    </row>
    <row r="31" spans="1:15" ht="12" customHeight="1">
      <c r="A31" s="109" t="s">
        <v>25</v>
      </c>
      <c r="B31" s="108"/>
      <c r="C31" s="10" t="s">
        <v>1</v>
      </c>
      <c r="D31" s="58">
        <f>SUM(E31:N31)</f>
        <v>5402</v>
      </c>
      <c r="E31" s="59">
        <f aca="true" t="shared" si="8" ref="E31:N31">SUM(E32:E33)</f>
        <v>0</v>
      </c>
      <c r="F31" s="59">
        <f t="shared" si="8"/>
        <v>92</v>
      </c>
      <c r="G31" s="59">
        <f t="shared" si="8"/>
        <v>757</v>
      </c>
      <c r="H31" s="59">
        <f t="shared" si="8"/>
        <v>2072</v>
      </c>
      <c r="I31" s="59">
        <f t="shared" si="8"/>
        <v>1860</v>
      </c>
      <c r="J31" s="59">
        <f t="shared" si="8"/>
        <v>558</v>
      </c>
      <c r="K31" s="59">
        <f t="shared" si="8"/>
        <v>61</v>
      </c>
      <c r="L31" s="59">
        <f t="shared" si="8"/>
        <v>2</v>
      </c>
      <c r="M31" s="59">
        <f t="shared" si="8"/>
        <v>0</v>
      </c>
      <c r="N31" s="60">
        <f t="shared" si="8"/>
        <v>0</v>
      </c>
      <c r="O31" s="24"/>
    </row>
    <row r="32" spans="1:15" ht="12" customHeight="1">
      <c r="A32" s="28"/>
      <c r="B32" s="108"/>
      <c r="C32" s="10" t="s">
        <v>2</v>
      </c>
      <c r="D32" s="58">
        <f>SUM(E32:N32)</f>
        <v>2769</v>
      </c>
      <c r="E32" s="59">
        <f>SUM(E36,E40,E44,E48,E52,E56,E60,E64,E68,'表４-3'!E6,'表４-3'!E10,'表４-3'!E14,'表４-3'!E18,'表４-3'!E22)</f>
        <v>0</v>
      </c>
      <c r="F32" s="59">
        <f>SUM(F36,F40,F44,F48,F52,F56,F60,F64,F68,'表４-3'!F6,'表４-3'!F10,'表４-3'!F14,'表４-3'!F18,'表４-3'!F22)</f>
        <v>46</v>
      </c>
      <c r="G32" s="59">
        <f>SUM(G36,G40,G44,G48,G52,G56,G60,G64,G68,'表４-3'!G6,'表４-3'!G10,'表４-3'!G14,'表４-3'!G18,'表４-3'!G22)</f>
        <v>377</v>
      </c>
      <c r="H32" s="59">
        <f>SUM(H36,H40,H44,H48,H52,H56,H60,H64,H68,'表４-3'!H6,'表４-3'!H10,'表４-3'!H14,'表４-3'!H18,'表４-3'!H22)</f>
        <v>1074</v>
      </c>
      <c r="I32" s="59">
        <f>SUM(I36,I40,I44,I48,I52,I56,I60,I64,I68,'表４-3'!I6,'表４-3'!I10,'表４-3'!I14,'表４-3'!I18,'表４-3'!I22)</f>
        <v>947</v>
      </c>
      <c r="J32" s="59">
        <f>SUM(J36,J40,J44,J48,J52,J56,J60,J64,J68,'表４-3'!J6,'表４-3'!J10,'表４-3'!J14,'表４-3'!J18,'表４-3'!J22)</f>
        <v>293</v>
      </c>
      <c r="K32" s="59">
        <f>SUM(K36,K40,K44,K48,K52,K56,K60,K64,K68,'表４-3'!K6,'表４-3'!K10,'表４-3'!K14,'表４-3'!K18,'表４-3'!K22)</f>
        <v>30</v>
      </c>
      <c r="L32" s="59">
        <f>SUM(L36,L40,L44,L48,L52,L56,L60,L64,L68,'表４-3'!L6,'表４-3'!L10,'表４-3'!L14,'表４-3'!L18,'表４-3'!L22)</f>
        <v>2</v>
      </c>
      <c r="M32" s="59">
        <f>SUM(M36,M40,M44,M48,M52,M56,M60,M64,M68,'表４-3'!M6,'表４-3'!M10,'表４-3'!M14,'表４-3'!M18,'表４-3'!M22)</f>
        <v>0</v>
      </c>
      <c r="N32" s="60">
        <f>SUM(N36,N40,N44,N48,N52,N56,N60,N64,N68,'表４-3'!N6,'表４-3'!N10,'表４-3'!N14,'表４-3'!N18,'表４-3'!N22)</f>
        <v>0</v>
      </c>
      <c r="O32" s="24"/>
    </row>
    <row r="33" spans="1:15" ht="12" customHeight="1">
      <c r="A33" s="28"/>
      <c r="B33" s="5"/>
      <c r="C33" s="10" t="s">
        <v>3</v>
      </c>
      <c r="D33" s="58">
        <f>SUM(E33:N33)</f>
        <v>2633</v>
      </c>
      <c r="E33" s="59">
        <f>SUM(E37,E41,E45,E49,E53,E57,E61,E65,E69,'表４-3'!E7,'表４-3'!E11,'表４-3'!E15,'表４-3'!E19,'表４-3'!E23)</f>
        <v>0</v>
      </c>
      <c r="F33" s="59">
        <f>SUM(F37,F41,F45,F49,F53,F57,F61,F65,F69,'表４-3'!F7,'表４-3'!F11,'表４-3'!F15,'表４-3'!F19,'表４-3'!F23)</f>
        <v>46</v>
      </c>
      <c r="G33" s="59">
        <f>SUM(G37,G41,G45,G49,G53,G57,G61,G65,G69,'表４-3'!G7,'表４-3'!G11,'表４-3'!G15,'表４-3'!G19,'表４-3'!G23)</f>
        <v>380</v>
      </c>
      <c r="H33" s="59">
        <f>SUM(H37,H41,H45,H49,H53,H57,H61,H65,H69,'表４-3'!H7,'表４-3'!H11,'表４-3'!H15,'表４-3'!H19,'表４-3'!H23)</f>
        <v>998</v>
      </c>
      <c r="I33" s="59">
        <f>SUM(I37,I41,I45,I49,I53,I57,I61,I65,I69,'表４-3'!I7,'表４-3'!I11,'表４-3'!I15,'表４-3'!I19,'表４-3'!I23)</f>
        <v>913</v>
      </c>
      <c r="J33" s="59">
        <f>SUM(J37,J41,J45,J49,J53,J57,J61,J65,J69,'表４-3'!J7,'表４-3'!J11,'表４-3'!J15,'表４-3'!J19,'表４-3'!J23)</f>
        <v>265</v>
      </c>
      <c r="K33" s="59">
        <f>SUM(K37,K41,K45,K49,K53,K57,K61,K65,K69,'表４-3'!K7,'表４-3'!K11,'表４-3'!K15,'表４-3'!K19,'表４-3'!K23)</f>
        <v>31</v>
      </c>
      <c r="L33" s="59">
        <f>SUM(L37,L41,L45,L49,L53,L57,L61,L65,L69,'表４-3'!L7,'表４-3'!L11,'表４-3'!L15,'表４-3'!L19,'表４-3'!L23)</f>
        <v>0</v>
      </c>
      <c r="M33" s="59">
        <f>SUM(M37,M41,M45,M49,M53,M57,M61,M65,M69,'表４-3'!M7,'表４-3'!M11,'表４-3'!M15,'表４-3'!M19,'表４-3'!M23)</f>
        <v>0</v>
      </c>
      <c r="N33" s="60">
        <f>SUM(N37,N41,N45,N49,N53,N57,N61,N65,N69,'表４-3'!N7,'表４-3'!N11,'表４-3'!N15,'表４-3'!N19,'表４-3'!N23)</f>
        <v>0</v>
      </c>
      <c r="O33" s="24"/>
    </row>
    <row r="34" spans="1:15" ht="12" customHeight="1">
      <c r="A34" s="28"/>
      <c r="B34" s="5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24"/>
    </row>
    <row r="35" spans="1:15" ht="12" customHeight="1">
      <c r="A35" s="28"/>
      <c r="B35" s="20" t="s">
        <v>26</v>
      </c>
      <c r="C35" s="10" t="s">
        <v>1</v>
      </c>
      <c r="D35" s="58">
        <f>SUM(E35:N35)</f>
        <v>1850</v>
      </c>
      <c r="E35" s="59">
        <f aca="true" t="shared" si="9" ref="E35:N35">SUM(E36:E37)</f>
        <v>0</v>
      </c>
      <c r="F35" s="59">
        <f t="shared" si="9"/>
        <v>38</v>
      </c>
      <c r="G35" s="59">
        <f t="shared" si="9"/>
        <v>263</v>
      </c>
      <c r="H35" s="59">
        <f t="shared" si="9"/>
        <v>681</v>
      </c>
      <c r="I35" s="59">
        <f t="shared" si="9"/>
        <v>638</v>
      </c>
      <c r="J35" s="59">
        <f t="shared" si="9"/>
        <v>200</v>
      </c>
      <c r="K35" s="59">
        <f t="shared" si="9"/>
        <v>28</v>
      </c>
      <c r="L35" s="59">
        <f t="shared" si="9"/>
        <v>2</v>
      </c>
      <c r="M35" s="59">
        <f t="shared" si="9"/>
        <v>0</v>
      </c>
      <c r="N35" s="60">
        <f t="shared" si="9"/>
        <v>0</v>
      </c>
      <c r="O35" s="24"/>
    </row>
    <row r="36" spans="1:15" ht="12" customHeight="1">
      <c r="A36" s="28"/>
      <c r="B36" s="20"/>
      <c r="C36" s="10" t="s">
        <v>2</v>
      </c>
      <c r="D36" s="58">
        <f>SUM(E36:N36)</f>
        <v>944</v>
      </c>
      <c r="E36" s="59">
        <v>0</v>
      </c>
      <c r="F36" s="59">
        <v>22</v>
      </c>
      <c r="G36" s="59">
        <v>125</v>
      </c>
      <c r="H36" s="59">
        <v>354</v>
      </c>
      <c r="I36" s="59">
        <v>327</v>
      </c>
      <c r="J36" s="59">
        <v>102</v>
      </c>
      <c r="K36" s="59">
        <v>12</v>
      </c>
      <c r="L36" s="59">
        <v>2</v>
      </c>
      <c r="M36" s="59">
        <v>0</v>
      </c>
      <c r="N36" s="60">
        <v>0</v>
      </c>
      <c r="O36" s="24"/>
    </row>
    <row r="37" spans="1:15" ht="12" customHeight="1">
      <c r="A37" s="28"/>
      <c r="B37" s="20"/>
      <c r="C37" s="10" t="s">
        <v>3</v>
      </c>
      <c r="D37" s="58">
        <f>SUM(E37:N37)</f>
        <v>906</v>
      </c>
      <c r="E37" s="59">
        <v>0</v>
      </c>
      <c r="F37" s="59">
        <v>16</v>
      </c>
      <c r="G37" s="59">
        <v>138</v>
      </c>
      <c r="H37" s="59">
        <v>327</v>
      </c>
      <c r="I37" s="59">
        <v>311</v>
      </c>
      <c r="J37" s="59">
        <v>98</v>
      </c>
      <c r="K37" s="59">
        <v>16</v>
      </c>
      <c r="L37" s="59">
        <v>0</v>
      </c>
      <c r="M37" s="59">
        <v>0</v>
      </c>
      <c r="N37" s="60">
        <v>0</v>
      </c>
      <c r="O37" s="24"/>
    </row>
    <row r="38" spans="1:15" ht="12" customHeight="1">
      <c r="A38" s="28"/>
      <c r="B38" s="20"/>
      <c r="C38" s="10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24"/>
    </row>
    <row r="39" spans="1:15" ht="12" customHeight="1">
      <c r="A39" s="28"/>
      <c r="B39" s="20" t="s">
        <v>27</v>
      </c>
      <c r="C39" s="10" t="s">
        <v>1</v>
      </c>
      <c r="D39" s="58">
        <f>SUM(E39:N39)</f>
        <v>1013</v>
      </c>
      <c r="E39" s="59">
        <f aca="true" t="shared" si="10" ref="E39:N39">SUM(E40:E41)</f>
        <v>0</v>
      </c>
      <c r="F39" s="59">
        <f t="shared" si="10"/>
        <v>24</v>
      </c>
      <c r="G39" s="59">
        <f t="shared" si="10"/>
        <v>123</v>
      </c>
      <c r="H39" s="59">
        <f t="shared" si="10"/>
        <v>404</v>
      </c>
      <c r="I39" s="59">
        <f t="shared" si="10"/>
        <v>355</v>
      </c>
      <c r="J39" s="59">
        <f t="shared" si="10"/>
        <v>98</v>
      </c>
      <c r="K39" s="59">
        <f t="shared" si="10"/>
        <v>9</v>
      </c>
      <c r="L39" s="59">
        <f t="shared" si="10"/>
        <v>0</v>
      </c>
      <c r="M39" s="59">
        <f t="shared" si="10"/>
        <v>0</v>
      </c>
      <c r="N39" s="60">
        <f t="shared" si="10"/>
        <v>0</v>
      </c>
      <c r="O39" s="24"/>
    </row>
    <row r="40" spans="1:15" ht="12" customHeight="1">
      <c r="A40" s="28"/>
      <c r="B40" s="20"/>
      <c r="C40" s="10" t="s">
        <v>2</v>
      </c>
      <c r="D40" s="58">
        <f>SUM(E40:N40)</f>
        <v>533</v>
      </c>
      <c r="E40" s="59">
        <v>0</v>
      </c>
      <c r="F40" s="59">
        <v>11</v>
      </c>
      <c r="G40" s="59">
        <v>63</v>
      </c>
      <c r="H40" s="59">
        <v>226</v>
      </c>
      <c r="I40" s="59">
        <v>177</v>
      </c>
      <c r="J40" s="59">
        <v>50</v>
      </c>
      <c r="K40" s="59">
        <v>6</v>
      </c>
      <c r="L40" s="59">
        <v>0</v>
      </c>
      <c r="M40" s="59">
        <v>0</v>
      </c>
      <c r="N40" s="60">
        <v>0</v>
      </c>
      <c r="O40" s="24"/>
    </row>
    <row r="41" spans="1:15" ht="12" customHeight="1">
      <c r="A41" s="28"/>
      <c r="B41" s="20"/>
      <c r="C41" s="10" t="s">
        <v>3</v>
      </c>
      <c r="D41" s="58">
        <f>SUM(E41:N41)</f>
        <v>480</v>
      </c>
      <c r="E41" s="59">
        <v>0</v>
      </c>
      <c r="F41" s="59">
        <v>13</v>
      </c>
      <c r="G41" s="59">
        <v>60</v>
      </c>
      <c r="H41" s="59">
        <v>178</v>
      </c>
      <c r="I41" s="59">
        <v>178</v>
      </c>
      <c r="J41" s="59">
        <v>48</v>
      </c>
      <c r="K41" s="59">
        <v>3</v>
      </c>
      <c r="L41" s="59">
        <v>0</v>
      </c>
      <c r="M41" s="59">
        <v>0</v>
      </c>
      <c r="N41" s="60">
        <v>0</v>
      </c>
      <c r="O41" s="24"/>
    </row>
    <row r="42" spans="1:15" ht="12" customHeight="1">
      <c r="A42" s="28"/>
      <c r="B42" s="5"/>
      <c r="C42" s="10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24"/>
    </row>
    <row r="43" spans="1:15" ht="12" customHeight="1">
      <c r="A43" s="28"/>
      <c r="B43" s="20" t="s">
        <v>28</v>
      </c>
      <c r="C43" s="10" t="s">
        <v>1</v>
      </c>
      <c r="D43" s="58">
        <f>SUM(E43:N43)</f>
        <v>609</v>
      </c>
      <c r="E43" s="59">
        <f aca="true" t="shared" si="11" ref="E43:N43">SUM(E44:E45)</f>
        <v>0</v>
      </c>
      <c r="F43" s="59">
        <f t="shared" si="11"/>
        <v>6</v>
      </c>
      <c r="G43" s="59">
        <f t="shared" si="11"/>
        <v>88</v>
      </c>
      <c r="H43" s="59">
        <f t="shared" si="11"/>
        <v>231</v>
      </c>
      <c r="I43" s="59">
        <f t="shared" si="11"/>
        <v>222</v>
      </c>
      <c r="J43" s="59">
        <f t="shared" si="11"/>
        <v>57</v>
      </c>
      <c r="K43" s="59">
        <f t="shared" si="11"/>
        <v>5</v>
      </c>
      <c r="L43" s="59">
        <f t="shared" si="11"/>
        <v>0</v>
      </c>
      <c r="M43" s="59">
        <f t="shared" si="11"/>
        <v>0</v>
      </c>
      <c r="N43" s="60">
        <f t="shared" si="11"/>
        <v>0</v>
      </c>
      <c r="O43" s="24"/>
    </row>
    <row r="44" spans="1:15" ht="12" customHeight="1">
      <c r="A44" s="28"/>
      <c r="B44" s="20"/>
      <c r="C44" s="10" t="s">
        <v>2</v>
      </c>
      <c r="D44" s="58">
        <f>SUM(E44:N44)</f>
        <v>306</v>
      </c>
      <c r="E44" s="59">
        <v>0</v>
      </c>
      <c r="F44" s="59">
        <v>4</v>
      </c>
      <c r="G44" s="59">
        <v>34</v>
      </c>
      <c r="H44" s="59">
        <v>116</v>
      </c>
      <c r="I44" s="59">
        <v>118</v>
      </c>
      <c r="J44" s="59">
        <v>30</v>
      </c>
      <c r="K44" s="59">
        <v>4</v>
      </c>
      <c r="L44" s="59">
        <v>0</v>
      </c>
      <c r="M44" s="59">
        <v>0</v>
      </c>
      <c r="N44" s="60">
        <v>0</v>
      </c>
      <c r="O44" s="24"/>
    </row>
    <row r="45" spans="1:15" ht="12" customHeight="1">
      <c r="A45" s="28"/>
      <c r="B45" s="20"/>
      <c r="C45" s="10" t="s">
        <v>3</v>
      </c>
      <c r="D45" s="58">
        <f>SUM(E45:N45)</f>
        <v>303</v>
      </c>
      <c r="E45" s="59">
        <v>0</v>
      </c>
      <c r="F45" s="59">
        <v>2</v>
      </c>
      <c r="G45" s="59">
        <v>54</v>
      </c>
      <c r="H45" s="59">
        <v>115</v>
      </c>
      <c r="I45" s="59">
        <v>104</v>
      </c>
      <c r="J45" s="59">
        <v>27</v>
      </c>
      <c r="K45" s="59">
        <v>1</v>
      </c>
      <c r="L45" s="59">
        <v>0</v>
      </c>
      <c r="M45" s="59">
        <v>0</v>
      </c>
      <c r="N45" s="60">
        <v>0</v>
      </c>
      <c r="O45" s="24"/>
    </row>
    <row r="46" spans="1:15" ht="12" customHeight="1">
      <c r="A46" s="28"/>
      <c r="B46" s="20"/>
      <c r="C46" s="10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24"/>
    </row>
    <row r="47" spans="1:15" ht="12" customHeight="1">
      <c r="A47" s="28"/>
      <c r="B47" s="51" t="s">
        <v>29</v>
      </c>
      <c r="C47" s="10" t="s">
        <v>1</v>
      </c>
      <c r="D47" s="58">
        <f>SUM(E47:N47)</f>
        <v>140</v>
      </c>
      <c r="E47" s="59">
        <f aca="true" t="shared" si="12" ref="E47:N47">SUM(E48:E49)</f>
        <v>0</v>
      </c>
      <c r="F47" s="59">
        <f t="shared" si="12"/>
        <v>2</v>
      </c>
      <c r="G47" s="59">
        <f t="shared" si="12"/>
        <v>22</v>
      </c>
      <c r="H47" s="59">
        <f t="shared" si="12"/>
        <v>64</v>
      </c>
      <c r="I47" s="59">
        <f t="shared" si="12"/>
        <v>34</v>
      </c>
      <c r="J47" s="59">
        <f t="shared" si="12"/>
        <v>17</v>
      </c>
      <c r="K47" s="59">
        <f t="shared" si="12"/>
        <v>1</v>
      </c>
      <c r="L47" s="59">
        <f t="shared" si="12"/>
        <v>0</v>
      </c>
      <c r="M47" s="59">
        <f t="shared" si="12"/>
        <v>0</v>
      </c>
      <c r="N47" s="60">
        <f t="shared" si="12"/>
        <v>0</v>
      </c>
      <c r="O47" s="24"/>
    </row>
    <row r="48" spans="1:15" ht="12" customHeight="1">
      <c r="A48" s="28"/>
      <c r="B48" s="20"/>
      <c r="C48" s="10" t="s">
        <v>2</v>
      </c>
      <c r="D48" s="58">
        <f>SUM(E48:N48)</f>
        <v>62</v>
      </c>
      <c r="E48" s="59">
        <v>0</v>
      </c>
      <c r="F48" s="59">
        <v>2</v>
      </c>
      <c r="G48" s="59">
        <v>7</v>
      </c>
      <c r="H48" s="59">
        <v>26</v>
      </c>
      <c r="I48" s="59">
        <v>15</v>
      </c>
      <c r="J48" s="59">
        <v>12</v>
      </c>
      <c r="K48" s="59">
        <v>0</v>
      </c>
      <c r="L48" s="59">
        <v>0</v>
      </c>
      <c r="M48" s="59">
        <v>0</v>
      </c>
      <c r="N48" s="60">
        <v>0</v>
      </c>
      <c r="O48" s="16"/>
    </row>
    <row r="49" spans="1:15" ht="12" customHeight="1">
      <c r="A49" s="28"/>
      <c r="B49" s="20"/>
      <c r="C49" s="10" t="s">
        <v>3</v>
      </c>
      <c r="D49" s="58">
        <f>SUM(E49:N49)</f>
        <v>78</v>
      </c>
      <c r="E49" s="59">
        <v>0</v>
      </c>
      <c r="F49" s="59">
        <v>0</v>
      </c>
      <c r="G49" s="59">
        <v>15</v>
      </c>
      <c r="H49" s="59">
        <v>38</v>
      </c>
      <c r="I49" s="59">
        <v>19</v>
      </c>
      <c r="J49" s="59">
        <v>5</v>
      </c>
      <c r="K49" s="59">
        <v>1</v>
      </c>
      <c r="L49" s="59">
        <v>0</v>
      </c>
      <c r="M49" s="59">
        <v>0</v>
      </c>
      <c r="N49" s="60">
        <v>0</v>
      </c>
      <c r="O49" s="16"/>
    </row>
    <row r="50" spans="1:15" ht="12" customHeight="1">
      <c r="A50" s="28"/>
      <c r="B50" s="20"/>
      <c r="C50" s="10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60"/>
      <c r="O50" s="16"/>
    </row>
    <row r="51" spans="1:15" ht="12" customHeight="1">
      <c r="A51" s="28"/>
      <c r="B51" s="20" t="s">
        <v>30</v>
      </c>
      <c r="C51" s="10" t="s">
        <v>1</v>
      </c>
      <c r="D51" s="58">
        <f>SUM(E51:N51)</f>
        <v>115</v>
      </c>
      <c r="E51" s="59">
        <f aca="true" t="shared" si="13" ref="E51:N51">SUM(E52:E53)</f>
        <v>0</v>
      </c>
      <c r="F51" s="59">
        <f t="shared" si="13"/>
        <v>1</v>
      </c>
      <c r="G51" s="59">
        <f t="shared" si="13"/>
        <v>29</v>
      </c>
      <c r="H51" s="59">
        <f t="shared" si="13"/>
        <v>34</v>
      </c>
      <c r="I51" s="59">
        <f t="shared" si="13"/>
        <v>34</v>
      </c>
      <c r="J51" s="59">
        <f t="shared" si="13"/>
        <v>14</v>
      </c>
      <c r="K51" s="59">
        <f t="shared" si="13"/>
        <v>3</v>
      </c>
      <c r="L51" s="59">
        <f t="shared" si="13"/>
        <v>0</v>
      </c>
      <c r="M51" s="59">
        <f t="shared" si="13"/>
        <v>0</v>
      </c>
      <c r="N51" s="60">
        <f t="shared" si="13"/>
        <v>0</v>
      </c>
      <c r="O51" s="24"/>
    </row>
    <row r="52" spans="1:15" ht="12" customHeight="1">
      <c r="A52" s="28"/>
      <c r="B52" s="20"/>
      <c r="C52" s="10" t="s">
        <v>2</v>
      </c>
      <c r="D52" s="58">
        <f>SUM(E52:N52)</f>
        <v>61</v>
      </c>
      <c r="E52" s="59">
        <v>0</v>
      </c>
      <c r="F52" s="59">
        <v>1</v>
      </c>
      <c r="G52" s="59">
        <v>22</v>
      </c>
      <c r="H52" s="59">
        <v>14</v>
      </c>
      <c r="I52" s="59">
        <v>16</v>
      </c>
      <c r="J52" s="59">
        <v>8</v>
      </c>
      <c r="K52" s="59">
        <v>0</v>
      </c>
      <c r="L52" s="59">
        <v>0</v>
      </c>
      <c r="M52" s="59">
        <v>0</v>
      </c>
      <c r="N52" s="60">
        <v>0</v>
      </c>
      <c r="O52" s="24"/>
    </row>
    <row r="53" spans="1:15" ht="12" customHeight="1">
      <c r="A53" s="28"/>
      <c r="B53" s="20"/>
      <c r="C53" s="10" t="s">
        <v>3</v>
      </c>
      <c r="D53" s="58">
        <f>SUM(E53:N53)</f>
        <v>54</v>
      </c>
      <c r="E53" s="59">
        <v>0</v>
      </c>
      <c r="F53" s="59">
        <v>0</v>
      </c>
      <c r="G53" s="59">
        <v>7</v>
      </c>
      <c r="H53" s="59">
        <v>20</v>
      </c>
      <c r="I53" s="59">
        <v>18</v>
      </c>
      <c r="J53" s="59">
        <v>6</v>
      </c>
      <c r="K53" s="59">
        <v>3</v>
      </c>
      <c r="L53" s="59">
        <v>0</v>
      </c>
      <c r="M53" s="59">
        <v>0</v>
      </c>
      <c r="N53" s="60">
        <v>0</v>
      </c>
      <c r="O53" s="24"/>
    </row>
    <row r="54" spans="1:15" ht="12" customHeight="1">
      <c r="A54" s="28"/>
      <c r="B54" s="20"/>
      <c r="C54" s="10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16"/>
    </row>
    <row r="55" spans="1:15" ht="12" customHeight="1">
      <c r="A55" s="28"/>
      <c r="B55" s="20" t="s">
        <v>31</v>
      </c>
      <c r="C55" s="10" t="s">
        <v>1</v>
      </c>
      <c r="D55" s="58">
        <f>SUM(E55:N55)</f>
        <v>31</v>
      </c>
      <c r="E55" s="59">
        <f aca="true" t="shared" si="14" ref="E55:N55">SUM(E56:E57)</f>
        <v>0</v>
      </c>
      <c r="F55" s="59">
        <f t="shared" si="14"/>
        <v>1</v>
      </c>
      <c r="G55" s="59">
        <f t="shared" si="14"/>
        <v>9</v>
      </c>
      <c r="H55" s="59">
        <f t="shared" si="14"/>
        <v>12</v>
      </c>
      <c r="I55" s="59">
        <f t="shared" si="14"/>
        <v>6</v>
      </c>
      <c r="J55" s="59">
        <f t="shared" si="14"/>
        <v>3</v>
      </c>
      <c r="K55" s="59">
        <f t="shared" si="14"/>
        <v>0</v>
      </c>
      <c r="L55" s="59">
        <f t="shared" si="14"/>
        <v>0</v>
      </c>
      <c r="M55" s="59">
        <f t="shared" si="14"/>
        <v>0</v>
      </c>
      <c r="N55" s="60">
        <f t="shared" si="14"/>
        <v>0</v>
      </c>
      <c r="O55" s="24"/>
    </row>
    <row r="56" spans="1:15" ht="12" customHeight="1">
      <c r="A56" s="28"/>
      <c r="B56" s="20"/>
      <c r="C56" s="10" t="s">
        <v>2</v>
      </c>
      <c r="D56" s="58">
        <f>SUM(E56:N56)</f>
        <v>13</v>
      </c>
      <c r="E56" s="59">
        <v>0</v>
      </c>
      <c r="F56" s="59">
        <v>1</v>
      </c>
      <c r="G56" s="59">
        <v>7</v>
      </c>
      <c r="H56" s="59">
        <v>2</v>
      </c>
      <c r="I56" s="59">
        <v>2</v>
      </c>
      <c r="J56" s="59">
        <v>1</v>
      </c>
      <c r="K56" s="59">
        <v>0</v>
      </c>
      <c r="L56" s="59">
        <v>0</v>
      </c>
      <c r="M56" s="59">
        <v>0</v>
      </c>
      <c r="N56" s="60">
        <v>0</v>
      </c>
      <c r="O56" s="24"/>
    </row>
    <row r="57" spans="1:15" ht="12" customHeight="1">
      <c r="A57" s="28"/>
      <c r="B57" s="20"/>
      <c r="C57" s="10" t="s">
        <v>3</v>
      </c>
      <c r="D57" s="58">
        <f>SUM(E57:N57)</f>
        <v>18</v>
      </c>
      <c r="E57" s="59">
        <v>0</v>
      </c>
      <c r="F57" s="59">
        <v>0</v>
      </c>
      <c r="G57" s="59">
        <v>2</v>
      </c>
      <c r="H57" s="59">
        <v>10</v>
      </c>
      <c r="I57" s="59">
        <v>4</v>
      </c>
      <c r="J57" s="59">
        <v>2</v>
      </c>
      <c r="K57" s="59">
        <v>0</v>
      </c>
      <c r="L57" s="59">
        <v>0</v>
      </c>
      <c r="M57" s="59">
        <v>0</v>
      </c>
      <c r="N57" s="60">
        <v>0</v>
      </c>
      <c r="O57" s="24"/>
    </row>
    <row r="58" spans="1:15" ht="12" customHeight="1">
      <c r="A58" s="28"/>
      <c r="B58" s="20"/>
      <c r="C58" s="10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24"/>
    </row>
    <row r="59" spans="1:15" ht="12" customHeight="1">
      <c r="A59" s="28"/>
      <c r="B59" s="20" t="s">
        <v>32</v>
      </c>
      <c r="C59" s="10" t="s">
        <v>1</v>
      </c>
      <c r="D59" s="58">
        <f>SUM(E59:N59)</f>
        <v>21</v>
      </c>
      <c r="E59" s="59">
        <f aca="true" t="shared" si="15" ref="E59:N59">SUM(E60:E61)</f>
        <v>0</v>
      </c>
      <c r="F59" s="59">
        <f t="shared" si="15"/>
        <v>0</v>
      </c>
      <c r="G59" s="59">
        <f t="shared" si="15"/>
        <v>3</v>
      </c>
      <c r="H59" s="59">
        <f t="shared" si="15"/>
        <v>6</v>
      </c>
      <c r="I59" s="59">
        <f t="shared" si="15"/>
        <v>7</v>
      </c>
      <c r="J59" s="59">
        <f t="shared" si="15"/>
        <v>5</v>
      </c>
      <c r="K59" s="59">
        <f t="shared" si="15"/>
        <v>0</v>
      </c>
      <c r="L59" s="59">
        <f t="shared" si="15"/>
        <v>0</v>
      </c>
      <c r="M59" s="59">
        <f t="shared" si="15"/>
        <v>0</v>
      </c>
      <c r="N59" s="60">
        <f t="shared" si="15"/>
        <v>0</v>
      </c>
      <c r="O59" s="24"/>
    </row>
    <row r="60" spans="1:15" ht="12" customHeight="1">
      <c r="A60" s="28"/>
      <c r="B60" s="20"/>
      <c r="C60" s="10" t="s">
        <v>2</v>
      </c>
      <c r="D60" s="58">
        <f>SUM(E60:N60)</f>
        <v>9</v>
      </c>
      <c r="E60" s="59">
        <v>0</v>
      </c>
      <c r="F60" s="59">
        <v>0</v>
      </c>
      <c r="G60" s="59">
        <v>2</v>
      </c>
      <c r="H60" s="59">
        <v>2</v>
      </c>
      <c r="I60" s="59">
        <v>3</v>
      </c>
      <c r="J60" s="59">
        <v>2</v>
      </c>
      <c r="K60" s="59">
        <v>0</v>
      </c>
      <c r="L60" s="59">
        <v>0</v>
      </c>
      <c r="M60" s="59">
        <v>0</v>
      </c>
      <c r="N60" s="60">
        <v>0</v>
      </c>
      <c r="O60" s="24"/>
    </row>
    <row r="61" spans="1:15" ht="12" customHeight="1">
      <c r="A61" s="28"/>
      <c r="B61" s="20"/>
      <c r="C61" s="10" t="s">
        <v>3</v>
      </c>
      <c r="D61" s="58">
        <f>SUM(E61:N61)</f>
        <v>12</v>
      </c>
      <c r="E61" s="59">
        <v>0</v>
      </c>
      <c r="F61" s="59">
        <v>0</v>
      </c>
      <c r="G61" s="59">
        <v>1</v>
      </c>
      <c r="H61" s="59">
        <v>4</v>
      </c>
      <c r="I61" s="59">
        <v>4</v>
      </c>
      <c r="J61" s="59">
        <v>3</v>
      </c>
      <c r="K61" s="59">
        <v>0</v>
      </c>
      <c r="L61" s="59">
        <v>0</v>
      </c>
      <c r="M61" s="59">
        <v>0</v>
      </c>
      <c r="N61" s="60">
        <v>0</v>
      </c>
      <c r="O61" s="24"/>
    </row>
    <row r="62" spans="1:15" ht="12" customHeight="1">
      <c r="A62" s="28"/>
      <c r="B62" s="20"/>
      <c r="C62" s="10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60"/>
      <c r="O62" s="16"/>
    </row>
    <row r="63" spans="1:15" ht="12" customHeight="1">
      <c r="A63" s="28"/>
      <c r="B63" s="20" t="s">
        <v>33</v>
      </c>
      <c r="C63" s="10" t="s">
        <v>1</v>
      </c>
      <c r="D63" s="58">
        <f>SUM(E63:N63)</f>
        <v>375</v>
      </c>
      <c r="E63" s="59">
        <f aca="true" t="shared" si="16" ref="E63:N63">SUM(E64:E65)</f>
        <v>0</v>
      </c>
      <c r="F63" s="59">
        <f t="shared" si="16"/>
        <v>4</v>
      </c>
      <c r="G63" s="59">
        <f t="shared" si="16"/>
        <v>59</v>
      </c>
      <c r="H63" s="59">
        <f t="shared" si="16"/>
        <v>159</v>
      </c>
      <c r="I63" s="59">
        <f t="shared" si="16"/>
        <v>116</v>
      </c>
      <c r="J63" s="59">
        <f t="shared" si="16"/>
        <v>31</v>
      </c>
      <c r="K63" s="59">
        <f t="shared" si="16"/>
        <v>6</v>
      </c>
      <c r="L63" s="59">
        <f t="shared" si="16"/>
        <v>0</v>
      </c>
      <c r="M63" s="59">
        <f t="shared" si="16"/>
        <v>0</v>
      </c>
      <c r="N63" s="60">
        <f t="shared" si="16"/>
        <v>0</v>
      </c>
      <c r="O63" s="24"/>
    </row>
    <row r="64" spans="1:15" ht="12" customHeight="1">
      <c r="A64" s="28"/>
      <c r="B64" s="20"/>
      <c r="C64" s="10" t="s">
        <v>2</v>
      </c>
      <c r="D64" s="58">
        <f>SUM(E64:N64)</f>
        <v>177</v>
      </c>
      <c r="E64" s="59">
        <v>0</v>
      </c>
      <c r="F64" s="59">
        <v>1</v>
      </c>
      <c r="G64" s="59">
        <v>29</v>
      </c>
      <c r="H64" s="59">
        <v>70</v>
      </c>
      <c r="I64" s="59">
        <v>60</v>
      </c>
      <c r="J64" s="59">
        <v>14</v>
      </c>
      <c r="K64" s="59">
        <v>3</v>
      </c>
      <c r="L64" s="59">
        <v>0</v>
      </c>
      <c r="M64" s="59">
        <v>0</v>
      </c>
      <c r="N64" s="60">
        <v>0</v>
      </c>
      <c r="O64" s="24"/>
    </row>
    <row r="65" spans="1:15" ht="12" customHeight="1">
      <c r="A65" s="28"/>
      <c r="B65" s="20"/>
      <c r="C65" s="10" t="s">
        <v>3</v>
      </c>
      <c r="D65" s="58">
        <f>SUM(E65:N65)</f>
        <v>198</v>
      </c>
      <c r="E65" s="59">
        <v>0</v>
      </c>
      <c r="F65" s="59">
        <v>3</v>
      </c>
      <c r="G65" s="59">
        <v>30</v>
      </c>
      <c r="H65" s="59">
        <v>89</v>
      </c>
      <c r="I65" s="59">
        <v>56</v>
      </c>
      <c r="J65" s="59">
        <v>17</v>
      </c>
      <c r="K65" s="59">
        <v>3</v>
      </c>
      <c r="L65" s="59">
        <v>0</v>
      </c>
      <c r="M65" s="59">
        <v>0</v>
      </c>
      <c r="N65" s="60">
        <v>0</v>
      </c>
      <c r="O65" s="24"/>
    </row>
    <row r="66" spans="1:15" ht="12" customHeight="1">
      <c r="A66" s="28"/>
      <c r="B66" s="20"/>
      <c r="C66" s="10"/>
      <c r="D66" s="58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24"/>
    </row>
    <row r="67" spans="1:15" ht="12" customHeight="1">
      <c r="A67" s="28"/>
      <c r="B67" s="20" t="s">
        <v>34</v>
      </c>
      <c r="C67" s="10" t="s">
        <v>1</v>
      </c>
      <c r="D67" s="58">
        <f>SUM(E67:N67)</f>
        <v>168</v>
      </c>
      <c r="E67" s="59">
        <f aca="true" t="shared" si="17" ref="E67:N67">SUM(E68:E69)</f>
        <v>0</v>
      </c>
      <c r="F67" s="59">
        <f t="shared" si="17"/>
        <v>4</v>
      </c>
      <c r="G67" s="59">
        <f t="shared" si="17"/>
        <v>25</v>
      </c>
      <c r="H67" s="59">
        <f t="shared" si="17"/>
        <v>69</v>
      </c>
      <c r="I67" s="59">
        <f t="shared" si="17"/>
        <v>51</v>
      </c>
      <c r="J67" s="59">
        <f t="shared" si="17"/>
        <v>17</v>
      </c>
      <c r="K67" s="59">
        <f t="shared" si="17"/>
        <v>2</v>
      </c>
      <c r="L67" s="59">
        <f t="shared" si="17"/>
        <v>0</v>
      </c>
      <c r="M67" s="59">
        <f t="shared" si="17"/>
        <v>0</v>
      </c>
      <c r="N67" s="60">
        <f t="shared" si="17"/>
        <v>0</v>
      </c>
      <c r="O67" s="24"/>
    </row>
    <row r="68" spans="1:15" ht="12" customHeight="1">
      <c r="A68" s="28"/>
      <c r="B68" s="20"/>
      <c r="C68" s="10" t="s">
        <v>2</v>
      </c>
      <c r="D68" s="58">
        <f>SUM(E68:N68)</f>
        <v>92</v>
      </c>
      <c r="E68" s="59">
        <v>0</v>
      </c>
      <c r="F68" s="59">
        <v>1</v>
      </c>
      <c r="G68" s="59">
        <v>12</v>
      </c>
      <c r="H68" s="59">
        <v>44</v>
      </c>
      <c r="I68" s="59">
        <v>25</v>
      </c>
      <c r="J68" s="59">
        <v>9</v>
      </c>
      <c r="K68" s="59">
        <v>1</v>
      </c>
      <c r="L68" s="59">
        <v>0</v>
      </c>
      <c r="M68" s="59">
        <v>0</v>
      </c>
      <c r="N68" s="60">
        <v>0</v>
      </c>
      <c r="O68" s="24"/>
    </row>
    <row r="69" spans="1:15" ht="12" customHeight="1">
      <c r="A69" s="28"/>
      <c r="B69" s="20"/>
      <c r="C69" s="10" t="s">
        <v>3</v>
      </c>
      <c r="D69" s="58">
        <f>SUM(E69:N69)</f>
        <v>76</v>
      </c>
      <c r="E69" s="59">
        <v>0</v>
      </c>
      <c r="F69" s="59">
        <v>3</v>
      </c>
      <c r="G69" s="59">
        <v>13</v>
      </c>
      <c r="H69" s="59">
        <v>25</v>
      </c>
      <c r="I69" s="59">
        <v>26</v>
      </c>
      <c r="J69" s="59">
        <v>8</v>
      </c>
      <c r="K69" s="59">
        <v>1</v>
      </c>
      <c r="L69" s="59">
        <v>0</v>
      </c>
      <c r="M69" s="59">
        <v>0</v>
      </c>
      <c r="N69" s="60">
        <v>0</v>
      </c>
      <c r="O69" s="24"/>
    </row>
    <row r="70" spans="1:15" ht="12" customHeight="1">
      <c r="A70" s="35"/>
      <c r="B70" s="36"/>
      <c r="C70" s="23"/>
      <c r="D70" s="68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24"/>
    </row>
    <row r="71" ht="12" customHeight="1">
      <c r="O71" s="24"/>
    </row>
    <row r="72" ht="12" customHeight="1">
      <c r="O72" s="24"/>
    </row>
    <row r="73" spans="8:15" ht="12" customHeight="1">
      <c r="H73" s="25" t="s">
        <v>119</v>
      </c>
      <c r="O73" s="24"/>
    </row>
    <row r="74" ht="12" customHeight="1">
      <c r="O74" s="24"/>
    </row>
    <row r="75" ht="12" customHeight="1">
      <c r="O75" s="24"/>
    </row>
    <row r="76" ht="12" customHeight="1">
      <c r="O76" s="24"/>
    </row>
    <row r="77" ht="12" customHeight="1">
      <c r="O77" s="24"/>
    </row>
    <row r="78" ht="12" customHeight="1">
      <c r="O78" s="24"/>
    </row>
    <row r="79" ht="12" customHeight="1">
      <c r="O79" s="24"/>
    </row>
    <row r="80" ht="12" customHeight="1">
      <c r="O80" s="24"/>
    </row>
    <row r="81" ht="12" customHeight="1">
      <c r="O81" s="24"/>
    </row>
    <row r="82" ht="12" customHeight="1">
      <c r="O82" s="24"/>
    </row>
    <row r="83" ht="12" customHeight="1">
      <c r="O83" s="24"/>
    </row>
    <row r="84" ht="12" customHeight="1">
      <c r="O84" s="24"/>
    </row>
    <row r="85" ht="12" customHeight="1">
      <c r="O85" s="24"/>
    </row>
    <row r="86" ht="12" customHeight="1">
      <c r="O86" s="24"/>
    </row>
    <row r="87" ht="12" customHeight="1">
      <c r="O87" s="24"/>
    </row>
    <row r="88" ht="12" customHeight="1">
      <c r="O88" s="24"/>
    </row>
    <row r="89" ht="12" customHeight="1">
      <c r="O89" s="24"/>
    </row>
    <row r="90" ht="12" customHeight="1">
      <c r="O90" s="24"/>
    </row>
    <row r="91" s="24" customFormat="1" ht="12" customHeight="1"/>
    <row r="92" s="24" customFormat="1" ht="12" customHeight="1"/>
    <row r="93" s="24" customFormat="1" ht="12" customHeight="1"/>
    <row r="94" spans="2:14" s="24" customFormat="1" ht="12" customHeight="1">
      <c r="B94" s="5"/>
      <c r="C94" s="5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s="24" customFormat="1" ht="12" customHeight="1">
      <c r="B95" s="5"/>
      <c r="C95" s="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s="24" customFormat="1" ht="12" customHeight="1">
      <c r="B96" s="5"/>
      <c r="C96" s="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5" ht="12" customHeight="1">
      <c r="B97" s="5"/>
      <c r="C97" s="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24"/>
    </row>
    <row r="98" spans="2:15" ht="12" customHeight="1">
      <c r="B98" s="5"/>
      <c r="C98" s="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24"/>
    </row>
    <row r="99" spans="2:15" ht="12" customHeight="1">
      <c r="B99" s="5"/>
      <c r="C99" s="5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24"/>
    </row>
    <row r="100" spans="2:15" ht="12" customHeight="1">
      <c r="B100" s="5"/>
      <c r="C100" s="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24"/>
    </row>
    <row r="101" spans="2:15" ht="12" customHeight="1">
      <c r="B101" s="5"/>
      <c r="C101" s="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24"/>
    </row>
    <row r="102" spans="2:15" ht="12" customHeight="1">
      <c r="B102" s="5"/>
      <c r="C102" s="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24"/>
    </row>
    <row r="103" spans="2:15" ht="12" customHeight="1">
      <c r="B103" s="24"/>
      <c r="C103" s="5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24"/>
    </row>
    <row r="104" spans="2:15" ht="12" customHeight="1">
      <c r="B104" s="12"/>
      <c r="C104" s="5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24"/>
    </row>
    <row r="105" spans="2:15" ht="12" customHeight="1">
      <c r="B105" s="12"/>
      <c r="C105" s="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24"/>
    </row>
    <row r="106" spans="2:15" ht="12" customHeight="1">
      <c r="B106" s="5"/>
      <c r="C106" s="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24"/>
    </row>
    <row r="107" spans="2:15" ht="12" customHeight="1">
      <c r="B107" s="5"/>
      <c r="C107" s="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24"/>
    </row>
    <row r="108" spans="2:15" ht="12" customHeight="1">
      <c r="B108" s="5"/>
      <c r="C108" s="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24"/>
    </row>
    <row r="109" spans="2:15" ht="12" customHeight="1">
      <c r="B109" s="5"/>
      <c r="C109" s="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24"/>
    </row>
    <row r="110" spans="2:15" ht="12" customHeight="1">
      <c r="B110" s="5"/>
      <c r="C110" s="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4"/>
    </row>
    <row r="111" spans="2:15" ht="12" customHeight="1">
      <c r="B111" s="5"/>
      <c r="C111" s="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24"/>
    </row>
    <row r="112" spans="2:15" ht="12" customHeight="1">
      <c r="B112" s="24"/>
      <c r="C112" s="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24"/>
    </row>
    <row r="113" spans="2:15" ht="12" customHeight="1">
      <c r="B113" s="24"/>
      <c r="C113" s="5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24"/>
    </row>
    <row r="114" spans="2:15" ht="12" customHeight="1">
      <c r="B114" s="24"/>
      <c r="C114" s="5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24"/>
    </row>
    <row r="115" spans="2:15" ht="12" customHeight="1">
      <c r="B115" s="5"/>
      <c r="C115" s="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24"/>
    </row>
    <row r="116" spans="2:15" ht="12" customHeight="1">
      <c r="B116" s="12"/>
      <c r="C116" s="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24"/>
    </row>
    <row r="117" spans="2:14" ht="12" customHeight="1">
      <c r="B117" s="12"/>
      <c r="C117" s="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t="12" customHeight="1">
      <c r="B118" s="5"/>
      <c r="C118" s="5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t="12" customHeight="1">
      <c r="B119" s="12"/>
      <c r="C119" s="5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" customHeight="1">
      <c r="B120" s="12"/>
      <c r="C120" s="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t="12" customHeight="1">
      <c r="B121" s="5"/>
      <c r="C121" s="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t="12" customHeight="1">
      <c r="B122" s="12"/>
      <c r="C122" s="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t="12" customHeight="1">
      <c r="B123" s="12"/>
      <c r="C123" s="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t="12" customHeight="1">
      <c r="B124" s="5"/>
      <c r="C124" s="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t="12" customHeight="1">
      <c r="B125" s="12"/>
      <c r="C125" s="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t="12" customHeight="1">
      <c r="B126" s="12"/>
      <c r="C126" s="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t="12" customHeight="1">
      <c r="B127" s="5"/>
      <c r="C127" s="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t="12" customHeight="1">
      <c r="B128" s="12"/>
      <c r="C128" s="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t="12" customHeight="1">
      <c r="B129" s="12"/>
      <c r="C129" s="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t="12" customHeight="1">
      <c r="B130" s="5"/>
      <c r="C130" s="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t="12" customHeight="1">
      <c r="B131" s="12"/>
      <c r="C131" s="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t="12" customHeight="1">
      <c r="B132" s="12"/>
      <c r="C132" s="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t="12" customHeight="1">
      <c r="B133" s="5"/>
      <c r="C133" s="5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t="12" customHeight="1">
      <c r="B134" s="5"/>
      <c r="C134" s="5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t="12" customHeight="1">
      <c r="B135" s="5"/>
      <c r="C135" s="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t="12" customHeight="1">
      <c r="B136" s="5"/>
      <c r="C136" s="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" customHeight="1">
      <c r="B137" s="12"/>
      <c r="C137" s="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t="12" customHeight="1">
      <c r="B138" s="12"/>
      <c r="C138" s="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t="12" customHeight="1">
      <c r="B139" s="5"/>
      <c r="C139" s="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ht="12" customHeight="1">
      <c r="B140" s="12"/>
      <c r="C140" s="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ht="12" customHeight="1">
      <c r="B141" s="12"/>
      <c r="C141" s="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ht="12" customHeight="1">
      <c r="B142" s="5"/>
      <c r="C142" s="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ht="12" customHeight="1">
      <c r="B143" s="12"/>
      <c r="C143" s="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ht="12" customHeight="1">
      <c r="B144" s="12"/>
      <c r="C144" s="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ht="12" customHeight="1">
      <c r="B145" s="5"/>
      <c r="C145" s="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ht="12" customHeight="1">
      <c r="B146" s="12"/>
      <c r="C146" s="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ht="12" customHeight="1">
      <c r="B147" s="12"/>
      <c r="C147" s="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ht="12" customHeight="1">
      <c r="B148" s="5"/>
      <c r="C148" s="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ht="12" customHeight="1">
      <c r="B149" s="12"/>
      <c r="C149" s="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ht="12" customHeight="1">
      <c r="B150" s="12"/>
      <c r="C150" s="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ht="12" customHeight="1">
      <c r="B151" s="5"/>
      <c r="C151" s="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ht="12" customHeight="1">
      <c r="B152" s="12"/>
      <c r="C152" s="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ht="12" customHeight="1">
      <c r="B153" s="12"/>
      <c r="C153" s="5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ht="12" customHeight="1">
      <c r="B154" s="5"/>
      <c r="C154" s="5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ht="12" customHeight="1">
      <c r="B155" s="12"/>
      <c r="C155" s="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ht="12" customHeight="1">
      <c r="B156" s="12"/>
      <c r="C156" s="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ht="12" customHeight="1">
      <c r="B157" s="5"/>
      <c r="C157" s="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ht="12" customHeight="1">
      <c r="B158" s="12"/>
      <c r="C158" s="5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ht="12" customHeight="1">
      <c r="B159" s="12"/>
      <c r="C159" s="5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ht="12" customHeight="1">
      <c r="B160" s="5"/>
      <c r="C160" s="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ht="12" customHeight="1">
      <c r="B161" s="5"/>
      <c r="C161" s="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ht="12" customHeight="1">
      <c r="B162" s="5"/>
      <c r="C162" s="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ht="12" customHeight="1">
      <c r="B163" s="5"/>
      <c r="C163" s="5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ht="12" customHeight="1">
      <c r="B164" s="12"/>
      <c r="C164" s="5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ht="12" customHeight="1">
      <c r="B165" s="12"/>
      <c r="C165" s="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ht="12" customHeight="1">
      <c r="B166" s="5"/>
      <c r="C166" s="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ht="12" customHeight="1">
      <c r="B167" s="12"/>
      <c r="C167" s="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ht="12" customHeight="1">
      <c r="B168" s="12"/>
      <c r="C168" s="5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ht="12" customHeight="1">
      <c r="B169" s="5"/>
      <c r="C169" s="5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ht="12" customHeight="1">
      <c r="B170" s="5"/>
      <c r="C170" s="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ht="12" customHeight="1">
      <c r="B171" s="5"/>
      <c r="C171" s="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ht="12" customHeight="1">
      <c r="B172" s="5"/>
      <c r="C172" s="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ht="12" customHeight="1">
      <c r="B173" s="12"/>
      <c r="C173" s="5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ht="12" customHeight="1">
      <c r="B174" s="12"/>
      <c r="C174" s="5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" customHeight="1">
      <c r="B175" s="5"/>
      <c r="C175" s="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ht="12" customHeight="1">
      <c r="B176" s="5"/>
      <c r="C176" s="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ht="12" customHeight="1">
      <c r="B177" s="5"/>
      <c r="C177" s="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ht="12" customHeight="1">
      <c r="B178" s="5"/>
      <c r="C178" s="5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ht="12" customHeight="1">
      <c r="B179" s="12"/>
      <c r="C179" s="5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ht="12" customHeight="1">
      <c r="B180" s="12"/>
      <c r="C180" s="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ht="12" customHeight="1">
      <c r="B181" s="5"/>
      <c r="C181" s="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" customHeight="1">
      <c r="B182" s="12"/>
      <c r="C182" s="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ht="12" customHeight="1">
      <c r="B183" s="12"/>
      <c r="C183" s="5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ht="12" customHeight="1">
      <c r="B184" s="5"/>
      <c r="C184" s="5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ht="12" customHeight="1">
      <c r="B185" s="5"/>
      <c r="C185" s="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ht="12" customHeight="1">
      <c r="B186" s="5"/>
      <c r="C186" s="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ht="12" customHeight="1">
      <c r="B187" s="5"/>
      <c r="C187" s="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ht="12" customHeight="1">
      <c r="B188" s="12"/>
      <c r="C188" s="5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ht="12" customHeight="1">
      <c r="B189" s="12"/>
      <c r="C189" s="5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ht="12" customHeight="1">
      <c r="B190" s="5"/>
      <c r="C190" s="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ht="12" customHeight="1">
      <c r="B191" s="12"/>
      <c r="C191" s="5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ht="12" customHeight="1">
      <c r="B192" s="12"/>
      <c r="C192" s="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ht="12" customHeight="1">
      <c r="B193" s="5"/>
      <c r="C193" s="5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ht="12" customHeight="1">
      <c r="B194" s="12"/>
      <c r="C194" s="5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ht="12" customHeight="1">
      <c r="B195" s="12"/>
      <c r="C195" s="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ht="12" customHeight="1">
      <c r="B196" s="5"/>
      <c r="C196" s="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ht="12" customHeight="1">
      <c r="B197" s="12"/>
      <c r="C197" s="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ht="12" customHeight="1">
      <c r="B198" s="12"/>
      <c r="C198" s="5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ht="12" customHeight="1">
      <c r="B199" s="5"/>
      <c r="C199" s="5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ht="12" customHeight="1">
      <c r="B200" s="5"/>
      <c r="C200" s="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ht="12" customHeight="1">
      <c r="B201" s="5"/>
      <c r="C201" s="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12" customHeight="1">
      <c r="B202" s="5"/>
      <c r="C202" s="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12" customHeight="1">
      <c r="B203" s="12"/>
      <c r="C203" s="5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ht="12" customHeight="1">
      <c r="B204" s="12"/>
      <c r="C204" s="5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ht="12" customHeight="1">
      <c r="B205" s="5"/>
      <c r="C205" s="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ht="12" customHeight="1">
      <c r="B206" s="5"/>
      <c r="C206" s="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ht="12" customHeight="1">
      <c r="B207" s="5"/>
      <c r="C207" s="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ht="12" customHeight="1">
      <c r="B208" s="5"/>
      <c r="C208" s="5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ht="12" customHeight="1">
      <c r="B209" s="12"/>
      <c r="C209" s="5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ht="12" customHeight="1">
      <c r="B210" s="12"/>
      <c r="C210" s="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ht="12" customHeight="1">
      <c r="B211" s="5"/>
      <c r="C211" s="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ht="12" customHeight="1">
      <c r="B212" s="12"/>
      <c r="C212" s="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" customHeight="1">
      <c r="B213" s="12"/>
      <c r="C213" s="5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ht="12" customHeight="1">
      <c r="B214" s="5"/>
      <c r="C214" s="5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ht="12" customHeight="1">
      <c r="B215" s="12"/>
      <c r="C215" s="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ht="12" customHeight="1">
      <c r="B216" s="12"/>
      <c r="C216" s="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ht="12" customHeight="1">
      <c r="B217" s="5"/>
      <c r="C217" s="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ht="12" customHeight="1">
      <c r="B218" s="12"/>
      <c r="C218" s="5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ht="12" customHeight="1">
      <c r="B219" s="12"/>
      <c r="C219" s="5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12" customHeight="1">
      <c r="B220" s="5"/>
      <c r="C220" s="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12" customHeight="1">
      <c r="B221" s="5"/>
      <c r="C221" s="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12" customHeight="1">
      <c r="B222" s="5"/>
      <c r="C222" s="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12" customHeight="1">
      <c r="B223" s="5"/>
      <c r="C223" s="5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ht="12" customHeight="1">
      <c r="B224" s="12"/>
      <c r="C224" s="5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ht="12" customHeight="1">
      <c r="B225" s="12"/>
      <c r="C225" s="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ht="12" customHeight="1">
      <c r="B226" s="5"/>
      <c r="C226" s="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ht="12" customHeight="1">
      <c r="B227" s="12"/>
      <c r="C227" s="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ht="12" customHeight="1">
      <c r="B228" s="12"/>
      <c r="C228" s="5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ht="12" customHeight="1">
      <c r="B229" s="5"/>
      <c r="C229" s="5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ht="12" customHeight="1">
      <c r="B230" s="12"/>
      <c r="C230" s="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ht="12" customHeight="1">
      <c r="B231" s="12"/>
      <c r="C231" s="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ht="12" customHeight="1">
      <c r="B232" s="5"/>
      <c r="C232" s="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ht="12" customHeight="1">
      <c r="B233" s="12"/>
      <c r="C233" s="5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ht="12" customHeight="1">
      <c r="B234" s="12"/>
      <c r="C234" s="5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ht="12" customHeight="1">
      <c r="B235" s="5"/>
      <c r="C235" s="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ht="12" customHeight="1">
      <c r="B236" s="12"/>
      <c r="C236" s="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ht="12" customHeight="1">
      <c r="B237" s="12"/>
      <c r="C237" s="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ht="12" customHeight="1">
      <c r="B238" s="5"/>
      <c r="C238" s="5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ht="12" customHeight="1">
      <c r="B239" s="12"/>
      <c r="C239" s="5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ht="12" customHeight="1">
      <c r="B240" s="12"/>
      <c r="C240" s="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ht="12" customHeight="1">
      <c r="B241" s="5"/>
      <c r="C241" s="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ht="12" customHeight="1">
      <c r="B242" s="12"/>
      <c r="C242" s="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ht="12" customHeight="1">
      <c r="B243" s="12"/>
      <c r="C243" s="5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ht="12" customHeight="1">
      <c r="B244" s="5"/>
      <c r="C244" s="5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ht="12" customHeight="1">
      <c r="B245" s="12"/>
      <c r="C245" s="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ht="12" customHeight="1">
      <c r="B246" s="12"/>
      <c r="C246" s="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ht="12" customHeight="1">
      <c r="B247" s="5"/>
      <c r="C247" s="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ht="12" customHeight="1">
      <c r="B248" s="12"/>
      <c r="C248" s="5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ht="12" customHeight="1">
      <c r="B249" s="12"/>
      <c r="C249" s="5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ht="12" customHeight="1">
      <c r="B250" s="5"/>
      <c r="C250" s="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" customHeight="1">
      <c r="B251" s="5"/>
      <c r="C251" s="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ht="12" customHeight="1">
      <c r="B252" s="5"/>
      <c r="C252" s="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ht="12" customHeight="1">
      <c r="B253" s="5"/>
      <c r="C253" s="5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ht="12" customHeight="1">
      <c r="B254" s="12"/>
      <c r="C254" s="5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ht="12" customHeight="1">
      <c r="B255" s="12"/>
      <c r="C255" s="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ht="12" customHeight="1">
      <c r="B256" s="5"/>
      <c r="C256" s="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ht="12" customHeight="1">
      <c r="B257" s="12"/>
      <c r="C257" s="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ht="12" customHeight="1">
      <c r="B258" s="12"/>
      <c r="C258" s="5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ht="12" customHeight="1">
      <c r="B259" s="5"/>
      <c r="C259" s="5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ht="12" customHeight="1">
      <c r="B260" s="12"/>
      <c r="C260" s="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ht="12" customHeight="1">
      <c r="B261" s="12"/>
      <c r="C261" s="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ht="12" customHeight="1">
      <c r="B262" s="5"/>
      <c r="C262" s="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ht="12" customHeight="1">
      <c r="B263" s="12"/>
      <c r="C263" s="5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ht="12" customHeight="1">
      <c r="B264" s="12"/>
      <c r="C264" s="5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" customHeight="1">
      <c r="B265" s="5"/>
      <c r="C265" s="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ht="12" customHeight="1">
      <c r="B266" s="12"/>
      <c r="C266" s="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ht="12" customHeight="1">
      <c r="B267" s="12"/>
      <c r="C267" s="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ht="12" customHeight="1">
      <c r="B268" s="5"/>
      <c r="C268" s="5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ht="12" customHeight="1">
      <c r="B269" s="12"/>
      <c r="C269" s="5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ht="12" customHeight="1">
      <c r="B270" s="12"/>
      <c r="C270" s="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ht="12" customHeight="1">
      <c r="B271" s="5"/>
      <c r="C271" s="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ht="12" customHeight="1">
      <c r="B272" s="5"/>
      <c r="C272" s="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ht="12" customHeight="1">
      <c r="B273" s="5"/>
      <c r="C273" s="5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ht="12" customHeight="1">
      <c r="B274" s="5"/>
      <c r="C274" s="5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ht="12" customHeight="1">
      <c r="B275" s="12"/>
      <c r="C275" s="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ht="12" customHeight="1">
      <c r="B276" s="12"/>
      <c r="C276" s="5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ht="12" customHeight="1">
      <c r="B277" s="5"/>
      <c r="C277" s="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ht="12" customHeight="1">
      <c r="B278" s="12"/>
      <c r="C278" s="5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ht="12" customHeight="1">
      <c r="B279" s="12"/>
      <c r="C279" s="5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ht="12" customHeight="1">
      <c r="B280" s="5"/>
      <c r="C280" s="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ht="12" customHeight="1">
      <c r="B281" s="12"/>
      <c r="C281" s="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ht="12" customHeight="1">
      <c r="B282" s="12"/>
      <c r="C282" s="5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ht="12" customHeight="1">
      <c r="B283" s="5"/>
      <c r="C283" s="5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ht="12" customHeight="1">
      <c r="B284" s="12"/>
      <c r="C284" s="5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ht="12" customHeight="1">
      <c r="B285" s="12"/>
      <c r="C285" s="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ht="12" customHeight="1">
      <c r="B286" s="5"/>
      <c r="C286" s="5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ht="12" customHeight="1">
      <c r="B287" s="12"/>
      <c r="C287" s="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ht="12" customHeight="1">
      <c r="B288" s="12"/>
      <c r="C288" s="5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" customHeight="1">
      <c r="B289" s="5"/>
      <c r="C289" s="5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ht="12" customHeight="1">
      <c r="B290" s="12"/>
      <c r="C290" s="5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ht="12" customHeight="1">
      <c r="B291" s="12"/>
      <c r="C291" s="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ht="12" customHeight="1">
      <c r="B292" s="5"/>
      <c r="C292" s="5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ht="12" customHeight="1">
      <c r="B293" s="12"/>
      <c r="C293" s="5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ht="12" customHeight="1">
      <c r="B294" s="12"/>
      <c r="C294" s="5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2:14" ht="12" customHeight="1">
      <c r="B295" s="5"/>
      <c r="C295" s="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2:14" ht="12" customHeight="1">
      <c r="B296" s="5"/>
      <c r="C296" s="5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2:14" ht="12" customHeight="1">
      <c r="B297" s="5"/>
      <c r="C297" s="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ht="12" customHeight="1">
      <c r="B298" s="5"/>
      <c r="C298" s="5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2:14" ht="12" customHeight="1">
      <c r="B299" s="12"/>
      <c r="C299" s="5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2:14" ht="12" customHeight="1">
      <c r="B300" s="12"/>
      <c r="C300" s="5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2:14" ht="12" customHeight="1">
      <c r="B301" s="5"/>
      <c r="C301" s="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2:14" ht="12" customHeight="1">
      <c r="B302" s="12"/>
      <c r="C302" s="5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2:14" ht="12" customHeight="1">
      <c r="B303" s="12"/>
      <c r="C303" s="5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2:14" ht="12" customHeight="1">
      <c r="B304" s="5"/>
      <c r="C304" s="5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 ht="12" customHeight="1">
      <c r="B305" s="12"/>
      <c r="C305" s="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 ht="12" customHeight="1">
      <c r="B306" s="12"/>
      <c r="C306" s="5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 ht="12" customHeight="1">
      <c r="B307" s="5"/>
      <c r="C307" s="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 ht="12" customHeight="1">
      <c r="B308" s="12"/>
      <c r="C308" s="5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 ht="12" customHeight="1">
      <c r="B309" s="12"/>
      <c r="C309" s="5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2:14" ht="12" customHeight="1">
      <c r="B310" s="5"/>
      <c r="C310" s="5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2:14" ht="12" customHeight="1">
      <c r="B311" s="12"/>
      <c r="C311" s="5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2:14" ht="12" customHeight="1">
      <c r="B312" s="12"/>
      <c r="C312" s="5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2:14" ht="12" customHeight="1">
      <c r="B313" s="5"/>
      <c r="C313" s="5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2:14" ht="12" customHeight="1">
      <c r="B314" s="12"/>
      <c r="C314" s="5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2:14" ht="12" customHeight="1">
      <c r="B315" s="12"/>
      <c r="C315" s="5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2:14" ht="12" customHeight="1">
      <c r="B316" s="5"/>
      <c r="C316" s="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2:14" ht="12" customHeight="1">
      <c r="B317" s="12"/>
      <c r="C317" s="5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2:14" ht="12" customHeight="1">
      <c r="B318" s="12"/>
      <c r="C318" s="5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2:14" ht="12" customHeight="1">
      <c r="B319" s="5"/>
      <c r="C319" s="5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2:14" ht="12" customHeight="1">
      <c r="B320" s="5"/>
      <c r="C320" s="5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2:14" ht="12" customHeight="1">
      <c r="B321" s="5"/>
      <c r="C321" s="5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2:14" ht="12" customHeight="1">
      <c r="B322" s="5"/>
      <c r="C322" s="5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2:14" ht="12" customHeight="1">
      <c r="B323" s="12"/>
      <c r="C323" s="5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2:14" ht="12" customHeight="1">
      <c r="B324" s="12"/>
      <c r="C324" s="5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2:14" ht="12" customHeight="1">
      <c r="B325" s="5"/>
      <c r="C325" s="5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2:14" ht="12" customHeight="1">
      <c r="B326" s="5"/>
      <c r="C326" s="5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2:14" ht="12" customHeight="1">
      <c r="B327" s="5"/>
      <c r="C327" s="5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2:14" ht="12" customHeight="1">
      <c r="B328" s="5"/>
      <c r="C328" s="5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2:14" ht="12" customHeight="1">
      <c r="B329" s="12"/>
      <c r="C329" s="5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2:14" ht="12" customHeight="1">
      <c r="B330" s="12"/>
      <c r="C330" s="5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2:14" ht="12" customHeight="1">
      <c r="B331" s="5"/>
      <c r="C331" s="5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2:14" ht="12" customHeight="1">
      <c r="B332" s="12"/>
      <c r="C332" s="5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2:14" ht="12" customHeight="1">
      <c r="B333" s="12"/>
      <c r="C333" s="5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2:14" ht="12" customHeight="1">
      <c r="B334" s="5"/>
      <c r="C334" s="5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2:14" ht="12" customHeight="1">
      <c r="B335" s="12"/>
      <c r="C335" s="5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2:14" ht="12" customHeight="1">
      <c r="B336" s="12"/>
      <c r="C336" s="5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2:14" ht="12" customHeight="1">
      <c r="B337" s="5"/>
      <c r="C337" s="5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2:14" ht="12" customHeight="1">
      <c r="B338" s="12"/>
      <c r="C338" s="5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2:14" ht="12" customHeight="1">
      <c r="B339" s="12"/>
      <c r="C339" s="5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2:14" ht="12" customHeight="1">
      <c r="B340" s="5"/>
      <c r="C340" s="5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2:14" ht="12" customHeight="1">
      <c r="B341" s="5"/>
      <c r="C341" s="5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2:14" ht="12" customHeight="1">
      <c r="B342" s="5"/>
      <c r="C342" s="5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2:14" ht="12" customHeight="1">
      <c r="B343" s="5"/>
      <c r="C343" s="5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2:14" ht="12" customHeight="1">
      <c r="B344" s="12"/>
      <c r="C344" s="5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2:14" ht="12" customHeight="1">
      <c r="B345" s="12"/>
      <c r="C345" s="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2:14" ht="12" customHeight="1">
      <c r="B346" s="5"/>
      <c r="C346" s="5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2:14" ht="12" customHeight="1">
      <c r="B347" s="12"/>
      <c r="C347" s="5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2:14" ht="12" customHeight="1">
      <c r="B348" s="12"/>
      <c r="C348" s="5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2:14" ht="12" customHeight="1">
      <c r="B349" s="5"/>
      <c r="C349" s="5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3:14" ht="12" customHeight="1">
      <c r="C350" s="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3:14" ht="12" customHeight="1">
      <c r="C351" s="5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</sheetData>
  <mergeCells count="4">
    <mergeCell ref="M2:N2"/>
    <mergeCell ref="A18:B18"/>
    <mergeCell ref="A31:B31"/>
    <mergeCell ref="A3:C3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8"/>
  <sheetViews>
    <sheetView showGridLines="0"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4" width="7.125" style="2" customWidth="1"/>
    <col min="15" max="15" width="7.125" style="24" customWidth="1"/>
    <col min="16" max="16384" width="7.125" style="2" customWidth="1"/>
  </cols>
  <sheetData>
    <row r="1" spans="1:2" ht="12">
      <c r="A1" s="26"/>
      <c r="B1" s="27"/>
    </row>
    <row r="2" spans="1:14" ht="12">
      <c r="A2" s="2" t="s">
        <v>52</v>
      </c>
      <c r="M2" s="99" t="str">
        <f>'表４-1'!M2:N2</f>
        <v>（平成14年）</v>
      </c>
      <c r="N2" s="99"/>
    </row>
    <row r="3" spans="1:15" ht="21" customHeight="1">
      <c r="A3" s="100"/>
      <c r="B3" s="101"/>
      <c r="C3" s="102"/>
      <c r="D3" s="52" t="s">
        <v>101</v>
      </c>
      <c r="E3" s="53" t="s">
        <v>114</v>
      </c>
      <c r="F3" s="53" t="s">
        <v>102</v>
      </c>
      <c r="G3" s="53" t="s">
        <v>103</v>
      </c>
      <c r="H3" s="53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M3" s="53" t="s">
        <v>115</v>
      </c>
      <c r="N3" s="54" t="s">
        <v>109</v>
      </c>
      <c r="O3" s="5"/>
    </row>
    <row r="4" spans="1:15" ht="12" customHeight="1">
      <c r="A4" s="39"/>
      <c r="B4" s="7"/>
      <c r="C4" s="8"/>
      <c r="D4" s="71"/>
      <c r="E4" s="72"/>
      <c r="F4" s="72"/>
      <c r="G4" s="72"/>
      <c r="H4" s="72"/>
      <c r="I4" s="72"/>
      <c r="J4" s="72"/>
      <c r="K4" s="72"/>
      <c r="L4" s="72"/>
      <c r="M4" s="72"/>
      <c r="N4" s="73"/>
      <c r="O4" s="5"/>
    </row>
    <row r="5" spans="1:14" ht="12" customHeight="1">
      <c r="A5" s="28"/>
      <c r="B5" s="20" t="s">
        <v>35</v>
      </c>
      <c r="C5" s="10" t="s">
        <v>1</v>
      </c>
      <c r="D5" s="58">
        <f>SUM(E5:N5)</f>
        <v>130</v>
      </c>
      <c r="E5" s="59">
        <f aca="true" t="shared" si="0" ref="E5:N5">SUM(E6:E7)</f>
        <v>0</v>
      </c>
      <c r="F5" s="59">
        <f t="shared" si="0"/>
        <v>2</v>
      </c>
      <c r="G5" s="59">
        <f t="shared" si="0"/>
        <v>26</v>
      </c>
      <c r="H5" s="59">
        <f t="shared" si="0"/>
        <v>43</v>
      </c>
      <c r="I5" s="59">
        <f t="shared" si="0"/>
        <v>48</v>
      </c>
      <c r="J5" s="59">
        <f t="shared" si="0"/>
        <v>11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si="0"/>
        <v>0</v>
      </c>
    </row>
    <row r="6" spans="1:14" ht="12" customHeight="1">
      <c r="A6" s="28"/>
      <c r="B6" s="20"/>
      <c r="C6" s="10" t="s">
        <v>2</v>
      </c>
      <c r="D6" s="58">
        <f>SUM(E6:N6)</f>
        <v>72</v>
      </c>
      <c r="E6" s="59">
        <v>0</v>
      </c>
      <c r="F6" s="59">
        <v>1</v>
      </c>
      <c r="G6" s="59">
        <v>13</v>
      </c>
      <c r="H6" s="59">
        <v>26</v>
      </c>
      <c r="I6" s="59">
        <v>22</v>
      </c>
      <c r="J6" s="59">
        <v>10</v>
      </c>
      <c r="K6" s="59">
        <v>0</v>
      </c>
      <c r="L6" s="59">
        <v>0</v>
      </c>
      <c r="M6" s="59">
        <v>0</v>
      </c>
      <c r="N6" s="60">
        <v>0</v>
      </c>
    </row>
    <row r="7" spans="1:14" ht="12" customHeight="1">
      <c r="A7" s="28"/>
      <c r="B7" s="20"/>
      <c r="C7" s="10" t="s">
        <v>3</v>
      </c>
      <c r="D7" s="58">
        <f>SUM(E7:N7)</f>
        <v>58</v>
      </c>
      <c r="E7" s="59">
        <v>0</v>
      </c>
      <c r="F7" s="59">
        <v>1</v>
      </c>
      <c r="G7" s="59">
        <v>13</v>
      </c>
      <c r="H7" s="59">
        <v>17</v>
      </c>
      <c r="I7" s="59">
        <v>26</v>
      </c>
      <c r="J7" s="59">
        <v>1</v>
      </c>
      <c r="K7" s="59">
        <v>0</v>
      </c>
      <c r="L7" s="59">
        <v>0</v>
      </c>
      <c r="M7" s="59">
        <v>0</v>
      </c>
      <c r="N7" s="60">
        <v>0</v>
      </c>
    </row>
    <row r="8" spans="1:14" ht="12" customHeight="1">
      <c r="A8" s="28"/>
      <c r="B8" s="20"/>
      <c r="C8" s="10"/>
      <c r="D8" s="58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ht="12" customHeight="1">
      <c r="A9" s="28"/>
      <c r="B9" s="34" t="s">
        <v>36</v>
      </c>
      <c r="C9" s="10" t="s">
        <v>1</v>
      </c>
      <c r="D9" s="58">
        <f>SUM(E9:N9)</f>
        <v>34</v>
      </c>
      <c r="E9" s="59">
        <f aca="true" t="shared" si="1" ref="E9:N9">SUM(E10:E11)</f>
        <v>0</v>
      </c>
      <c r="F9" s="59">
        <f t="shared" si="1"/>
        <v>1</v>
      </c>
      <c r="G9" s="59">
        <f t="shared" si="1"/>
        <v>5</v>
      </c>
      <c r="H9" s="59">
        <f t="shared" si="1"/>
        <v>6</v>
      </c>
      <c r="I9" s="59">
        <f t="shared" si="1"/>
        <v>16</v>
      </c>
      <c r="J9" s="59">
        <f t="shared" si="1"/>
        <v>4</v>
      </c>
      <c r="K9" s="59">
        <f t="shared" si="1"/>
        <v>2</v>
      </c>
      <c r="L9" s="59">
        <f t="shared" si="1"/>
        <v>0</v>
      </c>
      <c r="M9" s="59">
        <f t="shared" si="1"/>
        <v>0</v>
      </c>
      <c r="N9" s="60">
        <f t="shared" si="1"/>
        <v>0</v>
      </c>
    </row>
    <row r="10" spans="1:14" ht="12" customHeight="1">
      <c r="A10" s="28"/>
      <c r="B10" s="20"/>
      <c r="C10" s="10" t="s">
        <v>2</v>
      </c>
      <c r="D10" s="58">
        <f>SUM(E10:N10)</f>
        <v>17</v>
      </c>
      <c r="E10" s="59">
        <v>0</v>
      </c>
      <c r="F10" s="59">
        <v>0</v>
      </c>
      <c r="G10" s="59">
        <v>4</v>
      </c>
      <c r="H10" s="59">
        <v>2</v>
      </c>
      <c r="I10" s="59">
        <v>9</v>
      </c>
      <c r="J10" s="59">
        <v>1</v>
      </c>
      <c r="K10" s="59">
        <v>1</v>
      </c>
      <c r="L10" s="59">
        <v>0</v>
      </c>
      <c r="M10" s="59">
        <v>0</v>
      </c>
      <c r="N10" s="60">
        <v>0</v>
      </c>
    </row>
    <row r="11" spans="1:14" ht="12" customHeight="1">
      <c r="A11" s="28"/>
      <c r="B11" s="20"/>
      <c r="C11" s="10" t="s">
        <v>3</v>
      </c>
      <c r="D11" s="58">
        <f>SUM(E11:N11)</f>
        <v>17</v>
      </c>
      <c r="E11" s="59">
        <v>0</v>
      </c>
      <c r="F11" s="59">
        <v>1</v>
      </c>
      <c r="G11" s="59">
        <v>1</v>
      </c>
      <c r="H11" s="59">
        <v>4</v>
      </c>
      <c r="I11" s="59">
        <v>7</v>
      </c>
      <c r="J11" s="59">
        <v>3</v>
      </c>
      <c r="K11" s="59">
        <v>1</v>
      </c>
      <c r="L11" s="59">
        <v>0</v>
      </c>
      <c r="M11" s="59">
        <v>0</v>
      </c>
      <c r="N11" s="60">
        <v>0</v>
      </c>
    </row>
    <row r="12" spans="1:14" ht="12" customHeight="1">
      <c r="A12" s="28"/>
      <c r="B12" s="20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1:14" ht="12" customHeight="1">
      <c r="A13" s="28"/>
      <c r="B13" s="20" t="s">
        <v>37</v>
      </c>
      <c r="C13" s="10" t="s">
        <v>1</v>
      </c>
      <c r="D13" s="58">
        <f>SUM(E13:N13)</f>
        <v>53</v>
      </c>
      <c r="E13" s="59">
        <f aca="true" t="shared" si="2" ref="E13:N13">SUM(E14:E15)</f>
        <v>0</v>
      </c>
      <c r="F13" s="59">
        <f t="shared" si="2"/>
        <v>0</v>
      </c>
      <c r="G13" s="59">
        <f t="shared" si="2"/>
        <v>6</v>
      </c>
      <c r="H13" s="59">
        <f t="shared" si="2"/>
        <v>20</v>
      </c>
      <c r="I13" s="59">
        <f t="shared" si="2"/>
        <v>15</v>
      </c>
      <c r="J13" s="59">
        <f t="shared" si="2"/>
        <v>11</v>
      </c>
      <c r="K13" s="59">
        <f t="shared" si="2"/>
        <v>1</v>
      </c>
      <c r="L13" s="59">
        <f t="shared" si="2"/>
        <v>0</v>
      </c>
      <c r="M13" s="59">
        <f t="shared" si="2"/>
        <v>0</v>
      </c>
      <c r="N13" s="60">
        <f t="shared" si="2"/>
        <v>0</v>
      </c>
    </row>
    <row r="14" spans="1:14" ht="12" customHeight="1">
      <c r="A14" s="28"/>
      <c r="B14" s="24"/>
      <c r="C14" s="10" t="s">
        <v>2</v>
      </c>
      <c r="D14" s="58">
        <f>SUM(E14:N14)</f>
        <v>29</v>
      </c>
      <c r="E14" s="59">
        <v>0</v>
      </c>
      <c r="F14" s="59">
        <v>0</v>
      </c>
      <c r="G14" s="59">
        <v>4</v>
      </c>
      <c r="H14" s="59">
        <v>12</v>
      </c>
      <c r="I14" s="59">
        <v>7</v>
      </c>
      <c r="J14" s="59">
        <v>5</v>
      </c>
      <c r="K14" s="59">
        <v>1</v>
      </c>
      <c r="L14" s="59">
        <v>0</v>
      </c>
      <c r="M14" s="59">
        <v>0</v>
      </c>
      <c r="N14" s="60">
        <v>0</v>
      </c>
    </row>
    <row r="15" spans="1:14" ht="12" customHeight="1">
      <c r="A15" s="28"/>
      <c r="B15" s="12"/>
      <c r="C15" s="10" t="s">
        <v>3</v>
      </c>
      <c r="D15" s="58">
        <f>SUM(E15:N15)</f>
        <v>24</v>
      </c>
      <c r="E15" s="59">
        <v>0</v>
      </c>
      <c r="F15" s="59">
        <v>0</v>
      </c>
      <c r="G15" s="59">
        <v>2</v>
      </c>
      <c r="H15" s="59">
        <v>8</v>
      </c>
      <c r="I15" s="59">
        <v>8</v>
      </c>
      <c r="J15" s="59">
        <v>6</v>
      </c>
      <c r="K15" s="59">
        <v>0</v>
      </c>
      <c r="L15" s="59">
        <v>0</v>
      </c>
      <c r="M15" s="59">
        <v>0</v>
      </c>
      <c r="N15" s="60">
        <v>0</v>
      </c>
    </row>
    <row r="16" spans="1:14" ht="12" customHeight="1">
      <c r="A16" s="28"/>
      <c r="B16" s="24"/>
      <c r="C16" s="40"/>
      <c r="D16" s="82"/>
      <c r="E16" s="83"/>
      <c r="F16" s="83"/>
      <c r="G16" s="83"/>
      <c r="H16" s="83"/>
      <c r="I16" s="83"/>
      <c r="J16" s="83"/>
      <c r="K16" s="83"/>
      <c r="L16" s="83"/>
      <c r="M16" s="83"/>
      <c r="N16" s="84"/>
    </row>
    <row r="17" spans="1:14" ht="12" customHeight="1">
      <c r="A17" s="28"/>
      <c r="B17" s="20" t="s">
        <v>38</v>
      </c>
      <c r="C17" s="10" t="s">
        <v>1</v>
      </c>
      <c r="D17" s="58">
        <f>SUM(E17:N17)</f>
        <v>395</v>
      </c>
      <c r="E17" s="59">
        <f aca="true" t="shared" si="3" ref="E17:N17">SUM(E18:E19)</f>
        <v>0</v>
      </c>
      <c r="F17" s="59">
        <f t="shared" si="3"/>
        <v>3</v>
      </c>
      <c r="G17" s="59">
        <f t="shared" si="3"/>
        <v>52</v>
      </c>
      <c r="H17" s="59">
        <f t="shared" si="3"/>
        <v>163</v>
      </c>
      <c r="I17" s="59">
        <f t="shared" si="3"/>
        <v>130</v>
      </c>
      <c r="J17" s="59">
        <f t="shared" si="3"/>
        <v>47</v>
      </c>
      <c r="K17" s="59">
        <f t="shared" si="3"/>
        <v>0</v>
      </c>
      <c r="L17" s="59">
        <f t="shared" si="3"/>
        <v>0</v>
      </c>
      <c r="M17" s="59">
        <f t="shared" si="3"/>
        <v>0</v>
      </c>
      <c r="N17" s="60">
        <f t="shared" si="3"/>
        <v>0</v>
      </c>
    </row>
    <row r="18" spans="1:14" ht="12" customHeight="1">
      <c r="A18" s="28"/>
      <c r="B18" s="20"/>
      <c r="C18" s="10" t="s">
        <v>2</v>
      </c>
      <c r="D18" s="58">
        <f>SUM(E18:N18)</f>
        <v>202</v>
      </c>
      <c r="E18" s="59">
        <v>0</v>
      </c>
      <c r="F18" s="59">
        <v>0</v>
      </c>
      <c r="G18" s="59">
        <v>32</v>
      </c>
      <c r="H18" s="59">
        <v>82</v>
      </c>
      <c r="I18" s="59">
        <v>65</v>
      </c>
      <c r="J18" s="59">
        <v>23</v>
      </c>
      <c r="K18" s="59">
        <v>0</v>
      </c>
      <c r="L18" s="59">
        <v>0</v>
      </c>
      <c r="M18" s="59">
        <v>0</v>
      </c>
      <c r="N18" s="60">
        <v>0</v>
      </c>
    </row>
    <row r="19" spans="1:14" ht="12" customHeight="1">
      <c r="A19" s="28"/>
      <c r="B19" s="20"/>
      <c r="C19" s="10" t="s">
        <v>3</v>
      </c>
      <c r="D19" s="58">
        <f>SUM(E19:N19)</f>
        <v>193</v>
      </c>
      <c r="E19" s="59">
        <v>0</v>
      </c>
      <c r="F19" s="59">
        <v>3</v>
      </c>
      <c r="G19" s="59">
        <v>20</v>
      </c>
      <c r="H19" s="59">
        <v>81</v>
      </c>
      <c r="I19" s="59">
        <v>65</v>
      </c>
      <c r="J19" s="59">
        <v>24</v>
      </c>
      <c r="K19" s="59">
        <v>0</v>
      </c>
      <c r="L19" s="59">
        <v>0</v>
      </c>
      <c r="M19" s="59">
        <v>0</v>
      </c>
      <c r="N19" s="60">
        <v>0</v>
      </c>
    </row>
    <row r="20" spans="1:14" ht="12" customHeight="1">
      <c r="A20" s="28"/>
      <c r="B20" s="24"/>
      <c r="C20" s="40"/>
      <c r="D20" s="82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 ht="12" customHeight="1">
      <c r="A21" s="28"/>
      <c r="B21" s="20" t="s">
        <v>39</v>
      </c>
      <c r="C21" s="10" t="s">
        <v>1</v>
      </c>
      <c r="D21" s="58">
        <f>SUM(E21:N21)</f>
        <v>468</v>
      </c>
      <c r="E21" s="59">
        <f aca="true" t="shared" si="4" ref="E21:N21">SUM(E22:E23)</f>
        <v>0</v>
      </c>
      <c r="F21" s="59">
        <f t="shared" si="4"/>
        <v>6</v>
      </c>
      <c r="G21" s="59">
        <f t="shared" si="4"/>
        <v>47</v>
      </c>
      <c r="H21" s="59">
        <f t="shared" si="4"/>
        <v>180</v>
      </c>
      <c r="I21" s="59">
        <f t="shared" si="4"/>
        <v>188</v>
      </c>
      <c r="J21" s="59">
        <f t="shared" si="4"/>
        <v>43</v>
      </c>
      <c r="K21" s="59">
        <f t="shared" si="4"/>
        <v>4</v>
      </c>
      <c r="L21" s="59">
        <f t="shared" si="4"/>
        <v>0</v>
      </c>
      <c r="M21" s="59">
        <f t="shared" si="4"/>
        <v>0</v>
      </c>
      <c r="N21" s="60">
        <f t="shared" si="4"/>
        <v>0</v>
      </c>
    </row>
    <row r="22" spans="1:14" ht="12" customHeight="1">
      <c r="A22" s="28"/>
      <c r="B22" s="12"/>
      <c r="C22" s="10" t="s">
        <v>2</v>
      </c>
      <c r="D22" s="58">
        <f>SUM(E22:N22)</f>
        <v>252</v>
      </c>
      <c r="E22" s="59">
        <v>0</v>
      </c>
      <c r="F22" s="59">
        <v>2</v>
      </c>
      <c r="G22" s="59">
        <v>23</v>
      </c>
      <c r="H22" s="59">
        <v>98</v>
      </c>
      <c r="I22" s="59">
        <v>101</v>
      </c>
      <c r="J22" s="59">
        <v>26</v>
      </c>
      <c r="K22" s="59">
        <v>2</v>
      </c>
      <c r="L22" s="59">
        <v>0</v>
      </c>
      <c r="M22" s="59">
        <v>0</v>
      </c>
      <c r="N22" s="60">
        <v>0</v>
      </c>
    </row>
    <row r="23" spans="1:14" ht="12" customHeight="1">
      <c r="A23" s="28"/>
      <c r="B23" s="12"/>
      <c r="C23" s="10" t="s">
        <v>3</v>
      </c>
      <c r="D23" s="58">
        <f>SUM(E23:N23)</f>
        <v>216</v>
      </c>
      <c r="E23" s="59">
        <v>0</v>
      </c>
      <c r="F23" s="59">
        <v>4</v>
      </c>
      <c r="G23" s="59">
        <v>24</v>
      </c>
      <c r="H23" s="59">
        <v>82</v>
      </c>
      <c r="I23" s="59">
        <v>87</v>
      </c>
      <c r="J23" s="59">
        <v>17</v>
      </c>
      <c r="K23" s="59">
        <v>2</v>
      </c>
      <c r="L23" s="59">
        <v>0</v>
      </c>
      <c r="M23" s="59">
        <v>0</v>
      </c>
      <c r="N23" s="60">
        <v>0</v>
      </c>
    </row>
    <row r="24" spans="1:14" ht="12" customHeight="1">
      <c r="A24" s="33"/>
      <c r="B24" s="96"/>
      <c r="C24" s="97"/>
      <c r="D24" s="61"/>
      <c r="E24" s="85"/>
      <c r="F24" s="85"/>
      <c r="G24" s="85"/>
      <c r="H24" s="85"/>
      <c r="I24" s="85"/>
      <c r="J24" s="85"/>
      <c r="K24" s="85"/>
      <c r="L24" s="85"/>
      <c r="M24" s="85"/>
      <c r="N24" s="86"/>
    </row>
    <row r="25" spans="1:14" ht="12" customHeight="1">
      <c r="A25" s="28"/>
      <c r="B25" s="24"/>
      <c r="C25" s="41"/>
      <c r="D25" s="58"/>
      <c r="E25" s="89"/>
      <c r="F25" s="89"/>
      <c r="G25" s="89"/>
      <c r="H25" s="89"/>
      <c r="I25" s="89"/>
      <c r="J25" s="89"/>
      <c r="K25" s="89"/>
      <c r="L25" s="89"/>
      <c r="M25" s="89"/>
      <c r="N25" s="90"/>
    </row>
    <row r="26" spans="1:14" ht="12" customHeight="1">
      <c r="A26" s="109" t="s">
        <v>40</v>
      </c>
      <c r="B26" s="110"/>
      <c r="C26" s="10" t="s">
        <v>1</v>
      </c>
      <c r="D26" s="58">
        <f>SUM(E26:N26)</f>
        <v>1122</v>
      </c>
      <c r="E26" s="59">
        <f aca="true" t="shared" si="5" ref="E26:N26">SUM(E27:E28)</f>
        <v>0</v>
      </c>
      <c r="F26" s="59">
        <f t="shared" si="5"/>
        <v>20</v>
      </c>
      <c r="G26" s="59">
        <f t="shared" si="5"/>
        <v>173</v>
      </c>
      <c r="H26" s="59">
        <f t="shared" si="5"/>
        <v>443</v>
      </c>
      <c r="I26" s="59">
        <f t="shared" si="5"/>
        <v>367</v>
      </c>
      <c r="J26" s="59">
        <f t="shared" si="5"/>
        <v>110</v>
      </c>
      <c r="K26" s="59">
        <f t="shared" si="5"/>
        <v>9</v>
      </c>
      <c r="L26" s="59">
        <f t="shared" si="5"/>
        <v>0</v>
      </c>
      <c r="M26" s="59">
        <f t="shared" si="5"/>
        <v>0</v>
      </c>
      <c r="N26" s="60">
        <f t="shared" si="5"/>
        <v>0</v>
      </c>
    </row>
    <row r="27" spans="1:14" ht="12" customHeight="1">
      <c r="A27" s="28"/>
      <c r="B27" s="5"/>
      <c r="C27" s="10" t="s">
        <v>2</v>
      </c>
      <c r="D27" s="58">
        <f>SUM(E27:N27)</f>
        <v>565</v>
      </c>
      <c r="E27" s="59">
        <f aca="true" t="shared" si="6" ref="E27:N27">SUM(E31,E35)</f>
        <v>0</v>
      </c>
      <c r="F27" s="59">
        <f t="shared" si="6"/>
        <v>12</v>
      </c>
      <c r="G27" s="59">
        <f t="shared" si="6"/>
        <v>84</v>
      </c>
      <c r="H27" s="59">
        <f t="shared" si="6"/>
        <v>220</v>
      </c>
      <c r="I27" s="59">
        <f t="shared" si="6"/>
        <v>191</v>
      </c>
      <c r="J27" s="59">
        <f t="shared" si="6"/>
        <v>51</v>
      </c>
      <c r="K27" s="59">
        <f t="shared" si="6"/>
        <v>7</v>
      </c>
      <c r="L27" s="59">
        <f t="shared" si="6"/>
        <v>0</v>
      </c>
      <c r="M27" s="59">
        <f t="shared" si="6"/>
        <v>0</v>
      </c>
      <c r="N27" s="60">
        <f t="shared" si="6"/>
        <v>0</v>
      </c>
    </row>
    <row r="28" spans="1:14" ht="12" customHeight="1">
      <c r="A28" s="28"/>
      <c r="B28" s="5"/>
      <c r="C28" s="10" t="s">
        <v>3</v>
      </c>
      <c r="D28" s="58">
        <f>SUM(E28:N28)</f>
        <v>557</v>
      </c>
      <c r="E28" s="59">
        <f aca="true" t="shared" si="7" ref="E28:N28">SUM(E32,E36)</f>
        <v>0</v>
      </c>
      <c r="F28" s="59">
        <f t="shared" si="7"/>
        <v>8</v>
      </c>
      <c r="G28" s="59">
        <f t="shared" si="7"/>
        <v>89</v>
      </c>
      <c r="H28" s="59">
        <f t="shared" si="7"/>
        <v>223</v>
      </c>
      <c r="I28" s="59">
        <f t="shared" si="7"/>
        <v>176</v>
      </c>
      <c r="J28" s="59">
        <f t="shared" si="7"/>
        <v>59</v>
      </c>
      <c r="K28" s="59">
        <f t="shared" si="7"/>
        <v>2</v>
      </c>
      <c r="L28" s="59">
        <f t="shared" si="7"/>
        <v>0</v>
      </c>
      <c r="M28" s="59">
        <f t="shared" si="7"/>
        <v>0</v>
      </c>
      <c r="N28" s="60">
        <f t="shared" si="7"/>
        <v>0</v>
      </c>
    </row>
    <row r="29" spans="1:14" ht="12" customHeight="1">
      <c r="A29" s="28"/>
      <c r="B29" s="5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1:14" ht="12" customHeight="1">
      <c r="A30" s="28"/>
      <c r="B30" s="20" t="s">
        <v>41</v>
      </c>
      <c r="C30" s="10" t="s">
        <v>1</v>
      </c>
      <c r="D30" s="58">
        <f>SUM(E30:N30)</f>
        <v>932</v>
      </c>
      <c r="E30" s="59">
        <f aca="true" t="shared" si="8" ref="E30:N30">SUM(E31:E32)</f>
        <v>0</v>
      </c>
      <c r="F30" s="59">
        <f t="shared" si="8"/>
        <v>16</v>
      </c>
      <c r="G30" s="59">
        <f t="shared" si="8"/>
        <v>139</v>
      </c>
      <c r="H30" s="59">
        <f t="shared" si="8"/>
        <v>374</v>
      </c>
      <c r="I30" s="59">
        <f t="shared" si="8"/>
        <v>307</v>
      </c>
      <c r="J30" s="59">
        <f t="shared" si="8"/>
        <v>88</v>
      </c>
      <c r="K30" s="59">
        <f t="shared" si="8"/>
        <v>8</v>
      </c>
      <c r="L30" s="59">
        <f t="shared" si="8"/>
        <v>0</v>
      </c>
      <c r="M30" s="59">
        <f t="shared" si="8"/>
        <v>0</v>
      </c>
      <c r="N30" s="60">
        <f t="shared" si="8"/>
        <v>0</v>
      </c>
    </row>
    <row r="31" spans="1:14" ht="12" customHeight="1">
      <c r="A31" s="28"/>
      <c r="B31" s="20"/>
      <c r="C31" s="10" t="s">
        <v>2</v>
      </c>
      <c r="D31" s="58">
        <f>SUM(E31:N31)</f>
        <v>475</v>
      </c>
      <c r="E31" s="87">
        <v>0</v>
      </c>
      <c r="F31" s="59">
        <v>10</v>
      </c>
      <c r="G31" s="59">
        <v>73</v>
      </c>
      <c r="H31" s="59">
        <v>183</v>
      </c>
      <c r="I31" s="59">
        <v>164</v>
      </c>
      <c r="J31" s="59">
        <v>39</v>
      </c>
      <c r="K31" s="59">
        <v>6</v>
      </c>
      <c r="L31" s="59">
        <v>0</v>
      </c>
      <c r="M31" s="59">
        <v>0</v>
      </c>
      <c r="N31" s="60">
        <v>0</v>
      </c>
    </row>
    <row r="32" spans="1:14" ht="12" customHeight="1">
      <c r="A32" s="28"/>
      <c r="B32" s="20"/>
      <c r="C32" s="10" t="s">
        <v>3</v>
      </c>
      <c r="D32" s="58">
        <f>SUM(E32:N32)</f>
        <v>457</v>
      </c>
      <c r="E32" s="87">
        <v>0</v>
      </c>
      <c r="F32" s="59">
        <v>6</v>
      </c>
      <c r="G32" s="59">
        <v>66</v>
      </c>
      <c r="H32" s="59">
        <v>191</v>
      </c>
      <c r="I32" s="59">
        <v>143</v>
      </c>
      <c r="J32" s="59">
        <v>49</v>
      </c>
      <c r="K32" s="59">
        <v>2</v>
      </c>
      <c r="L32" s="59">
        <v>0</v>
      </c>
      <c r="M32" s="59">
        <v>0</v>
      </c>
      <c r="N32" s="60">
        <v>0</v>
      </c>
    </row>
    <row r="33" spans="1:14" ht="12" customHeight="1">
      <c r="A33" s="28"/>
      <c r="B33" s="20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</row>
    <row r="34" spans="1:14" ht="12" customHeight="1">
      <c r="A34" s="28"/>
      <c r="B34" s="20" t="s">
        <v>42</v>
      </c>
      <c r="C34" s="10" t="s">
        <v>1</v>
      </c>
      <c r="D34" s="58">
        <f>SUM(E34:N34)</f>
        <v>190</v>
      </c>
      <c r="E34" s="59">
        <f aca="true" t="shared" si="9" ref="E34:N34">SUM(E35:E36)</f>
        <v>0</v>
      </c>
      <c r="F34" s="59">
        <f t="shared" si="9"/>
        <v>4</v>
      </c>
      <c r="G34" s="59">
        <f t="shared" si="9"/>
        <v>34</v>
      </c>
      <c r="H34" s="59">
        <f t="shared" si="9"/>
        <v>69</v>
      </c>
      <c r="I34" s="59">
        <f t="shared" si="9"/>
        <v>60</v>
      </c>
      <c r="J34" s="59">
        <f t="shared" si="9"/>
        <v>22</v>
      </c>
      <c r="K34" s="59">
        <f t="shared" si="9"/>
        <v>1</v>
      </c>
      <c r="L34" s="59">
        <f t="shared" si="9"/>
        <v>0</v>
      </c>
      <c r="M34" s="59">
        <f t="shared" si="9"/>
        <v>0</v>
      </c>
      <c r="N34" s="60">
        <f t="shared" si="9"/>
        <v>0</v>
      </c>
    </row>
    <row r="35" spans="1:14" ht="12" customHeight="1">
      <c r="A35" s="28"/>
      <c r="B35" s="12"/>
      <c r="C35" s="10" t="s">
        <v>2</v>
      </c>
      <c r="D35" s="58">
        <f>SUM(E35:N35)</f>
        <v>90</v>
      </c>
      <c r="E35" s="59">
        <v>0</v>
      </c>
      <c r="F35" s="59">
        <v>2</v>
      </c>
      <c r="G35" s="59">
        <v>11</v>
      </c>
      <c r="H35" s="59">
        <v>37</v>
      </c>
      <c r="I35" s="59">
        <v>27</v>
      </c>
      <c r="J35" s="59">
        <v>12</v>
      </c>
      <c r="K35" s="59">
        <v>1</v>
      </c>
      <c r="L35" s="59">
        <v>0</v>
      </c>
      <c r="M35" s="59">
        <v>0</v>
      </c>
      <c r="N35" s="60">
        <v>0</v>
      </c>
    </row>
    <row r="36" spans="1:14" ht="12" customHeight="1">
      <c r="A36" s="28"/>
      <c r="B36" s="12"/>
      <c r="C36" s="10" t="s">
        <v>3</v>
      </c>
      <c r="D36" s="58">
        <f>SUM(E36:N36)</f>
        <v>100</v>
      </c>
      <c r="E36" s="59">
        <v>0</v>
      </c>
      <c r="F36" s="59">
        <v>2</v>
      </c>
      <c r="G36" s="59">
        <v>23</v>
      </c>
      <c r="H36" s="59">
        <v>32</v>
      </c>
      <c r="I36" s="59">
        <v>33</v>
      </c>
      <c r="J36" s="59">
        <v>10</v>
      </c>
      <c r="K36" s="59">
        <v>0</v>
      </c>
      <c r="L36" s="59">
        <v>0</v>
      </c>
      <c r="M36" s="59">
        <v>0</v>
      </c>
      <c r="N36" s="60">
        <v>0</v>
      </c>
    </row>
    <row r="37" spans="1:14" ht="12" customHeight="1">
      <c r="A37" s="33"/>
      <c r="B37" s="14"/>
      <c r="C37" s="15"/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2" customHeight="1">
      <c r="A38" s="28"/>
      <c r="B38" s="12"/>
      <c r="C38" s="10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4" ht="12" customHeight="1">
      <c r="A39" s="109" t="s">
        <v>43</v>
      </c>
      <c r="B39" s="111"/>
      <c r="C39" s="10" t="s">
        <v>1</v>
      </c>
      <c r="D39" s="58">
        <f>SUM(E39:N39)</f>
        <v>3709</v>
      </c>
      <c r="E39" s="59">
        <f aca="true" t="shared" si="10" ref="E39:N39">SUM(E40:E41)</f>
        <v>0</v>
      </c>
      <c r="F39" s="59">
        <f t="shared" si="10"/>
        <v>74</v>
      </c>
      <c r="G39" s="59">
        <f t="shared" si="10"/>
        <v>574</v>
      </c>
      <c r="H39" s="59">
        <f t="shared" si="10"/>
        <v>1393</v>
      </c>
      <c r="I39" s="59">
        <f t="shared" si="10"/>
        <v>1242</v>
      </c>
      <c r="J39" s="59">
        <f t="shared" si="10"/>
        <v>381</v>
      </c>
      <c r="K39" s="59">
        <f t="shared" si="10"/>
        <v>42</v>
      </c>
      <c r="L39" s="59">
        <f t="shared" si="10"/>
        <v>3</v>
      </c>
      <c r="M39" s="59">
        <f t="shared" si="10"/>
        <v>0</v>
      </c>
      <c r="N39" s="60">
        <f t="shared" si="10"/>
        <v>0</v>
      </c>
    </row>
    <row r="40" spans="1:14" ht="12" customHeight="1">
      <c r="A40" s="28"/>
      <c r="B40" s="5"/>
      <c r="C40" s="10" t="s">
        <v>2</v>
      </c>
      <c r="D40" s="58">
        <f>SUM(E40:N40)</f>
        <v>1966</v>
      </c>
      <c r="E40" s="59">
        <f aca="true" t="shared" si="11" ref="E40:N40">SUM(E48,E44,E52)</f>
        <v>0</v>
      </c>
      <c r="F40" s="59">
        <f t="shared" si="11"/>
        <v>41</v>
      </c>
      <c r="G40" s="59">
        <f t="shared" si="11"/>
        <v>302</v>
      </c>
      <c r="H40" s="59">
        <f t="shared" si="11"/>
        <v>722</v>
      </c>
      <c r="I40" s="59">
        <f t="shared" si="11"/>
        <v>670</v>
      </c>
      <c r="J40" s="59">
        <f t="shared" si="11"/>
        <v>212</v>
      </c>
      <c r="K40" s="59">
        <f t="shared" si="11"/>
        <v>17</v>
      </c>
      <c r="L40" s="59">
        <f t="shared" si="11"/>
        <v>2</v>
      </c>
      <c r="M40" s="59">
        <f t="shared" si="11"/>
        <v>0</v>
      </c>
      <c r="N40" s="60">
        <f t="shared" si="11"/>
        <v>0</v>
      </c>
    </row>
    <row r="41" spans="1:14" ht="12" customHeight="1">
      <c r="A41" s="28"/>
      <c r="B41" s="5"/>
      <c r="C41" s="10" t="s">
        <v>3</v>
      </c>
      <c r="D41" s="58">
        <f>SUM(E41:N41)</f>
        <v>1743</v>
      </c>
      <c r="E41" s="59">
        <f aca="true" t="shared" si="12" ref="E41:N41">SUM(E49,E45,E53)</f>
        <v>0</v>
      </c>
      <c r="F41" s="59">
        <f t="shared" si="12"/>
        <v>33</v>
      </c>
      <c r="G41" s="59">
        <f t="shared" si="12"/>
        <v>272</v>
      </c>
      <c r="H41" s="59">
        <f t="shared" si="12"/>
        <v>671</v>
      </c>
      <c r="I41" s="59">
        <f t="shared" si="12"/>
        <v>572</v>
      </c>
      <c r="J41" s="59">
        <f t="shared" si="12"/>
        <v>169</v>
      </c>
      <c r="K41" s="59">
        <f t="shared" si="12"/>
        <v>25</v>
      </c>
      <c r="L41" s="59">
        <f t="shared" si="12"/>
        <v>1</v>
      </c>
      <c r="M41" s="59">
        <f t="shared" si="12"/>
        <v>0</v>
      </c>
      <c r="N41" s="60">
        <f t="shared" si="12"/>
        <v>0</v>
      </c>
    </row>
    <row r="42" spans="1:14" ht="12" customHeight="1">
      <c r="A42" s="28"/>
      <c r="B42" s="5"/>
      <c r="C42" s="10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ht="12" customHeight="1">
      <c r="A43" s="28"/>
      <c r="B43" s="20" t="s">
        <v>44</v>
      </c>
      <c r="C43" s="10" t="s">
        <v>1</v>
      </c>
      <c r="D43" s="58">
        <f>SUM(E43:N43)</f>
        <v>1179</v>
      </c>
      <c r="E43" s="59">
        <f aca="true" t="shared" si="13" ref="E43:N43">SUM(E44:E45)</f>
        <v>0</v>
      </c>
      <c r="F43" s="59">
        <f t="shared" si="13"/>
        <v>19</v>
      </c>
      <c r="G43" s="59">
        <f t="shared" si="13"/>
        <v>190</v>
      </c>
      <c r="H43" s="59">
        <f t="shared" si="13"/>
        <v>470</v>
      </c>
      <c r="I43" s="59">
        <f t="shared" si="13"/>
        <v>364</v>
      </c>
      <c r="J43" s="59">
        <f t="shared" si="13"/>
        <v>124</v>
      </c>
      <c r="K43" s="59">
        <f t="shared" si="13"/>
        <v>12</v>
      </c>
      <c r="L43" s="59">
        <f t="shared" si="13"/>
        <v>0</v>
      </c>
      <c r="M43" s="59">
        <f t="shared" si="13"/>
        <v>0</v>
      </c>
      <c r="N43" s="60">
        <f t="shared" si="13"/>
        <v>0</v>
      </c>
    </row>
    <row r="44" spans="1:14" ht="12" customHeight="1">
      <c r="A44" s="28"/>
      <c r="B44" s="20"/>
      <c r="C44" s="10" t="s">
        <v>2</v>
      </c>
      <c r="D44" s="58">
        <f>SUM(E44:N44)</f>
        <v>627</v>
      </c>
      <c r="E44" s="59">
        <v>0</v>
      </c>
      <c r="F44" s="59">
        <v>10</v>
      </c>
      <c r="G44" s="59">
        <v>102</v>
      </c>
      <c r="H44" s="59">
        <v>240</v>
      </c>
      <c r="I44" s="59">
        <v>198</v>
      </c>
      <c r="J44" s="59">
        <v>71</v>
      </c>
      <c r="K44" s="59">
        <v>6</v>
      </c>
      <c r="L44" s="59">
        <v>0</v>
      </c>
      <c r="M44" s="59">
        <v>0</v>
      </c>
      <c r="N44" s="60">
        <v>0</v>
      </c>
    </row>
    <row r="45" spans="1:14" ht="12" customHeight="1">
      <c r="A45" s="28"/>
      <c r="B45" s="20"/>
      <c r="C45" s="10" t="s">
        <v>3</v>
      </c>
      <c r="D45" s="58">
        <f>SUM(E45:N45)</f>
        <v>552</v>
      </c>
      <c r="E45" s="59">
        <v>0</v>
      </c>
      <c r="F45" s="59">
        <v>9</v>
      </c>
      <c r="G45" s="59">
        <v>88</v>
      </c>
      <c r="H45" s="59">
        <v>230</v>
      </c>
      <c r="I45" s="59">
        <v>166</v>
      </c>
      <c r="J45" s="59">
        <v>53</v>
      </c>
      <c r="K45" s="59">
        <v>6</v>
      </c>
      <c r="L45" s="59">
        <v>0</v>
      </c>
      <c r="M45" s="59">
        <v>0</v>
      </c>
      <c r="N45" s="60">
        <v>0</v>
      </c>
    </row>
    <row r="46" spans="1:14" ht="12" customHeight="1">
      <c r="A46" s="28"/>
      <c r="B46" s="20"/>
      <c r="C46" s="10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ht="12" customHeight="1">
      <c r="A47" s="28"/>
      <c r="B47" s="20" t="s">
        <v>45</v>
      </c>
      <c r="C47" s="10" t="s">
        <v>1</v>
      </c>
      <c r="D47" s="58">
        <f>SUM(E47:N47)</f>
        <v>2467</v>
      </c>
      <c r="E47" s="59">
        <f aca="true" t="shared" si="14" ref="E47:N47">SUM(E48:E49)</f>
        <v>0</v>
      </c>
      <c r="F47" s="59">
        <f t="shared" si="14"/>
        <v>53</v>
      </c>
      <c r="G47" s="59">
        <f t="shared" si="14"/>
        <v>375</v>
      </c>
      <c r="H47" s="59">
        <f t="shared" si="14"/>
        <v>896</v>
      </c>
      <c r="I47" s="59">
        <f t="shared" si="14"/>
        <v>861</v>
      </c>
      <c r="J47" s="59">
        <f t="shared" si="14"/>
        <v>250</v>
      </c>
      <c r="K47" s="59">
        <f t="shared" si="14"/>
        <v>29</v>
      </c>
      <c r="L47" s="59">
        <f t="shared" si="14"/>
        <v>3</v>
      </c>
      <c r="M47" s="59">
        <f t="shared" si="14"/>
        <v>0</v>
      </c>
      <c r="N47" s="60">
        <f t="shared" si="14"/>
        <v>0</v>
      </c>
    </row>
    <row r="48" spans="1:14" ht="12" customHeight="1">
      <c r="A48" s="28"/>
      <c r="B48" s="12"/>
      <c r="C48" s="10" t="s">
        <v>2</v>
      </c>
      <c r="D48" s="58">
        <f>SUM(E48:N48)</f>
        <v>1304</v>
      </c>
      <c r="E48" s="59">
        <v>0</v>
      </c>
      <c r="F48" s="59">
        <v>31</v>
      </c>
      <c r="G48" s="59">
        <v>196</v>
      </c>
      <c r="H48" s="59">
        <v>463</v>
      </c>
      <c r="I48" s="59">
        <v>464</v>
      </c>
      <c r="J48" s="59">
        <v>137</v>
      </c>
      <c r="K48" s="59">
        <v>11</v>
      </c>
      <c r="L48" s="59">
        <v>2</v>
      </c>
      <c r="M48" s="59">
        <v>0</v>
      </c>
      <c r="N48" s="60">
        <v>0</v>
      </c>
    </row>
    <row r="49" spans="1:14" ht="12" customHeight="1">
      <c r="A49" s="28"/>
      <c r="B49" s="12"/>
      <c r="C49" s="10" t="s">
        <v>3</v>
      </c>
      <c r="D49" s="58">
        <f>SUM(E49:N49)</f>
        <v>1163</v>
      </c>
      <c r="E49" s="59">
        <v>0</v>
      </c>
      <c r="F49" s="59">
        <v>22</v>
      </c>
      <c r="G49" s="59">
        <v>179</v>
      </c>
      <c r="H49" s="59">
        <v>433</v>
      </c>
      <c r="I49" s="59">
        <v>397</v>
      </c>
      <c r="J49" s="59">
        <v>113</v>
      </c>
      <c r="K49" s="59">
        <v>18</v>
      </c>
      <c r="L49" s="59">
        <v>1</v>
      </c>
      <c r="M49" s="59">
        <v>0</v>
      </c>
      <c r="N49" s="60">
        <v>0</v>
      </c>
    </row>
    <row r="50" spans="1:14" ht="12" customHeight="1">
      <c r="A50" s="28"/>
      <c r="B50" s="5"/>
      <c r="C50" s="10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2" customHeight="1">
      <c r="A51" s="28"/>
      <c r="B51" s="20" t="s">
        <v>46</v>
      </c>
      <c r="C51" s="10" t="s">
        <v>1</v>
      </c>
      <c r="D51" s="58">
        <f>SUM(E51:N51)</f>
        <v>63</v>
      </c>
      <c r="E51" s="59">
        <f aca="true" t="shared" si="15" ref="E51:N51">SUM(E52:E53)</f>
        <v>0</v>
      </c>
      <c r="F51" s="59">
        <f t="shared" si="15"/>
        <v>2</v>
      </c>
      <c r="G51" s="59">
        <f t="shared" si="15"/>
        <v>9</v>
      </c>
      <c r="H51" s="59">
        <f t="shared" si="15"/>
        <v>27</v>
      </c>
      <c r="I51" s="59">
        <f t="shared" si="15"/>
        <v>17</v>
      </c>
      <c r="J51" s="59">
        <f t="shared" si="15"/>
        <v>7</v>
      </c>
      <c r="K51" s="59">
        <f t="shared" si="15"/>
        <v>1</v>
      </c>
      <c r="L51" s="59">
        <f t="shared" si="15"/>
        <v>0</v>
      </c>
      <c r="M51" s="59">
        <f t="shared" si="15"/>
        <v>0</v>
      </c>
      <c r="N51" s="60">
        <f t="shared" si="15"/>
        <v>0</v>
      </c>
    </row>
    <row r="52" spans="1:14" ht="12" customHeight="1">
      <c r="A52" s="28"/>
      <c r="B52" s="12"/>
      <c r="C52" s="10" t="s">
        <v>2</v>
      </c>
      <c r="D52" s="58">
        <f>SUM(E52:N52)</f>
        <v>35</v>
      </c>
      <c r="E52" s="59">
        <v>0</v>
      </c>
      <c r="F52" s="59">
        <v>0</v>
      </c>
      <c r="G52" s="59">
        <v>4</v>
      </c>
      <c r="H52" s="59">
        <v>19</v>
      </c>
      <c r="I52" s="59">
        <v>8</v>
      </c>
      <c r="J52" s="59">
        <v>4</v>
      </c>
      <c r="K52" s="59">
        <v>0</v>
      </c>
      <c r="L52" s="59">
        <v>0</v>
      </c>
      <c r="M52" s="59">
        <v>0</v>
      </c>
      <c r="N52" s="60">
        <v>0</v>
      </c>
    </row>
    <row r="53" spans="1:14" ht="12" customHeight="1">
      <c r="A53" s="28"/>
      <c r="B53" s="12"/>
      <c r="C53" s="10" t="s">
        <v>3</v>
      </c>
      <c r="D53" s="58">
        <f>SUM(E53:N53)</f>
        <v>28</v>
      </c>
      <c r="E53" s="59">
        <v>0</v>
      </c>
      <c r="F53" s="59">
        <v>2</v>
      </c>
      <c r="G53" s="59">
        <v>5</v>
      </c>
      <c r="H53" s="59">
        <v>8</v>
      </c>
      <c r="I53" s="59">
        <v>9</v>
      </c>
      <c r="J53" s="59">
        <v>3</v>
      </c>
      <c r="K53" s="59">
        <v>1</v>
      </c>
      <c r="L53" s="59">
        <v>0</v>
      </c>
      <c r="M53" s="59">
        <v>0</v>
      </c>
      <c r="N53" s="60">
        <v>0</v>
      </c>
    </row>
    <row r="54" spans="1:14" ht="12" customHeight="1">
      <c r="A54" s="33"/>
      <c r="B54" s="14"/>
      <c r="C54" s="15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3"/>
    </row>
    <row r="55" spans="1:14" ht="12" customHeight="1">
      <c r="A55" s="28"/>
      <c r="B55" s="12"/>
      <c r="C55" s="10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60"/>
    </row>
    <row r="56" spans="1:14" ht="12" customHeight="1">
      <c r="A56" s="109" t="s">
        <v>47</v>
      </c>
      <c r="B56" s="108"/>
      <c r="C56" s="10" t="s">
        <v>1</v>
      </c>
      <c r="D56" s="58">
        <f aca="true" t="shared" si="16" ref="D56:N56">SUM(D57:D58)</f>
        <v>2232</v>
      </c>
      <c r="E56" s="59">
        <f t="shared" si="16"/>
        <v>0</v>
      </c>
      <c r="F56" s="59">
        <f t="shared" si="16"/>
        <v>42</v>
      </c>
      <c r="G56" s="59">
        <f t="shared" si="16"/>
        <v>244</v>
      </c>
      <c r="H56" s="59">
        <f t="shared" si="16"/>
        <v>817</v>
      </c>
      <c r="I56" s="59">
        <f t="shared" si="16"/>
        <v>822</v>
      </c>
      <c r="J56" s="59">
        <f t="shared" si="16"/>
        <v>281</v>
      </c>
      <c r="K56" s="59">
        <f t="shared" si="16"/>
        <v>24</v>
      </c>
      <c r="L56" s="59">
        <f t="shared" si="16"/>
        <v>2</v>
      </c>
      <c r="M56" s="59">
        <f t="shared" si="16"/>
        <v>0</v>
      </c>
      <c r="N56" s="60">
        <f t="shared" si="16"/>
        <v>0</v>
      </c>
    </row>
    <row r="57" spans="1:14" ht="12" customHeight="1">
      <c r="A57" s="28"/>
      <c r="B57" s="5"/>
      <c r="C57" s="10" t="s">
        <v>2</v>
      </c>
      <c r="D57" s="58">
        <f>SUM(E57:N57)</f>
        <v>1158</v>
      </c>
      <c r="E57" s="59">
        <f>SUM(E61,E65,E69,'表４-4'!E6)</f>
        <v>0</v>
      </c>
      <c r="F57" s="59">
        <f>SUM(F61,F65,F69,'表４-4'!F6)</f>
        <v>27</v>
      </c>
      <c r="G57" s="59">
        <f>SUM(G61,G65,G69,'表４-4'!G6)</f>
        <v>128</v>
      </c>
      <c r="H57" s="59">
        <f>SUM(H61,H65,H69,'表４-4'!H6)</f>
        <v>433</v>
      </c>
      <c r="I57" s="59">
        <f>SUM(I61,I65,I69,'表４-4'!I6)</f>
        <v>402</v>
      </c>
      <c r="J57" s="59">
        <f>SUM(J61,J65,J69,'表４-4'!J6)</f>
        <v>151</v>
      </c>
      <c r="K57" s="59">
        <f>SUM(K61,K65,K69,'表４-4'!K6)</f>
        <v>16</v>
      </c>
      <c r="L57" s="59">
        <f>SUM(L61,L65,L69,'表４-4'!L6)</f>
        <v>1</v>
      </c>
      <c r="M57" s="59">
        <f>SUM(M61,M65,M69,'表４-4'!M6)</f>
        <v>0</v>
      </c>
      <c r="N57" s="60">
        <f>SUM(N61,N65,N69,'表４-4'!N6)</f>
        <v>0</v>
      </c>
    </row>
    <row r="58" spans="1:14" ht="12" customHeight="1">
      <c r="A58" s="28"/>
      <c r="B58" s="5"/>
      <c r="C58" s="10" t="s">
        <v>3</v>
      </c>
      <c r="D58" s="58">
        <f>SUM(E58:N58)</f>
        <v>1074</v>
      </c>
      <c r="E58" s="59">
        <f>SUM(E62,E66,E70,'表４-4'!E7)</f>
        <v>0</v>
      </c>
      <c r="F58" s="59">
        <f>SUM(F62,F66,F70,'表４-4'!F7)</f>
        <v>15</v>
      </c>
      <c r="G58" s="59">
        <f>SUM(G62,G66,G70,'表４-4'!G7)</f>
        <v>116</v>
      </c>
      <c r="H58" s="59">
        <f>SUM(H62,H66,H70,'表４-4'!H7)</f>
        <v>384</v>
      </c>
      <c r="I58" s="59">
        <f>SUM(I62,I66,I70,'表４-4'!I7)</f>
        <v>420</v>
      </c>
      <c r="J58" s="59">
        <f>SUM(J62,J66,J70,'表４-4'!J7)</f>
        <v>130</v>
      </c>
      <c r="K58" s="59">
        <f>SUM(K62,K66,K70,'表４-4'!K7)</f>
        <v>8</v>
      </c>
      <c r="L58" s="59">
        <f>SUM(L62,L66,L70,'表４-4'!L7)</f>
        <v>1</v>
      </c>
      <c r="M58" s="59">
        <f>SUM(M62,M66,M70,'表４-4'!M7)</f>
        <v>0</v>
      </c>
      <c r="N58" s="60">
        <f>SUM(N62,N66,N70,'表４-4'!N7)</f>
        <v>0</v>
      </c>
    </row>
    <row r="59" spans="1:14" ht="12" customHeight="1">
      <c r="A59" s="28"/>
      <c r="B59" s="5"/>
      <c r="C59" s="10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60"/>
    </row>
    <row r="60" spans="1:14" ht="12" customHeight="1">
      <c r="A60" s="28"/>
      <c r="B60" s="20" t="s">
        <v>48</v>
      </c>
      <c r="C60" s="10" t="s">
        <v>1</v>
      </c>
      <c r="D60" s="58">
        <f>SUM(E60:N60)</f>
        <v>1953</v>
      </c>
      <c r="E60" s="59">
        <f aca="true" t="shared" si="17" ref="E60:N60">SUM(E61:E62)</f>
        <v>0</v>
      </c>
      <c r="F60" s="59">
        <f t="shared" si="17"/>
        <v>38</v>
      </c>
      <c r="G60" s="59">
        <f t="shared" si="17"/>
        <v>215</v>
      </c>
      <c r="H60" s="59">
        <f t="shared" si="17"/>
        <v>698</v>
      </c>
      <c r="I60" s="59">
        <f t="shared" si="17"/>
        <v>730</v>
      </c>
      <c r="J60" s="59">
        <f t="shared" si="17"/>
        <v>253</v>
      </c>
      <c r="K60" s="59">
        <f t="shared" si="17"/>
        <v>18</v>
      </c>
      <c r="L60" s="59">
        <f t="shared" si="17"/>
        <v>1</v>
      </c>
      <c r="M60" s="59">
        <f t="shared" si="17"/>
        <v>0</v>
      </c>
      <c r="N60" s="60">
        <f t="shared" si="17"/>
        <v>0</v>
      </c>
    </row>
    <row r="61" spans="1:14" ht="12" customHeight="1">
      <c r="A61" s="28"/>
      <c r="B61" s="12"/>
      <c r="C61" s="10" t="s">
        <v>2</v>
      </c>
      <c r="D61" s="58">
        <f>SUM(E61:N61)</f>
        <v>1017</v>
      </c>
      <c r="E61" s="59">
        <v>0</v>
      </c>
      <c r="F61" s="59">
        <v>25</v>
      </c>
      <c r="G61" s="59">
        <v>110</v>
      </c>
      <c r="H61" s="59">
        <v>379</v>
      </c>
      <c r="I61" s="59">
        <v>357</v>
      </c>
      <c r="J61" s="59">
        <v>136</v>
      </c>
      <c r="K61" s="59">
        <v>10</v>
      </c>
      <c r="L61" s="59">
        <v>0</v>
      </c>
      <c r="M61" s="59">
        <v>0</v>
      </c>
      <c r="N61" s="60">
        <v>0</v>
      </c>
    </row>
    <row r="62" spans="1:14" ht="12" customHeight="1">
      <c r="A62" s="28"/>
      <c r="B62" s="12"/>
      <c r="C62" s="10" t="s">
        <v>3</v>
      </c>
      <c r="D62" s="58">
        <f>SUM(E62:N62)</f>
        <v>936</v>
      </c>
      <c r="E62" s="59">
        <v>0</v>
      </c>
      <c r="F62" s="59">
        <v>13</v>
      </c>
      <c r="G62" s="59">
        <v>105</v>
      </c>
      <c r="H62" s="59">
        <v>319</v>
      </c>
      <c r="I62" s="59">
        <v>373</v>
      </c>
      <c r="J62" s="59">
        <v>117</v>
      </c>
      <c r="K62" s="59">
        <v>8</v>
      </c>
      <c r="L62" s="59">
        <v>1</v>
      </c>
      <c r="M62" s="59">
        <v>0</v>
      </c>
      <c r="N62" s="60">
        <v>0</v>
      </c>
    </row>
    <row r="63" spans="1:14" ht="12" customHeight="1">
      <c r="A63" s="28"/>
      <c r="B63" s="12"/>
      <c r="C63" s="10"/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60"/>
    </row>
    <row r="64" spans="1:14" ht="12" customHeight="1">
      <c r="A64" s="28"/>
      <c r="B64" s="20" t="s">
        <v>49</v>
      </c>
      <c r="C64" s="10" t="s">
        <v>1</v>
      </c>
      <c r="D64" s="58">
        <f>SUM(E64:N64)</f>
        <v>118</v>
      </c>
      <c r="E64" s="59">
        <f aca="true" t="shared" si="18" ref="E64:N64">SUM(E65:E66)</f>
        <v>0</v>
      </c>
      <c r="F64" s="59">
        <f t="shared" si="18"/>
        <v>2</v>
      </c>
      <c r="G64" s="59">
        <f t="shared" si="18"/>
        <v>13</v>
      </c>
      <c r="H64" s="59">
        <f t="shared" si="18"/>
        <v>52</v>
      </c>
      <c r="I64" s="59">
        <f t="shared" si="18"/>
        <v>36</v>
      </c>
      <c r="J64" s="59">
        <f t="shared" si="18"/>
        <v>12</v>
      </c>
      <c r="K64" s="59">
        <f t="shared" si="18"/>
        <v>2</v>
      </c>
      <c r="L64" s="59">
        <f t="shared" si="18"/>
        <v>1</v>
      </c>
      <c r="M64" s="59">
        <f t="shared" si="18"/>
        <v>0</v>
      </c>
      <c r="N64" s="60">
        <f t="shared" si="18"/>
        <v>0</v>
      </c>
    </row>
    <row r="65" spans="1:14" ht="12" customHeight="1">
      <c r="A65" s="28"/>
      <c r="B65" s="20"/>
      <c r="C65" s="10" t="s">
        <v>2</v>
      </c>
      <c r="D65" s="58">
        <f>SUM(E65:N65)</f>
        <v>58</v>
      </c>
      <c r="E65" s="59">
        <v>0</v>
      </c>
      <c r="F65" s="59">
        <v>1</v>
      </c>
      <c r="G65" s="59">
        <v>8</v>
      </c>
      <c r="H65" s="59">
        <v>26</v>
      </c>
      <c r="I65" s="59">
        <v>14</v>
      </c>
      <c r="J65" s="59">
        <v>6</v>
      </c>
      <c r="K65" s="59">
        <v>2</v>
      </c>
      <c r="L65" s="59">
        <v>1</v>
      </c>
      <c r="M65" s="59">
        <v>0</v>
      </c>
      <c r="N65" s="60">
        <v>0</v>
      </c>
    </row>
    <row r="66" spans="1:14" ht="12" customHeight="1">
      <c r="A66" s="28"/>
      <c r="B66" s="20"/>
      <c r="C66" s="10" t="s">
        <v>3</v>
      </c>
      <c r="D66" s="58">
        <f>SUM(E66:N66)</f>
        <v>60</v>
      </c>
      <c r="E66" s="59">
        <v>0</v>
      </c>
      <c r="F66" s="59">
        <v>1</v>
      </c>
      <c r="G66" s="59">
        <v>5</v>
      </c>
      <c r="H66" s="59">
        <v>26</v>
      </c>
      <c r="I66" s="59">
        <v>22</v>
      </c>
      <c r="J66" s="59">
        <v>6</v>
      </c>
      <c r="K66" s="59">
        <v>0</v>
      </c>
      <c r="L66" s="59">
        <v>0</v>
      </c>
      <c r="M66" s="59">
        <v>0</v>
      </c>
      <c r="N66" s="60">
        <v>0</v>
      </c>
    </row>
    <row r="67" spans="1:14" ht="12" customHeight="1">
      <c r="A67" s="28"/>
      <c r="B67" s="20"/>
      <c r="C67" s="10"/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60"/>
    </row>
    <row r="68" spans="1:14" ht="12" customHeight="1">
      <c r="A68" s="28"/>
      <c r="B68" s="20" t="s">
        <v>50</v>
      </c>
      <c r="C68" s="10" t="s">
        <v>1</v>
      </c>
      <c r="D68" s="58">
        <f>SUM(E68:N68)</f>
        <v>87</v>
      </c>
      <c r="E68" s="59">
        <f aca="true" t="shared" si="19" ref="E68:N68">SUM(E69:E70)</f>
        <v>0</v>
      </c>
      <c r="F68" s="59">
        <f t="shared" si="19"/>
        <v>1</v>
      </c>
      <c r="G68" s="59">
        <f t="shared" si="19"/>
        <v>10</v>
      </c>
      <c r="H68" s="59">
        <f t="shared" si="19"/>
        <v>37</v>
      </c>
      <c r="I68" s="59">
        <f t="shared" si="19"/>
        <v>31</v>
      </c>
      <c r="J68" s="59">
        <f t="shared" si="19"/>
        <v>7</v>
      </c>
      <c r="K68" s="59">
        <f t="shared" si="19"/>
        <v>1</v>
      </c>
      <c r="L68" s="59">
        <f t="shared" si="19"/>
        <v>0</v>
      </c>
      <c r="M68" s="59">
        <f t="shared" si="19"/>
        <v>0</v>
      </c>
      <c r="N68" s="60">
        <f t="shared" si="19"/>
        <v>0</v>
      </c>
    </row>
    <row r="69" spans="1:15" ht="12" customHeight="1">
      <c r="A69" s="28"/>
      <c r="B69" s="20"/>
      <c r="C69" s="10" t="s">
        <v>2</v>
      </c>
      <c r="D69" s="58">
        <f>SUM(E69:N69)</f>
        <v>42</v>
      </c>
      <c r="E69" s="59">
        <v>0</v>
      </c>
      <c r="F69" s="59">
        <v>1</v>
      </c>
      <c r="G69" s="59">
        <v>7</v>
      </c>
      <c r="H69" s="59">
        <v>13</v>
      </c>
      <c r="I69" s="59">
        <v>16</v>
      </c>
      <c r="J69" s="59">
        <v>4</v>
      </c>
      <c r="K69" s="59">
        <v>1</v>
      </c>
      <c r="L69" s="59">
        <v>0</v>
      </c>
      <c r="M69" s="59">
        <v>0</v>
      </c>
      <c r="N69" s="60">
        <v>0</v>
      </c>
      <c r="O69" s="16"/>
    </row>
    <row r="70" spans="1:15" ht="12" customHeight="1">
      <c r="A70" s="28"/>
      <c r="B70" s="20"/>
      <c r="C70" s="10" t="s">
        <v>3</v>
      </c>
      <c r="D70" s="58">
        <f>SUM(E70:N70)</f>
        <v>45</v>
      </c>
      <c r="E70" s="59">
        <v>0</v>
      </c>
      <c r="F70" s="59">
        <v>0</v>
      </c>
      <c r="G70" s="59">
        <v>3</v>
      </c>
      <c r="H70" s="59">
        <v>24</v>
      </c>
      <c r="I70" s="59">
        <v>15</v>
      </c>
      <c r="J70" s="59">
        <v>3</v>
      </c>
      <c r="K70" s="59">
        <v>0</v>
      </c>
      <c r="L70" s="59">
        <v>0</v>
      </c>
      <c r="M70" s="59">
        <v>0</v>
      </c>
      <c r="N70" s="60">
        <v>0</v>
      </c>
      <c r="O70" s="16"/>
    </row>
    <row r="71" spans="1:15" ht="12" customHeight="1">
      <c r="A71" s="35"/>
      <c r="B71" s="36"/>
      <c r="C71" s="23"/>
      <c r="D71" s="42"/>
      <c r="E71" s="37"/>
      <c r="F71" s="37"/>
      <c r="G71" s="37"/>
      <c r="H71" s="37"/>
      <c r="I71" s="37"/>
      <c r="J71" s="37"/>
      <c r="K71" s="37"/>
      <c r="L71" s="37"/>
      <c r="M71" s="37"/>
      <c r="N71" s="38"/>
      <c r="O71" s="16"/>
    </row>
    <row r="72" spans="3:14" s="24" customFormat="1" ht="12" customHeight="1">
      <c r="C72" s="2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2" customHeight="1">
      <c r="B73" s="5"/>
      <c r="C73" s="29"/>
      <c r="D73" s="16"/>
      <c r="E73" s="16"/>
      <c r="F73" s="16"/>
      <c r="G73" s="16"/>
      <c r="H73" s="43" t="s">
        <v>110</v>
      </c>
      <c r="I73" s="16"/>
      <c r="J73" s="16"/>
      <c r="K73" s="16"/>
      <c r="L73" s="16"/>
      <c r="M73" s="16"/>
      <c r="N73" s="16"/>
    </row>
    <row r="74" spans="2:14" ht="12" customHeight="1">
      <c r="B74" s="5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12" customHeight="1">
      <c r="B75" s="5"/>
      <c r="C75" s="2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2" customHeight="1">
      <c r="B76" s="5"/>
      <c r="C76" s="2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2" customHeight="1">
      <c r="B77" s="5"/>
      <c r="C77" s="2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2" customHeight="1">
      <c r="B78" s="5"/>
      <c r="C78" s="2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t="12" customHeight="1">
      <c r="B79" s="24"/>
      <c r="C79" s="2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2" customHeight="1">
      <c r="B80" s="24"/>
      <c r="C80" s="2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2" customHeight="1">
      <c r="B81" s="24"/>
      <c r="C81" s="2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2" customHeight="1">
      <c r="B82" s="5"/>
      <c r="C82" s="2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2" customHeight="1">
      <c r="B83" s="12"/>
      <c r="C83" s="2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2" customHeight="1">
      <c r="B84" s="12"/>
      <c r="C84" s="2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2" customHeight="1">
      <c r="B85" s="5"/>
      <c r="C85" s="2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2" customHeight="1">
      <c r="B86" s="12"/>
      <c r="C86" s="2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2" customHeight="1">
      <c r="B87" s="12"/>
      <c r="C87" s="2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12" customHeight="1">
      <c r="B88" s="5"/>
      <c r="C88" s="2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2" customHeight="1">
      <c r="B89" s="12"/>
      <c r="C89" s="2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t="12" customHeight="1">
      <c r="B90" s="12"/>
      <c r="C90" s="2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2" customHeight="1">
      <c r="B91" s="5"/>
      <c r="C91" s="2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2" customHeight="1">
      <c r="B92" s="12"/>
      <c r="C92" s="2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2" customHeight="1">
      <c r="B93" s="12"/>
      <c r="C93" s="2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2" customHeight="1">
      <c r="B94" s="5"/>
      <c r="C94" s="2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2" customHeight="1">
      <c r="B95" s="12"/>
      <c r="C95" s="2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2" customHeight="1">
      <c r="B96" s="12"/>
      <c r="C96" s="2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2" customHeight="1">
      <c r="B97" s="5"/>
      <c r="C97" s="2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2" customHeight="1">
      <c r="B98" s="12"/>
      <c r="C98" s="2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2" customHeight="1">
      <c r="B99" s="12"/>
      <c r="C99" s="2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2" customHeight="1">
      <c r="B100" s="5"/>
      <c r="C100" s="29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2" customHeight="1">
      <c r="B101" s="5"/>
      <c r="C101" s="2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2" customHeight="1">
      <c r="B102" s="5"/>
      <c r="C102" s="29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2" customHeight="1">
      <c r="B103" s="5"/>
      <c r="C103" s="2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2" customHeight="1">
      <c r="B104" s="12"/>
      <c r="C104" s="2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2" customHeight="1">
      <c r="B105" s="12"/>
      <c r="C105" s="2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2" customHeight="1">
      <c r="B106" s="5"/>
      <c r="C106" s="2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2" customHeight="1">
      <c r="B107" s="12"/>
      <c r="C107" s="2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2" customHeight="1">
      <c r="B108" s="12"/>
      <c r="C108" s="2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" customHeight="1">
      <c r="B109" s="5"/>
      <c r="C109" s="2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2" customHeight="1">
      <c r="B110" s="12"/>
      <c r="C110" s="2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2" customHeight="1">
      <c r="B111" s="12"/>
      <c r="C111" s="2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2" customHeight="1">
      <c r="B112" s="5"/>
      <c r="C112" s="2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2" customHeight="1">
      <c r="B113" s="12"/>
      <c r="C113" s="2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t="12" customHeight="1">
      <c r="B114" s="12"/>
      <c r="C114" s="2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t="12" customHeight="1">
      <c r="B115" s="5"/>
      <c r="C115" s="2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t="12" customHeight="1">
      <c r="B116" s="12"/>
      <c r="C116" s="2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t="12" customHeight="1">
      <c r="B117" s="12"/>
      <c r="C117" s="2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t="12" customHeight="1">
      <c r="B118" s="5"/>
      <c r="C118" s="2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t="12" customHeight="1">
      <c r="B119" s="12"/>
      <c r="C119" s="2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" customHeight="1">
      <c r="B120" s="12"/>
      <c r="C120" s="2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t="12" customHeight="1">
      <c r="B121" s="5"/>
      <c r="C121" s="2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t="12" customHeight="1">
      <c r="B122" s="12"/>
      <c r="C122" s="2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t="12" customHeight="1">
      <c r="B123" s="12"/>
      <c r="C123" s="2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t="12" customHeight="1">
      <c r="B124" s="5"/>
      <c r="C124" s="2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t="12" customHeight="1">
      <c r="B125" s="12"/>
      <c r="C125" s="2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t="12" customHeight="1">
      <c r="B126" s="12"/>
      <c r="C126" s="2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t="12" customHeight="1">
      <c r="B127" s="5"/>
      <c r="C127" s="29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t="12" customHeight="1">
      <c r="B128" s="5"/>
      <c r="C128" s="29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t="12" customHeight="1">
      <c r="B129" s="5"/>
      <c r="C129" s="29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t="12" customHeight="1">
      <c r="B130" s="5"/>
      <c r="C130" s="29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t="12" customHeight="1">
      <c r="B131" s="12"/>
      <c r="C131" s="29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t="12" customHeight="1">
      <c r="B132" s="12"/>
      <c r="C132" s="29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t="12" customHeight="1">
      <c r="B133" s="5"/>
      <c r="C133" s="29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t="12" customHeight="1">
      <c r="B134" s="12"/>
      <c r="C134" s="2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t="12" customHeight="1">
      <c r="B135" s="12"/>
      <c r="C135" s="2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t="12" customHeight="1">
      <c r="B136" s="5"/>
      <c r="C136" s="2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" customHeight="1">
      <c r="B137" s="5"/>
      <c r="C137" s="2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t="12" customHeight="1">
      <c r="B138" s="5"/>
      <c r="C138" s="2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t="12" customHeight="1">
      <c r="B139" s="5"/>
      <c r="C139" s="29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ht="12" customHeight="1">
      <c r="B140" s="12"/>
      <c r="C140" s="29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ht="12" customHeight="1">
      <c r="B141" s="12"/>
      <c r="C141" s="2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ht="12" customHeight="1">
      <c r="B142" s="5"/>
      <c r="C142" s="2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ht="12" customHeight="1">
      <c r="B143" s="5"/>
      <c r="C143" s="2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ht="12" customHeight="1">
      <c r="B144" s="5"/>
      <c r="C144" s="29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ht="12" customHeight="1">
      <c r="B145" s="5"/>
      <c r="C145" s="29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ht="12" customHeight="1">
      <c r="B146" s="12"/>
      <c r="C146" s="29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ht="12" customHeight="1">
      <c r="B147" s="12"/>
      <c r="C147" s="29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ht="12" customHeight="1">
      <c r="B148" s="5"/>
      <c r="C148" s="2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ht="12" customHeight="1">
      <c r="B149" s="12"/>
      <c r="C149" s="29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ht="12" customHeight="1">
      <c r="B150" s="12"/>
      <c r="C150" s="29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ht="12" customHeight="1">
      <c r="B151" s="5"/>
      <c r="C151" s="2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ht="12" customHeight="1">
      <c r="B152" s="5"/>
      <c r="C152" s="29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ht="12" customHeight="1">
      <c r="B153" s="5"/>
      <c r="C153" s="29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ht="12" customHeight="1">
      <c r="B154" s="5"/>
      <c r="C154" s="29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ht="12" customHeight="1">
      <c r="B155" s="12"/>
      <c r="C155" s="29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ht="12" customHeight="1">
      <c r="B156" s="12"/>
      <c r="C156" s="29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ht="12" customHeight="1">
      <c r="B157" s="5"/>
      <c r="C157" s="29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ht="12" customHeight="1">
      <c r="B158" s="12"/>
      <c r="C158" s="29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ht="12" customHeight="1">
      <c r="B159" s="12"/>
      <c r="C159" s="29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ht="12" customHeight="1">
      <c r="B160" s="5"/>
      <c r="C160" s="29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ht="12" customHeight="1">
      <c r="B161" s="12"/>
      <c r="C161" s="29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ht="12" customHeight="1">
      <c r="B162" s="12"/>
      <c r="C162" s="2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ht="12" customHeight="1">
      <c r="B163" s="5"/>
      <c r="C163" s="2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ht="12" customHeight="1">
      <c r="B164" s="12"/>
      <c r="C164" s="2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ht="12" customHeight="1">
      <c r="B165" s="12"/>
      <c r="C165" s="2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ht="12" customHeight="1">
      <c r="B166" s="5"/>
      <c r="C166" s="2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ht="12" customHeight="1">
      <c r="B167" s="5"/>
      <c r="C167" s="2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ht="12" customHeight="1">
      <c r="B168" s="5"/>
      <c r="C168" s="2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ht="12" customHeight="1">
      <c r="B169" s="5"/>
      <c r="C169" s="2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ht="12" customHeight="1">
      <c r="B170" s="12"/>
      <c r="C170" s="2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ht="12" customHeight="1">
      <c r="B171" s="12"/>
      <c r="C171" s="2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ht="12" customHeight="1">
      <c r="B172" s="5"/>
      <c r="C172" s="2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ht="12" customHeight="1">
      <c r="B173" s="5"/>
      <c r="C173" s="2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ht="12" customHeight="1">
      <c r="B174" s="5"/>
      <c r="C174" s="2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" customHeight="1">
      <c r="B175" s="5"/>
      <c r="C175" s="2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ht="12" customHeight="1">
      <c r="B176" s="12"/>
      <c r="C176" s="2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ht="12" customHeight="1">
      <c r="B177" s="12"/>
      <c r="C177" s="2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ht="12" customHeight="1">
      <c r="B178" s="5"/>
      <c r="C178" s="2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ht="12" customHeight="1">
      <c r="B179" s="12"/>
      <c r="C179" s="2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ht="12" customHeight="1">
      <c r="B180" s="12"/>
      <c r="C180" s="2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ht="12" customHeight="1">
      <c r="B181" s="5"/>
      <c r="C181" s="2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" customHeight="1">
      <c r="B182" s="12"/>
      <c r="C182" s="2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ht="12" customHeight="1">
      <c r="B183" s="12"/>
      <c r="C183" s="2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ht="12" customHeight="1">
      <c r="B184" s="5"/>
      <c r="C184" s="2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ht="12" customHeight="1">
      <c r="B185" s="12"/>
      <c r="C185" s="2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ht="12" customHeight="1">
      <c r="B186" s="12"/>
      <c r="C186" s="2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ht="12" customHeight="1">
      <c r="B187" s="5"/>
      <c r="C187" s="2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ht="12" customHeight="1">
      <c r="B188" s="5"/>
      <c r="C188" s="2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ht="12" customHeight="1">
      <c r="B189" s="5"/>
      <c r="C189" s="2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ht="12" customHeight="1">
      <c r="B190" s="5"/>
      <c r="C190" s="2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ht="12" customHeight="1">
      <c r="B191" s="12"/>
      <c r="C191" s="2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ht="12" customHeight="1">
      <c r="B192" s="12"/>
      <c r="C192" s="2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ht="12" customHeight="1">
      <c r="B193" s="5"/>
      <c r="C193" s="2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ht="12" customHeight="1">
      <c r="B194" s="12"/>
      <c r="C194" s="2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ht="12" customHeight="1">
      <c r="B195" s="12"/>
      <c r="C195" s="2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ht="12" customHeight="1">
      <c r="B196" s="5"/>
      <c r="C196" s="2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ht="12" customHeight="1">
      <c r="B197" s="12"/>
      <c r="C197" s="2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ht="12" customHeight="1">
      <c r="B198" s="12"/>
      <c r="C198" s="2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ht="12" customHeight="1">
      <c r="B199" s="5"/>
      <c r="C199" s="2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ht="12" customHeight="1">
      <c r="B200" s="12"/>
      <c r="C200" s="2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ht="12" customHeight="1">
      <c r="B201" s="12"/>
      <c r="C201" s="2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12" customHeight="1">
      <c r="B202" s="5"/>
      <c r="C202" s="2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12" customHeight="1">
      <c r="B203" s="12"/>
      <c r="C203" s="2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ht="12" customHeight="1">
      <c r="B204" s="12"/>
      <c r="C204" s="2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ht="12" customHeight="1">
      <c r="B205" s="5"/>
      <c r="C205" s="2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ht="12" customHeight="1">
      <c r="B206" s="12"/>
      <c r="C206" s="2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ht="12" customHeight="1">
      <c r="B207" s="12"/>
      <c r="C207" s="2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ht="12" customHeight="1">
      <c r="B208" s="5"/>
      <c r="C208" s="2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ht="12" customHeight="1">
      <c r="B209" s="12"/>
      <c r="C209" s="2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ht="12" customHeight="1">
      <c r="B210" s="12"/>
      <c r="C210" s="2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ht="12" customHeight="1">
      <c r="B211" s="5"/>
      <c r="C211" s="2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ht="12" customHeight="1">
      <c r="B212" s="12"/>
      <c r="C212" s="2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" customHeight="1">
      <c r="B213" s="12"/>
      <c r="C213" s="2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ht="12" customHeight="1">
      <c r="B214" s="5"/>
      <c r="C214" s="2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ht="12" customHeight="1">
      <c r="B215" s="12"/>
      <c r="C215" s="2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ht="12" customHeight="1">
      <c r="B216" s="12"/>
      <c r="C216" s="2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ht="12" customHeight="1">
      <c r="B217" s="5"/>
      <c r="C217" s="2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ht="12" customHeight="1">
      <c r="B218" s="5"/>
      <c r="C218" s="2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ht="12" customHeight="1">
      <c r="B219" s="5"/>
      <c r="C219" s="2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12" customHeight="1">
      <c r="B220" s="5"/>
      <c r="C220" s="2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12" customHeight="1">
      <c r="B221" s="12"/>
      <c r="C221" s="2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12" customHeight="1">
      <c r="B222" s="12"/>
      <c r="C222" s="2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12" customHeight="1">
      <c r="B223" s="5"/>
      <c r="C223" s="2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ht="12" customHeight="1">
      <c r="B224" s="12"/>
      <c r="C224" s="2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ht="12" customHeight="1">
      <c r="B225" s="12"/>
      <c r="C225" s="2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ht="12" customHeight="1">
      <c r="B226" s="5"/>
      <c r="C226" s="2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ht="12" customHeight="1">
      <c r="B227" s="12"/>
      <c r="C227" s="2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ht="12" customHeight="1">
      <c r="B228" s="12"/>
      <c r="C228" s="2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ht="12" customHeight="1">
      <c r="B229" s="5"/>
      <c r="C229" s="2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ht="12" customHeight="1">
      <c r="B230" s="12"/>
      <c r="C230" s="2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ht="12" customHeight="1">
      <c r="B231" s="12"/>
      <c r="C231" s="2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ht="12" customHeight="1">
      <c r="B232" s="5"/>
      <c r="C232" s="2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ht="12" customHeight="1">
      <c r="B233" s="12"/>
      <c r="C233" s="2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ht="12" customHeight="1">
      <c r="B234" s="12"/>
      <c r="C234" s="2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ht="12" customHeight="1">
      <c r="B235" s="5"/>
      <c r="C235" s="2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ht="12" customHeight="1">
      <c r="B236" s="12"/>
      <c r="C236" s="2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ht="12" customHeight="1">
      <c r="B237" s="12"/>
      <c r="C237" s="2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ht="12" customHeight="1">
      <c r="B238" s="5"/>
      <c r="C238" s="2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ht="12" customHeight="1">
      <c r="B239" s="5"/>
      <c r="C239" s="2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ht="12" customHeight="1">
      <c r="B240" s="5"/>
      <c r="C240" s="2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ht="12" customHeight="1">
      <c r="B241" s="5"/>
      <c r="C241" s="2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ht="12" customHeight="1">
      <c r="B242" s="12"/>
      <c r="C242" s="2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ht="12" customHeight="1">
      <c r="B243" s="12"/>
      <c r="C243" s="2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ht="12" customHeight="1">
      <c r="B244" s="5"/>
      <c r="C244" s="2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ht="12" customHeight="1">
      <c r="B245" s="12"/>
      <c r="C245" s="2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ht="12" customHeight="1">
      <c r="B246" s="12"/>
      <c r="C246" s="2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ht="12" customHeight="1">
      <c r="B247" s="5"/>
      <c r="C247" s="2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ht="12" customHeight="1">
      <c r="B248" s="12"/>
      <c r="C248" s="2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ht="12" customHeight="1">
      <c r="B249" s="12"/>
      <c r="C249" s="2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ht="12" customHeight="1">
      <c r="B250" s="5"/>
      <c r="C250" s="2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" customHeight="1">
      <c r="B251" s="12"/>
      <c r="C251" s="2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ht="12" customHeight="1">
      <c r="B252" s="12"/>
      <c r="C252" s="2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ht="12" customHeight="1">
      <c r="B253" s="5"/>
      <c r="C253" s="2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ht="12" customHeight="1">
      <c r="B254" s="12"/>
      <c r="C254" s="2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ht="12" customHeight="1">
      <c r="B255" s="12"/>
      <c r="C255" s="2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ht="12" customHeight="1">
      <c r="B256" s="5"/>
      <c r="C256" s="2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ht="12" customHeight="1">
      <c r="B257" s="12"/>
      <c r="C257" s="2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ht="12" customHeight="1">
      <c r="B258" s="12"/>
      <c r="C258" s="2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ht="12" customHeight="1">
      <c r="B259" s="5"/>
      <c r="C259" s="2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ht="12" customHeight="1">
      <c r="B260" s="12"/>
      <c r="C260" s="2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ht="12" customHeight="1">
      <c r="B261" s="12"/>
      <c r="C261" s="2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ht="12" customHeight="1">
      <c r="B262" s="5"/>
      <c r="C262" s="2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ht="12" customHeight="1">
      <c r="B263" s="5"/>
      <c r="C263" s="2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ht="12" customHeight="1">
      <c r="B264" s="5"/>
      <c r="C264" s="2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" customHeight="1">
      <c r="B265" s="5"/>
      <c r="C265" s="2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ht="12" customHeight="1">
      <c r="B266" s="12"/>
      <c r="C266" s="2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ht="12" customHeight="1">
      <c r="B267" s="12"/>
      <c r="C267" s="2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ht="12" customHeight="1">
      <c r="B268" s="5"/>
      <c r="C268" s="2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ht="12" customHeight="1">
      <c r="B269" s="12"/>
      <c r="C269" s="2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ht="12" customHeight="1">
      <c r="B270" s="12"/>
      <c r="C270" s="2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ht="12" customHeight="1">
      <c r="B271" s="5"/>
      <c r="C271" s="2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ht="12" customHeight="1">
      <c r="B272" s="12"/>
      <c r="C272" s="2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ht="12" customHeight="1">
      <c r="B273" s="12"/>
      <c r="C273" s="2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ht="12" customHeight="1">
      <c r="B274" s="5"/>
      <c r="C274" s="2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ht="12" customHeight="1">
      <c r="B275" s="12"/>
      <c r="C275" s="2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ht="12" customHeight="1">
      <c r="B276" s="12"/>
      <c r="C276" s="2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ht="12" customHeight="1">
      <c r="B277" s="5"/>
      <c r="C277" s="2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ht="12" customHeight="1">
      <c r="B278" s="12"/>
      <c r="C278" s="2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ht="12" customHeight="1">
      <c r="B279" s="12"/>
      <c r="C279" s="2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ht="12" customHeight="1">
      <c r="B280" s="5"/>
      <c r="C280" s="2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ht="12" customHeight="1">
      <c r="B281" s="12"/>
      <c r="C281" s="2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ht="12" customHeight="1">
      <c r="B282" s="12"/>
      <c r="C282" s="2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ht="12" customHeight="1">
      <c r="B283" s="5"/>
      <c r="C283" s="2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ht="12" customHeight="1">
      <c r="B284" s="12"/>
      <c r="C284" s="2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ht="12" customHeight="1">
      <c r="B285" s="12"/>
      <c r="C285" s="2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ht="12" customHeight="1">
      <c r="B286" s="5"/>
      <c r="C286" s="2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ht="12" customHeight="1">
      <c r="B287" s="5"/>
      <c r="C287" s="2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ht="12" customHeight="1">
      <c r="B288" s="5"/>
      <c r="C288" s="2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" customHeight="1">
      <c r="B289" s="5"/>
      <c r="C289" s="2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ht="12" customHeight="1">
      <c r="B290" s="12"/>
      <c r="C290" s="2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ht="12" customHeight="1">
      <c r="B291" s="12"/>
      <c r="C291" s="2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ht="12" customHeight="1">
      <c r="B292" s="5"/>
      <c r="C292" s="2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ht="12" customHeight="1">
      <c r="B293" s="5"/>
      <c r="C293" s="2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ht="12" customHeight="1">
      <c r="B294" s="5"/>
      <c r="C294" s="2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2:14" ht="12" customHeight="1">
      <c r="B295" s="5"/>
      <c r="C295" s="2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2:14" ht="12" customHeight="1">
      <c r="B296" s="12"/>
      <c r="C296" s="2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2:14" ht="12" customHeight="1">
      <c r="B297" s="12"/>
      <c r="C297" s="29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ht="12" customHeight="1">
      <c r="B298" s="5"/>
      <c r="C298" s="29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2:14" ht="12" customHeight="1">
      <c r="B299" s="12"/>
      <c r="C299" s="29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2:14" ht="12" customHeight="1">
      <c r="B300" s="12"/>
      <c r="C300" s="2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2:14" ht="12" customHeight="1">
      <c r="B301" s="5"/>
      <c r="C301" s="29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2:14" ht="12" customHeight="1">
      <c r="B302" s="12"/>
      <c r="C302" s="29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2:14" ht="12" customHeight="1">
      <c r="B303" s="12"/>
      <c r="C303" s="29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2:14" ht="12" customHeight="1">
      <c r="B304" s="5"/>
      <c r="C304" s="2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 ht="12" customHeight="1">
      <c r="B305" s="12"/>
      <c r="C305" s="29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 ht="12" customHeight="1">
      <c r="B306" s="12"/>
      <c r="C306" s="29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 ht="12" customHeight="1">
      <c r="B307" s="5"/>
      <c r="C307" s="29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 ht="12" customHeight="1">
      <c r="B308" s="5"/>
      <c r="C308" s="29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 ht="12" customHeight="1">
      <c r="B309" s="5"/>
      <c r="C309" s="29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2:14" ht="12" customHeight="1">
      <c r="B310" s="5"/>
      <c r="C310" s="29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2:14" ht="12" customHeight="1">
      <c r="B311" s="12"/>
      <c r="C311" s="29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2:14" ht="12" customHeight="1">
      <c r="B312" s="12"/>
      <c r="C312" s="2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2:14" ht="12" customHeight="1">
      <c r="B313" s="5"/>
      <c r="C313" s="29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2:14" ht="12" customHeight="1">
      <c r="B314" s="12"/>
      <c r="C314" s="2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2:14" ht="12" customHeight="1">
      <c r="B315" s="12"/>
      <c r="C315" s="29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2:14" ht="12" customHeight="1">
      <c r="B316" s="5"/>
      <c r="C316" s="29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3:14" ht="12" customHeight="1">
      <c r="C317" s="2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3:14" ht="12" customHeight="1">
      <c r="C318" s="29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</sheetData>
  <mergeCells count="5">
    <mergeCell ref="A56:B56"/>
    <mergeCell ref="M2:N2"/>
    <mergeCell ref="A3:C3"/>
    <mergeCell ref="A26:B26"/>
    <mergeCell ref="A39:B39"/>
  </mergeCells>
  <printOptions horizontalCentered="1"/>
  <pageMargins left="0.5905511811023623" right="0.5905511811023623" top="0.5905511811023623" bottom="0.5905511811023623" header="0.5118110236220472" footer="0.2755905511811024"/>
  <pageSetup blackAndWhite="1"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7"/>
  <sheetViews>
    <sheetView showGridLines="0"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2.625" style="24" customWidth="1"/>
    <col min="2" max="2" width="9.625" style="24" customWidth="1"/>
    <col min="3" max="3" width="5.125" style="31" customWidth="1"/>
    <col min="4" max="16384" width="7.125" style="24" customWidth="1"/>
  </cols>
  <sheetData>
    <row r="1" spans="1:2" ht="12">
      <c r="A1" s="44"/>
      <c r="B1" s="45"/>
    </row>
    <row r="2" spans="1:14" ht="12">
      <c r="A2" s="24" t="s">
        <v>52</v>
      </c>
      <c r="M2" s="99" t="str">
        <f>'表４-1'!M2:N2</f>
        <v>（平成14年）</v>
      </c>
      <c r="N2" s="99"/>
    </row>
    <row r="3" spans="1:15" s="2" customFormat="1" ht="21" customHeight="1">
      <c r="A3" s="100"/>
      <c r="B3" s="101"/>
      <c r="C3" s="102"/>
      <c r="D3" s="52" t="s">
        <v>101</v>
      </c>
      <c r="E3" s="53" t="s">
        <v>114</v>
      </c>
      <c r="F3" s="53" t="s">
        <v>102</v>
      </c>
      <c r="G3" s="53" t="s">
        <v>103</v>
      </c>
      <c r="H3" s="53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M3" s="53" t="s">
        <v>115</v>
      </c>
      <c r="N3" s="54" t="s">
        <v>109</v>
      </c>
      <c r="O3" s="5"/>
    </row>
    <row r="4" spans="1:14" ht="12" customHeight="1">
      <c r="A4" s="39"/>
      <c r="B4" s="7"/>
      <c r="C4" s="8"/>
      <c r="D4" s="71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14" ht="12" customHeight="1">
      <c r="A5" s="28"/>
      <c r="B5" s="20" t="s">
        <v>51</v>
      </c>
      <c r="C5" s="10" t="s">
        <v>1</v>
      </c>
      <c r="D5" s="74">
        <f>SUM(E5:N5)</f>
        <v>74</v>
      </c>
      <c r="E5" s="59">
        <f aca="true" t="shared" si="0" ref="E5:N5">SUM(E6:E7)</f>
        <v>0</v>
      </c>
      <c r="F5" s="59">
        <f t="shared" si="0"/>
        <v>1</v>
      </c>
      <c r="G5" s="59">
        <f t="shared" si="0"/>
        <v>6</v>
      </c>
      <c r="H5" s="59">
        <f t="shared" si="0"/>
        <v>30</v>
      </c>
      <c r="I5" s="59">
        <f t="shared" si="0"/>
        <v>25</v>
      </c>
      <c r="J5" s="59">
        <f t="shared" si="0"/>
        <v>9</v>
      </c>
      <c r="K5" s="59">
        <f t="shared" si="0"/>
        <v>3</v>
      </c>
      <c r="L5" s="59">
        <f t="shared" si="0"/>
        <v>0</v>
      </c>
      <c r="M5" s="59">
        <f t="shared" si="0"/>
        <v>0</v>
      </c>
      <c r="N5" s="60">
        <f t="shared" si="0"/>
        <v>0</v>
      </c>
    </row>
    <row r="6" spans="1:14" ht="12" customHeight="1">
      <c r="A6" s="28"/>
      <c r="B6" s="20"/>
      <c r="C6" s="10" t="s">
        <v>2</v>
      </c>
      <c r="D6" s="74">
        <f>SUM(E6:N6)</f>
        <v>41</v>
      </c>
      <c r="E6" s="59">
        <v>0</v>
      </c>
      <c r="F6" s="59">
        <v>0</v>
      </c>
      <c r="G6" s="59">
        <v>3</v>
      </c>
      <c r="H6" s="59">
        <v>15</v>
      </c>
      <c r="I6" s="59">
        <v>15</v>
      </c>
      <c r="J6" s="59">
        <v>5</v>
      </c>
      <c r="K6" s="59">
        <v>3</v>
      </c>
      <c r="L6" s="59">
        <v>0</v>
      </c>
      <c r="M6" s="59">
        <v>0</v>
      </c>
      <c r="N6" s="60">
        <v>0</v>
      </c>
    </row>
    <row r="7" spans="1:14" ht="12" customHeight="1">
      <c r="A7" s="28"/>
      <c r="B7" s="12"/>
      <c r="C7" s="10" t="s">
        <v>3</v>
      </c>
      <c r="D7" s="74">
        <f>SUM(E7:N7)</f>
        <v>33</v>
      </c>
      <c r="E7" s="59">
        <v>0</v>
      </c>
      <c r="F7" s="59">
        <v>1</v>
      </c>
      <c r="G7" s="59">
        <v>3</v>
      </c>
      <c r="H7" s="59">
        <v>15</v>
      </c>
      <c r="I7" s="59">
        <v>10</v>
      </c>
      <c r="J7" s="59">
        <v>4</v>
      </c>
      <c r="K7" s="59">
        <v>0</v>
      </c>
      <c r="L7" s="59">
        <v>0</v>
      </c>
      <c r="M7" s="59">
        <v>0</v>
      </c>
      <c r="N7" s="60">
        <v>0</v>
      </c>
    </row>
    <row r="8" spans="1:14" ht="12" customHeight="1">
      <c r="A8" s="33"/>
      <c r="B8" s="14"/>
      <c r="C8" s="15"/>
      <c r="D8" s="75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1:14" ht="12" customHeight="1">
      <c r="A9" s="28"/>
      <c r="B9" s="12"/>
      <c r="C9" s="10"/>
      <c r="D9" s="74"/>
      <c r="E9" s="59"/>
      <c r="F9" s="59"/>
      <c r="G9" s="59"/>
      <c r="H9" s="59"/>
      <c r="I9" s="59"/>
      <c r="J9" s="59"/>
      <c r="K9" s="59"/>
      <c r="L9" s="59"/>
      <c r="M9" s="59"/>
      <c r="N9" s="60"/>
    </row>
    <row r="10" spans="1:14" ht="12" customHeight="1">
      <c r="A10" s="109" t="s">
        <v>53</v>
      </c>
      <c r="B10" s="110"/>
      <c r="C10" s="10" t="s">
        <v>1</v>
      </c>
      <c r="D10" s="74">
        <f>SUM(E10:N10)</f>
        <v>4286</v>
      </c>
      <c r="E10" s="59">
        <f>SUM(E11:E12)</f>
        <v>0</v>
      </c>
      <c r="F10" s="59">
        <f aca="true" t="shared" si="1" ref="F10:N10">IF(SUM(F11:F12)=0,"-",SUM(F11:F12))</f>
        <v>65</v>
      </c>
      <c r="G10" s="59">
        <f t="shared" si="1"/>
        <v>483</v>
      </c>
      <c r="H10" s="59">
        <f t="shared" si="1"/>
        <v>1554</v>
      </c>
      <c r="I10" s="59">
        <f t="shared" si="1"/>
        <v>1583</v>
      </c>
      <c r="J10" s="59">
        <f t="shared" si="1"/>
        <v>524</v>
      </c>
      <c r="K10" s="59">
        <f t="shared" si="1"/>
        <v>77</v>
      </c>
      <c r="L10" s="59" t="str">
        <f t="shared" si="1"/>
        <v>-</v>
      </c>
      <c r="M10" s="59" t="str">
        <f t="shared" si="1"/>
        <v>-</v>
      </c>
      <c r="N10" s="60" t="str">
        <f t="shared" si="1"/>
        <v>-</v>
      </c>
    </row>
    <row r="11" spans="1:14" ht="12" customHeight="1">
      <c r="A11" s="28"/>
      <c r="B11" s="12"/>
      <c r="C11" s="10" t="s">
        <v>2</v>
      </c>
      <c r="D11" s="74">
        <f>SUM(E11:N11)</f>
        <v>2214</v>
      </c>
      <c r="E11" s="59">
        <f aca="true" t="shared" si="2" ref="E11:N11">E15</f>
        <v>0</v>
      </c>
      <c r="F11" s="59">
        <f t="shared" si="2"/>
        <v>39</v>
      </c>
      <c r="G11" s="59">
        <f t="shared" si="2"/>
        <v>235</v>
      </c>
      <c r="H11" s="59">
        <f t="shared" si="2"/>
        <v>797</v>
      </c>
      <c r="I11" s="59">
        <f t="shared" si="2"/>
        <v>831</v>
      </c>
      <c r="J11" s="59">
        <f t="shared" si="2"/>
        <v>271</v>
      </c>
      <c r="K11" s="59">
        <f t="shared" si="2"/>
        <v>41</v>
      </c>
      <c r="L11" s="59">
        <f t="shared" si="2"/>
        <v>0</v>
      </c>
      <c r="M11" s="59">
        <f t="shared" si="2"/>
        <v>0</v>
      </c>
      <c r="N11" s="60">
        <f t="shared" si="2"/>
        <v>0</v>
      </c>
    </row>
    <row r="12" spans="1:14" ht="12" customHeight="1">
      <c r="A12" s="28"/>
      <c r="B12" s="12"/>
      <c r="C12" s="10" t="s">
        <v>3</v>
      </c>
      <c r="D12" s="74">
        <f>SUM(E12:N12)</f>
        <v>2072</v>
      </c>
      <c r="E12" s="59">
        <f aca="true" t="shared" si="3" ref="E12:N12">E16</f>
        <v>0</v>
      </c>
      <c r="F12" s="59">
        <f t="shared" si="3"/>
        <v>26</v>
      </c>
      <c r="G12" s="59">
        <f t="shared" si="3"/>
        <v>248</v>
      </c>
      <c r="H12" s="59">
        <f t="shared" si="3"/>
        <v>757</v>
      </c>
      <c r="I12" s="59">
        <f t="shared" si="3"/>
        <v>752</v>
      </c>
      <c r="J12" s="59">
        <f t="shared" si="3"/>
        <v>253</v>
      </c>
      <c r="K12" s="59">
        <f t="shared" si="3"/>
        <v>36</v>
      </c>
      <c r="L12" s="59">
        <f t="shared" si="3"/>
        <v>0</v>
      </c>
      <c r="M12" s="59">
        <f t="shared" si="3"/>
        <v>0</v>
      </c>
      <c r="N12" s="60">
        <f t="shared" si="3"/>
        <v>0</v>
      </c>
    </row>
    <row r="13" spans="1:14" ht="12" customHeight="1">
      <c r="A13" s="28"/>
      <c r="B13" s="12"/>
      <c r="C13" s="10"/>
      <c r="D13" s="74"/>
      <c r="E13" s="59"/>
      <c r="F13" s="59"/>
      <c r="G13" s="59"/>
      <c r="H13" s="59"/>
      <c r="I13" s="59"/>
      <c r="J13" s="59"/>
      <c r="K13" s="59"/>
      <c r="L13" s="59"/>
      <c r="M13" s="59"/>
      <c r="N13" s="60"/>
    </row>
    <row r="14" spans="1:14" ht="12" customHeight="1">
      <c r="A14" s="28"/>
      <c r="B14" s="20" t="s">
        <v>54</v>
      </c>
      <c r="C14" s="10" t="s">
        <v>1</v>
      </c>
      <c r="D14" s="74">
        <f>SUM(E14:N14)</f>
        <v>4286</v>
      </c>
      <c r="E14" s="59">
        <f aca="true" t="shared" si="4" ref="E14:N14">SUM(E15:E16)</f>
        <v>0</v>
      </c>
      <c r="F14" s="59">
        <f t="shared" si="4"/>
        <v>65</v>
      </c>
      <c r="G14" s="59">
        <f t="shared" si="4"/>
        <v>483</v>
      </c>
      <c r="H14" s="59">
        <f t="shared" si="4"/>
        <v>1554</v>
      </c>
      <c r="I14" s="59">
        <f t="shared" si="4"/>
        <v>1583</v>
      </c>
      <c r="J14" s="59">
        <f t="shared" si="4"/>
        <v>524</v>
      </c>
      <c r="K14" s="59">
        <f t="shared" si="4"/>
        <v>77</v>
      </c>
      <c r="L14" s="59">
        <f t="shared" si="4"/>
        <v>0</v>
      </c>
      <c r="M14" s="59">
        <f t="shared" si="4"/>
        <v>0</v>
      </c>
      <c r="N14" s="60">
        <f t="shared" si="4"/>
        <v>0</v>
      </c>
    </row>
    <row r="15" spans="1:14" ht="12" customHeight="1">
      <c r="A15" s="28"/>
      <c r="B15" s="12"/>
      <c r="C15" s="10" t="s">
        <v>2</v>
      </c>
      <c r="D15" s="74">
        <f>SUM(E15:N15)</f>
        <v>2214</v>
      </c>
      <c r="E15" s="59">
        <v>0</v>
      </c>
      <c r="F15" s="59">
        <v>39</v>
      </c>
      <c r="G15" s="59">
        <v>235</v>
      </c>
      <c r="H15" s="59">
        <v>797</v>
      </c>
      <c r="I15" s="59">
        <v>831</v>
      </c>
      <c r="J15" s="59">
        <v>271</v>
      </c>
      <c r="K15" s="59">
        <v>41</v>
      </c>
      <c r="L15" s="59">
        <v>0</v>
      </c>
      <c r="M15" s="59">
        <v>0</v>
      </c>
      <c r="N15" s="60">
        <v>0</v>
      </c>
    </row>
    <row r="16" spans="1:14" ht="12" customHeight="1">
      <c r="A16" s="28"/>
      <c r="B16" s="12"/>
      <c r="C16" s="10" t="s">
        <v>3</v>
      </c>
      <c r="D16" s="74">
        <f>SUM(E16:N16)</f>
        <v>2072</v>
      </c>
      <c r="E16" s="59">
        <v>0</v>
      </c>
      <c r="F16" s="59">
        <v>26</v>
      </c>
      <c r="G16" s="59">
        <v>248</v>
      </c>
      <c r="H16" s="59">
        <v>757</v>
      </c>
      <c r="I16" s="59">
        <v>752</v>
      </c>
      <c r="J16" s="59">
        <v>253</v>
      </c>
      <c r="K16" s="59">
        <v>36</v>
      </c>
      <c r="L16" s="59">
        <v>0</v>
      </c>
      <c r="M16" s="59">
        <v>0</v>
      </c>
      <c r="N16" s="60">
        <v>0</v>
      </c>
    </row>
    <row r="17" spans="1:14" ht="12" customHeight="1">
      <c r="A17" s="33"/>
      <c r="B17" s="14"/>
      <c r="C17" s="15"/>
      <c r="D17" s="75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" customHeight="1">
      <c r="A18" s="28"/>
      <c r="B18" s="12"/>
      <c r="C18" s="10"/>
      <c r="D18" s="74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12" customHeight="1">
      <c r="A19" s="112" t="s">
        <v>55</v>
      </c>
      <c r="B19" s="113"/>
      <c r="C19" s="10" t="s">
        <v>1</v>
      </c>
      <c r="D19" s="74">
        <f>SUM(E19:N19)</f>
        <v>4445</v>
      </c>
      <c r="E19" s="59">
        <f aca="true" t="shared" si="5" ref="E19:N19">SUM(E20:E21)</f>
        <v>0</v>
      </c>
      <c r="F19" s="59">
        <f t="shared" si="5"/>
        <v>71</v>
      </c>
      <c r="G19" s="59">
        <f t="shared" si="5"/>
        <v>644</v>
      </c>
      <c r="H19" s="59">
        <f t="shared" si="5"/>
        <v>1718</v>
      </c>
      <c r="I19" s="59">
        <f t="shared" si="5"/>
        <v>1499</v>
      </c>
      <c r="J19" s="59">
        <f t="shared" si="5"/>
        <v>471</v>
      </c>
      <c r="K19" s="59">
        <f t="shared" si="5"/>
        <v>42</v>
      </c>
      <c r="L19" s="59">
        <f t="shared" si="5"/>
        <v>0</v>
      </c>
      <c r="M19" s="59">
        <f t="shared" si="5"/>
        <v>0</v>
      </c>
      <c r="N19" s="60">
        <f t="shared" si="5"/>
        <v>0</v>
      </c>
    </row>
    <row r="20" spans="1:14" ht="12" customHeight="1">
      <c r="A20" s="28"/>
      <c r="B20" s="5"/>
      <c r="C20" s="10" t="s">
        <v>2</v>
      </c>
      <c r="D20" s="74">
        <f>SUM(E20:N20)</f>
        <v>2324</v>
      </c>
      <c r="E20" s="59">
        <f>SUM('表４-4'!E24,E28,E32,E36,E40,E44,E48,E52,E56,E60,E64,E68,'表４-5'!E6)</f>
        <v>0</v>
      </c>
      <c r="F20" s="59">
        <f>SUM('表４-4'!F24,F28,F32,F36,F40,F44,F48,F52,F56,F60,F64,F68,'表４-5'!F6)</f>
        <v>35</v>
      </c>
      <c r="G20" s="59">
        <f>SUM('表４-4'!G24,G28,G32,G36,G40,G44,G48,G52,G56,G60,G64,G68,'表４-5'!G6)</f>
        <v>331</v>
      </c>
      <c r="H20" s="59">
        <f>SUM('表４-4'!H24,H28,H32,H36,H40,H44,H48,H52,H56,H60,H64,H68,'表４-5'!H6)</f>
        <v>921</v>
      </c>
      <c r="I20" s="59">
        <f>SUM('表４-4'!I24,I28,I32,I36,I40,I44,I48,I52,I56,I60,I64,I68,'表４-5'!I6)</f>
        <v>782</v>
      </c>
      <c r="J20" s="59">
        <f>SUM('表４-4'!J24,J28,J32,J36,J40,J44,J48,J52,J56,J60,J64,J68,'表４-5'!J6)</f>
        <v>237</v>
      </c>
      <c r="K20" s="59">
        <f>SUM('表４-4'!K24,K28,K32,K36,K40,K44,K48,K52,K56,K60,K64,K68,'表４-5'!K6)</f>
        <v>18</v>
      </c>
      <c r="L20" s="59">
        <f>SUM('表４-4'!L24,L28,L32,L36,L40,L44,L48,L52,L56,L60,L64,L68,'表４-5'!L6)</f>
        <v>0</v>
      </c>
      <c r="M20" s="59">
        <f>SUM('表４-4'!M24,M28,M32,M36,M40,M44,M48,M52,M56,M60,M64,M68,'表４-5'!M6)</f>
        <v>0</v>
      </c>
      <c r="N20" s="60">
        <f>SUM('表４-4'!N24,N28,N32,N36,N40,N44,N48,N52,N56,N60,N64,N68,'表４-5'!N6)</f>
        <v>0</v>
      </c>
    </row>
    <row r="21" spans="1:14" ht="12" customHeight="1">
      <c r="A21" s="28"/>
      <c r="B21" s="5"/>
      <c r="C21" s="10" t="s">
        <v>3</v>
      </c>
      <c r="D21" s="74">
        <f>SUM(E21:N21)</f>
        <v>2121</v>
      </c>
      <c r="E21" s="59">
        <f>SUM('表４-4'!E25,E29,E33,E37,E41,E45,E49,E53,E57,E61,E65,E69,'表４-5'!E7)</f>
        <v>0</v>
      </c>
      <c r="F21" s="59">
        <f>SUM('表４-4'!F25,F29,F33,F37,F41,F45,F49,F53,F57,F61,F65,F69,'表４-5'!F7)</f>
        <v>36</v>
      </c>
      <c r="G21" s="59">
        <f>SUM('表４-4'!G25,G29,G33,G37,G41,G45,G49,G53,G57,G61,G65,G69,'表４-5'!G7)</f>
        <v>313</v>
      </c>
      <c r="H21" s="59">
        <f>SUM('表４-4'!H25,H29,H33,H37,H41,H45,H49,H53,H57,H61,H65,H69,'表４-5'!H7)</f>
        <v>797</v>
      </c>
      <c r="I21" s="59">
        <f>SUM('表４-4'!I25,I29,I33,I37,I41,I45,I49,I53,I57,I61,I65,I69,'表４-5'!I7)</f>
        <v>717</v>
      </c>
      <c r="J21" s="59">
        <f>SUM('表４-4'!J25,J29,J33,J37,J41,J45,J49,J53,J57,J61,J65,J69,'表４-5'!J7)</f>
        <v>234</v>
      </c>
      <c r="K21" s="59">
        <f>SUM('表４-4'!K25,K29,K33,K37,K41,K45,K49,K53,K57,K61,K65,K69,'表４-5'!K7)</f>
        <v>24</v>
      </c>
      <c r="L21" s="59">
        <f>SUM('表４-4'!L25,L29,L33,L37,L41,L45,L49,L53,L57,L61,L65,L69,'表４-5'!L7)</f>
        <v>0</v>
      </c>
      <c r="M21" s="59">
        <f>SUM('表４-4'!M25,M29,M33,M37,M41,M45,M49,M53,M57,M61,M65,M69,'表４-5'!M7)</f>
        <v>0</v>
      </c>
      <c r="N21" s="60">
        <f>SUM('表４-4'!N25,N29,N33,N37,N41,N45,N49,N53,N57,N61,N65,N69,'表４-5'!N7)</f>
        <v>0</v>
      </c>
    </row>
    <row r="22" spans="1:14" ht="12" customHeight="1">
      <c r="A22" s="28"/>
      <c r="B22" s="5"/>
      <c r="C22" s="10"/>
      <c r="D22" s="74"/>
      <c r="E22" s="59"/>
      <c r="F22" s="59"/>
      <c r="G22" s="59"/>
      <c r="H22" s="59"/>
      <c r="I22" s="59"/>
      <c r="J22" s="59"/>
      <c r="K22" s="59"/>
      <c r="L22" s="59"/>
      <c r="M22" s="59"/>
      <c r="N22" s="60"/>
    </row>
    <row r="23" spans="1:14" ht="12" customHeight="1">
      <c r="A23" s="28"/>
      <c r="B23" s="20" t="s">
        <v>56</v>
      </c>
      <c r="C23" s="10" t="s">
        <v>1</v>
      </c>
      <c r="D23" s="74">
        <f>SUM(E23:N23)</f>
        <v>666</v>
      </c>
      <c r="E23" s="59">
        <f aca="true" t="shared" si="6" ref="E23:N23">SUM(E24:E25)</f>
        <v>0</v>
      </c>
      <c r="F23" s="59">
        <f t="shared" si="6"/>
        <v>6</v>
      </c>
      <c r="G23" s="59">
        <f t="shared" si="6"/>
        <v>101</v>
      </c>
      <c r="H23" s="59">
        <f t="shared" si="6"/>
        <v>264</v>
      </c>
      <c r="I23" s="59">
        <f t="shared" si="6"/>
        <v>220</v>
      </c>
      <c r="J23" s="59">
        <f t="shared" si="6"/>
        <v>66</v>
      </c>
      <c r="K23" s="59">
        <f t="shared" si="6"/>
        <v>9</v>
      </c>
      <c r="L23" s="59">
        <f t="shared" si="6"/>
        <v>0</v>
      </c>
      <c r="M23" s="59">
        <f t="shared" si="6"/>
        <v>0</v>
      </c>
      <c r="N23" s="60">
        <f t="shared" si="6"/>
        <v>0</v>
      </c>
    </row>
    <row r="24" spans="1:14" ht="12" customHeight="1">
      <c r="A24" s="28"/>
      <c r="B24" s="20"/>
      <c r="C24" s="10" t="s">
        <v>2</v>
      </c>
      <c r="D24" s="74">
        <f>SUM(E24:N24)</f>
        <v>340</v>
      </c>
      <c r="E24" s="59">
        <v>0</v>
      </c>
      <c r="F24" s="59">
        <v>2</v>
      </c>
      <c r="G24" s="59">
        <v>50</v>
      </c>
      <c r="H24" s="59">
        <v>155</v>
      </c>
      <c r="I24" s="59">
        <v>101</v>
      </c>
      <c r="J24" s="59">
        <v>27</v>
      </c>
      <c r="K24" s="59">
        <v>5</v>
      </c>
      <c r="L24" s="59">
        <v>0</v>
      </c>
      <c r="M24" s="59">
        <v>0</v>
      </c>
      <c r="N24" s="60">
        <v>0</v>
      </c>
    </row>
    <row r="25" spans="1:14" ht="12" customHeight="1">
      <c r="A25" s="28"/>
      <c r="B25" s="20"/>
      <c r="C25" s="10" t="s">
        <v>3</v>
      </c>
      <c r="D25" s="74">
        <f>SUM(E25:N25)</f>
        <v>326</v>
      </c>
      <c r="E25" s="59">
        <v>0</v>
      </c>
      <c r="F25" s="59">
        <v>4</v>
      </c>
      <c r="G25" s="59">
        <v>51</v>
      </c>
      <c r="H25" s="59">
        <v>109</v>
      </c>
      <c r="I25" s="59">
        <v>119</v>
      </c>
      <c r="J25" s="59">
        <v>39</v>
      </c>
      <c r="K25" s="59">
        <v>4</v>
      </c>
      <c r="L25" s="59">
        <v>0</v>
      </c>
      <c r="M25" s="59">
        <v>0</v>
      </c>
      <c r="N25" s="60">
        <v>0</v>
      </c>
    </row>
    <row r="26" spans="1:14" ht="12" customHeight="1">
      <c r="A26" s="28"/>
      <c r="B26" s="5"/>
      <c r="C26" s="10"/>
      <c r="D26" s="74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12" customHeight="1">
      <c r="A27" s="28"/>
      <c r="B27" s="20" t="s">
        <v>57</v>
      </c>
      <c r="C27" s="10" t="s">
        <v>1</v>
      </c>
      <c r="D27" s="74">
        <f>SUM(E27:N27)</f>
        <v>1212</v>
      </c>
      <c r="E27" s="59">
        <f aca="true" t="shared" si="7" ref="E27:N27">SUM(E28:E29)</f>
        <v>0</v>
      </c>
      <c r="F27" s="59">
        <f t="shared" si="7"/>
        <v>18</v>
      </c>
      <c r="G27" s="59">
        <f t="shared" si="7"/>
        <v>176</v>
      </c>
      <c r="H27" s="59">
        <f t="shared" si="7"/>
        <v>453</v>
      </c>
      <c r="I27" s="59">
        <f t="shared" si="7"/>
        <v>402</v>
      </c>
      <c r="J27" s="59">
        <f t="shared" si="7"/>
        <v>153</v>
      </c>
      <c r="K27" s="59">
        <f t="shared" si="7"/>
        <v>10</v>
      </c>
      <c r="L27" s="59">
        <f t="shared" si="7"/>
        <v>0</v>
      </c>
      <c r="M27" s="59">
        <f t="shared" si="7"/>
        <v>0</v>
      </c>
      <c r="N27" s="60">
        <f t="shared" si="7"/>
        <v>0</v>
      </c>
    </row>
    <row r="28" spans="1:14" ht="12" customHeight="1">
      <c r="A28" s="28"/>
      <c r="B28" s="20"/>
      <c r="C28" s="10" t="s">
        <v>2</v>
      </c>
      <c r="D28" s="74">
        <f>SUM(E28:N28)</f>
        <v>654</v>
      </c>
      <c r="E28" s="59">
        <v>0</v>
      </c>
      <c r="F28" s="59">
        <v>10</v>
      </c>
      <c r="G28" s="59">
        <v>92</v>
      </c>
      <c r="H28" s="59">
        <v>236</v>
      </c>
      <c r="I28" s="59">
        <v>234</v>
      </c>
      <c r="J28" s="59">
        <v>80</v>
      </c>
      <c r="K28" s="59">
        <v>2</v>
      </c>
      <c r="L28" s="59">
        <v>0</v>
      </c>
      <c r="M28" s="59">
        <v>0</v>
      </c>
      <c r="N28" s="60">
        <v>0</v>
      </c>
    </row>
    <row r="29" spans="1:14" ht="12" customHeight="1">
      <c r="A29" s="28"/>
      <c r="B29" s="20"/>
      <c r="C29" s="10" t="s">
        <v>3</v>
      </c>
      <c r="D29" s="74">
        <f>SUM(E29:N29)</f>
        <v>558</v>
      </c>
      <c r="E29" s="59">
        <v>0</v>
      </c>
      <c r="F29" s="59">
        <v>8</v>
      </c>
      <c r="G29" s="59">
        <v>84</v>
      </c>
      <c r="H29" s="59">
        <v>217</v>
      </c>
      <c r="I29" s="59">
        <v>168</v>
      </c>
      <c r="J29" s="59">
        <v>73</v>
      </c>
      <c r="K29" s="59">
        <v>8</v>
      </c>
      <c r="L29" s="59">
        <v>0</v>
      </c>
      <c r="M29" s="59">
        <v>0</v>
      </c>
      <c r="N29" s="60">
        <v>0</v>
      </c>
    </row>
    <row r="30" spans="1:14" ht="12" customHeight="1">
      <c r="A30" s="28"/>
      <c r="B30" s="20"/>
      <c r="C30" s="10"/>
      <c r="D30" s="74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2" customHeight="1">
      <c r="A31" s="28"/>
      <c r="B31" s="20" t="s">
        <v>58</v>
      </c>
      <c r="C31" s="10" t="s">
        <v>1</v>
      </c>
      <c r="D31" s="74">
        <f>SUM(E31:N31)</f>
        <v>1213</v>
      </c>
      <c r="E31" s="59">
        <f aca="true" t="shared" si="8" ref="E31:N31">SUM(E32:E33)</f>
        <v>0</v>
      </c>
      <c r="F31" s="59">
        <f t="shared" si="8"/>
        <v>16</v>
      </c>
      <c r="G31" s="59">
        <f t="shared" si="8"/>
        <v>158</v>
      </c>
      <c r="H31" s="59">
        <f t="shared" si="8"/>
        <v>465</v>
      </c>
      <c r="I31" s="59">
        <f t="shared" si="8"/>
        <v>451</v>
      </c>
      <c r="J31" s="59">
        <f t="shared" si="8"/>
        <v>113</v>
      </c>
      <c r="K31" s="59">
        <f t="shared" si="8"/>
        <v>10</v>
      </c>
      <c r="L31" s="59">
        <f t="shared" si="8"/>
        <v>0</v>
      </c>
      <c r="M31" s="59">
        <f t="shared" si="8"/>
        <v>0</v>
      </c>
      <c r="N31" s="60">
        <f t="shared" si="8"/>
        <v>0</v>
      </c>
    </row>
    <row r="32" spans="1:14" ht="12" customHeight="1">
      <c r="A32" s="28"/>
      <c r="B32" s="20"/>
      <c r="C32" s="10" t="s">
        <v>2</v>
      </c>
      <c r="D32" s="74">
        <f>SUM(E32:N32)</f>
        <v>641</v>
      </c>
      <c r="E32" s="59">
        <v>0</v>
      </c>
      <c r="F32" s="59">
        <v>9</v>
      </c>
      <c r="G32" s="59">
        <v>81</v>
      </c>
      <c r="H32" s="59">
        <v>253</v>
      </c>
      <c r="I32" s="59">
        <v>241</v>
      </c>
      <c r="J32" s="59">
        <v>53</v>
      </c>
      <c r="K32" s="59">
        <v>4</v>
      </c>
      <c r="L32" s="59">
        <v>0</v>
      </c>
      <c r="M32" s="59">
        <v>0</v>
      </c>
      <c r="N32" s="60">
        <v>0</v>
      </c>
    </row>
    <row r="33" spans="1:14" ht="12" customHeight="1">
      <c r="A33" s="28"/>
      <c r="B33" s="20"/>
      <c r="C33" s="10" t="s">
        <v>3</v>
      </c>
      <c r="D33" s="74">
        <f>SUM(E33:N33)</f>
        <v>572</v>
      </c>
      <c r="E33" s="59">
        <v>0</v>
      </c>
      <c r="F33" s="59">
        <v>7</v>
      </c>
      <c r="G33" s="59">
        <v>77</v>
      </c>
      <c r="H33" s="59">
        <v>212</v>
      </c>
      <c r="I33" s="59">
        <v>210</v>
      </c>
      <c r="J33" s="59">
        <v>60</v>
      </c>
      <c r="K33" s="59">
        <v>6</v>
      </c>
      <c r="L33" s="59">
        <v>0</v>
      </c>
      <c r="M33" s="59">
        <v>0</v>
      </c>
      <c r="N33" s="60">
        <v>0</v>
      </c>
    </row>
    <row r="34" spans="1:14" ht="12" customHeight="1">
      <c r="A34" s="28"/>
      <c r="B34" s="20"/>
      <c r="C34" s="10"/>
      <c r="D34" s="74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12" customHeight="1">
      <c r="A35" s="28"/>
      <c r="B35" s="20" t="s">
        <v>59</v>
      </c>
      <c r="C35" s="10" t="s">
        <v>1</v>
      </c>
      <c r="D35" s="74">
        <f>SUM(E35:N35)</f>
        <v>94</v>
      </c>
      <c r="E35" s="59">
        <f aca="true" t="shared" si="9" ref="E35:N35">SUM(E36:E37)</f>
        <v>0</v>
      </c>
      <c r="F35" s="59">
        <f t="shared" si="9"/>
        <v>3</v>
      </c>
      <c r="G35" s="59">
        <f t="shared" si="9"/>
        <v>16</v>
      </c>
      <c r="H35" s="59">
        <f t="shared" si="9"/>
        <v>35</v>
      </c>
      <c r="I35" s="59">
        <f t="shared" si="9"/>
        <v>25</v>
      </c>
      <c r="J35" s="59">
        <f t="shared" si="9"/>
        <v>12</v>
      </c>
      <c r="K35" s="59">
        <f t="shared" si="9"/>
        <v>3</v>
      </c>
      <c r="L35" s="59">
        <f t="shared" si="9"/>
        <v>0</v>
      </c>
      <c r="M35" s="59">
        <f t="shared" si="9"/>
        <v>0</v>
      </c>
      <c r="N35" s="60">
        <f t="shared" si="9"/>
        <v>0</v>
      </c>
    </row>
    <row r="36" spans="1:14" ht="12" customHeight="1">
      <c r="A36" s="28"/>
      <c r="B36" s="20"/>
      <c r="C36" s="10" t="s">
        <v>2</v>
      </c>
      <c r="D36" s="74">
        <f>SUM(E36:N36)</f>
        <v>53</v>
      </c>
      <c r="E36" s="59">
        <v>0</v>
      </c>
      <c r="F36" s="59">
        <v>1</v>
      </c>
      <c r="G36" s="59">
        <v>8</v>
      </c>
      <c r="H36" s="59">
        <v>21</v>
      </c>
      <c r="I36" s="59">
        <v>15</v>
      </c>
      <c r="J36" s="59">
        <v>7</v>
      </c>
      <c r="K36" s="59">
        <v>1</v>
      </c>
      <c r="L36" s="59">
        <v>0</v>
      </c>
      <c r="M36" s="59">
        <v>0</v>
      </c>
      <c r="N36" s="60">
        <v>0</v>
      </c>
    </row>
    <row r="37" spans="1:14" ht="12" customHeight="1">
      <c r="A37" s="28"/>
      <c r="B37" s="20"/>
      <c r="C37" s="10" t="s">
        <v>3</v>
      </c>
      <c r="D37" s="74">
        <f>SUM(E37:N37)</f>
        <v>41</v>
      </c>
      <c r="E37" s="59">
        <v>0</v>
      </c>
      <c r="F37" s="59">
        <v>2</v>
      </c>
      <c r="G37" s="59">
        <v>8</v>
      </c>
      <c r="H37" s="59">
        <v>14</v>
      </c>
      <c r="I37" s="59">
        <v>10</v>
      </c>
      <c r="J37" s="59">
        <v>5</v>
      </c>
      <c r="K37" s="59">
        <v>2</v>
      </c>
      <c r="L37" s="59">
        <v>0</v>
      </c>
      <c r="M37" s="59">
        <v>0</v>
      </c>
      <c r="N37" s="60">
        <v>0</v>
      </c>
    </row>
    <row r="38" spans="1:14" ht="12" customHeight="1">
      <c r="A38" s="28"/>
      <c r="B38" s="20"/>
      <c r="C38" s="10"/>
      <c r="D38" s="74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6" ht="12" customHeight="1">
      <c r="A39" s="28"/>
      <c r="B39" s="20" t="s">
        <v>60</v>
      </c>
      <c r="C39" s="10" t="s">
        <v>1</v>
      </c>
      <c r="D39" s="74">
        <f>SUM(E39:N39)</f>
        <v>203</v>
      </c>
      <c r="E39" s="59">
        <f aca="true" t="shared" si="10" ref="E39:N39">SUM(E40:E41)</f>
        <v>0</v>
      </c>
      <c r="F39" s="59">
        <f t="shared" si="10"/>
        <v>6</v>
      </c>
      <c r="G39" s="59">
        <f t="shared" si="10"/>
        <v>37</v>
      </c>
      <c r="H39" s="59">
        <f t="shared" si="10"/>
        <v>77</v>
      </c>
      <c r="I39" s="59">
        <f t="shared" si="10"/>
        <v>64</v>
      </c>
      <c r="J39" s="59">
        <f t="shared" si="10"/>
        <v>19</v>
      </c>
      <c r="K39" s="59">
        <f t="shared" si="10"/>
        <v>0</v>
      </c>
      <c r="L39" s="59">
        <f t="shared" si="10"/>
        <v>0</v>
      </c>
      <c r="M39" s="59">
        <f t="shared" si="10"/>
        <v>0</v>
      </c>
      <c r="N39" s="60">
        <f t="shared" si="10"/>
        <v>0</v>
      </c>
      <c r="O39" s="32"/>
      <c r="P39" s="32"/>
    </row>
    <row r="40" spans="1:14" ht="12" customHeight="1">
      <c r="A40" s="28"/>
      <c r="B40" s="12"/>
      <c r="C40" s="10" t="s">
        <v>2</v>
      </c>
      <c r="D40" s="74">
        <f>SUM(E40:N40)</f>
        <v>105</v>
      </c>
      <c r="E40" s="59">
        <v>0</v>
      </c>
      <c r="F40" s="59">
        <v>0</v>
      </c>
      <c r="G40" s="59">
        <v>20</v>
      </c>
      <c r="H40" s="59">
        <v>39</v>
      </c>
      <c r="I40" s="59">
        <v>35</v>
      </c>
      <c r="J40" s="59">
        <v>11</v>
      </c>
      <c r="K40" s="59">
        <v>0</v>
      </c>
      <c r="L40" s="59">
        <v>0</v>
      </c>
      <c r="M40" s="59">
        <v>0</v>
      </c>
      <c r="N40" s="60">
        <v>0</v>
      </c>
    </row>
    <row r="41" spans="1:14" ht="12" customHeight="1">
      <c r="A41" s="28"/>
      <c r="B41" s="12"/>
      <c r="C41" s="10" t="s">
        <v>3</v>
      </c>
      <c r="D41" s="74">
        <f>SUM(E41:N41)</f>
        <v>98</v>
      </c>
      <c r="E41" s="59">
        <v>0</v>
      </c>
      <c r="F41" s="59">
        <v>6</v>
      </c>
      <c r="G41" s="59">
        <v>17</v>
      </c>
      <c r="H41" s="59">
        <v>38</v>
      </c>
      <c r="I41" s="59">
        <v>29</v>
      </c>
      <c r="J41" s="59">
        <v>8</v>
      </c>
      <c r="K41" s="59">
        <v>0</v>
      </c>
      <c r="L41" s="59">
        <v>0</v>
      </c>
      <c r="M41" s="59">
        <v>0</v>
      </c>
      <c r="N41" s="60">
        <v>0</v>
      </c>
    </row>
    <row r="42" spans="1:14" ht="12" customHeight="1">
      <c r="A42" s="28"/>
      <c r="B42" s="5"/>
      <c r="C42" s="10"/>
      <c r="D42" s="74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ht="12" customHeight="1">
      <c r="A43" s="28"/>
      <c r="B43" s="20" t="s">
        <v>61</v>
      </c>
      <c r="C43" s="10" t="s">
        <v>1</v>
      </c>
      <c r="D43" s="74">
        <f>SUM(E43:N43)</f>
        <v>112</v>
      </c>
      <c r="E43" s="59">
        <f aca="true" t="shared" si="11" ref="E43:N43">SUM(E44:E45)</f>
        <v>0</v>
      </c>
      <c r="F43" s="59">
        <f t="shared" si="11"/>
        <v>4</v>
      </c>
      <c r="G43" s="59">
        <f t="shared" si="11"/>
        <v>19</v>
      </c>
      <c r="H43" s="59">
        <f t="shared" si="11"/>
        <v>42</v>
      </c>
      <c r="I43" s="59">
        <f t="shared" si="11"/>
        <v>38</v>
      </c>
      <c r="J43" s="59">
        <f t="shared" si="11"/>
        <v>8</v>
      </c>
      <c r="K43" s="59">
        <f t="shared" si="11"/>
        <v>1</v>
      </c>
      <c r="L43" s="59">
        <f t="shared" si="11"/>
        <v>0</v>
      </c>
      <c r="M43" s="59">
        <f t="shared" si="11"/>
        <v>0</v>
      </c>
      <c r="N43" s="60">
        <f t="shared" si="11"/>
        <v>0</v>
      </c>
    </row>
    <row r="44" spans="1:14" ht="12" customHeight="1">
      <c r="A44" s="28"/>
      <c r="B44" s="20"/>
      <c r="C44" s="10" t="s">
        <v>2</v>
      </c>
      <c r="D44" s="74">
        <f>SUM(E44:N44)</f>
        <v>54</v>
      </c>
      <c r="E44" s="59">
        <v>0</v>
      </c>
      <c r="F44" s="59">
        <v>4</v>
      </c>
      <c r="G44" s="59">
        <v>8</v>
      </c>
      <c r="H44" s="59">
        <v>20</v>
      </c>
      <c r="I44" s="59">
        <v>15</v>
      </c>
      <c r="J44" s="59">
        <v>6</v>
      </c>
      <c r="K44" s="59">
        <v>1</v>
      </c>
      <c r="L44" s="59">
        <v>0</v>
      </c>
      <c r="M44" s="59">
        <v>0</v>
      </c>
      <c r="N44" s="60">
        <v>0</v>
      </c>
    </row>
    <row r="45" spans="1:14" ht="12" customHeight="1">
      <c r="A45" s="28"/>
      <c r="B45" s="20"/>
      <c r="C45" s="10" t="s">
        <v>3</v>
      </c>
      <c r="D45" s="74">
        <f>SUM(E45:N45)</f>
        <v>58</v>
      </c>
      <c r="E45" s="59">
        <v>0</v>
      </c>
      <c r="F45" s="59">
        <v>0</v>
      </c>
      <c r="G45" s="59">
        <v>11</v>
      </c>
      <c r="H45" s="59">
        <v>22</v>
      </c>
      <c r="I45" s="59">
        <v>23</v>
      </c>
      <c r="J45" s="59">
        <v>2</v>
      </c>
      <c r="K45" s="59">
        <v>0</v>
      </c>
      <c r="L45" s="59">
        <v>0</v>
      </c>
      <c r="M45" s="59">
        <v>0</v>
      </c>
      <c r="N45" s="60">
        <v>0</v>
      </c>
    </row>
    <row r="46" spans="1:14" ht="12" customHeight="1">
      <c r="A46" s="28"/>
      <c r="B46" s="20"/>
      <c r="C46" s="10"/>
      <c r="D46" s="74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ht="12" customHeight="1">
      <c r="A47" s="28"/>
      <c r="B47" s="20" t="s">
        <v>62</v>
      </c>
      <c r="C47" s="10" t="s">
        <v>1</v>
      </c>
      <c r="D47" s="74">
        <f>SUM(E47:N47)</f>
        <v>194</v>
      </c>
      <c r="E47" s="59">
        <f aca="true" t="shared" si="12" ref="E47:N47">SUM(E48:E49)</f>
        <v>0</v>
      </c>
      <c r="F47" s="59">
        <f t="shared" si="12"/>
        <v>6</v>
      </c>
      <c r="G47" s="59">
        <f t="shared" si="12"/>
        <v>26</v>
      </c>
      <c r="H47" s="59">
        <f t="shared" si="12"/>
        <v>77</v>
      </c>
      <c r="I47" s="59">
        <f t="shared" si="12"/>
        <v>63</v>
      </c>
      <c r="J47" s="59">
        <f t="shared" si="12"/>
        <v>22</v>
      </c>
      <c r="K47" s="59">
        <f t="shared" si="12"/>
        <v>0</v>
      </c>
      <c r="L47" s="59">
        <f t="shared" si="12"/>
        <v>0</v>
      </c>
      <c r="M47" s="59">
        <f t="shared" si="12"/>
        <v>0</v>
      </c>
      <c r="N47" s="60">
        <f t="shared" si="12"/>
        <v>0</v>
      </c>
    </row>
    <row r="48" spans="1:14" ht="12" customHeight="1">
      <c r="A48" s="28"/>
      <c r="B48" s="20"/>
      <c r="C48" s="10" t="s">
        <v>2</v>
      </c>
      <c r="D48" s="74">
        <f>SUM(E48:N48)</f>
        <v>93</v>
      </c>
      <c r="E48" s="59">
        <v>0</v>
      </c>
      <c r="F48" s="59">
        <v>3</v>
      </c>
      <c r="G48" s="59">
        <v>10</v>
      </c>
      <c r="H48" s="59">
        <v>40</v>
      </c>
      <c r="I48" s="59">
        <v>29</v>
      </c>
      <c r="J48" s="59">
        <v>11</v>
      </c>
      <c r="K48" s="59">
        <v>0</v>
      </c>
      <c r="L48" s="59">
        <v>0</v>
      </c>
      <c r="M48" s="59">
        <v>0</v>
      </c>
      <c r="N48" s="60">
        <v>0</v>
      </c>
    </row>
    <row r="49" spans="1:14" ht="12" customHeight="1">
      <c r="A49" s="28"/>
      <c r="B49" s="20"/>
      <c r="C49" s="10" t="s">
        <v>3</v>
      </c>
      <c r="D49" s="74">
        <f>SUM(E49:N49)</f>
        <v>101</v>
      </c>
      <c r="E49" s="59">
        <v>0</v>
      </c>
      <c r="F49" s="59">
        <v>3</v>
      </c>
      <c r="G49" s="59">
        <v>16</v>
      </c>
      <c r="H49" s="59">
        <v>37</v>
      </c>
      <c r="I49" s="59">
        <v>34</v>
      </c>
      <c r="J49" s="59">
        <v>11</v>
      </c>
      <c r="K49" s="59">
        <v>0</v>
      </c>
      <c r="L49" s="59">
        <v>0</v>
      </c>
      <c r="M49" s="59">
        <v>0</v>
      </c>
      <c r="N49" s="60">
        <v>0</v>
      </c>
    </row>
    <row r="50" spans="1:14" ht="12" customHeight="1">
      <c r="A50" s="28"/>
      <c r="B50" s="20"/>
      <c r="C50" s="10"/>
      <c r="D50" s="74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2" customHeight="1">
      <c r="A51" s="28"/>
      <c r="B51" s="20" t="s">
        <v>63</v>
      </c>
      <c r="C51" s="10" t="s">
        <v>1</v>
      </c>
      <c r="D51" s="74">
        <f>SUM(E51:N51)</f>
        <v>227</v>
      </c>
      <c r="E51" s="59">
        <f aca="true" t="shared" si="13" ref="E51:N51">SUM(E52:E53)</f>
        <v>0</v>
      </c>
      <c r="F51" s="59">
        <f t="shared" si="13"/>
        <v>2</v>
      </c>
      <c r="G51" s="59">
        <f t="shared" si="13"/>
        <v>34</v>
      </c>
      <c r="H51" s="59">
        <f t="shared" si="13"/>
        <v>90</v>
      </c>
      <c r="I51" s="59">
        <f t="shared" si="13"/>
        <v>75</v>
      </c>
      <c r="J51" s="59">
        <f t="shared" si="13"/>
        <v>23</v>
      </c>
      <c r="K51" s="59">
        <f t="shared" si="13"/>
        <v>3</v>
      </c>
      <c r="L51" s="59">
        <f t="shared" si="13"/>
        <v>0</v>
      </c>
      <c r="M51" s="59">
        <f t="shared" si="13"/>
        <v>0</v>
      </c>
      <c r="N51" s="60">
        <f t="shared" si="13"/>
        <v>0</v>
      </c>
    </row>
    <row r="52" spans="1:14" ht="12" customHeight="1">
      <c r="A52" s="28"/>
      <c r="B52" s="12"/>
      <c r="C52" s="10" t="s">
        <v>2</v>
      </c>
      <c r="D52" s="74">
        <f>SUM(E52:N52)</f>
        <v>111</v>
      </c>
      <c r="E52" s="59">
        <v>0</v>
      </c>
      <c r="F52" s="59">
        <v>1</v>
      </c>
      <c r="G52" s="59">
        <v>16</v>
      </c>
      <c r="H52" s="59">
        <v>49</v>
      </c>
      <c r="I52" s="59">
        <v>32</v>
      </c>
      <c r="J52" s="59">
        <v>11</v>
      </c>
      <c r="K52" s="59">
        <v>2</v>
      </c>
      <c r="L52" s="59">
        <v>0</v>
      </c>
      <c r="M52" s="59">
        <v>0</v>
      </c>
      <c r="N52" s="60">
        <v>0</v>
      </c>
    </row>
    <row r="53" spans="1:14" ht="12" customHeight="1">
      <c r="A53" s="28"/>
      <c r="B53" s="12"/>
      <c r="C53" s="10" t="s">
        <v>3</v>
      </c>
      <c r="D53" s="74">
        <f>SUM(E53:N53)</f>
        <v>116</v>
      </c>
      <c r="E53" s="59">
        <v>0</v>
      </c>
      <c r="F53" s="59">
        <v>1</v>
      </c>
      <c r="G53" s="59">
        <v>18</v>
      </c>
      <c r="H53" s="59">
        <v>41</v>
      </c>
      <c r="I53" s="59">
        <v>43</v>
      </c>
      <c r="J53" s="59">
        <v>12</v>
      </c>
      <c r="K53" s="59">
        <v>1</v>
      </c>
      <c r="L53" s="59">
        <v>0</v>
      </c>
      <c r="M53" s="59">
        <v>0</v>
      </c>
      <c r="N53" s="60">
        <v>0</v>
      </c>
    </row>
    <row r="54" spans="1:14" ht="12" customHeight="1">
      <c r="A54" s="28"/>
      <c r="B54" s="5"/>
      <c r="C54" s="29"/>
      <c r="D54" s="74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1:15" s="2" customFormat="1" ht="12">
      <c r="A55" s="9"/>
      <c r="B55" s="20" t="s">
        <v>64</v>
      </c>
      <c r="C55" s="10" t="s">
        <v>1</v>
      </c>
      <c r="D55" s="76">
        <f aca="true" t="shared" si="14" ref="D55:N55">SUM(D56:D57)</f>
        <v>301</v>
      </c>
      <c r="E55" s="77">
        <f t="shared" si="14"/>
        <v>0</v>
      </c>
      <c r="F55" s="77">
        <f t="shared" si="14"/>
        <v>7</v>
      </c>
      <c r="G55" s="77">
        <f t="shared" si="14"/>
        <v>49</v>
      </c>
      <c r="H55" s="77">
        <f t="shared" si="14"/>
        <v>129</v>
      </c>
      <c r="I55" s="77">
        <f t="shared" si="14"/>
        <v>88</v>
      </c>
      <c r="J55" s="77">
        <f t="shared" si="14"/>
        <v>24</v>
      </c>
      <c r="K55" s="77">
        <f t="shared" si="14"/>
        <v>4</v>
      </c>
      <c r="L55" s="77">
        <f t="shared" si="14"/>
        <v>0</v>
      </c>
      <c r="M55" s="77">
        <f t="shared" si="14"/>
        <v>0</v>
      </c>
      <c r="N55" s="78">
        <f t="shared" si="14"/>
        <v>0</v>
      </c>
      <c r="O55" s="5"/>
    </row>
    <row r="56" spans="1:15" s="2" customFormat="1" ht="12" customHeight="1">
      <c r="A56" s="28"/>
      <c r="B56" s="20"/>
      <c r="C56" s="10" t="s">
        <v>2</v>
      </c>
      <c r="D56" s="58">
        <f>SUM(E56:N56)</f>
        <v>151</v>
      </c>
      <c r="E56" s="59">
        <v>0</v>
      </c>
      <c r="F56" s="59">
        <v>2</v>
      </c>
      <c r="G56" s="59">
        <v>28</v>
      </c>
      <c r="H56" s="59">
        <v>67</v>
      </c>
      <c r="I56" s="59">
        <v>41</v>
      </c>
      <c r="J56" s="59">
        <v>12</v>
      </c>
      <c r="K56" s="59">
        <v>1</v>
      </c>
      <c r="L56" s="59">
        <v>0</v>
      </c>
      <c r="M56" s="59">
        <v>0</v>
      </c>
      <c r="N56" s="60">
        <v>0</v>
      </c>
      <c r="O56" s="24"/>
    </row>
    <row r="57" spans="1:15" s="2" customFormat="1" ht="12" customHeight="1">
      <c r="A57" s="28"/>
      <c r="B57" s="20"/>
      <c r="C57" s="10" t="s">
        <v>3</v>
      </c>
      <c r="D57" s="58">
        <f>SUM(E57:N57)</f>
        <v>150</v>
      </c>
      <c r="E57" s="59">
        <v>0</v>
      </c>
      <c r="F57" s="59">
        <v>5</v>
      </c>
      <c r="G57" s="59">
        <v>21</v>
      </c>
      <c r="H57" s="59">
        <v>62</v>
      </c>
      <c r="I57" s="59">
        <v>47</v>
      </c>
      <c r="J57" s="59">
        <v>12</v>
      </c>
      <c r="K57" s="59">
        <v>3</v>
      </c>
      <c r="L57" s="59">
        <v>0</v>
      </c>
      <c r="M57" s="59">
        <v>0</v>
      </c>
      <c r="N57" s="60">
        <v>0</v>
      </c>
      <c r="O57" s="24"/>
    </row>
    <row r="58" spans="1:14" ht="12" customHeight="1">
      <c r="A58" s="28"/>
      <c r="B58" s="20"/>
      <c r="C58" s="10"/>
      <c r="D58" s="74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1:14" ht="12" customHeight="1">
      <c r="A59" s="28"/>
      <c r="B59" s="20" t="s">
        <v>65</v>
      </c>
      <c r="C59" s="10" t="s">
        <v>1</v>
      </c>
      <c r="D59" s="74">
        <f>SUM(E59:N59)</f>
        <v>147</v>
      </c>
      <c r="E59" s="59">
        <f aca="true" t="shared" si="15" ref="E59:N59">SUM(E60:E61)</f>
        <v>0</v>
      </c>
      <c r="F59" s="59">
        <f t="shared" si="15"/>
        <v>2</v>
      </c>
      <c r="G59" s="59">
        <f t="shared" si="15"/>
        <v>15</v>
      </c>
      <c r="H59" s="59">
        <f t="shared" si="15"/>
        <v>63</v>
      </c>
      <c r="I59" s="59">
        <f t="shared" si="15"/>
        <v>45</v>
      </c>
      <c r="J59" s="59">
        <f t="shared" si="15"/>
        <v>20</v>
      </c>
      <c r="K59" s="59">
        <f t="shared" si="15"/>
        <v>2</v>
      </c>
      <c r="L59" s="59">
        <f t="shared" si="15"/>
        <v>0</v>
      </c>
      <c r="M59" s="59">
        <f t="shared" si="15"/>
        <v>0</v>
      </c>
      <c r="N59" s="60">
        <f t="shared" si="15"/>
        <v>0</v>
      </c>
    </row>
    <row r="60" spans="1:14" ht="12" customHeight="1">
      <c r="A60" s="28"/>
      <c r="B60" s="20"/>
      <c r="C60" s="10" t="s">
        <v>2</v>
      </c>
      <c r="D60" s="74">
        <f>SUM(E60:N60)</f>
        <v>81</v>
      </c>
      <c r="E60" s="59">
        <v>0</v>
      </c>
      <c r="F60" s="59">
        <v>2</v>
      </c>
      <c r="G60" s="59">
        <v>8</v>
      </c>
      <c r="H60" s="59">
        <v>33</v>
      </c>
      <c r="I60" s="59">
        <v>26</v>
      </c>
      <c r="J60" s="59">
        <v>10</v>
      </c>
      <c r="K60" s="59">
        <v>2</v>
      </c>
      <c r="L60" s="59">
        <v>0</v>
      </c>
      <c r="M60" s="59">
        <v>0</v>
      </c>
      <c r="N60" s="60">
        <v>0</v>
      </c>
    </row>
    <row r="61" spans="1:14" ht="12" customHeight="1">
      <c r="A61" s="28"/>
      <c r="B61" s="20"/>
      <c r="C61" s="10" t="s">
        <v>3</v>
      </c>
      <c r="D61" s="74">
        <f>SUM(E61:N61)</f>
        <v>66</v>
      </c>
      <c r="E61" s="59">
        <v>0</v>
      </c>
      <c r="F61" s="59">
        <v>0</v>
      </c>
      <c r="G61" s="59">
        <v>7</v>
      </c>
      <c r="H61" s="59">
        <v>30</v>
      </c>
      <c r="I61" s="59">
        <v>19</v>
      </c>
      <c r="J61" s="59">
        <v>10</v>
      </c>
      <c r="K61" s="59">
        <v>0</v>
      </c>
      <c r="L61" s="59">
        <v>0</v>
      </c>
      <c r="M61" s="59">
        <v>0</v>
      </c>
      <c r="N61" s="60">
        <v>0</v>
      </c>
    </row>
    <row r="62" spans="1:14" ht="12" customHeight="1">
      <c r="A62" s="28"/>
      <c r="B62" s="20"/>
      <c r="C62" s="10"/>
      <c r="D62" s="74"/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1:14" ht="12" customHeight="1">
      <c r="A63" s="28"/>
      <c r="B63" s="20" t="s">
        <v>66</v>
      </c>
      <c r="C63" s="10" t="s">
        <v>1</v>
      </c>
      <c r="D63" s="74">
        <f>SUM(E63:N63)</f>
        <v>41</v>
      </c>
      <c r="E63" s="59">
        <f aca="true" t="shared" si="16" ref="E63:N63">SUM(E64:E65)</f>
        <v>0</v>
      </c>
      <c r="F63" s="59">
        <f t="shared" si="16"/>
        <v>1</v>
      </c>
      <c r="G63" s="59">
        <f t="shared" si="16"/>
        <v>7</v>
      </c>
      <c r="H63" s="59">
        <f t="shared" si="16"/>
        <v>11</v>
      </c>
      <c r="I63" s="59">
        <f t="shared" si="16"/>
        <v>15</v>
      </c>
      <c r="J63" s="59">
        <f t="shared" si="16"/>
        <v>7</v>
      </c>
      <c r="K63" s="59">
        <f t="shared" si="16"/>
        <v>0</v>
      </c>
      <c r="L63" s="59">
        <f t="shared" si="16"/>
        <v>0</v>
      </c>
      <c r="M63" s="59">
        <f t="shared" si="16"/>
        <v>0</v>
      </c>
      <c r="N63" s="60">
        <f t="shared" si="16"/>
        <v>0</v>
      </c>
    </row>
    <row r="64" spans="1:14" ht="12" customHeight="1">
      <c r="A64" s="28"/>
      <c r="B64" s="20"/>
      <c r="C64" s="10" t="s">
        <v>2</v>
      </c>
      <c r="D64" s="74">
        <f>SUM(E64:N64)</f>
        <v>25</v>
      </c>
      <c r="E64" s="59">
        <v>0</v>
      </c>
      <c r="F64" s="59">
        <v>1</v>
      </c>
      <c r="G64" s="59">
        <v>6</v>
      </c>
      <c r="H64" s="59">
        <v>4</v>
      </c>
      <c r="I64" s="59">
        <v>7</v>
      </c>
      <c r="J64" s="59">
        <v>7</v>
      </c>
      <c r="K64" s="59">
        <v>0</v>
      </c>
      <c r="L64" s="59">
        <v>0</v>
      </c>
      <c r="M64" s="59">
        <v>0</v>
      </c>
      <c r="N64" s="60">
        <v>0</v>
      </c>
    </row>
    <row r="65" spans="1:14" ht="12" customHeight="1">
      <c r="A65" s="28"/>
      <c r="B65" s="20"/>
      <c r="C65" s="10" t="s">
        <v>3</v>
      </c>
      <c r="D65" s="74">
        <f>SUM(E65:N65)</f>
        <v>16</v>
      </c>
      <c r="E65" s="59">
        <v>0</v>
      </c>
      <c r="F65" s="59">
        <v>0</v>
      </c>
      <c r="G65" s="59">
        <v>1</v>
      </c>
      <c r="H65" s="59">
        <v>7</v>
      </c>
      <c r="I65" s="59">
        <v>8</v>
      </c>
      <c r="J65" s="59">
        <v>0</v>
      </c>
      <c r="K65" s="59">
        <v>0</v>
      </c>
      <c r="L65" s="59">
        <v>0</v>
      </c>
      <c r="M65" s="59">
        <v>0</v>
      </c>
      <c r="N65" s="60">
        <v>0</v>
      </c>
    </row>
    <row r="66" spans="1:14" ht="12" customHeight="1">
      <c r="A66" s="28"/>
      <c r="B66" s="20"/>
      <c r="C66" s="10"/>
      <c r="D66" s="74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ht="12" customHeight="1">
      <c r="A67" s="28"/>
      <c r="B67" s="20" t="s">
        <v>67</v>
      </c>
      <c r="C67" s="10" t="s">
        <v>1</v>
      </c>
      <c r="D67" s="74">
        <f>SUM(E67:N67)</f>
        <v>23</v>
      </c>
      <c r="E67" s="59">
        <f aca="true" t="shared" si="17" ref="E67:N67">SUM(E68:E69)</f>
        <v>0</v>
      </c>
      <c r="F67" s="59">
        <f t="shared" si="17"/>
        <v>0</v>
      </c>
      <c r="G67" s="59">
        <f t="shared" si="17"/>
        <v>4</v>
      </c>
      <c r="H67" s="59">
        <f t="shared" si="17"/>
        <v>9</v>
      </c>
      <c r="I67" s="59">
        <f t="shared" si="17"/>
        <v>8</v>
      </c>
      <c r="J67" s="59">
        <f t="shared" si="17"/>
        <v>2</v>
      </c>
      <c r="K67" s="59">
        <f t="shared" si="17"/>
        <v>0</v>
      </c>
      <c r="L67" s="59">
        <f t="shared" si="17"/>
        <v>0</v>
      </c>
      <c r="M67" s="59">
        <f t="shared" si="17"/>
        <v>0</v>
      </c>
      <c r="N67" s="60">
        <f t="shared" si="17"/>
        <v>0</v>
      </c>
    </row>
    <row r="68" spans="1:14" ht="12" customHeight="1">
      <c r="A68" s="28"/>
      <c r="B68" s="20"/>
      <c r="C68" s="10" t="s">
        <v>2</v>
      </c>
      <c r="D68" s="74">
        <f>SUM(E68:N68)</f>
        <v>12</v>
      </c>
      <c r="E68" s="59">
        <v>0</v>
      </c>
      <c r="F68" s="59">
        <v>0</v>
      </c>
      <c r="G68" s="59">
        <v>3</v>
      </c>
      <c r="H68" s="59">
        <v>3</v>
      </c>
      <c r="I68" s="59">
        <v>5</v>
      </c>
      <c r="J68" s="59">
        <v>1</v>
      </c>
      <c r="K68" s="59">
        <v>0</v>
      </c>
      <c r="L68" s="59">
        <v>0</v>
      </c>
      <c r="M68" s="59">
        <v>0</v>
      </c>
      <c r="N68" s="60">
        <v>0</v>
      </c>
    </row>
    <row r="69" spans="1:14" ht="12" customHeight="1">
      <c r="A69" s="28"/>
      <c r="B69" s="20"/>
      <c r="C69" s="10" t="s">
        <v>3</v>
      </c>
      <c r="D69" s="74">
        <f>SUM(E69:N69)</f>
        <v>11</v>
      </c>
      <c r="E69" s="59">
        <v>0</v>
      </c>
      <c r="F69" s="59">
        <v>0</v>
      </c>
      <c r="G69" s="59">
        <v>1</v>
      </c>
      <c r="H69" s="59">
        <v>6</v>
      </c>
      <c r="I69" s="59">
        <v>3</v>
      </c>
      <c r="J69" s="59">
        <v>1</v>
      </c>
      <c r="K69" s="59">
        <v>0</v>
      </c>
      <c r="L69" s="59">
        <v>0</v>
      </c>
      <c r="M69" s="59">
        <v>0</v>
      </c>
      <c r="N69" s="60">
        <v>0</v>
      </c>
    </row>
    <row r="70" spans="1:14" ht="12" customHeight="1">
      <c r="A70" s="35"/>
      <c r="B70" s="46"/>
      <c r="C70" s="47"/>
      <c r="D70" s="79"/>
      <c r="E70" s="80"/>
      <c r="F70" s="80"/>
      <c r="G70" s="80"/>
      <c r="H70" s="80"/>
      <c r="I70" s="80"/>
      <c r="J70" s="80"/>
      <c r="K70" s="80"/>
      <c r="L70" s="80"/>
      <c r="M70" s="80"/>
      <c r="N70" s="81"/>
    </row>
    <row r="72" spans="2:14" ht="12" customHeight="1">
      <c r="B72" s="5"/>
      <c r="C72" s="2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2" customHeight="1">
      <c r="B73" s="5"/>
      <c r="C73" s="29"/>
      <c r="D73" s="16"/>
      <c r="E73" s="16"/>
      <c r="F73" s="16"/>
      <c r="G73" s="16"/>
      <c r="H73" s="43" t="s">
        <v>111</v>
      </c>
      <c r="I73" s="16"/>
      <c r="J73" s="16"/>
      <c r="K73" s="16"/>
      <c r="L73" s="16"/>
      <c r="M73" s="16"/>
      <c r="N73" s="16"/>
    </row>
    <row r="74" spans="2:14" ht="12" customHeight="1">
      <c r="B74" s="5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12" customHeight="1">
      <c r="B75" s="5"/>
      <c r="C75" s="2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2" customHeight="1">
      <c r="B76" s="5"/>
      <c r="C76" s="2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2" customHeight="1">
      <c r="B77" s="5"/>
      <c r="C77" s="2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2" customHeight="1">
      <c r="B78" s="5"/>
      <c r="C78" s="2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ht="12" customHeight="1">
      <c r="C79" s="2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2" customHeight="1">
      <c r="B80" s="12"/>
      <c r="C80" s="2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2" customHeight="1">
      <c r="B81" s="12"/>
      <c r="C81" s="2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2" customHeight="1">
      <c r="B82" s="5"/>
      <c r="C82" s="2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2" customHeight="1">
      <c r="B83" s="5"/>
      <c r="C83" s="2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2" customHeight="1">
      <c r="B84" s="5"/>
      <c r="C84" s="2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2" customHeight="1">
      <c r="B85" s="5"/>
      <c r="C85" s="2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2" customHeight="1">
      <c r="B86" s="5"/>
      <c r="C86" s="2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2" customHeight="1">
      <c r="B87" s="5"/>
      <c r="C87" s="2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ht="12" customHeight="1">
      <c r="C88" s="2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ht="12" customHeight="1">
      <c r="C89" s="2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ht="12" customHeight="1">
      <c r="C90" s="2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2" customHeight="1">
      <c r="B91" s="5"/>
      <c r="C91" s="2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2" customHeight="1">
      <c r="B92" s="12"/>
      <c r="C92" s="2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2" customHeight="1">
      <c r="B93" s="12"/>
      <c r="C93" s="2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2" customHeight="1">
      <c r="B94" s="5"/>
      <c r="C94" s="2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2" customHeight="1">
      <c r="B95" s="12"/>
      <c r="C95" s="2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2" customHeight="1">
      <c r="B96" s="12"/>
      <c r="C96" s="2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2" customHeight="1">
      <c r="B97" s="5"/>
      <c r="C97" s="2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2" customHeight="1">
      <c r="B98" s="12"/>
      <c r="C98" s="2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2" customHeight="1">
      <c r="B99" s="12"/>
      <c r="C99" s="2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2" customHeight="1">
      <c r="B100" s="5"/>
      <c r="C100" s="29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2" customHeight="1">
      <c r="B101" s="12"/>
      <c r="C101" s="2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2" customHeight="1">
      <c r="B102" s="12"/>
      <c r="C102" s="29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2" customHeight="1">
      <c r="B103" s="5"/>
      <c r="C103" s="2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2" customHeight="1">
      <c r="B104" s="12"/>
      <c r="C104" s="2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2" customHeight="1">
      <c r="B105" s="12"/>
      <c r="C105" s="2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2" customHeight="1">
      <c r="B106" s="5"/>
      <c r="C106" s="2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2" customHeight="1">
      <c r="B107" s="12"/>
      <c r="C107" s="2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2" customHeight="1">
      <c r="B108" s="12"/>
      <c r="C108" s="2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" customHeight="1">
      <c r="B109" s="5"/>
      <c r="C109" s="2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2" customHeight="1">
      <c r="B110" s="5"/>
      <c r="C110" s="2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2" customHeight="1">
      <c r="B111" s="5"/>
      <c r="C111" s="2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2" customHeight="1">
      <c r="B112" s="5"/>
      <c r="C112" s="2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2" customHeight="1">
      <c r="B113" s="12"/>
      <c r="C113" s="2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t="12" customHeight="1">
      <c r="B114" s="12"/>
      <c r="C114" s="2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t="12" customHeight="1">
      <c r="B115" s="5"/>
      <c r="C115" s="2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t="12" customHeight="1">
      <c r="B116" s="12"/>
      <c r="C116" s="2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t="12" customHeight="1">
      <c r="B117" s="12"/>
      <c r="C117" s="2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t="12" customHeight="1">
      <c r="B118" s="5"/>
      <c r="C118" s="2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t="12" customHeight="1">
      <c r="B119" s="12"/>
      <c r="C119" s="2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" customHeight="1">
      <c r="B120" s="12"/>
      <c r="C120" s="2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t="12" customHeight="1">
      <c r="B121" s="5"/>
      <c r="C121" s="2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t="12" customHeight="1">
      <c r="B122" s="12"/>
      <c r="C122" s="2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t="12" customHeight="1">
      <c r="B123" s="12"/>
      <c r="C123" s="2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t="12" customHeight="1">
      <c r="B124" s="5"/>
      <c r="C124" s="2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t="12" customHeight="1">
      <c r="B125" s="12"/>
      <c r="C125" s="2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t="12" customHeight="1">
      <c r="B126" s="12"/>
      <c r="C126" s="2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t="12" customHeight="1">
      <c r="B127" s="5"/>
      <c r="C127" s="29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t="12" customHeight="1">
      <c r="B128" s="12"/>
      <c r="C128" s="29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t="12" customHeight="1">
      <c r="B129" s="12"/>
      <c r="C129" s="29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t="12" customHeight="1">
      <c r="B130" s="5"/>
      <c r="C130" s="29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t="12" customHeight="1">
      <c r="B131" s="12"/>
      <c r="C131" s="29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t="12" customHeight="1">
      <c r="B132" s="12"/>
      <c r="C132" s="29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t="12" customHeight="1">
      <c r="B133" s="5"/>
      <c r="C133" s="29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t="12" customHeight="1">
      <c r="B134" s="12"/>
      <c r="C134" s="2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t="12" customHeight="1">
      <c r="B135" s="12"/>
      <c r="C135" s="2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t="12" customHeight="1">
      <c r="B136" s="5"/>
      <c r="C136" s="2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" customHeight="1">
      <c r="B137" s="5"/>
      <c r="C137" s="2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t="12" customHeight="1">
      <c r="B138" s="5"/>
      <c r="C138" s="2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t="12" customHeight="1">
      <c r="B139" s="5"/>
      <c r="C139" s="29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ht="12" customHeight="1">
      <c r="B140" s="12"/>
      <c r="C140" s="29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ht="12" customHeight="1">
      <c r="B141" s="12"/>
      <c r="C141" s="2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ht="12" customHeight="1">
      <c r="B142" s="5"/>
      <c r="C142" s="2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ht="12" customHeight="1">
      <c r="B143" s="12"/>
      <c r="C143" s="2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ht="12" customHeight="1">
      <c r="B144" s="12"/>
      <c r="C144" s="29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ht="12" customHeight="1">
      <c r="B145" s="5"/>
      <c r="C145" s="29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ht="12" customHeight="1">
      <c r="B146" s="5"/>
      <c r="C146" s="29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ht="12" customHeight="1">
      <c r="B147" s="5"/>
      <c r="C147" s="29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ht="12" customHeight="1">
      <c r="B148" s="5"/>
      <c r="C148" s="2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ht="12" customHeight="1">
      <c r="B149" s="12"/>
      <c r="C149" s="29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ht="12" customHeight="1">
      <c r="B150" s="12"/>
      <c r="C150" s="29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ht="12" customHeight="1">
      <c r="B151" s="5"/>
      <c r="C151" s="2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ht="12" customHeight="1">
      <c r="B152" s="5"/>
      <c r="C152" s="29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ht="12" customHeight="1">
      <c r="B153" s="5"/>
      <c r="C153" s="29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ht="12" customHeight="1">
      <c r="B154" s="5"/>
      <c r="C154" s="29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ht="12" customHeight="1">
      <c r="B155" s="12"/>
      <c r="C155" s="29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ht="12" customHeight="1">
      <c r="B156" s="12"/>
      <c r="C156" s="29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ht="12" customHeight="1">
      <c r="B157" s="5"/>
      <c r="C157" s="29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ht="12" customHeight="1">
      <c r="B158" s="12"/>
      <c r="C158" s="29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ht="12" customHeight="1">
      <c r="B159" s="12"/>
      <c r="C159" s="29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ht="12" customHeight="1">
      <c r="B160" s="5"/>
      <c r="C160" s="29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ht="12" customHeight="1">
      <c r="B161" s="5"/>
      <c r="C161" s="29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ht="12" customHeight="1">
      <c r="B162" s="5"/>
      <c r="C162" s="2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ht="12" customHeight="1">
      <c r="B163" s="5"/>
      <c r="C163" s="2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ht="12" customHeight="1">
      <c r="B164" s="12"/>
      <c r="C164" s="2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ht="12" customHeight="1">
      <c r="B165" s="12"/>
      <c r="C165" s="2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ht="12" customHeight="1">
      <c r="B166" s="5"/>
      <c r="C166" s="2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ht="12" customHeight="1">
      <c r="B167" s="12"/>
      <c r="C167" s="2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ht="12" customHeight="1">
      <c r="B168" s="12"/>
      <c r="C168" s="2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ht="12" customHeight="1">
      <c r="B169" s="5"/>
      <c r="C169" s="2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ht="12" customHeight="1">
      <c r="B170" s="12"/>
      <c r="C170" s="2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ht="12" customHeight="1">
      <c r="B171" s="12"/>
      <c r="C171" s="2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ht="12" customHeight="1">
      <c r="B172" s="5"/>
      <c r="C172" s="2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ht="12" customHeight="1">
      <c r="B173" s="12"/>
      <c r="C173" s="2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ht="12" customHeight="1">
      <c r="B174" s="12"/>
      <c r="C174" s="2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" customHeight="1">
      <c r="B175" s="5"/>
      <c r="C175" s="2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ht="12" customHeight="1">
      <c r="B176" s="5"/>
      <c r="C176" s="2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ht="12" customHeight="1">
      <c r="B177" s="5"/>
      <c r="C177" s="2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ht="12" customHeight="1">
      <c r="B178" s="5"/>
      <c r="C178" s="2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ht="12" customHeight="1">
      <c r="B179" s="12"/>
      <c r="C179" s="2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ht="12" customHeight="1">
      <c r="B180" s="12"/>
      <c r="C180" s="2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ht="12" customHeight="1">
      <c r="B181" s="5"/>
      <c r="C181" s="2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" customHeight="1">
      <c r="B182" s="5"/>
      <c r="C182" s="2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ht="12" customHeight="1">
      <c r="B183" s="5"/>
      <c r="C183" s="2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ht="12" customHeight="1">
      <c r="B184" s="5"/>
      <c r="C184" s="2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ht="12" customHeight="1">
      <c r="B185" s="12"/>
      <c r="C185" s="2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ht="12" customHeight="1">
      <c r="B186" s="12"/>
      <c r="C186" s="2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ht="12" customHeight="1">
      <c r="B187" s="5"/>
      <c r="C187" s="2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ht="12" customHeight="1">
      <c r="B188" s="12"/>
      <c r="C188" s="2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ht="12" customHeight="1">
      <c r="B189" s="12"/>
      <c r="C189" s="2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ht="12" customHeight="1">
      <c r="B190" s="5"/>
      <c r="C190" s="2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ht="12" customHeight="1">
      <c r="B191" s="12"/>
      <c r="C191" s="2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ht="12" customHeight="1">
      <c r="B192" s="12"/>
      <c r="C192" s="2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ht="12" customHeight="1">
      <c r="B193" s="5"/>
      <c r="C193" s="2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ht="12" customHeight="1">
      <c r="B194" s="12"/>
      <c r="C194" s="2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ht="12" customHeight="1">
      <c r="B195" s="12"/>
      <c r="C195" s="2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ht="12" customHeight="1">
      <c r="B196" s="5"/>
      <c r="C196" s="2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ht="12" customHeight="1">
      <c r="B197" s="5"/>
      <c r="C197" s="2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ht="12" customHeight="1">
      <c r="B198" s="5"/>
      <c r="C198" s="2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ht="12" customHeight="1">
      <c r="B199" s="5"/>
      <c r="C199" s="2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ht="12" customHeight="1">
      <c r="B200" s="12"/>
      <c r="C200" s="2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ht="12" customHeight="1">
      <c r="B201" s="12"/>
      <c r="C201" s="2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12" customHeight="1">
      <c r="B202" s="5"/>
      <c r="C202" s="2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12" customHeight="1">
      <c r="B203" s="12"/>
      <c r="C203" s="2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ht="12" customHeight="1">
      <c r="B204" s="12"/>
      <c r="C204" s="2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ht="12" customHeight="1">
      <c r="B205" s="5"/>
      <c r="C205" s="2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ht="12" customHeight="1">
      <c r="B206" s="12"/>
      <c r="C206" s="2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ht="12" customHeight="1">
      <c r="B207" s="12"/>
      <c r="C207" s="2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ht="12" customHeight="1">
      <c r="B208" s="5"/>
      <c r="C208" s="2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ht="12" customHeight="1">
      <c r="B209" s="12"/>
      <c r="C209" s="2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ht="12" customHeight="1">
      <c r="B210" s="12"/>
      <c r="C210" s="2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ht="12" customHeight="1">
      <c r="B211" s="5"/>
      <c r="C211" s="2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ht="12" customHeight="1">
      <c r="B212" s="12"/>
      <c r="C212" s="2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" customHeight="1">
      <c r="B213" s="12"/>
      <c r="C213" s="2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ht="12" customHeight="1">
      <c r="B214" s="5"/>
      <c r="C214" s="2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ht="12" customHeight="1">
      <c r="B215" s="12"/>
      <c r="C215" s="2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ht="12" customHeight="1">
      <c r="B216" s="12"/>
      <c r="C216" s="2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ht="12" customHeight="1">
      <c r="B217" s="5"/>
      <c r="C217" s="2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ht="12" customHeight="1">
      <c r="B218" s="12"/>
      <c r="C218" s="2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ht="12" customHeight="1">
      <c r="B219" s="12"/>
      <c r="C219" s="2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12" customHeight="1">
      <c r="B220" s="5"/>
      <c r="C220" s="2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12" customHeight="1">
      <c r="B221" s="12"/>
      <c r="C221" s="2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12" customHeight="1">
      <c r="B222" s="12"/>
      <c r="C222" s="2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12" customHeight="1">
      <c r="B223" s="5"/>
      <c r="C223" s="2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ht="12" customHeight="1">
      <c r="B224" s="12"/>
      <c r="C224" s="2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ht="12" customHeight="1">
      <c r="B225" s="12"/>
      <c r="C225" s="2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ht="12" customHeight="1">
      <c r="B226" s="5"/>
      <c r="C226" s="2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ht="12" customHeight="1">
      <c r="B227" s="5"/>
      <c r="C227" s="2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ht="12" customHeight="1">
      <c r="B228" s="5"/>
      <c r="C228" s="2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ht="12" customHeight="1">
      <c r="B229" s="5"/>
      <c r="C229" s="2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ht="12" customHeight="1">
      <c r="B230" s="12"/>
      <c r="C230" s="2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ht="12" customHeight="1">
      <c r="B231" s="12"/>
      <c r="C231" s="2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ht="12" customHeight="1">
      <c r="B232" s="5"/>
      <c r="C232" s="2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ht="12" customHeight="1">
      <c r="B233" s="12"/>
      <c r="C233" s="2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ht="12" customHeight="1">
      <c r="B234" s="12"/>
      <c r="C234" s="2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ht="12" customHeight="1">
      <c r="B235" s="5"/>
      <c r="C235" s="2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ht="12" customHeight="1">
      <c r="B236" s="12"/>
      <c r="C236" s="2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ht="12" customHeight="1">
      <c r="B237" s="12"/>
      <c r="C237" s="2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ht="12" customHeight="1">
      <c r="B238" s="5"/>
      <c r="C238" s="2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ht="12" customHeight="1">
      <c r="B239" s="12"/>
      <c r="C239" s="2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ht="12" customHeight="1">
      <c r="B240" s="12"/>
      <c r="C240" s="2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ht="12" customHeight="1">
      <c r="B241" s="5"/>
      <c r="C241" s="2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ht="12" customHeight="1">
      <c r="B242" s="12"/>
      <c r="C242" s="2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ht="12" customHeight="1">
      <c r="B243" s="12"/>
      <c r="C243" s="2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ht="12" customHeight="1">
      <c r="B244" s="5"/>
      <c r="C244" s="2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ht="12" customHeight="1">
      <c r="B245" s="12"/>
      <c r="C245" s="2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ht="12" customHeight="1">
      <c r="B246" s="12"/>
      <c r="C246" s="2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ht="12" customHeight="1">
      <c r="B247" s="5"/>
      <c r="C247" s="2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ht="12" customHeight="1">
      <c r="B248" s="5"/>
      <c r="C248" s="2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ht="12" customHeight="1">
      <c r="B249" s="5"/>
      <c r="C249" s="2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ht="12" customHeight="1">
      <c r="B250" s="5"/>
      <c r="C250" s="2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" customHeight="1">
      <c r="B251" s="12"/>
      <c r="C251" s="2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ht="12" customHeight="1">
      <c r="B252" s="12"/>
      <c r="C252" s="2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ht="12" customHeight="1">
      <c r="B253" s="5"/>
      <c r="C253" s="2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ht="12" customHeight="1">
      <c r="B254" s="12"/>
      <c r="C254" s="2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ht="12" customHeight="1">
      <c r="B255" s="12"/>
      <c r="C255" s="2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ht="12" customHeight="1">
      <c r="B256" s="5"/>
      <c r="C256" s="2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ht="12" customHeight="1">
      <c r="B257" s="12"/>
      <c r="C257" s="2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ht="12" customHeight="1">
      <c r="B258" s="12"/>
      <c r="C258" s="2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ht="12" customHeight="1">
      <c r="B259" s="5"/>
      <c r="C259" s="2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ht="12" customHeight="1">
      <c r="B260" s="12"/>
      <c r="C260" s="2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ht="12" customHeight="1">
      <c r="B261" s="12"/>
      <c r="C261" s="2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ht="12" customHeight="1">
      <c r="B262" s="5"/>
      <c r="C262" s="2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ht="12" customHeight="1">
      <c r="B263" s="12"/>
      <c r="C263" s="2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ht="12" customHeight="1">
      <c r="B264" s="12"/>
      <c r="C264" s="2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" customHeight="1">
      <c r="B265" s="5"/>
      <c r="C265" s="2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ht="12" customHeight="1">
      <c r="B266" s="12"/>
      <c r="C266" s="2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ht="12" customHeight="1">
      <c r="B267" s="12"/>
      <c r="C267" s="2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ht="12" customHeight="1">
      <c r="B268" s="5"/>
      <c r="C268" s="2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ht="12" customHeight="1">
      <c r="B269" s="12"/>
      <c r="C269" s="2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ht="12" customHeight="1">
      <c r="B270" s="12"/>
      <c r="C270" s="2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ht="12" customHeight="1">
      <c r="B271" s="5"/>
      <c r="C271" s="2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ht="12" customHeight="1">
      <c r="B272" s="5"/>
      <c r="C272" s="2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ht="12" customHeight="1">
      <c r="B273" s="5"/>
      <c r="C273" s="2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ht="12" customHeight="1">
      <c r="B274" s="5"/>
      <c r="C274" s="2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ht="12" customHeight="1">
      <c r="B275" s="12"/>
      <c r="C275" s="2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ht="12" customHeight="1">
      <c r="B276" s="12"/>
      <c r="C276" s="2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ht="12" customHeight="1">
      <c r="B277" s="5"/>
      <c r="C277" s="2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ht="12" customHeight="1">
      <c r="B278" s="12"/>
      <c r="C278" s="2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ht="12" customHeight="1">
      <c r="B279" s="12"/>
      <c r="C279" s="2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ht="12" customHeight="1">
      <c r="B280" s="5"/>
      <c r="C280" s="2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ht="12" customHeight="1">
      <c r="B281" s="12"/>
      <c r="C281" s="2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ht="12" customHeight="1">
      <c r="B282" s="12"/>
      <c r="C282" s="2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ht="12" customHeight="1">
      <c r="B283" s="5"/>
      <c r="C283" s="2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ht="12" customHeight="1">
      <c r="B284" s="12"/>
      <c r="C284" s="2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ht="12" customHeight="1">
      <c r="B285" s="12"/>
      <c r="C285" s="2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ht="12" customHeight="1">
      <c r="B286" s="5"/>
      <c r="C286" s="2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ht="12" customHeight="1">
      <c r="B287" s="12"/>
      <c r="C287" s="2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ht="12" customHeight="1">
      <c r="B288" s="12"/>
      <c r="C288" s="2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" customHeight="1">
      <c r="B289" s="5"/>
      <c r="C289" s="2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ht="12" customHeight="1">
      <c r="B290" s="12"/>
      <c r="C290" s="2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ht="12" customHeight="1">
      <c r="B291" s="12"/>
      <c r="C291" s="2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ht="12" customHeight="1">
      <c r="B292" s="5"/>
      <c r="C292" s="2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ht="12" customHeight="1">
      <c r="B293" s="12"/>
      <c r="C293" s="2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ht="12" customHeight="1">
      <c r="B294" s="12"/>
      <c r="C294" s="2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2:14" ht="12" customHeight="1">
      <c r="B295" s="5"/>
      <c r="C295" s="2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2:14" ht="12" customHeight="1">
      <c r="B296" s="5"/>
      <c r="C296" s="2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2:14" ht="12" customHeight="1">
      <c r="B297" s="5"/>
      <c r="C297" s="29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ht="12" customHeight="1">
      <c r="B298" s="5"/>
      <c r="C298" s="29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2:14" ht="12" customHeight="1">
      <c r="B299" s="12"/>
      <c r="C299" s="29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2:14" ht="12" customHeight="1">
      <c r="B300" s="12"/>
      <c r="C300" s="2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2:14" ht="12" customHeight="1">
      <c r="B301" s="5"/>
      <c r="C301" s="29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2:14" ht="12" customHeight="1">
      <c r="B302" s="5"/>
      <c r="C302" s="29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2:14" ht="12" customHeight="1">
      <c r="B303" s="5"/>
      <c r="C303" s="29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2:14" ht="12" customHeight="1">
      <c r="B304" s="5"/>
      <c r="C304" s="2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 ht="12" customHeight="1">
      <c r="B305" s="12"/>
      <c r="C305" s="29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 ht="12" customHeight="1">
      <c r="B306" s="12"/>
      <c r="C306" s="29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 ht="12" customHeight="1">
      <c r="B307" s="5"/>
      <c r="C307" s="29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 ht="12" customHeight="1">
      <c r="B308" s="12"/>
      <c r="C308" s="29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 ht="12" customHeight="1">
      <c r="B309" s="12"/>
      <c r="C309" s="29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2:14" ht="12" customHeight="1">
      <c r="B310" s="5"/>
      <c r="C310" s="29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2:14" ht="12" customHeight="1">
      <c r="B311" s="12"/>
      <c r="C311" s="29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2:14" ht="12" customHeight="1">
      <c r="B312" s="12"/>
      <c r="C312" s="2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2:14" ht="12" customHeight="1">
      <c r="B313" s="5"/>
      <c r="C313" s="29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2:14" ht="12" customHeight="1">
      <c r="B314" s="12"/>
      <c r="C314" s="2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2:14" ht="12" customHeight="1">
      <c r="B315" s="12"/>
      <c r="C315" s="29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2:14" ht="12" customHeight="1">
      <c r="B316" s="5"/>
      <c r="C316" s="29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2:14" ht="12" customHeight="1">
      <c r="B317" s="5"/>
      <c r="C317" s="2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2:14" ht="12" customHeight="1">
      <c r="B318" s="5"/>
      <c r="C318" s="29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2:14" ht="12" customHeight="1">
      <c r="B319" s="5"/>
      <c r="C319" s="29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2:14" ht="12" customHeight="1">
      <c r="B320" s="12"/>
      <c r="C320" s="29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2:14" ht="12" customHeight="1">
      <c r="B321" s="12"/>
      <c r="C321" s="29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2:14" ht="12" customHeight="1">
      <c r="B322" s="5"/>
      <c r="C322" s="29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2:14" ht="12" customHeight="1">
      <c r="B323" s="12"/>
      <c r="C323" s="29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2:14" ht="12" customHeight="1">
      <c r="B324" s="12"/>
      <c r="C324" s="29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2:14" ht="12" customHeight="1">
      <c r="B325" s="5"/>
      <c r="C325" s="29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3:14" ht="12" customHeight="1">
      <c r="C326" s="29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3:14" ht="12" customHeight="1">
      <c r="C327" s="29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</sheetData>
  <mergeCells count="4">
    <mergeCell ref="M2:N2"/>
    <mergeCell ref="A3:C3"/>
    <mergeCell ref="A10:B10"/>
    <mergeCell ref="A19:B19"/>
  </mergeCells>
  <printOptions horizontalCentered="1"/>
  <pageMargins left="0.5905511811023623" right="0.5905511811023623" top="0.5905511811023623" bottom="0.5905511811023623" header="0.7480314960629921" footer="0.2755905511811024"/>
  <pageSetup blackAndWhite="1"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2"/>
  <sheetViews>
    <sheetView showGridLines="0"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6384" width="7.125" style="2" customWidth="1"/>
  </cols>
  <sheetData>
    <row r="1" spans="1:3" s="24" customFormat="1" ht="12">
      <c r="A1" s="44"/>
      <c r="B1" s="45"/>
      <c r="C1" s="31"/>
    </row>
    <row r="2" spans="1:14" s="24" customFormat="1" ht="12">
      <c r="A2" s="24" t="s">
        <v>52</v>
      </c>
      <c r="C2" s="31"/>
      <c r="M2" s="99" t="str">
        <f>'表４-1'!M2:N2</f>
        <v>（平成14年）</v>
      </c>
      <c r="N2" s="99"/>
    </row>
    <row r="3" spans="1:15" ht="21" customHeight="1">
      <c r="A3" s="100"/>
      <c r="B3" s="101"/>
      <c r="C3" s="102"/>
      <c r="D3" s="52" t="s">
        <v>101</v>
      </c>
      <c r="E3" s="53" t="s">
        <v>114</v>
      </c>
      <c r="F3" s="53" t="s">
        <v>102</v>
      </c>
      <c r="G3" s="53" t="s">
        <v>103</v>
      </c>
      <c r="H3" s="53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M3" s="53" t="s">
        <v>115</v>
      </c>
      <c r="N3" s="54" t="s">
        <v>109</v>
      </c>
      <c r="O3" s="5"/>
    </row>
    <row r="4" spans="1:15" ht="12">
      <c r="A4" s="6"/>
      <c r="B4" s="7"/>
      <c r="C4" s="8"/>
      <c r="D4" s="88"/>
      <c r="E4" s="72"/>
      <c r="F4" s="72"/>
      <c r="G4" s="72"/>
      <c r="H4" s="72"/>
      <c r="I4" s="72"/>
      <c r="J4" s="72"/>
      <c r="K4" s="72"/>
      <c r="L4" s="72"/>
      <c r="M4" s="72"/>
      <c r="N4" s="73"/>
      <c r="O4" s="5"/>
    </row>
    <row r="5" spans="1:14" s="24" customFormat="1" ht="12" customHeight="1">
      <c r="A5" s="28"/>
      <c r="B5" s="20" t="s">
        <v>68</v>
      </c>
      <c r="C5" s="10" t="s">
        <v>1</v>
      </c>
      <c r="D5" s="74">
        <f>SUM(E5:N5)</f>
        <v>12</v>
      </c>
      <c r="E5" s="59">
        <f aca="true" t="shared" si="0" ref="E5:N5">SUM(E6:E7)</f>
        <v>0</v>
      </c>
      <c r="F5" s="59">
        <f t="shared" si="0"/>
        <v>0</v>
      </c>
      <c r="G5" s="59">
        <f t="shared" si="0"/>
        <v>2</v>
      </c>
      <c r="H5" s="59">
        <f t="shared" si="0"/>
        <v>3</v>
      </c>
      <c r="I5" s="59">
        <f t="shared" si="0"/>
        <v>5</v>
      </c>
      <c r="J5" s="59">
        <f t="shared" si="0"/>
        <v>2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si="0"/>
        <v>0</v>
      </c>
    </row>
    <row r="6" spans="1:14" s="24" customFormat="1" ht="12" customHeight="1">
      <c r="A6" s="28"/>
      <c r="B6" s="12"/>
      <c r="C6" s="10" t="s">
        <v>2</v>
      </c>
      <c r="D6" s="74">
        <f>SUM(E6:N6)</f>
        <v>4</v>
      </c>
      <c r="E6" s="59">
        <v>0</v>
      </c>
      <c r="F6" s="59">
        <v>0</v>
      </c>
      <c r="G6" s="59">
        <v>1</v>
      </c>
      <c r="H6" s="59">
        <v>1</v>
      </c>
      <c r="I6" s="59">
        <v>1</v>
      </c>
      <c r="J6" s="59">
        <v>1</v>
      </c>
      <c r="K6" s="59">
        <v>0</v>
      </c>
      <c r="L6" s="59">
        <v>0</v>
      </c>
      <c r="M6" s="59">
        <v>0</v>
      </c>
      <c r="N6" s="60">
        <v>0</v>
      </c>
    </row>
    <row r="7" spans="1:14" s="24" customFormat="1" ht="12" customHeight="1">
      <c r="A7" s="28"/>
      <c r="B7" s="12"/>
      <c r="C7" s="10" t="s">
        <v>3</v>
      </c>
      <c r="D7" s="74">
        <f>SUM(E7:N7)</f>
        <v>8</v>
      </c>
      <c r="E7" s="59">
        <v>0</v>
      </c>
      <c r="F7" s="59">
        <v>0</v>
      </c>
      <c r="G7" s="59">
        <v>1</v>
      </c>
      <c r="H7" s="59">
        <v>2</v>
      </c>
      <c r="I7" s="59">
        <v>4</v>
      </c>
      <c r="J7" s="59">
        <v>1</v>
      </c>
      <c r="K7" s="59">
        <v>0</v>
      </c>
      <c r="L7" s="59">
        <v>0</v>
      </c>
      <c r="M7" s="59">
        <v>0</v>
      </c>
      <c r="N7" s="60">
        <v>0</v>
      </c>
    </row>
    <row r="8" spans="1:15" ht="12" customHeight="1">
      <c r="A8" s="33"/>
      <c r="B8" s="96"/>
      <c r="C8" s="98"/>
      <c r="D8" s="61"/>
      <c r="E8" s="85"/>
      <c r="F8" s="85"/>
      <c r="G8" s="85"/>
      <c r="H8" s="85"/>
      <c r="I8" s="85"/>
      <c r="J8" s="85"/>
      <c r="K8" s="85"/>
      <c r="L8" s="85"/>
      <c r="M8" s="85"/>
      <c r="N8" s="86"/>
      <c r="O8" s="24"/>
    </row>
    <row r="9" spans="1:15" ht="12" customHeight="1">
      <c r="A9" s="28"/>
      <c r="B9" s="24"/>
      <c r="C9" s="40"/>
      <c r="D9" s="58"/>
      <c r="E9" s="89"/>
      <c r="F9" s="89"/>
      <c r="G9" s="89"/>
      <c r="H9" s="89"/>
      <c r="I9" s="89"/>
      <c r="J9" s="89"/>
      <c r="K9" s="89"/>
      <c r="L9" s="89"/>
      <c r="M9" s="89"/>
      <c r="N9" s="90"/>
      <c r="O9" s="24"/>
    </row>
    <row r="10" spans="1:15" ht="12" customHeight="1">
      <c r="A10" s="109" t="s">
        <v>69</v>
      </c>
      <c r="B10" s="110"/>
      <c r="C10" s="10" t="s">
        <v>1</v>
      </c>
      <c r="D10" s="58">
        <f>SUM(E10:N10)</f>
        <v>4254</v>
      </c>
      <c r="E10" s="59">
        <f aca="true" t="shared" si="1" ref="E10:N10">SUM(E11:E12)</f>
        <v>1</v>
      </c>
      <c r="F10" s="59">
        <f t="shared" si="1"/>
        <v>83</v>
      </c>
      <c r="G10" s="59">
        <f t="shared" si="1"/>
        <v>672</v>
      </c>
      <c r="H10" s="59">
        <f t="shared" si="1"/>
        <v>1633</v>
      </c>
      <c r="I10" s="59">
        <f t="shared" si="1"/>
        <v>1412</v>
      </c>
      <c r="J10" s="59">
        <f t="shared" si="1"/>
        <v>403</v>
      </c>
      <c r="K10" s="59">
        <f t="shared" si="1"/>
        <v>48</v>
      </c>
      <c r="L10" s="59">
        <f t="shared" si="1"/>
        <v>2</v>
      </c>
      <c r="M10" s="59">
        <f t="shared" si="1"/>
        <v>0</v>
      </c>
      <c r="N10" s="60">
        <f t="shared" si="1"/>
        <v>0</v>
      </c>
      <c r="O10" s="24"/>
    </row>
    <row r="11" spans="1:15" ht="12" customHeight="1">
      <c r="A11" s="28"/>
      <c r="B11" s="5"/>
      <c r="C11" s="10" t="s">
        <v>2</v>
      </c>
      <c r="D11" s="58">
        <f>SUM(E11:N11)</f>
        <v>2206</v>
      </c>
      <c r="E11" s="59">
        <f>SUM(E15,E19,E23,E27,E31,E35,E39,E43,E47,E51,E55,E59,E63)</f>
        <v>1</v>
      </c>
      <c r="F11" s="59">
        <f aca="true" t="shared" si="2" ref="F11:N11">SUM(F15,F19,F23,F27,F31,F35,F39,F43,F47,F51,F55,F59,F63)</f>
        <v>42</v>
      </c>
      <c r="G11" s="59">
        <f t="shared" si="2"/>
        <v>359</v>
      </c>
      <c r="H11" s="59">
        <f t="shared" si="2"/>
        <v>848</v>
      </c>
      <c r="I11" s="59">
        <f t="shared" si="2"/>
        <v>729</v>
      </c>
      <c r="J11" s="59">
        <f t="shared" si="2"/>
        <v>201</v>
      </c>
      <c r="K11" s="59">
        <f t="shared" si="2"/>
        <v>25</v>
      </c>
      <c r="L11" s="59">
        <f t="shared" si="2"/>
        <v>1</v>
      </c>
      <c r="M11" s="59">
        <f t="shared" si="2"/>
        <v>0</v>
      </c>
      <c r="N11" s="60">
        <f t="shared" si="2"/>
        <v>0</v>
      </c>
      <c r="O11" s="24"/>
    </row>
    <row r="12" spans="1:15" ht="12" customHeight="1">
      <c r="A12" s="28"/>
      <c r="B12" s="5"/>
      <c r="C12" s="10" t="s">
        <v>3</v>
      </c>
      <c r="D12" s="58">
        <f>SUM(E12:N12)</f>
        <v>2048</v>
      </c>
      <c r="E12" s="59">
        <f aca="true" t="shared" si="3" ref="E12:N12">SUM(E16,E20,E24,E28,E32,E36,E40,E44,E48,E52,E56,E60,E64)</f>
        <v>0</v>
      </c>
      <c r="F12" s="59">
        <f t="shared" si="3"/>
        <v>41</v>
      </c>
      <c r="G12" s="59">
        <f t="shared" si="3"/>
        <v>313</v>
      </c>
      <c r="H12" s="59">
        <f t="shared" si="3"/>
        <v>785</v>
      </c>
      <c r="I12" s="59">
        <f t="shared" si="3"/>
        <v>683</v>
      </c>
      <c r="J12" s="59">
        <f t="shared" si="3"/>
        <v>202</v>
      </c>
      <c r="K12" s="59">
        <f t="shared" si="3"/>
        <v>23</v>
      </c>
      <c r="L12" s="59">
        <f t="shared" si="3"/>
        <v>1</v>
      </c>
      <c r="M12" s="59">
        <f t="shared" si="3"/>
        <v>0</v>
      </c>
      <c r="N12" s="60">
        <f t="shared" si="3"/>
        <v>0</v>
      </c>
      <c r="O12" s="24"/>
    </row>
    <row r="13" spans="1:15" ht="12" customHeight="1">
      <c r="A13" s="28"/>
      <c r="B13" s="5"/>
      <c r="C13" s="10"/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24"/>
    </row>
    <row r="14" spans="1:15" ht="12" customHeight="1">
      <c r="A14" s="28"/>
      <c r="B14" s="20" t="s">
        <v>70</v>
      </c>
      <c r="C14" s="10" t="s">
        <v>1</v>
      </c>
      <c r="D14" s="58">
        <f>SUM(E14:N14)</f>
        <v>818</v>
      </c>
      <c r="E14" s="59">
        <f aca="true" t="shared" si="4" ref="E14:N14">SUM(E15:E16)</f>
        <v>1</v>
      </c>
      <c r="F14" s="59">
        <f t="shared" si="4"/>
        <v>17</v>
      </c>
      <c r="G14" s="59">
        <f t="shared" si="4"/>
        <v>114</v>
      </c>
      <c r="H14" s="59">
        <f t="shared" si="4"/>
        <v>332</v>
      </c>
      <c r="I14" s="59">
        <f t="shared" si="4"/>
        <v>266</v>
      </c>
      <c r="J14" s="59">
        <f t="shared" si="4"/>
        <v>80</v>
      </c>
      <c r="K14" s="59">
        <f t="shared" si="4"/>
        <v>8</v>
      </c>
      <c r="L14" s="59">
        <f t="shared" si="4"/>
        <v>0</v>
      </c>
      <c r="M14" s="59">
        <f t="shared" si="4"/>
        <v>0</v>
      </c>
      <c r="N14" s="60">
        <f t="shared" si="4"/>
        <v>0</v>
      </c>
      <c r="O14" s="24"/>
    </row>
    <row r="15" spans="1:15" ht="12" customHeight="1">
      <c r="A15" s="28"/>
      <c r="B15" s="20"/>
      <c r="C15" s="10" t="s">
        <v>2</v>
      </c>
      <c r="D15" s="58">
        <f>SUM(E15:N15)</f>
        <v>417</v>
      </c>
      <c r="E15" s="59">
        <v>1</v>
      </c>
      <c r="F15" s="59">
        <v>8</v>
      </c>
      <c r="G15" s="59">
        <v>68</v>
      </c>
      <c r="H15" s="59">
        <v>174</v>
      </c>
      <c r="I15" s="59">
        <v>130</v>
      </c>
      <c r="J15" s="59">
        <v>33</v>
      </c>
      <c r="K15" s="59">
        <v>3</v>
      </c>
      <c r="L15" s="59">
        <v>0</v>
      </c>
      <c r="M15" s="59">
        <v>0</v>
      </c>
      <c r="N15" s="60">
        <v>0</v>
      </c>
      <c r="O15" s="24"/>
    </row>
    <row r="16" spans="1:15" ht="12" customHeight="1">
      <c r="A16" s="28"/>
      <c r="B16" s="20"/>
      <c r="C16" s="10" t="s">
        <v>3</v>
      </c>
      <c r="D16" s="58">
        <f>SUM(E16:N16)</f>
        <v>401</v>
      </c>
      <c r="E16" s="59">
        <v>0</v>
      </c>
      <c r="F16" s="59">
        <v>9</v>
      </c>
      <c r="G16" s="59">
        <v>46</v>
      </c>
      <c r="H16" s="59">
        <v>158</v>
      </c>
      <c r="I16" s="59">
        <v>136</v>
      </c>
      <c r="J16" s="59">
        <v>47</v>
      </c>
      <c r="K16" s="59">
        <v>5</v>
      </c>
      <c r="L16" s="59">
        <v>0</v>
      </c>
      <c r="M16" s="59">
        <v>0</v>
      </c>
      <c r="N16" s="60">
        <v>0</v>
      </c>
      <c r="O16" s="24"/>
    </row>
    <row r="17" spans="1:15" ht="12" customHeight="1">
      <c r="A17" s="28"/>
      <c r="B17" s="20"/>
      <c r="C17" s="10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24"/>
    </row>
    <row r="18" spans="1:15" ht="12" customHeight="1">
      <c r="A18" s="28"/>
      <c r="B18" s="20" t="s">
        <v>71</v>
      </c>
      <c r="C18" s="10" t="s">
        <v>1</v>
      </c>
      <c r="D18" s="58">
        <f>SUM(E18:N18)</f>
        <v>797</v>
      </c>
      <c r="E18" s="59">
        <f aca="true" t="shared" si="5" ref="E18:N18">SUM(E19:E20)</f>
        <v>0</v>
      </c>
      <c r="F18" s="59">
        <f t="shared" si="5"/>
        <v>9</v>
      </c>
      <c r="G18" s="59">
        <f t="shared" si="5"/>
        <v>126</v>
      </c>
      <c r="H18" s="59">
        <f t="shared" si="5"/>
        <v>280</v>
      </c>
      <c r="I18" s="59">
        <f t="shared" si="5"/>
        <v>290</v>
      </c>
      <c r="J18" s="59">
        <f t="shared" si="5"/>
        <v>86</v>
      </c>
      <c r="K18" s="59">
        <f t="shared" si="5"/>
        <v>6</v>
      </c>
      <c r="L18" s="59">
        <f t="shared" si="5"/>
        <v>0</v>
      </c>
      <c r="M18" s="59">
        <f t="shared" si="5"/>
        <v>0</v>
      </c>
      <c r="N18" s="60">
        <f t="shared" si="5"/>
        <v>0</v>
      </c>
      <c r="O18" s="24"/>
    </row>
    <row r="19" spans="1:15" ht="12" customHeight="1">
      <c r="A19" s="28"/>
      <c r="B19" s="20"/>
      <c r="C19" s="10" t="s">
        <v>2</v>
      </c>
      <c r="D19" s="58">
        <f>SUM(E19:N19)</f>
        <v>432</v>
      </c>
      <c r="E19" s="59">
        <v>0</v>
      </c>
      <c r="F19" s="59">
        <v>5</v>
      </c>
      <c r="G19" s="59">
        <v>66</v>
      </c>
      <c r="H19" s="59">
        <v>144</v>
      </c>
      <c r="I19" s="59">
        <v>164</v>
      </c>
      <c r="J19" s="59">
        <v>48</v>
      </c>
      <c r="K19" s="59">
        <v>5</v>
      </c>
      <c r="L19" s="59">
        <v>0</v>
      </c>
      <c r="M19" s="59">
        <v>0</v>
      </c>
      <c r="N19" s="60">
        <v>0</v>
      </c>
      <c r="O19" s="24"/>
    </row>
    <row r="20" spans="1:15" ht="12" customHeight="1">
      <c r="A20" s="28"/>
      <c r="B20" s="20"/>
      <c r="C20" s="10" t="s">
        <v>3</v>
      </c>
      <c r="D20" s="58">
        <f>SUM(E20:N20)</f>
        <v>365</v>
      </c>
      <c r="E20" s="59">
        <v>0</v>
      </c>
      <c r="F20" s="59">
        <v>4</v>
      </c>
      <c r="G20" s="59">
        <v>60</v>
      </c>
      <c r="H20" s="59">
        <v>136</v>
      </c>
      <c r="I20" s="59">
        <v>126</v>
      </c>
      <c r="J20" s="59">
        <v>38</v>
      </c>
      <c r="K20" s="59">
        <v>1</v>
      </c>
      <c r="L20" s="59">
        <v>0</v>
      </c>
      <c r="M20" s="59">
        <v>0</v>
      </c>
      <c r="N20" s="60">
        <v>0</v>
      </c>
      <c r="O20" s="24"/>
    </row>
    <row r="21" spans="1:15" ht="12" customHeight="1">
      <c r="A21" s="28"/>
      <c r="B21" s="20"/>
      <c r="C21" s="10"/>
      <c r="D21" s="58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24"/>
    </row>
    <row r="22" spans="1:15" ht="12" customHeight="1">
      <c r="A22" s="28"/>
      <c r="B22" s="20" t="s">
        <v>72</v>
      </c>
      <c r="C22" s="10" t="s">
        <v>1</v>
      </c>
      <c r="D22" s="58">
        <f>SUM(E22:N22)</f>
        <v>725</v>
      </c>
      <c r="E22" s="59">
        <f aca="true" t="shared" si="6" ref="E22:N22">SUM(E23:E24)</f>
        <v>0</v>
      </c>
      <c r="F22" s="59">
        <f t="shared" si="6"/>
        <v>12</v>
      </c>
      <c r="G22" s="59">
        <f t="shared" si="6"/>
        <v>115</v>
      </c>
      <c r="H22" s="59">
        <f t="shared" si="6"/>
        <v>284</v>
      </c>
      <c r="I22" s="59">
        <f t="shared" si="6"/>
        <v>245</v>
      </c>
      <c r="J22" s="59">
        <f t="shared" si="6"/>
        <v>60</v>
      </c>
      <c r="K22" s="59">
        <f t="shared" si="6"/>
        <v>9</v>
      </c>
      <c r="L22" s="59">
        <f t="shared" si="6"/>
        <v>0</v>
      </c>
      <c r="M22" s="59">
        <f t="shared" si="6"/>
        <v>0</v>
      </c>
      <c r="N22" s="60">
        <f t="shared" si="6"/>
        <v>0</v>
      </c>
      <c r="O22" s="24"/>
    </row>
    <row r="23" spans="1:15" ht="12" customHeight="1">
      <c r="A23" s="28"/>
      <c r="B23" s="20"/>
      <c r="C23" s="10" t="s">
        <v>2</v>
      </c>
      <c r="D23" s="58">
        <f>SUM(E23:N23)</f>
        <v>367</v>
      </c>
      <c r="E23" s="59">
        <v>0</v>
      </c>
      <c r="F23" s="59">
        <v>7</v>
      </c>
      <c r="G23" s="59">
        <v>65</v>
      </c>
      <c r="H23" s="59">
        <v>143</v>
      </c>
      <c r="I23" s="59">
        <v>116</v>
      </c>
      <c r="J23" s="59">
        <v>29</v>
      </c>
      <c r="K23" s="59">
        <v>7</v>
      </c>
      <c r="L23" s="59">
        <v>0</v>
      </c>
      <c r="M23" s="59">
        <v>0</v>
      </c>
      <c r="N23" s="60">
        <v>0</v>
      </c>
      <c r="O23" s="24"/>
    </row>
    <row r="24" spans="1:15" ht="12" customHeight="1">
      <c r="A24" s="28"/>
      <c r="B24" s="20"/>
      <c r="C24" s="10" t="s">
        <v>3</v>
      </c>
      <c r="D24" s="58">
        <f>SUM(E24:N24)</f>
        <v>358</v>
      </c>
      <c r="E24" s="59">
        <v>0</v>
      </c>
      <c r="F24" s="59">
        <v>5</v>
      </c>
      <c r="G24" s="59">
        <v>50</v>
      </c>
      <c r="H24" s="59">
        <v>141</v>
      </c>
      <c r="I24" s="59">
        <v>129</v>
      </c>
      <c r="J24" s="59">
        <v>31</v>
      </c>
      <c r="K24" s="59">
        <v>2</v>
      </c>
      <c r="L24" s="59">
        <v>0</v>
      </c>
      <c r="M24" s="59">
        <v>0</v>
      </c>
      <c r="N24" s="60">
        <v>0</v>
      </c>
      <c r="O24" s="24"/>
    </row>
    <row r="25" spans="1:15" ht="12" customHeight="1">
      <c r="A25" s="28"/>
      <c r="B25" s="20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24"/>
    </row>
    <row r="26" spans="1:15" ht="12" customHeight="1">
      <c r="A26" s="28"/>
      <c r="B26" s="20" t="s">
        <v>73</v>
      </c>
      <c r="C26" s="10" t="s">
        <v>1</v>
      </c>
      <c r="D26" s="58">
        <f>SUM(E26:N26)</f>
        <v>116</v>
      </c>
      <c r="E26" s="59">
        <f aca="true" t="shared" si="7" ref="E26:N26">SUM(E27:E28)</f>
        <v>0</v>
      </c>
      <c r="F26" s="59">
        <f t="shared" si="7"/>
        <v>4</v>
      </c>
      <c r="G26" s="59">
        <f t="shared" si="7"/>
        <v>18</v>
      </c>
      <c r="H26" s="59">
        <f t="shared" si="7"/>
        <v>55</v>
      </c>
      <c r="I26" s="59">
        <f t="shared" si="7"/>
        <v>28</v>
      </c>
      <c r="J26" s="59">
        <f t="shared" si="7"/>
        <v>10</v>
      </c>
      <c r="K26" s="59">
        <f t="shared" si="7"/>
        <v>1</v>
      </c>
      <c r="L26" s="59">
        <f t="shared" si="7"/>
        <v>0</v>
      </c>
      <c r="M26" s="59">
        <f t="shared" si="7"/>
        <v>0</v>
      </c>
      <c r="N26" s="60">
        <f t="shared" si="7"/>
        <v>0</v>
      </c>
      <c r="O26" s="24"/>
    </row>
    <row r="27" spans="1:15" ht="12" customHeight="1">
      <c r="A27" s="28"/>
      <c r="B27" s="20"/>
      <c r="C27" s="10" t="s">
        <v>2</v>
      </c>
      <c r="D27" s="58">
        <f>SUM(E27:N27)</f>
        <v>62</v>
      </c>
      <c r="E27" s="59">
        <v>0</v>
      </c>
      <c r="F27" s="59">
        <v>2</v>
      </c>
      <c r="G27" s="59">
        <v>12</v>
      </c>
      <c r="H27" s="59">
        <v>27</v>
      </c>
      <c r="I27" s="59">
        <v>16</v>
      </c>
      <c r="J27" s="59">
        <v>5</v>
      </c>
      <c r="K27" s="59">
        <v>0</v>
      </c>
      <c r="L27" s="59">
        <v>0</v>
      </c>
      <c r="M27" s="59">
        <v>0</v>
      </c>
      <c r="N27" s="60">
        <v>0</v>
      </c>
      <c r="O27" s="24"/>
    </row>
    <row r="28" spans="1:15" ht="12" customHeight="1">
      <c r="A28" s="28"/>
      <c r="B28" s="20"/>
      <c r="C28" s="10" t="s">
        <v>3</v>
      </c>
      <c r="D28" s="58">
        <f>SUM(E28:N28)</f>
        <v>54</v>
      </c>
      <c r="E28" s="59">
        <v>0</v>
      </c>
      <c r="F28" s="59">
        <v>2</v>
      </c>
      <c r="G28" s="59">
        <v>6</v>
      </c>
      <c r="H28" s="59">
        <v>28</v>
      </c>
      <c r="I28" s="59">
        <v>12</v>
      </c>
      <c r="J28" s="59">
        <v>5</v>
      </c>
      <c r="K28" s="59">
        <v>1</v>
      </c>
      <c r="L28" s="59">
        <v>0</v>
      </c>
      <c r="M28" s="59">
        <v>0</v>
      </c>
      <c r="N28" s="60">
        <v>0</v>
      </c>
      <c r="O28" s="24"/>
    </row>
    <row r="29" spans="1:15" ht="12" customHeight="1">
      <c r="A29" s="28"/>
      <c r="B29" s="20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24"/>
    </row>
    <row r="30" spans="1:15" ht="12" customHeight="1">
      <c r="A30" s="28"/>
      <c r="B30" s="20" t="s">
        <v>74</v>
      </c>
      <c r="C30" s="10" t="s">
        <v>1</v>
      </c>
      <c r="D30" s="58">
        <f>SUM(E30:N30)</f>
        <v>268</v>
      </c>
      <c r="E30" s="59">
        <f aca="true" t="shared" si="8" ref="E30:N30">SUM(E31:E32)</f>
        <v>0</v>
      </c>
      <c r="F30" s="59">
        <f t="shared" si="8"/>
        <v>6</v>
      </c>
      <c r="G30" s="59">
        <f t="shared" si="8"/>
        <v>40</v>
      </c>
      <c r="H30" s="59">
        <f t="shared" si="8"/>
        <v>101</v>
      </c>
      <c r="I30" s="59">
        <f t="shared" si="8"/>
        <v>89</v>
      </c>
      <c r="J30" s="59">
        <f t="shared" si="8"/>
        <v>26</v>
      </c>
      <c r="K30" s="59">
        <f t="shared" si="8"/>
        <v>6</v>
      </c>
      <c r="L30" s="59">
        <f t="shared" si="8"/>
        <v>0</v>
      </c>
      <c r="M30" s="59">
        <f t="shared" si="8"/>
        <v>0</v>
      </c>
      <c r="N30" s="60">
        <f t="shared" si="8"/>
        <v>0</v>
      </c>
      <c r="O30" s="24"/>
    </row>
    <row r="31" spans="1:15" ht="12" customHeight="1">
      <c r="A31" s="28"/>
      <c r="B31" s="20"/>
      <c r="C31" s="10" t="s">
        <v>2</v>
      </c>
      <c r="D31" s="58">
        <f>SUM(E31:N31)</f>
        <v>130</v>
      </c>
      <c r="E31" s="59">
        <v>0</v>
      </c>
      <c r="F31" s="59">
        <v>4</v>
      </c>
      <c r="G31" s="59">
        <v>17</v>
      </c>
      <c r="H31" s="59">
        <v>53</v>
      </c>
      <c r="I31" s="59">
        <v>41</v>
      </c>
      <c r="J31" s="59">
        <v>12</v>
      </c>
      <c r="K31" s="59">
        <v>3</v>
      </c>
      <c r="L31" s="59">
        <v>0</v>
      </c>
      <c r="M31" s="59">
        <v>0</v>
      </c>
      <c r="N31" s="60">
        <v>0</v>
      </c>
      <c r="O31" s="24"/>
    </row>
    <row r="32" spans="1:15" ht="12" customHeight="1">
      <c r="A32" s="28"/>
      <c r="B32" s="20"/>
      <c r="C32" s="10" t="s">
        <v>3</v>
      </c>
      <c r="D32" s="58">
        <f>SUM(E32:N32)</f>
        <v>138</v>
      </c>
      <c r="E32" s="59">
        <v>0</v>
      </c>
      <c r="F32" s="59">
        <v>2</v>
      </c>
      <c r="G32" s="59">
        <v>23</v>
      </c>
      <c r="H32" s="59">
        <v>48</v>
      </c>
      <c r="I32" s="59">
        <v>48</v>
      </c>
      <c r="J32" s="59">
        <v>14</v>
      </c>
      <c r="K32" s="59">
        <v>3</v>
      </c>
      <c r="L32" s="59">
        <v>0</v>
      </c>
      <c r="M32" s="59">
        <v>0</v>
      </c>
      <c r="N32" s="60">
        <v>0</v>
      </c>
      <c r="O32" s="24"/>
    </row>
    <row r="33" spans="1:15" ht="12" customHeight="1">
      <c r="A33" s="28"/>
      <c r="B33" s="20"/>
      <c r="C33" s="10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60"/>
      <c r="O33" s="24"/>
    </row>
    <row r="34" spans="1:15" ht="12" customHeight="1">
      <c r="A34" s="28"/>
      <c r="B34" s="20" t="s">
        <v>75</v>
      </c>
      <c r="C34" s="10" t="s">
        <v>1</v>
      </c>
      <c r="D34" s="58">
        <f>SUM(E34:N34)</f>
        <v>104</v>
      </c>
      <c r="E34" s="59">
        <f aca="true" t="shared" si="9" ref="E34:N34">SUM(E35:E36)</f>
        <v>0</v>
      </c>
      <c r="F34" s="59">
        <f t="shared" si="9"/>
        <v>6</v>
      </c>
      <c r="G34" s="59">
        <f t="shared" si="9"/>
        <v>22</v>
      </c>
      <c r="H34" s="59">
        <f t="shared" si="9"/>
        <v>36</v>
      </c>
      <c r="I34" s="59">
        <f t="shared" si="9"/>
        <v>29</v>
      </c>
      <c r="J34" s="59">
        <f t="shared" si="9"/>
        <v>8</v>
      </c>
      <c r="K34" s="59">
        <f t="shared" si="9"/>
        <v>2</v>
      </c>
      <c r="L34" s="59">
        <f t="shared" si="9"/>
        <v>1</v>
      </c>
      <c r="M34" s="59">
        <f t="shared" si="9"/>
        <v>0</v>
      </c>
      <c r="N34" s="60">
        <f t="shared" si="9"/>
        <v>0</v>
      </c>
      <c r="O34" s="24"/>
    </row>
    <row r="35" spans="1:15" ht="12" customHeight="1">
      <c r="A35" s="28"/>
      <c r="B35" s="20"/>
      <c r="C35" s="10" t="s">
        <v>2</v>
      </c>
      <c r="D35" s="58">
        <f>SUM(E35:N35)</f>
        <v>45</v>
      </c>
      <c r="E35" s="59">
        <v>0</v>
      </c>
      <c r="F35" s="59">
        <v>3</v>
      </c>
      <c r="G35" s="59">
        <v>6</v>
      </c>
      <c r="H35" s="59">
        <v>18</v>
      </c>
      <c r="I35" s="59">
        <v>15</v>
      </c>
      <c r="J35" s="59">
        <v>3</v>
      </c>
      <c r="K35" s="59">
        <v>0</v>
      </c>
      <c r="L35" s="59">
        <v>0</v>
      </c>
      <c r="M35" s="59">
        <v>0</v>
      </c>
      <c r="N35" s="60">
        <v>0</v>
      </c>
      <c r="O35" s="24"/>
    </row>
    <row r="36" spans="1:15" ht="12" customHeight="1">
      <c r="A36" s="28"/>
      <c r="B36" s="20"/>
      <c r="C36" s="10" t="s">
        <v>3</v>
      </c>
      <c r="D36" s="58">
        <f>SUM(E36:N36)</f>
        <v>59</v>
      </c>
      <c r="E36" s="59">
        <v>0</v>
      </c>
      <c r="F36" s="59">
        <v>3</v>
      </c>
      <c r="G36" s="59">
        <v>16</v>
      </c>
      <c r="H36" s="59">
        <v>18</v>
      </c>
      <c r="I36" s="59">
        <v>14</v>
      </c>
      <c r="J36" s="59">
        <v>5</v>
      </c>
      <c r="K36" s="59">
        <v>2</v>
      </c>
      <c r="L36" s="59">
        <v>1</v>
      </c>
      <c r="M36" s="59">
        <v>0</v>
      </c>
      <c r="N36" s="60">
        <v>0</v>
      </c>
      <c r="O36" s="24"/>
    </row>
    <row r="37" spans="1:15" ht="12" customHeight="1">
      <c r="A37" s="28"/>
      <c r="B37" s="20"/>
      <c r="C37" s="10"/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24"/>
    </row>
    <row r="38" spans="1:15" ht="12" customHeight="1">
      <c r="A38" s="28"/>
      <c r="B38" s="20" t="s">
        <v>76</v>
      </c>
      <c r="C38" s="10" t="s">
        <v>1</v>
      </c>
      <c r="D38" s="58">
        <f>SUM(E38:N38)</f>
        <v>304</v>
      </c>
      <c r="E38" s="59">
        <f aca="true" t="shared" si="10" ref="E38:N38">SUM(E39:E40)</f>
        <v>0</v>
      </c>
      <c r="F38" s="59">
        <f t="shared" si="10"/>
        <v>4</v>
      </c>
      <c r="G38" s="59">
        <f t="shared" si="10"/>
        <v>43</v>
      </c>
      <c r="H38" s="59">
        <f t="shared" si="10"/>
        <v>138</v>
      </c>
      <c r="I38" s="59">
        <f t="shared" si="10"/>
        <v>92</v>
      </c>
      <c r="J38" s="59">
        <f t="shared" si="10"/>
        <v>23</v>
      </c>
      <c r="K38" s="59">
        <f t="shared" si="10"/>
        <v>4</v>
      </c>
      <c r="L38" s="59">
        <f t="shared" si="10"/>
        <v>0</v>
      </c>
      <c r="M38" s="59">
        <f t="shared" si="10"/>
        <v>0</v>
      </c>
      <c r="N38" s="60">
        <f t="shared" si="10"/>
        <v>0</v>
      </c>
      <c r="O38" s="24"/>
    </row>
    <row r="39" spans="1:15" ht="12" customHeight="1">
      <c r="A39" s="28"/>
      <c r="B39" s="20"/>
      <c r="C39" s="10" t="s">
        <v>2</v>
      </c>
      <c r="D39" s="58">
        <f>SUM(E39:N39)</f>
        <v>167</v>
      </c>
      <c r="E39" s="59">
        <v>0</v>
      </c>
      <c r="F39" s="59">
        <v>4</v>
      </c>
      <c r="G39" s="59">
        <v>19</v>
      </c>
      <c r="H39" s="59">
        <v>76</v>
      </c>
      <c r="I39" s="59">
        <v>54</v>
      </c>
      <c r="J39" s="59">
        <v>12</v>
      </c>
      <c r="K39" s="59">
        <v>2</v>
      </c>
      <c r="L39" s="59">
        <v>0</v>
      </c>
      <c r="M39" s="59">
        <v>0</v>
      </c>
      <c r="N39" s="60">
        <v>0</v>
      </c>
      <c r="O39" s="24"/>
    </row>
    <row r="40" spans="1:15" ht="12" customHeight="1">
      <c r="A40" s="28"/>
      <c r="B40" s="20"/>
      <c r="C40" s="10" t="s">
        <v>3</v>
      </c>
      <c r="D40" s="58">
        <f>SUM(E40:N40)</f>
        <v>137</v>
      </c>
      <c r="E40" s="59">
        <v>0</v>
      </c>
      <c r="F40" s="59">
        <v>0</v>
      </c>
      <c r="G40" s="59">
        <v>24</v>
      </c>
      <c r="H40" s="59">
        <v>62</v>
      </c>
      <c r="I40" s="59">
        <v>38</v>
      </c>
      <c r="J40" s="59">
        <v>11</v>
      </c>
      <c r="K40" s="59">
        <v>2</v>
      </c>
      <c r="L40" s="59">
        <v>0</v>
      </c>
      <c r="M40" s="59">
        <v>0</v>
      </c>
      <c r="N40" s="60">
        <v>0</v>
      </c>
      <c r="O40" s="24"/>
    </row>
    <row r="41" spans="1:15" ht="12" customHeight="1">
      <c r="A41" s="28"/>
      <c r="B41" s="20"/>
      <c r="C41" s="10"/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24"/>
    </row>
    <row r="42" spans="1:15" ht="12" customHeight="1">
      <c r="A42" s="28"/>
      <c r="B42" s="20" t="s">
        <v>77</v>
      </c>
      <c r="C42" s="10" t="s">
        <v>1</v>
      </c>
      <c r="D42" s="58">
        <f>SUM(E42:N42)</f>
        <v>165</v>
      </c>
      <c r="E42" s="59">
        <f aca="true" t="shared" si="11" ref="E42:N42">SUM(E43:E44)</f>
        <v>0</v>
      </c>
      <c r="F42" s="59">
        <f t="shared" si="11"/>
        <v>2</v>
      </c>
      <c r="G42" s="59">
        <f t="shared" si="11"/>
        <v>30</v>
      </c>
      <c r="H42" s="59">
        <f t="shared" si="11"/>
        <v>57</v>
      </c>
      <c r="I42" s="59">
        <f t="shared" si="11"/>
        <v>55</v>
      </c>
      <c r="J42" s="59">
        <f t="shared" si="11"/>
        <v>18</v>
      </c>
      <c r="K42" s="59">
        <f t="shared" si="11"/>
        <v>3</v>
      </c>
      <c r="L42" s="59">
        <f t="shared" si="11"/>
        <v>0</v>
      </c>
      <c r="M42" s="59">
        <f t="shared" si="11"/>
        <v>0</v>
      </c>
      <c r="N42" s="60">
        <f t="shared" si="11"/>
        <v>0</v>
      </c>
      <c r="O42" s="24"/>
    </row>
    <row r="43" spans="1:15" ht="12" customHeight="1">
      <c r="A43" s="28"/>
      <c r="B43" s="12"/>
      <c r="C43" s="10" t="s">
        <v>2</v>
      </c>
      <c r="D43" s="58">
        <f>SUM(E43:N43)</f>
        <v>82</v>
      </c>
      <c r="E43" s="59">
        <v>0</v>
      </c>
      <c r="F43" s="59">
        <v>2</v>
      </c>
      <c r="G43" s="59">
        <v>13</v>
      </c>
      <c r="H43" s="59">
        <v>31</v>
      </c>
      <c r="I43" s="59">
        <v>29</v>
      </c>
      <c r="J43" s="59">
        <v>6</v>
      </c>
      <c r="K43" s="59">
        <v>1</v>
      </c>
      <c r="L43" s="59">
        <v>0</v>
      </c>
      <c r="M43" s="59">
        <v>0</v>
      </c>
      <c r="N43" s="60">
        <v>0</v>
      </c>
      <c r="O43" s="24"/>
    </row>
    <row r="44" spans="1:15" ht="12" customHeight="1">
      <c r="A44" s="28"/>
      <c r="B44" s="12"/>
      <c r="C44" s="10" t="s">
        <v>3</v>
      </c>
      <c r="D44" s="58">
        <f>SUM(E44:N44)</f>
        <v>83</v>
      </c>
      <c r="E44" s="59">
        <v>0</v>
      </c>
      <c r="F44" s="59">
        <v>0</v>
      </c>
      <c r="G44" s="59">
        <v>17</v>
      </c>
      <c r="H44" s="59">
        <v>26</v>
      </c>
      <c r="I44" s="59">
        <v>26</v>
      </c>
      <c r="J44" s="59">
        <v>12</v>
      </c>
      <c r="K44" s="59">
        <v>2</v>
      </c>
      <c r="L44" s="59">
        <v>0</v>
      </c>
      <c r="M44" s="59">
        <v>0</v>
      </c>
      <c r="N44" s="60">
        <v>0</v>
      </c>
      <c r="O44" s="24"/>
    </row>
    <row r="45" spans="1:15" ht="12" customHeight="1">
      <c r="A45" s="28"/>
      <c r="B45" s="20"/>
      <c r="C45" s="10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24"/>
    </row>
    <row r="46" spans="1:15" ht="12" customHeight="1">
      <c r="A46" s="28"/>
      <c r="B46" s="20" t="s">
        <v>78</v>
      </c>
      <c r="C46" s="10" t="s">
        <v>1</v>
      </c>
      <c r="D46" s="58">
        <f>SUM(E46:N46)</f>
        <v>139</v>
      </c>
      <c r="E46" s="59">
        <f aca="true" t="shared" si="12" ref="E46:N46">SUM(E47:E48)</f>
        <v>0</v>
      </c>
      <c r="F46" s="59">
        <f t="shared" si="12"/>
        <v>0</v>
      </c>
      <c r="G46" s="59">
        <f t="shared" si="12"/>
        <v>33</v>
      </c>
      <c r="H46" s="59">
        <f t="shared" si="12"/>
        <v>42</v>
      </c>
      <c r="I46" s="59">
        <f t="shared" si="12"/>
        <v>47</v>
      </c>
      <c r="J46" s="59">
        <f t="shared" si="12"/>
        <v>15</v>
      </c>
      <c r="K46" s="59">
        <f t="shared" si="12"/>
        <v>1</v>
      </c>
      <c r="L46" s="59">
        <f t="shared" si="12"/>
        <v>1</v>
      </c>
      <c r="M46" s="59">
        <f t="shared" si="12"/>
        <v>0</v>
      </c>
      <c r="N46" s="60">
        <f t="shared" si="12"/>
        <v>0</v>
      </c>
      <c r="O46" s="24"/>
    </row>
    <row r="47" spans="1:15" ht="12" customHeight="1">
      <c r="A47" s="28"/>
      <c r="B47" s="12"/>
      <c r="C47" s="10" t="s">
        <v>2</v>
      </c>
      <c r="D47" s="58">
        <f>SUM(E47:N47)</f>
        <v>74</v>
      </c>
      <c r="E47" s="59">
        <v>0</v>
      </c>
      <c r="F47" s="59">
        <v>0</v>
      </c>
      <c r="G47" s="59">
        <v>21</v>
      </c>
      <c r="H47" s="59">
        <v>21</v>
      </c>
      <c r="I47" s="59">
        <v>24</v>
      </c>
      <c r="J47" s="59">
        <v>7</v>
      </c>
      <c r="K47" s="59">
        <v>0</v>
      </c>
      <c r="L47" s="59">
        <v>1</v>
      </c>
      <c r="M47" s="59">
        <v>0</v>
      </c>
      <c r="N47" s="60">
        <v>0</v>
      </c>
      <c r="O47" s="24"/>
    </row>
    <row r="48" spans="1:15" ht="12" customHeight="1">
      <c r="A48" s="28"/>
      <c r="B48" s="12"/>
      <c r="C48" s="10" t="s">
        <v>3</v>
      </c>
      <c r="D48" s="58">
        <f>SUM(E48:N48)</f>
        <v>65</v>
      </c>
      <c r="E48" s="59">
        <v>0</v>
      </c>
      <c r="F48" s="59">
        <v>0</v>
      </c>
      <c r="G48" s="59">
        <v>12</v>
      </c>
      <c r="H48" s="59">
        <v>21</v>
      </c>
      <c r="I48" s="59">
        <v>23</v>
      </c>
      <c r="J48" s="59">
        <v>8</v>
      </c>
      <c r="K48" s="59">
        <v>1</v>
      </c>
      <c r="L48" s="59">
        <v>0</v>
      </c>
      <c r="M48" s="59">
        <v>0</v>
      </c>
      <c r="N48" s="60">
        <v>0</v>
      </c>
      <c r="O48" s="24"/>
    </row>
    <row r="49" spans="1:15" ht="12" customHeight="1">
      <c r="A49" s="28"/>
      <c r="B49" s="24"/>
      <c r="C49" s="41"/>
      <c r="D49" s="58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24"/>
    </row>
    <row r="50" spans="1:15" ht="12" customHeight="1">
      <c r="A50" s="28"/>
      <c r="B50" s="20" t="s">
        <v>79</v>
      </c>
      <c r="C50" s="10" t="s">
        <v>1</v>
      </c>
      <c r="D50" s="58">
        <f>SUM(E50:N50)</f>
        <v>153</v>
      </c>
      <c r="E50" s="59">
        <f aca="true" t="shared" si="13" ref="E50:N50">SUM(E51:E52)</f>
        <v>0</v>
      </c>
      <c r="F50" s="59">
        <f t="shared" si="13"/>
        <v>3</v>
      </c>
      <c r="G50" s="59">
        <f t="shared" si="13"/>
        <v>30</v>
      </c>
      <c r="H50" s="59">
        <f t="shared" si="13"/>
        <v>54</v>
      </c>
      <c r="I50" s="59">
        <f t="shared" si="13"/>
        <v>54</v>
      </c>
      <c r="J50" s="59">
        <f t="shared" si="13"/>
        <v>11</v>
      </c>
      <c r="K50" s="59">
        <f t="shared" si="13"/>
        <v>1</v>
      </c>
      <c r="L50" s="59">
        <f t="shared" si="13"/>
        <v>0</v>
      </c>
      <c r="M50" s="59">
        <f t="shared" si="13"/>
        <v>0</v>
      </c>
      <c r="N50" s="60">
        <f t="shared" si="13"/>
        <v>0</v>
      </c>
      <c r="O50" s="24"/>
    </row>
    <row r="51" spans="1:15" ht="12" customHeight="1">
      <c r="A51" s="28"/>
      <c r="B51" s="20"/>
      <c r="C51" s="10" t="s">
        <v>2</v>
      </c>
      <c r="D51" s="58">
        <f>SUM(E51:N51)</f>
        <v>79</v>
      </c>
      <c r="E51" s="59">
        <v>0</v>
      </c>
      <c r="F51" s="59">
        <v>1</v>
      </c>
      <c r="G51" s="59">
        <v>17</v>
      </c>
      <c r="H51" s="59">
        <v>29</v>
      </c>
      <c r="I51" s="59">
        <v>25</v>
      </c>
      <c r="J51" s="59">
        <v>7</v>
      </c>
      <c r="K51" s="59">
        <v>0</v>
      </c>
      <c r="L51" s="59">
        <v>0</v>
      </c>
      <c r="M51" s="59">
        <v>0</v>
      </c>
      <c r="N51" s="60">
        <v>0</v>
      </c>
      <c r="O51" s="24"/>
    </row>
    <row r="52" spans="1:15" ht="12" customHeight="1">
      <c r="A52" s="28"/>
      <c r="B52" s="20"/>
      <c r="C52" s="10" t="s">
        <v>3</v>
      </c>
      <c r="D52" s="58">
        <f>SUM(E52:N52)</f>
        <v>74</v>
      </c>
      <c r="E52" s="59">
        <v>0</v>
      </c>
      <c r="F52" s="59">
        <v>2</v>
      </c>
      <c r="G52" s="59">
        <v>13</v>
      </c>
      <c r="H52" s="59">
        <v>25</v>
      </c>
      <c r="I52" s="59">
        <v>29</v>
      </c>
      <c r="J52" s="59">
        <v>4</v>
      </c>
      <c r="K52" s="59">
        <v>1</v>
      </c>
      <c r="L52" s="59">
        <v>0</v>
      </c>
      <c r="M52" s="59">
        <v>0</v>
      </c>
      <c r="N52" s="60">
        <v>0</v>
      </c>
      <c r="O52" s="24"/>
    </row>
    <row r="53" spans="1:15" ht="12" customHeight="1">
      <c r="A53" s="28"/>
      <c r="B53" s="5"/>
      <c r="C53" s="10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60"/>
      <c r="O53" s="24"/>
    </row>
    <row r="54" spans="1:15" ht="12" customHeight="1">
      <c r="A54" s="28"/>
      <c r="B54" s="20" t="s">
        <v>80</v>
      </c>
      <c r="C54" s="10" t="s">
        <v>1</v>
      </c>
      <c r="D54" s="58">
        <f>SUM(E54:N54)</f>
        <v>169</v>
      </c>
      <c r="E54" s="59">
        <f aca="true" t="shared" si="14" ref="E54:N54">SUM(E55:E56)</f>
        <v>0</v>
      </c>
      <c r="F54" s="59">
        <f t="shared" si="14"/>
        <v>5</v>
      </c>
      <c r="G54" s="59">
        <f t="shared" si="14"/>
        <v>24</v>
      </c>
      <c r="H54" s="59">
        <f t="shared" si="14"/>
        <v>60</v>
      </c>
      <c r="I54" s="59">
        <f t="shared" si="14"/>
        <v>59</v>
      </c>
      <c r="J54" s="59">
        <f t="shared" si="14"/>
        <v>17</v>
      </c>
      <c r="K54" s="59">
        <f t="shared" si="14"/>
        <v>4</v>
      </c>
      <c r="L54" s="59">
        <f t="shared" si="14"/>
        <v>0</v>
      </c>
      <c r="M54" s="59">
        <f t="shared" si="14"/>
        <v>0</v>
      </c>
      <c r="N54" s="60">
        <f t="shared" si="14"/>
        <v>0</v>
      </c>
      <c r="O54" s="24"/>
    </row>
    <row r="55" spans="1:15" ht="12" customHeight="1">
      <c r="A55" s="28"/>
      <c r="B55" s="20"/>
      <c r="C55" s="10" t="s">
        <v>2</v>
      </c>
      <c r="D55" s="58">
        <f>SUM(E55:N55)</f>
        <v>93</v>
      </c>
      <c r="E55" s="59">
        <v>0</v>
      </c>
      <c r="F55" s="59">
        <v>0</v>
      </c>
      <c r="G55" s="59">
        <v>14</v>
      </c>
      <c r="H55" s="59">
        <v>31</v>
      </c>
      <c r="I55" s="59">
        <v>36</v>
      </c>
      <c r="J55" s="59">
        <v>10</v>
      </c>
      <c r="K55" s="59">
        <v>2</v>
      </c>
      <c r="L55" s="59">
        <v>0</v>
      </c>
      <c r="M55" s="59">
        <v>0</v>
      </c>
      <c r="N55" s="60">
        <v>0</v>
      </c>
      <c r="O55" s="24"/>
    </row>
    <row r="56" spans="1:15" ht="12" customHeight="1">
      <c r="A56" s="28"/>
      <c r="B56" s="20"/>
      <c r="C56" s="10" t="s">
        <v>3</v>
      </c>
      <c r="D56" s="58">
        <f>SUM(E56:N56)</f>
        <v>76</v>
      </c>
      <c r="E56" s="59">
        <v>0</v>
      </c>
      <c r="F56" s="59">
        <v>5</v>
      </c>
      <c r="G56" s="59">
        <v>10</v>
      </c>
      <c r="H56" s="59">
        <v>29</v>
      </c>
      <c r="I56" s="59">
        <v>23</v>
      </c>
      <c r="J56" s="59">
        <v>7</v>
      </c>
      <c r="K56" s="59">
        <v>2</v>
      </c>
      <c r="L56" s="59">
        <v>0</v>
      </c>
      <c r="M56" s="59">
        <v>0</v>
      </c>
      <c r="N56" s="60">
        <v>0</v>
      </c>
      <c r="O56" s="24"/>
    </row>
    <row r="57" spans="1:15" ht="12" customHeight="1">
      <c r="A57" s="28"/>
      <c r="B57" s="20"/>
      <c r="C57" s="10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60"/>
      <c r="O57" s="24"/>
    </row>
    <row r="58" spans="1:15" ht="12" customHeight="1">
      <c r="A58" s="28"/>
      <c r="B58" s="20" t="s">
        <v>81</v>
      </c>
      <c r="C58" s="10" t="s">
        <v>1</v>
      </c>
      <c r="D58" s="58">
        <f>SUM(E58:N58)</f>
        <v>183</v>
      </c>
      <c r="E58" s="59">
        <f aca="true" t="shared" si="15" ref="E58:N58">SUM(E59:E60)</f>
        <v>0</v>
      </c>
      <c r="F58" s="59">
        <f t="shared" si="15"/>
        <v>8</v>
      </c>
      <c r="G58" s="59">
        <f t="shared" si="15"/>
        <v>28</v>
      </c>
      <c r="H58" s="59">
        <f t="shared" si="15"/>
        <v>74</v>
      </c>
      <c r="I58" s="59">
        <f t="shared" si="15"/>
        <v>54</v>
      </c>
      <c r="J58" s="59">
        <f t="shared" si="15"/>
        <v>16</v>
      </c>
      <c r="K58" s="59">
        <f t="shared" si="15"/>
        <v>3</v>
      </c>
      <c r="L58" s="59">
        <f t="shared" si="15"/>
        <v>0</v>
      </c>
      <c r="M58" s="59">
        <f t="shared" si="15"/>
        <v>0</v>
      </c>
      <c r="N58" s="60">
        <f t="shared" si="15"/>
        <v>0</v>
      </c>
      <c r="O58" s="24"/>
    </row>
    <row r="59" spans="1:15" ht="12" customHeight="1">
      <c r="A59" s="28"/>
      <c r="B59" s="20"/>
      <c r="C59" s="10" t="s">
        <v>2</v>
      </c>
      <c r="D59" s="58">
        <f>SUM(E59:N59)</f>
        <v>97</v>
      </c>
      <c r="E59" s="59">
        <v>0</v>
      </c>
      <c r="F59" s="59">
        <v>3</v>
      </c>
      <c r="G59" s="59">
        <v>14</v>
      </c>
      <c r="H59" s="59">
        <v>42</v>
      </c>
      <c r="I59" s="59">
        <v>24</v>
      </c>
      <c r="J59" s="59">
        <v>12</v>
      </c>
      <c r="K59" s="59">
        <v>2</v>
      </c>
      <c r="L59" s="59">
        <v>0</v>
      </c>
      <c r="M59" s="59">
        <v>0</v>
      </c>
      <c r="N59" s="60">
        <v>0</v>
      </c>
      <c r="O59" s="24"/>
    </row>
    <row r="60" spans="1:15" ht="12" customHeight="1">
      <c r="A60" s="28"/>
      <c r="B60" s="20"/>
      <c r="C60" s="10" t="s">
        <v>3</v>
      </c>
      <c r="D60" s="58">
        <f>SUM(E60:N60)</f>
        <v>86</v>
      </c>
      <c r="E60" s="59">
        <v>0</v>
      </c>
      <c r="F60" s="59">
        <v>5</v>
      </c>
      <c r="G60" s="59">
        <v>14</v>
      </c>
      <c r="H60" s="59">
        <v>32</v>
      </c>
      <c r="I60" s="59">
        <v>30</v>
      </c>
      <c r="J60" s="59">
        <v>4</v>
      </c>
      <c r="K60" s="59">
        <v>1</v>
      </c>
      <c r="L60" s="59">
        <v>0</v>
      </c>
      <c r="M60" s="59">
        <v>0</v>
      </c>
      <c r="N60" s="60">
        <v>0</v>
      </c>
      <c r="O60" s="24"/>
    </row>
    <row r="61" spans="1:15" ht="12" customHeight="1">
      <c r="A61" s="28"/>
      <c r="B61" s="20"/>
      <c r="C61" s="10"/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60"/>
      <c r="O61" s="24"/>
    </row>
    <row r="62" spans="1:15" ht="12" customHeight="1">
      <c r="A62" s="28"/>
      <c r="B62" s="20" t="s">
        <v>82</v>
      </c>
      <c r="C62" s="10" t="s">
        <v>1</v>
      </c>
      <c r="D62" s="58">
        <f>SUM(E62:N62)</f>
        <v>313</v>
      </c>
      <c r="E62" s="59">
        <f aca="true" t="shared" si="16" ref="E62:N62">SUM(E63:E64)</f>
        <v>0</v>
      </c>
      <c r="F62" s="59">
        <f t="shared" si="16"/>
        <v>7</v>
      </c>
      <c r="G62" s="59">
        <f t="shared" si="16"/>
        <v>49</v>
      </c>
      <c r="H62" s="59">
        <f t="shared" si="16"/>
        <v>120</v>
      </c>
      <c r="I62" s="59">
        <f t="shared" si="16"/>
        <v>104</v>
      </c>
      <c r="J62" s="59">
        <f t="shared" si="16"/>
        <v>33</v>
      </c>
      <c r="K62" s="59">
        <f t="shared" si="16"/>
        <v>0</v>
      </c>
      <c r="L62" s="59">
        <f t="shared" si="16"/>
        <v>0</v>
      </c>
      <c r="M62" s="59">
        <f t="shared" si="16"/>
        <v>0</v>
      </c>
      <c r="N62" s="60">
        <f t="shared" si="16"/>
        <v>0</v>
      </c>
      <c r="O62" s="24"/>
    </row>
    <row r="63" spans="1:15" ht="12" customHeight="1">
      <c r="A63" s="28"/>
      <c r="B63" s="12"/>
      <c r="C63" s="10" t="s">
        <v>2</v>
      </c>
      <c r="D63" s="58">
        <f>SUM(E63:N63)</f>
        <v>161</v>
      </c>
      <c r="E63" s="59">
        <v>0</v>
      </c>
      <c r="F63" s="59">
        <v>3</v>
      </c>
      <c r="G63" s="59">
        <v>27</v>
      </c>
      <c r="H63" s="59">
        <v>59</v>
      </c>
      <c r="I63" s="59">
        <v>55</v>
      </c>
      <c r="J63" s="59">
        <v>17</v>
      </c>
      <c r="K63" s="59">
        <v>0</v>
      </c>
      <c r="L63" s="59">
        <v>0</v>
      </c>
      <c r="M63" s="59">
        <v>0</v>
      </c>
      <c r="N63" s="60">
        <v>0</v>
      </c>
      <c r="O63" s="24"/>
    </row>
    <row r="64" spans="1:15" ht="12" customHeight="1">
      <c r="A64" s="28"/>
      <c r="B64" s="12"/>
      <c r="C64" s="10" t="s">
        <v>3</v>
      </c>
      <c r="D64" s="58">
        <f>SUM(E64:N64)</f>
        <v>152</v>
      </c>
      <c r="E64" s="59">
        <v>0</v>
      </c>
      <c r="F64" s="59">
        <v>4</v>
      </c>
      <c r="G64" s="59">
        <v>22</v>
      </c>
      <c r="H64" s="59">
        <v>61</v>
      </c>
      <c r="I64" s="59">
        <v>49</v>
      </c>
      <c r="J64" s="59">
        <v>16</v>
      </c>
      <c r="K64" s="59">
        <v>0</v>
      </c>
      <c r="L64" s="59">
        <v>0</v>
      </c>
      <c r="M64" s="59">
        <v>0</v>
      </c>
      <c r="N64" s="60">
        <v>0</v>
      </c>
      <c r="O64" s="24"/>
    </row>
    <row r="65" spans="1:15" ht="12" customHeight="1">
      <c r="A65" s="33"/>
      <c r="B65" s="48"/>
      <c r="C65" s="15"/>
      <c r="D65" s="61"/>
      <c r="E65" s="91"/>
      <c r="F65" s="91"/>
      <c r="G65" s="91"/>
      <c r="H65" s="91"/>
      <c r="I65" s="91"/>
      <c r="J65" s="91"/>
      <c r="K65" s="91"/>
      <c r="L65" s="91"/>
      <c r="M65" s="91"/>
      <c r="N65" s="92"/>
      <c r="O65" s="24"/>
    </row>
    <row r="66" spans="1:15" ht="12" customHeight="1">
      <c r="A66" s="28"/>
      <c r="B66" s="29"/>
      <c r="C66" s="10"/>
      <c r="D66" s="58"/>
      <c r="E66" s="77"/>
      <c r="F66" s="77"/>
      <c r="G66" s="77"/>
      <c r="H66" s="77"/>
      <c r="I66" s="77"/>
      <c r="J66" s="77"/>
      <c r="K66" s="77"/>
      <c r="L66" s="77"/>
      <c r="M66" s="77"/>
      <c r="N66" s="78"/>
      <c r="O66" s="24"/>
    </row>
    <row r="67" spans="1:15" ht="12" customHeight="1">
      <c r="A67" s="109" t="s">
        <v>83</v>
      </c>
      <c r="B67" s="111"/>
      <c r="C67" s="10" t="s">
        <v>1</v>
      </c>
      <c r="D67" s="58">
        <f>SUM(E67:N67)</f>
        <v>274</v>
      </c>
      <c r="E67" s="59">
        <f aca="true" t="shared" si="17" ref="E67:N67">SUM(E68:E69)</f>
        <v>0</v>
      </c>
      <c r="F67" s="59">
        <f t="shared" si="17"/>
        <v>8</v>
      </c>
      <c r="G67" s="59">
        <f t="shared" si="17"/>
        <v>39</v>
      </c>
      <c r="H67" s="59">
        <f t="shared" si="17"/>
        <v>108</v>
      </c>
      <c r="I67" s="59">
        <f t="shared" si="17"/>
        <v>93</v>
      </c>
      <c r="J67" s="59">
        <f t="shared" si="17"/>
        <v>23</v>
      </c>
      <c r="K67" s="59">
        <f t="shared" si="17"/>
        <v>3</v>
      </c>
      <c r="L67" s="59">
        <f t="shared" si="17"/>
        <v>0</v>
      </c>
      <c r="M67" s="59">
        <f t="shared" si="17"/>
        <v>0</v>
      </c>
      <c r="N67" s="60">
        <f t="shared" si="17"/>
        <v>0</v>
      </c>
      <c r="O67" s="24"/>
    </row>
    <row r="68" spans="1:15" ht="12" customHeight="1">
      <c r="A68" s="28"/>
      <c r="B68" s="5"/>
      <c r="C68" s="10" t="s">
        <v>2</v>
      </c>
      <c r="D68" s="58">
        <f>SUM(E68:N68)</f>
        <v>155</v>
      </c>
      <c r="E68" s="59">
        <f>SUM(E72+'表４-6'!E6+'表４-6'!E10+'表４-6'!E14+'表４-6'!E18+'表４-6'!E22)</f>
        <v>0</v>
      </c>
      <c r="F68" s="59">
        <f>SUM(F72+'表４-6'!F6+'表４-6'!F10+'表４-6'!F14+'表４-6'!F18+'表４-6'!F22)</f>
        <v>5</v>
      </c>
      <c r="G68" s="59">
        <f>SUM(G72+'表４-6'!G6+'表４-6'!G10+'表４-6'!G14+'表４-6'!G18+'表４-6'!G22)</f>
        <v>23</v>
      </c>
      <c r="H68" s="59">
        <f>SUM(H72+'表４-6'!H6+'表４-6'!H10+'表４-6'!H14+'表４-6'!H18+'表４-6'!H22)</f>
        <v>62</v>
      </c>
      <c r="I68" s="59">
        <f>SUM(I72+'表４-6'!I6+'表４-6'!I10+'表４-6'!I14+'表４-6'!I18+'表４-6'!I22)</f>
        <v>54</v>
      </c>
      <c r="J68" s="59">
        <f>SUM(J72+'表４-6'!J6+'表４-6'!J10+'表４-6'!J14+'表４-6'!J18+'表４-6'!J22)</f>
        <v>10</v>
      </c>
      <c r="K68" s="59">
        <f>SUM(K72+'表４-6'!K6+'表４-6'!K10+'表４-6'!K14+'表４-6'!K18+'表４-6'!K22)</f>
        <v>1</v>
      </c>
      <c r="L68" s="59">
        <f>SUM(L72+'表４-6'!L6+'表４-6'!L10+'表４-6'!L14+'表４-6'!L18+'表４-6'!L22)</f>
        <v>0</v>
      </c>
      <c r="M68" s="59">
        <f>SUM(M72+'表４-6'!M6+'表４-6'!M10+'表４-6'!M14+'表４-6'!M18+'表４-6'!M22)</f>
        <v>0</v>
      </c>
      <c r="N68" s="60">
        <f>SUM(N72+'表４-6'!N6+'表４-6'!N10+'表４-6'!N14+'表４-6'!N18+'表４-6'!N22)</f>
        <v>0</v>
      </c>
      <c r="O68" s="24"/>
    </row>
    <row r="69" spans="1:15" ht="12" customHeight="1">
      <c r="A69" s="28"/>
      <c r="B69" s="5"/>
      <c r="C69" s="10" t="s">
        <v>3</v>
      </c>
      <c r="D69" s="58">
        <f>SUM(E69:N69)</f>
        <v>119</v>
      </c>
      <c r="E69" s="59">
        <f>SUM(E73+'表４-6'!E7+'表４-6'!E11+'表４-6'!E15+'表４-6'!E19+'表４-6'!E23)</f>
        <v>0</v>
      </c>
      <c r="F69" s="59">
        <f>SUM(F73+'表４-6'!F7+'表４-6'!F11+'表４-6'!F15+'表４-6'!F19+'表４-6'!F23)</f>
        <v>3</v>
      </c>
      <c r="G69" s="59">
        <f>SUM(G73+'表４-6'!G7+'表４-6'!G11+'表４-6'!G15+'表４-6'!G19+'表４-6'!G23)</f>
        <v>16</v>
      </c>
      <c r="H69" s="59">
        <f>SUM(H73+'表４-6'!H7+'表４-6'!H11+'表４-6'!H15+'表４-6'!H19+'表４-6'!H23)</f>
        <v>46</v>
      </c>
      <c r="I69" s="59">
        <f>SUM(I73+'表４-6'!I7+'表４-6'!I11+'表４-6'!I15+'表４-6'!I19+'表４-6'!I23)</f>
        <v>39</v>
      </c>
      <c r="J69" s="59">
        <f>SUM(J73+'表４-6'!J7+'表４-6'!J11+'表４-6'!J15+'表４-6'!J19+'表４-6'!J23)</f>
        <v>13</v>
      </c>
      <c r="K69" s="59">
        <f>SUM(K73+'表４-6'!K7+'表４-6'!K11+'表４-6'!K15+'表４-6'!K19+'表４-6'!K23)</f>
        <v>2</v>
      </c>
      <c r="L69" s="59">
        <f>SUM(L73+'表４-6'!L7+'表４-6'!L11+'表４-6'!L15+'表４-6'!L19+'表４-6'!L23)</f>
        <v>0</v>
      </c>
      <c r="M69" s="59">
        <f>SUM(M73+'表４-6'!M7+'表４-6'!M11+'表４-6'!M15+'表４-6'!M19+'表４-6'!M23)</f>
        <v>0</v>
      </c>
      <c r="N69" s="60">
        <f>SUM(N73+'表４-6'!N7+'表４-6'!N11+'表４-6'!N15+'表４-6'!N19+'表４-6'!N23)</f>
        <v>0</v>
      </c>
      <c r="O69" s="24"/>
    </row>
    <row r="70" spans="1:15" ht="12" customHeight="1">
      <c r="A70" s="28"/>
      <c r="B70" s="5"/>
      <c r="C70" s="10"/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24"/>
    </row>
    <row r="71" spans="1:15" ht="12" customHeight="1">
      <c r="A71" s="28"/>
      <c r="B71" s="20" t="s">
        <v>84</v>
      </c>
      <c r="C71" s="10" t="s">
        <v>1</v>
      </c>
      <c r="D71" s="58">
        <f>SUM(E71:N71)</f>
        <v>109</v>
      </c>
      <c r="E71" s="59">
        <f aca="true" t="shared" si="18" ref="E71:N71">SUM(E72:E73)</f>
        <v>0</v>
      </c>
      <c r="F71" s="59">
        <f t="shared" si="18"/>
        <v>5</v>
      </c>
      <c r="G71" s="59">
        <f t="shared" si="18"/>
        <v>11</v>
      </c>
      <c r="H71" s="59">
        <f t="shared" si="18"/>
        <v>42</v>
      </c>
      <c r="I71" s="59">
        <f t="shared" si="18"/>
        <v>38</v>
      </c>
      <c r="J71" s="59">
        <f t="shared" si="18"/>
        <v>12</v>
      </c>
      <c r="K71" s="59">
        <f t="shared" si="18"/>
        <v>1</v>
      </c>
      <c r="L71" s="59">
        <f t="shared" si="18"/>
        <v>0</v>
      </c>
      <c r="M71" s="59">
        <f t="shared" si="18"/>
        <v>0</v>
      </c>
      <c r="N71" s="60">
        <f t="shared" si="18"/>
        <v>0</v>
      </c>
      <c r="O71" s="24"/>
    </row>
    <row r="72" spans="1:15" ht="12" customHeight="1">
      <c r="A72" s="28"/>
      <c r="B72" s="20"/>
      <c r="C72" s="10" t="s">
        <v>2</v>
      </c>
      <c r="D72" s="58">
        <f>SUM(E72:N72)</f>
        <v>60</v>
      </c>
      <c r="E72" s="59">
        <v>0</v>
      </c>
      <c r="F72" s="59">
        <v>2</v>
      </c>
      <c r="G72" s="59">
        <v>5</v>
      </c>
      <c r="H72" s="59">
        <v>23</v>
      </c>
      <c r="I72" s="59">
        <v>25</v>
      </c>
      <c r="J72" s="59">
        <v>5</v>
      </c>
      <c r="K72" s="59">
        <v>0</v>
      </c>
      <c r="L72" s="59">
        <v>0</v>
      </c>
      <c r="M72" s="59">
        <v>0</v>
      </c>
      <c r="N72" s="60">
        <v>0</v>
      </c>
      <c r="O72" s="24"/>
    </row>
    <row r="73" spans="1:14" ht="12" customHeight="1">
      <c r="A73" s="28"/>
      <c r="B73" s="20"/>
      <c r="C73" s="10" t="s">
        <v>3</v>
      </c>
      <c r="D73" s="58">
        <f>SUM(E73:N73)</f>
        <v>49</v>
      </c>
      <c r="E73" s="59">
        <v>0</v>
      </c>
      <c r="F73" s="59">
        <v>3</v>
      </c>
      <c r="G73" s="59">
        <v>6</v>
      </c>
      <c r="H73" s="59">
        <v>19</v>
      </c>
      <c r="I73" s="59">
        <v>13</v>
      </c>
      <c r="J73" s="59">
        <v>7</v>
      </c>
      <c r="K73" s="59">
        <v>1</v>
      </c>
      <c r="L73" s="59">
        <v>0</v>
      </c>
      <c r="M73" s="59">
        <v>0</v>
      </c>
      <c r="N73" s="60">
        <v>0</v>
      </c>
    </row>
    <row r="74" spans="1:14" ht="12" customHeight="1">
      <c r="A74" s="35"/>
      <c r="B74" s="22"/>
      <c r="C74" s="23"/>
      <c r="D74" s="93"/>
      <c r="E74" s="94"/>
      <c r="F74" s="94"/>
      <c r="G74" s="94"/>
      <c r="H74" s="94"/>
      <c r="I74" s="94"/>
      <c r="J74" s="94"/>
      <c r="K74" s="94"/>
      <c r="L74" s="94"/>
      <c r="M74" s="94"/>
      <c r="N74" s="95"/>
    </row>
    <row r="75" spans="1:14" ht="12" customHeight="1">
      <c r="A75" s="24"/>
      <c r="B75" s="5"/>
      <c r="C75" s="2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2" customHeight="1">
      <c r="B76" s="5"/>
      <c r="C76" s="29"/>
      <c r="D76" s="16"/>
      <c r="E76" s="16"/>
      <c r="F76" s="16"/>
      <c r="G76" s="16"/>
      <c r="H76" s="43" t="s">
        <v>112</v>
      </c>
      <c r="I76" s="16"/>
      <c r="J76" s="16"/>
      <c r="K76" s="16"/>
      <c r="L76" s="16"/>
      <c r="M76" s="16"/>
      <c r="N76" s="16"/>
    </row>
    <row r="77" spans="2:14" ht="12" customHeight="1">
      <c r="B77" s="5"/>
      <c r="C77" s="2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2" customHeight="1">
      <c r="B78" s="5"/>
      <c r="C78" s="2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t="12" customHeight="1">
      <c r="B79" s="5"/>
      <c r="C79" s="2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2" customHeight="1">
      <c r="B80" s="5"/>
      <c r="C80" s="2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2" customHeight="1">
      <c r="B81" s="5"/>
      <c r="C81" s="2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2" customHeight="1">
      <c r="B82" s="5"/>
      <c r="C82" s="2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2" customHeight="1">
      <c r="B83" s="5"/>
      <c r="C83" s="2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2" customHeight="1">
      <c r="B84" s="24"/>
      <c r="C84" s="2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2" customHeight="1">
      <c r="B85" s="12"/>
      <c r="C85" s="2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2" customHeight="1">
      <c r="B86" s="12"/>
      <c r="C86" s="2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2" customHeight="1">
      <c r="B87" s="5"/>
      <c r="C87" s="2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12" customHeight="1">
      <c r="B88" s="5"/>
      <c r="C88" s="2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2" customHeight="1">
      <c r="B89" s="5"/>
      <c r="C89" s="2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t="12" customHeight="1">
      <c r="B90" s="5"/>
      <c r="C90" s="2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2" customHeight="1">
      <c r="B91" s="5"/>
      <c r="C91" s="2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2" customHeight="1">
      <c r="B92" s="5"/>
      <c r="C92" s="2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2" customHeight="1">
      <c r="B93" s="24"/>
      <c r="C93" s="2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2" customHeight="1">
      <c r="B94" s="24"/>
      <c r="C94" s="2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2" customHeight="1">
      <c r="B95" s="24"/>
      <c r="C95" s="2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2" customHeight="1">
      <c r="B96" s="5"/>
      <c r="C96" s="2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2" customHeight="1">
      <c r="B97" s="12"/>
      <c r="C97" s="2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2" customHeight="1">
      <c r="B98" s="12"/>
      <c r="C98" s="2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2" customHeight="1">
      <c r="B99" s="5"/>
      <c r="C99" s="2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2" customHeight="1">
      <c r="B100" s="12"/>
      <c r="C100" s="29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2" customHeight="1">
      <c r="B101" s="12"/>
      <c r="C101" s="2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2" customHeight="1">
      <c r="B102" s="5"/>
      <c r="C102" s="29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2" customHeight="1">
      <c r="B103" s="12"/>
      <c r="C103" s="2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2" customHeight="1">
      <c r="B104" s="12"/>
      <c r="C104" s="2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2" customHeight="1">
      <c r="B105" s="5"/>
      <c r="C105" s="2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2" customHeight="1">
      <c r="B106" s="12"/>
      <c r="C106" s="2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2" customHeight="1">
      <c r="B107" s="12"/>
      <c r="C107" s="2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2" customHeight="1">
      <c r="B108" s="5"/>
      <c r="C108" s="2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" customHeight="1">
      <c r="B109" s="12"/>
      <c r="C109" s="2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2" customHeight="1">
      <c r="B110" s="12"/>
      <c r="C110" s="2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2" customHeight="1">
      <c r="B111" s="5"/>
      <c r="C111" s="2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2" customHeight="1">
      <c r="B112" s="12"/>
      <c r="C112" s="2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2" customHeight="1">
      <c r="B113" s="12"/>
      <c r="C113" s="2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t="12" customHeight="1">
      <c r="B114" s="5"/>
      <c r="C114" s="2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t="12" customHeight="1">
      <c r="B115" s="5"/>
      <c r="C115" s="2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t="12" customHeight="1">
      <c r="B116" s="5"/>
      <c r="C116" s="2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t="12" customHeight="1">
      <c r="B117" s="5"/>
      <c r="C117" s="2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t="12" customHeight="1">
      <c r="B118" s="12"/>
      <c r="C118" s="2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t="12" customHeight="1">
      <c r="B119" s="12"/>
      <c r="C119" s="2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" customHeight="1">
      <c r="B120" s="5"/>
      <c r="C120" s="2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t="12" customHeight="1">
      <c r="B121" s="12"/>
      <c r="C121" s="2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t="12" customHeight="1">
      <c r="B122" s="12"/>
      <c r="C122" s="2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t="12" customHeight="1">
      <c r="B123" s="5"/>
      <c r="C123" s="2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t="12" customHeight="1">
      <c r="B124" s="12"/>
      <c r="C124" s="2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t="12" customHeight="1">
      <c r="B125" s="12"/>
      <c r="C125" s="2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t="12" customHeight="1">
      <c r="B126" s="5"/>
      <c r="C126" s="2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t="12" customHeight="1">
      <c r="B127" s="12"/>
      <c r="C127" s="29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t="12" customHeight="1">
      <c r="B128" s="12"/>
      <c r="C128" s="29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t="12" customHeight="1">
      <c r="B129" s="5"/>
      <c r="C129" s="29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t="12" customHeight="1">
      <c r="B130" s="12"/>
      <c r="C130" s="29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t="12" customHeight="1">
      <c r="B131" s="12"/>
      <c r="C131" s="29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t="12" customHeight="1">
      <c r="B132" s="5"/>
      <c r="C132" s="29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t="12" customHeight="1">
      <c r="B133" s="12"/>
      <c r="C133" s="29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t="12" customHeight="1">
      <c r="B134" s="12"/>
      <c r="C134" s="2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t="12" customHeight="1">
      <c r="B135" s="5"/>
      <c r="C135" s="2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t="12" customHeight="1">
      <c r="B136" s="12"/>
      <c r="C136" s="2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" customHeight="1">
      <c r="B137" s="12"/>
      <c r="C137" s="2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t="12" customHeight="1">
      <c r="B138" s="5"/>
      <c r="C138" s="2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t="12" customHeight="1">
      <c r="B139" s="12"/>
      <c r="C139" s="29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ht="12" customHeight="1">
      <c r="B140" s="12"/>
      <c r="C140" s="29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ht="12" customHeight="1">
      <c r="B141" s="5"/>
      <c r="C141" s="2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ht="12" customHeight="1">
      <c r="B142" s="5"/>
      <c r="C142" s="2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ht="12" customHeight="1">
      <c r="B143" s="5"/>
      <c r="C143" s="2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ht="12" customHeight="1">
      <c r="B144" s="5"/>
      <c r="C144" s="29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ht="12" customHeight="1">
      <c r="B145" s="12"/>
      <c r="C145" s="29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ht="12" customHeight="1">
      <c r="B146" s="12"/>
      <c r="C146" s="29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ht="12" customHeight="1">
      <c r="B147" s="5"/>
      <c r="C147" s="29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ht="12" customHeight="1">
      <c r="B148" s="12"/>
      <c r="C148" s="2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ht="12" customHeight="1">
      <c r="B149" s="12"/>
      <c r="C149" s="29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ht="12" customHeight="1">
      <c r="B150" s="5"/>
      <c r="C150" s="29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ht="12" customHeight="1">
      <c r="B151" s="5"/>
      <c r="C151" s="2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ht="12" customHeight="1">
      <c r="B152" s="5"/>
      <c r="C152" s="29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ht="12" customHeight="1">
      <c r="B153" s="5"/>
      <c r="C153" s="29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ht="12" customHeight="1">
      <c r="B154" s="12"/>
      <c r="C154" s="29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ht="12" customHeight="1">
      <c r="B155" s="12"/>
      <c r="C155" s="29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ht="12" customHeight="1">
      <c r="B156" s="5"/>
      <c r="C156" s="29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ht="12" customHeight="1">
      <c r="B157" s="5"/>
      <c r="C157" s="29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ht="12" customHeight="1">
      <c r="B158" s="5"/>
      <c r="C158" s="29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ht="12" customHeight="1">
      <c r="B159" s="5"/>
      <c r="C159" s="29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ht="12" customHeight="1">
      <c r="B160" s="12"/>
      <c r="C160" s="29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ht="12" customHeight="1">
      <c r="B161" s="12"/>
      <c r="C161" s="29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ht="12" customHeight="1">
      <c r="B162" s="5"/>
      <c r="C162" s="2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ht="12" customHeight="1">
      <c r="B163" s="12"/>
      <c r="C163" s="2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ht="12" customHeight="1">
      <c r="B164" s="12"/>
      <c r="C164" s="2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ht="12" customHeight="1">
      <c r="B165" s="5"/>
      <c r="C165" s="2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ht="12" customHeight="1">
      <c r="B166" s="5"/>
      <c r="C166" s="2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ht="12" customHeight="1">
      <c r="B167" s="5"/>
      <c r="C167" s="2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ht="12" customHeight="1">
      <c r="B168" s="5"/>
      <c r="C168" s="2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ht="12" customHeight="1">
      <c r="B169" s="12"/>
      <c r="C169" s="2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ht="12" customHeight="1">
      <c r="B170" s="12"/>
      <c r="C170" s="2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ht="12" customHeight="1">
      <c r="B171" s="5"/>
      <c r="C171" s="2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ht="12" customHeight="1">
      <c r="B172" s="12"/>
      <c r="C172" s="2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ht="12" customHeight="1">
      <c r="B173" s="12"/>
      <c r="C173" s="2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ht="12" customHeight="1">
      <c r="B174" s="5"/>
      <c r="C174" s="2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" customHeight="1">
      <c r="B175" s="12"/>
      <c r="C175" s="2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ht="12" customHeight="1">
      <c r="B176" s="12"/>
      <c r="C176" s="2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ht="12" customHeight="1">
      <c r="B177" s="5"/>
      <c r="C177" s="2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ht="12" customHeight="1">
      <c r="B178" s="12"/>
      <c r="C178" s="2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ht="12" customHeight="1">
      <c r="B179" s="12"/>
      <c r="C179" s="2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ht="12" customHeight="1">
      <c r="B180" s="5"/>
      <c r="C180" s="2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ht="12" customHeight="1">
      <c r="B181" s="5"/>
      <c r="C181" s="2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" customHeight="1">
      <c r="B182" s="5"/>
      <c r="C182" s="2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ht="12" customHeight="1">
      <c r="B183" s="5"/>
      <c r="C183" s="2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ht="12" customHeight="1">
      <c r="B184" s="12"/>
      <c r="C184" s="2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ht="12" customHeight="1">
      <c r="B185" s="12"/>
      <c r="C185" s="2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ht="12" customHeight="1">
      <c r="B186" s="5"/>
      <c r="C186" s="2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ht="12" customHeight="1">
      <c r="B187" s="5"/>
      <c r="C187" s="2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ht="12" customHeight="1">
      <c r="B188" s="5"/>
      <c r="C188" s="2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ht="12" customHeight="1">
      <c r="B189" s="5"/>
      <c r="C189" s="2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ht="12" customHeight="1">
      <c r="B190" s="12"/>
      <c r="C190" s="2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ht="12" customHeight="1">
      <c r="B191" s="12"/>
      <c r="C191" s="2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ht="12" customHeight="1">
      <c r="B192" s="5"/>
      <c r="C192" s="2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ht="12" customHeight="1">
      <c r="B193" s="12"/>
      <c r="C193" s="2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ht="12" customHeight="1">
      <c r="B194" s="12"/>
      <c r="C194" s="2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ht="12" customHeight="1">
      <c r="B195" s="5"/>
      <c r="C195" s="2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ht="12" customHeight="1">
      <c r="B196" s="12"/>
      <c r="C196" s="2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ht="12" customHeight="1">
      <c r="B197" s="12"/>
      <c r="C197" s="2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ht="12" customHeight="1">
      <c r="B198" s="5"/>
      <c r="C198" s="2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ht="12" customHeight="1">
      <c r="B199" s="12"/>
      <c r="C199" s="2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ht="12" customHeight="1">
      <c r="B200" s="12"/>
      <c r="C200" s="2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ht="12" customHeight="1">
      <c r="B201" s="5"/>
      <c r="C201" s="2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12" customHeight="1">
      <c r="B202" s="5"/>
      <c r="C202" s="2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12" customHeight="1">
      <c r="B203" s="5"/>
      <c r="C203" s="2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ht="12" customHeight="1">
      <c r="B204" s="5"/>
      <c r="C204" s="2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ht="12" customHeight="1">
      <c r="B205" s="12"/>
      <c r="C205" s="2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ht="12" customHeight="1">
      <c r="B206" s="12"/>
      <c r="C206" s="2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ht="12" customHeight="1">
      <c r="B207" s="5"/>
      <c r="C207" s="2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ht="12" customHeight="1">
      <c r="B208" s="12"/>
      <c r="C208" s="2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ht="12" customHeight="1">
      <c r="B209" s="12"/>
      <c r="C209" s="2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ht="12" customHeight="1">
      <c r="B210" s="5"/>
      <c r="C210" s="2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ht="12" customHeight="1">
      <c r="B211" s="12"/>
      <c r="C211" s="2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ht="12" customHeight="1">
      <c r="B212" s="12"/>
      <c r="C212" s="2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" customHeight="1">
      <c r="B213" s="5"/>
      <c r="C213" s="2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ht="12" customHeight="1">
      <c r="B214" s="12"/>
      <c r="C214" s="2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ht="12" customHeight="1">
      <c r="B215" s="12"/>
      <c r="C215" s="2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ht="12" customHeight="1">
      <c r="B216" s="5"/>
      <c r="C216" s="2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ht="12" customHeight="1">
      <c r="B217" s="12"/>
      <c r="C217" s="2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ht="12" customHeight="1">
      <c r="B218" s="12"/>
      <c r="C218" s="2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ht="12" customHeight="1">
      <c r="B219" s="5"/>
      <c r="C219" s="2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12" customHeight="1">
      <c r="B220" s="12"/>
      <c r="C220" s="2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12" customHeight="1">
      <c r="B221" s="12"/>
      <c r="C221" s="2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12" customHeight="1">
      <c r="B222" s="5"/>
      <c r="C222" s="2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12" customHeight="1">
      <c r="B223" s="12"/>
      <c r="C223" s="2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ht="12" customHeight="1">
      <c r="B224" s="12"/>
      <c r="C224" s="2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ht="12" customHeight="1">
      <c r="B225" s="5"/>
      <c r="C225" s="2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ht="12" customHeight="1">
      <c r="B226" s="12"/>
      <c r="C226" s="2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ht="12" customHeight="1">
      <c r="B227" s="12"/>
      <c r="C227" s="2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ht="12" customHeight="1">
      <c r="B228" s="5"/>
      <c r="C228" s="2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ht="12" customHeight="1">
      <c r="B229" s="12"/>
      <c r="C229" s="2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ht="12" customHeight="1">
      <c r="B230" s="12"/>
      <c r="C230" s="2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ht="12" customHeight="1">
      <c r="B231" s="5"/>
      <c r="C231" s="2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ht="12" customHeight="1">
      <c r="B232" s="5"/>
      <c r="C232" s="2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ht="12" customHeight="1">
      <c r="B233" s="5"/>
      <c r="C233" s="2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ht="12" customHeight="1">
      <c r="B234" s="5"/>
      <c r="C234" s="2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ht="12" customHeight="1">
      <c r="B235" s="12"/>
      <c r="C235" s="2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ht="12" customHeight="1">
      <c r="B236" s="12"/>
      <c r="C236" s="2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ht="12" customHeight="1">
      <c r="B237" s="5"/>
      <c r="C237" s="2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ht="12" customHeight="1">
      <c r="B238" s="12"/>
      <c r="C238" s="2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ht="12" customHeight="1">
      <c r="B239" s="12"/>
      <c r="C239" s="2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ht="12" customHeight="1">
      <c r="B240" s="5"/>
      <c r="C240" s="2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ht="12" customHeight="1">
      <c r="B241" s="12"/>
      <c r="C241" s="2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ht="12" customHeight="1">
      <c r="B242" s="12"/>
      <c r="C242" s="2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ht="12" customHeight="1">
      <c r="B243" s="5"/>
      <c r="C243" s="2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ht="12" customHeight="1">
      <c r="B244" s="12"/>
      <c r="C244" s="2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ht="12" customHeight="1">
      <c r="B245" s="12"/>
      <c r="C245" s="2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ht="12" customHeight="1">
      <c r="B246" s="5"/>
      <c r="C246" s="2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ht="12" customHeight="1">
      <c r="B247" s="12"/>
      <c r="C247" s="2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ht="12" customHeight="1">
      <c r="B248" s="12"/>
      <c r="C248" s="2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ht="12" customHeight="1">
      <c r="B249" s="5"/>
      <c r="C249" s="2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ht="12" customHeight="1">
      <c r="B250" s="12"/>
      <c r="C250" s="2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" customHeight="1">
      <c r="B251" s="12"/>
      <c r="C251" s="2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ht="12" customHeight="1">
      <c r="B252" s="5"/>
      <c r="C252" s="2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ht="12" customHeight="1">
      <c r="B253" s="5"/>
      <c r="C253" s="2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ht="12" customHeight="1">
      <c r="B254" s="5"/>
      <c r="C254" s="2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ht="12" customHeight="1">
      <c r="B255" s="5"/>
      <c r="C255" s="2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ht="12" customHeight="1">
      <c r="B256" s="12"/>
      <c r="C256" s="2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ht="12" customHeight="1">
      <c r="B257" s="12"/>
      <c r="C257" s="2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ht="12" customHeight="1">
      <c r="B258" s="5"/>
      <c r="C258" s="2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ht="12" customHeight="1">
      <c r="B259" s="12"/>
      <c r="C259" s="2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ht="12" customHeight="1">
      <c r="B260" s="12"/>
      <c r="C260" s="2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ht="12" customHeight="1">
      <c r="B261" s="5"/>
      <c r="C261" s="2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ht="12" customHeight="1">
      <c r="B262" s="12"/>
      <c r="C262" s="2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ht="12" customHeight="1">
      <c r="B263" s="12"/>
      <c r="C263" s="2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ht="12" customHeight="1">
      <c r="B264" s="5"/>
      <c r="C264" s="2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" customHeight="1">
      <c r="B265" s="12"/>
      <c r="C265" s="2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ht="12" customHeight="1">
      <c r="B266" s="12"/>
      <c r="C266" s="2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ht="12" customHeight="1">
      <c r="B267" s="5"/>
      <c r="C267" s="2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ht="12" customHeight="1">
      <c r="B268" s="12"/>
      <c r="C268" s="2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ht="12" customHeight="1">
      <c r="B269" s="12"/>
      <c r="C269" s="2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ht="12" customHeight="1">
      <c r="B270" s="5"/>
      <c r="C270" s="2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ht="12" customHeight="1">
      <c r="B271" s="12"/>
      <c r="C271" s="2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ht="12" customHeight="1">
      <c r="B272" s="12"/>
      <c r="C272" s="2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ht="12" customHeight="1">
      <c r="B273" s="5"/>
      <c r="C273" s="2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ht="12" customHeight="1">
      <c r="B274" s="12"/>
      <c r="C274" s="2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ht="12" customHeight="1">
      <c r="B275" s="12"/>
      <c r="C275" s="2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ht="12" customHeight="1">
      <c r="B276" s="5"/>
      <c r="C276" s="2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ht="12" customHeight="1">
      <c r="B277" s="5"/>
      <c r="C277" s="2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ht="12" customHeight="1">
      <c r="B278" s="5"/>
      <c r="C278" s="2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ht="12" customHeight="1">
      <c r="B279" s="5"/>
      <c r="C279" s="2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ht="12" customHeight="1">
      <c r="B280" s="12"/>
      <c r="C280" s="2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ht="12" customHeight="1">
      <c r="B281" s="12"/>
      <c r="C281" s="2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ht="12" customHeight="1">
      <c r="B282" s="5"/>
      <c r="C282" s="2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ht="12" customHeight="1">
      <c r="B283" s="12"/>
      <c r="C283" s="2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ht="12" customHeight="1">
      <c r="B284" s="12"/>
      <c r="C284" s="2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ht="12" customHeight="1">
      <c r="B285" s="5"/>
      <c r="C285" s="2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ht="12" customHeight="1">
      <c r="B286" s="12"/>
      <c r="C286" s="2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ht="12" customHeight="1">
      <c r="B287" s="12"/>
      <c r="C287" s="2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ht="12" customHeight="1">
      <c r="B288" s="5"/>
      <c r="C288" s="2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" customHeight="1">
      <c r="B289" s="12"/>
      <c r="C289" s="2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ht="12" customHeight="1">
      <c r="B290" s="12"/>
      <c r="C290" s="2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ht="12" customHeight="1">
      <c r="B291" s="5"/>
      <c r="C291" s="2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ht="12" customHeight="1">
      <c r="B292" s="12"/>
      <c r="C292" s="2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ht="12" customHeight="1">
      <c r="B293" s="12"/>
      <c r="C293" s="2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ht="12" customHeight="1">
      <c r="B294" s="5"/>
      <c r="C294" s="2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2:14" ht="12" customHeight="1">
      <c r="B295" s="12"/>
      <c r="C295" s="2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2:14" ht="12" customHeight="1">
      <c r="B296" s="12"/>
      <c r="C296" s="2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2:14" ht="12" customHeight="1">
      <c r="B297" s="5"/>
      <c r="C297" s="29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2:14" ht="12" customHeight="1">
      <c r="B298" s="12"/>
      <c r="C298" s="29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2:14" ht="12" customHeight="1">
      <c r="B299" s="12"/>
      <c r="C299" s="29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2:14" ht="12" customHeight="1">
      <c r="B300" s="5"/>
      <c r="C300" s="29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2:14" ht="12" customHeight="1">
      <c r="B301" s="5"/>
      <c r="C301" s="29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2:14" ht="12" customHeight="1">
      <c r="B302" s="5"/>
      <c r="C302" s="29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2:14" ht="12" customHeight="1">
      <c r="B303" s="5"/>
      <c r="C303" s="29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2:14" ht="12" customHeight="1">
      <c r="B304" s="12"/>
      <c r="C304" s="29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2:14" ht="12" customHeight="1">
      <c r="B305" s="12"/>
      <c r="C305" s="29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2:14" ht="12" customHeight="1">
      <c r="B306" s="5"/>
      <c r="C306" s="29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2:14" ht="12" customHeight="1">
      <c r="B307" s="5"/>
      <c r="C307" s="29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2:14" ht="12" customHeight="1">
      <c r="B308" s="5"/>
      <c r="C308" s="29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2:14" ht="12" customHeight="1">
      <c r="B309" s="5"/>
      <c r="C309" s="29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2:14" ht="12" customHeight="1">
      <c r="B310" s="12"/>
      <c r="C310" s="29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2:14" ht="12" customHeight="1">
      <c r="B311" s="12"/>
      <c r="C311" s="29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2:14" ht="12" customHeight="1">
      <c r="B312" s="5"/>
      <c r="C312" s="29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2:14" ht="12" customHeight="1">
      <c r="B313" s="12"/>
      <c r="C313" s="29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2:14" ht="12" customHeight="1">
      <c r="B314" s="12"/>
      <c r="C314" s="29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2:14" ht="12" customHeight="1">
      <c r="B315" s="5"/>
      <c r="C315" s="29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2:14" ht="12" customHeight="1">
      <c r="B316" s="12"/>
      <c r="C316" s="29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2:14" ht="12" customHeight="1">
      <c r="B317" s="12"/>
      <c r="C317" s="29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2:14" ht="12" customHeight="1">
      <c r="B318" s="5"/>
      <c r="C318" s="29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2:14" ht="12" customHeight="1">
      <c r="B319" s="12"/>
      <c r="C319" s="29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2:14" ht="12" customHeight="1">
      <c r="B320" s="12"/>
      <c r="C320" s="29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2:14" ht="12" customHeight="1">
      <c r="B321" s="5"/>
      <c r="C321" s="29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2:14" ht="12" customHeight="1">
      <c r="B322" s="5"/>
      <c r="C322" s="29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2:14" ht="12" customHeight="1">
      <c r="B323" s="5"/>
      <c r="C323" s="29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2:14" ht="12" customHeight="1">
      <c r="B324" s="5"/>
      <c r="C324" s="29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2:14" ht="12" customHeight="1">
      <c r="B325" s="12"/>
      <c r="C325" s="29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2:14" ht="12" customHeight="1">
      <c r="B326" s="12"/>
      <c r="C326" s="29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2:14" ht="12" customHeight="1">
      <c r="B327" s="5"/>
      <c r="C327" s="29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2:14" ht="12" customHeight="1">
      <c r="B328" s="12"/>
      <c r="C328" s="29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2:14" ht="12" customHeight="1">
      <c r="B329" s="12"/>
      <c r="C329" s="29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2:14" ht="12" customHeight="1">
      <c r="B330" s="5"/>
      <c r="C330" s="29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3:14" ht="12" customHeight="1">
      <c r="C331" s="29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3:14" ht="12" customHeight="1">
      <c r="C332" s="29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</sheetData>
  <mergeCells count="4">
    <mergeCell ref="A3:C3"/>
    <mergeCell ref="M2:N2"/>
    <mergeCell ref="A10:B10"/>
    <mergeCell ref="A67:B67"/>
  </mergeCells>
  <printOptions horizontalCentered="1"/>
  <pageMargins left="0.5905511811023623" right="0.5905511811023623" top="0.3937007874015748" bottom="0.1968503937007874" header="0.5118110236220472" footer="0.5511811023622047"/>
  <pageSetup blackAndWhite="1" horizontalDpi="360" verticalDpi="36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6"/>
  <sheetViews>
    <sheetView showGridLines="0" zoomScale="90" zoomScaleNormal="90" workbookViewId="0" topLeftCell="A1">
      <pane xSplit="3" ySplit="3" topLeftCell="D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2" customHeight="1"/>
  <cols>
    <col min="1" max="1" width="2.625" style="2" customWidth="1"/>
    <col min="2" max="2" width="9.50390625" style="2" customWidth="1"/>
    <col min="3" max="3" width="5.125" style="3" customWidth="1"/>
    <col min="4" max="14" width="7.125" style="2" customWidth="1"/>
    <col min="15" max="15" width="7.125" style="24" customWidth="1"/>
    <col min="16" max="16384" width="7.125" style="2" customWidth="1"/>
  </cols>
  <sheetData>
    <row r="1" ht="12">
      <c r="A1" s="26"/>
    </row>
    <row r="2" spans="1:14" ht="12">
      <c r="A2" s="2" t="s">
        <v>52</v>
      </c>
      <c r="M2" s="99" t="str">
        <f>'表４-1'!M2:N2</f>
        <v>（平成14年）</v>
      </c>
      <c r="N2" s="99"/>
    </row>
    <row r="3" spans="1:15" ht="21" customHeight="1">
      <c r="A3" s="100"/>
      <c r="B3" s="101"/>
      <c r="C3" s="102"/>
      <c r="D3" s="52" t="s">
        <v>101</v>
      </c>
      <c r="E3" s="53" t="s">
        <v>114</v>
      </c>
      <c r="F3" s="53" t="s">
        <v>102</v>
      </c>
      <c r="G3" s="53" t="s">
        <v>103</v>
      </c>
      <c r="H3" s="53" t="s">
        <v>104</v>
      </c>
      <c r="I3" s="53" t="s">
        <v>105</v>
      </c>
      <c r="J3" s="53" t="s">
        <v>106</v>
      </c>
      <c r="K3" s="53" t="s">
        <v>107</v>
      </c>
      <c r="L3" s="53" t="s">
        <v>108</v>
      </c>
      <c r="M3" s="53" t="s">
        <v>115</v>
      </c>
      <c r="N3" s="54" t="s">
        <v>109</v>
      </c>
      <c r="O3" s="5"/>
    </row>
    <row r="4" spans="1:14" ht="12" customHeight="1">
      <c r="A4" s="39"/>
      <c r="B4" s="7"/>
      <c r="C4" s="8"/>
      <c r="D4" s="67"/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12" customHeight="1">
      <c r="A5" s="28"/>
      <c r="B5" s="20" t="s">
        <v>85</v>
      </c>
      <c r="C5" s="10" t="s">
        <v>1</v>
      </c>
      <c r="D5" s="58">
        <f>SUM(E5:N5)</f>
        <v>30</v>
      </c>
      <c r="E5" s="59">
        <f aca="true" t="shared" si="0" ref="E5:N5">SUM(E6:E7)</f>
        <v>0</v>
      </c>
      <c r="F5" s="59">
        <f t="shared" si="0"/>
        <v>0</v>
      </c>
      <c r="G5" s="59">
        <f t="shared" si="0"/>
        <v>3</v>
      </c>
      <c r="H5" s="59">
        <f t="shared" si="0"/>
        <v>13</v>
      </c>
      <c r="I5" s="59">
        <f t="shared" si="0"/>
        <v>10</v>
      </c>
      <c r="J5" s="59">
        <f t="shared" si="0"/>
        <v>3</v>
      </c>
      <c r="K5" s="59">
        <f t="shared" si="0"/>
        <v>1</v>
      </c>
      <c r="L5" s="59">
        <f t="shared" si="0"/>
        <v>0</v>
      </c>
      <c r="M5" s="59">
        <f t="shared" si="0"/>
        <v>0</v>
      </c>
      <c r="N5" s="60">
        <f t="shared" si="0"/>
        <v>0</v>
      </c>
    </row>
    <row r="6" spans="1:14" ht="12" customHeight="1">
      <c r="A6" s="28"/>
      <c r="B6" s="20"/>
      <c r="C6" s="10" t="s">
        <v>2</v>
      </c>
      <c r="D6" s="58">
        <f>SUM(E6:N6)</f>
        <v>11</v>
      </c>
      <c r="E6" s="59">
        <v>0</v>
      </c>
      <c r="F6" s="59">
        <v>0</v>
      </c>
      <c r="G6" s="59">
        <v>0</v>
      </c>
      <c r="H6" s="59">
        <v>8</v>
      </c>
      <c r="I6" s="59">
        <v>3</v>
      </c>
      <c r="J6" s="59">
        <v>0</v>
      </c>
      <c r="K6" s="59">
        <v>0</v>
      </c>
      <c r="L6" s="59">
        <v>0</v>
      </c>
      <c r="M6" s="59">
        <v>0</v>
      </c>
      <c r="N6" s="60">
        <v>0</v>
      </c>
    </row>
    <row r="7" spans="1:14" ht="12" customHeight="1">
      <c r="A7" s="28"/>
      <c r="B7" s="20"/>
      <c r="C7" s="10" t="s">
        <v>3</v>
      </c>
      <c r="D7" s="58">
        <f>SUM(E7:N7)</f>
        <v>19</v>
      </c>
      <c r="E7" s="59">
        <v>0</v>
      </c>
      <c r="F7" s="59">
        <v>0</v>
      </c>
      <c r="G7" s="59">
        <v>3</v>
      </c>
      <c r="H7" s="59">
        <v>5</v>
      </c>
      <c r="I7" s="59">
        <v>7</v>
      </c>
      <c r="J7" s="59">
        <v>3</v>
      </c>
      <c r="K7" s="59">
        <v>1</v>
      </c>
      <c r="L7" s="59">
        <v>0</v>
      </c>
      <c r="M7" s="59">
        <v>0</v>
      </c>
      <c r="N7" s="60">
        <v>0</v>
      </c>
    </row>
    <row r="8" spans="1:14" ht="12" customHeight="1">
      <c r="A8" s="28"/>
      <c r="B8" s="20"/>
      <c r="C8" s="10"/>
      <c r="D8" s="58"/>
      <c r="E8" s="59"/>
      <c r="F8" s="59"/>
      <c r="G8" s="59"/>
      <c r="H8" s="59"/>
      <c r="I8" s="59"/>
      <c r="J8" s="59"/>
      <c r="K8" s="59"/>
      <c r="L8" s="59"/>
      <c r="M8" s="59"/>
      <c r="N8" s="60"/>
    </row>
    <row r="9" spans="1:14" ht="12" customHeight="1">
      <c r="A9" s="28"/>
      <c r="B9" s="20" t="s">
        <v>86</v>
      </c>
      <c r="C9" s="10" t="s">
        <v>1</v>
      </c>
      <c r="D9" s="58">
        <f>SUM(E9:N9)</f>
        <v>90</v>
      </c>
      <c r="E9" s="59">
        <f aca="true" t="shared" si="1" ref="E9:N9">SUM(E10:E11)</f>
        <v>0</v>
      </c>
      <c r="F9" s="59">
        <f t="shared" si="1"/>
        <v>3</v>
      </c>
      <c r="G9" s="59">
        <f t="shared" si="1"/>
        <v>19</v>
      </c>
      <c r="H9" s="59">
        <f t="shared" si="1"/>
        <v>33</v>
      </c>
      <c r="I9" s="59">
        <f t="shared" si="1"/>
        <v>28</v>
      </c>
      <c r="J9" s="59">
        <f t="shared" si="1"/>
        <v>6</v>
      </c>
      <c r="K9" s="59">
        <f t="shared" si="1"/>
        <v>1</v>
      </c>
      <c r="L9" s="59">
        <f t="shared" si="1"/>
        <v>0</v>
      </c>
      <c r="M9" s="59">
        <f t="shared" si="1"/>
        <v>0</v>
      </c>
      <c r="N9" s="60">
        <f t="shared" si="1"/>
        <v>0</v>
      </c>
    </row>
    <row r="10" spans="1:14" ht="12" customHeight="1">
      <c r="A10" s="28"/>
      <c r="B10" s="20"/>
      <c r="C10" s="10" t="s">
        <v>2</v>
      </c>
      <c r="D10" s="58">
        <f>SUM(E10:N10)</f>
        <v>60</v>
      </c>
      <c r="E10" s="59">
        <v>0</v>
      </c>
      <c r="F10" s="59">
        <v>3</v>
      </c>
      <c r="G10" s="59">
        <v>15</v>
      </c>
      <c r="H10" s="59">
        <v>19</v>
      </c>
      <c r="I10" s="59">
        <v>19</v>
      </c>
      <c r="J10" s="59">
        <v>3</v>
      </c>
      <c r="K10" s="59">
        <v>1</v>
      </c>
      <c r="L10" s="59">
        <v>0</v>
      </c>
      <c r="M10" s="59">
        <v>0</v>
      </c>
      <c r="N10" s="60">
        <v>0</v>
      </c>
    </row>
    <row r="11" spans="1:14" ht="12" customHeight="1">
      <c r="A11" s="28"/>
      <c r="B11" s="20"/>
      <c r="C11" s="10" t="s">
        <v>3</v>
      </c>
      <c r="D11" s="58">
        <f>SUM(E11:N11)</f>
        <v>30</v>
      </c>
      <c r="E11" s="59">
        <v>0</v>
      </c>
      <c r="F11" s="59">
        <v>0</v>
      </c>
      <c r="G11" s="59">
        <v>4</v>
      </c>
      <c r="H11" s="59">
        <v>14</v>
      </c>
      <c r="I11" s="59">
        <v>9</v>
      </c>
      <c r="J11" s="59">
        <v>3</v>
      </c>
      <c r="K11" s="59">
        <v>0</v>
      </c>
      <c r="L11" s="59">
        <v>0</v>
      </c>
      <c r="M11" s="59">
        <v>0</v>
      </c>
      <c r="N11" s="60">
        <v>0</v>
      </c>
    </row>
    <row r="12" spans="1:14" ht="12" customHeight="1">
      <c r="A12" s="28"/>
      <c r="B12" s="20"/>
      <c r="C12" s="10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60"/>
    </row>
    <row r="13" spans="1:14" ht="12" customHeight="1">
      <c r="A13" s="28"/>
      <c r="B13" s="20" t="s">
        <v>87</v>
      </c>
      <c r="C13" s="10" t="s">
        <v>1</v>
      </c>
      <c r="D13" s="58">
        <f>SUM(E13:N13)</f>
        <v>6</v>
      </c>
      <c r="E13" s="59">
        <f aca="true" t="shared" si="2" ref="E13:N13">SUM(E14:E15)</f>
        <v>0</v>
      </c>
      <c r="F13" s="59">
        <f t="shared" si="2"/>
        <v>0</v>
      </c>
      <c r="G13" s="59">
        <f t="shared" si="2"/>
        <v>0</v>
      </c>
      <c r="H13" s="59">
        <f t="shared" si="2"/>
        <v>4</v>
      </c>
      <c r="I13" s="59">
        <f t="shared" si="2"/>
        <v>2</v>
      </c>
      <c r="J13" s="59">
        <f t="shared" si="2"/>
        <v>0</v>
      </c>
      <c r="K13" s="59">
        <f t="shared" si="2"/>
        <v>0</v>
      </c>
      <c r="L13" s="59">
        <f t="shared" si="2"/>
        <v>0</v>
      </c>
      <c r="M13" s="59">
        <f t="shared" si="2"/>
        <v>0</v>
      </c>
      <c r="N13" s="60">
        <f t="shared" si="2"/>
        <v>0</v>
      </c>
    </row>
    <row r="14" spans="1:14" ht="12" customHeight="1">
      <c r="A14" s="28"/>
      <c r="B14" s="20"/>
      <c r="C14" s="10" t="s">
        <v>2</v>
      </c>
      <c r="D14" s="58">
        <f>SUM(E14:N14)</f>
        <v>4</v>
      </c>
      <c r="E14" s="59">
        <v>0</v>
      </c>
      <c r="F14" s="59">
        <v>0</v>
      </c>
      <c r="G14" s="59">
        <v>0</v>
      </c>
      <c r="H14" s="59">
        <v>3</v>
      </c>
      <c r="I14" s="59">
        <v>1</v>
      </c>
      <c r="J14" s="59">
        <v>0</v>
      </c>
      <c r="K14" s="59">
        <v>0</v>
      </c>
      <c r="L14" s="59">
        <v>0</v>
      </c>
      <c r="M14" s="59">
        <v>0</v>
      </c>
      <c r="N14" s="60">
        <v>0</v>
      </c>
    </row>
    <row r="15" spans="1:14" ht="12" customHeight="1">
      <c r="A15" s="28"/>
      <c r="B15" s="20"/>
      <c r="C15" s="10" t="s">
        <v>3</v>
      </c>
      <c r="D15" s="58">
        <f>SUM(E15:N15)</f>
        <v>2</v>
      </c>
      <c r="E15" s="59">
        <v>0</v>
      </c>
      <c r="F15" s="59">
        <v>0</v>
      </c>
      <c r="G15" s="59">
        <v>0</v>
      </c>
      <c r="H15" s="59">
        <v>1</v>
      </c>
      <c r="I15" s="59">
        <v>1</v>
      </c>
      <c r="J15" s="59">
        <v>0</v>
      </c>
      <c r="K15" s="59">
        <v>0</v>
      </c>
      <c r="L15" s="59">
        <v>0</v>
      </c>
      <c r="M15" s="59">
        <v>0</v>
      </c>
      <c r="N15" s="60">
        <v>0</v>
      </c>
    </row>
    <row r="16" spans="1:14" ht="12" customHeight="1">
      <c r="A16" s="28"/>
      <c r="B16" s="20"/>
      <c r="C16" s="10"/>
      <c r="D16" s="58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1:14" ht="12" customHeight="1">
      <c r="A17" s="28"/>
      <c r="B17" s="20" t="s">
        <v>88</v>
      </c>
      <c r="C17" s="10" t="s">
        <v>1</v>
      </c>
      <c r="D17" s="58">
        <f>SUM(E17:N17)</f>
        <v>24</v>
      </c>
      <c r="E17" s="59">
        <f aca="true" t="shared" si="3" ref="E17:N17">SUM(E18:E19)</f>
        <v>0</v>
      </c>
      <c r="F17" s="59">
        <f t="shared" si="3"/>
        <v>0</v>
      </c>
      <c r="G17" s="59">
        <f t="shared" si="3"/>
        <v>3</v>
      </c>
      <c r="H17" s="59">
        <f t="shared" si="3"/>
        <v>11</v>
      </c>
      <c r="I17" s="59">
        <f t="shared" si="3"/>
        <v>8</v>
      </c>
      <c r="J17" s="59">
        <f t="shared" si="3"/>
        <v>2</v>
      </c>
      <c r="K17" s="59">
        <f t="shared" si="3"/>
        <v>0</v>
      </c>
      <c r="L17" s="59">
        <f t="shared" si="3"/>
        <v>0</v>
      </c>
      <c r="M17" s="59">
        <f t="shared" si="3"/>
        <v>0</v>
      </c>
      <c r="N17" s="60">
        <f t="shared" si="3"/>
        <v>0</v>
      </c>
    </row>
    <row r="18" spans="1:14" ht="12" customHeight="1">
      <c r="A18" s="28"/>
      <c r="B18" s="20"/>
      <c r="C18" s="10" t="s">
        <v>2</v>
      </c>
      <c r="D18" s="58">
        <f>SUM(E18:N18)</f>
        <v>15</v>
      </c>
      <c r="E18" s="59">
        <v>0</v>
      </c>
      <c r="F18" s="59">
        <v>0</v>
      </c>
      <c r="G18" s="59">
        <v>1</v>
      </c>
      <c r="H18" s="59">
        <v>7</v>
      </c>
      <c r="I18" s="59">
        <v>5</v>
      </c>
      <c r="J18" s="59">
        <v>2</v>
      </c>
      <c r="K18" s="59">
        <v>0</v>
      </c>
      <c r="L18" s="59">
        <v>0</v>
      </c>
      <c r="M18" s="59">
        <v>0</v>
      </c>
      <c r="N18" s="60">
        <v>0</v>
      </c>
    </row>
    <row r="19" spans="1:14" ht="12" customHeight="1">
      <c r="A19" s="28"/>
      <c r="B19" s="20"/>
      <c r="C19" s="10" t="s">
        <v>3</v>
      </c>
      <c r="D19" s="58">
        <f>SUM(E19:N19)</f>
        <v>9</v>
      </c>
      <c r="E19" s="59">
        <v>0</v>
      </c>
      <c r="F19" s="59">
        <v>0</v>
      </c>
      <c r="G19" s="59">
        <v>2</v>
      </c>
      <c r="H19" s="59">
        <v>4</v>
      </c>
      <c r="I19" s="59">
        <v>3</v>
      </c>
      <c r="J19" s="59">
        <v>0</v>
      </c>
      <c r="K19" s="59">
        <v>0</v>
      </c>
      <c r="L19" s="59">
        <v>0</v>
      </c>
      <c r="M19" s="59">
        <v>0</v>
      </c>
      <c r="N19" s="60">
        <v>0</v>
      </c>
    </row>
    <row r="20" spans="1:14" ht="12" customHeight="1">
      <c r="A20" s="28"/>
      <c r="B20" s="20"/>
      <c r="C20" s="10"/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4" ht="12" customHeight="1">
      <c r="A21" s="28"/>
      <c r="B21" s="20" t="s">
        <v>89</v>
      </c>
      <c r="C21" s="10" t="s">
        <v>1</v>
      </c>
      <c r="D21" s="58">
        <f>SUM(E21:N21)</f>
        <v>15</v>
      </c>
      <c r="E21" s="59">
        <f aca="true" t="shared" si="4" ref="E21:N21">SUM(E22:E23)</f>
        <v>0</v>
      </c>
      <c r="F21" s="59">
        <f t="shared" si="4"/>
        <v>0</v>
      </c>
      <c r="G21" s="59">
        <f t="shared" si="4"/>
        <v>3</v>
      </c>
      <c r="H21" s="59">
        <f t="shared" si="4"/>
        <v>5</v>
      </c>
      <c r="I21" s="59">
        <f t="shared" si="4"/>
        <v>7</v>
      </c>
      <c r="J21" s="59">
        <f t="shared" si="4"/>
        <v>0</v>
      </c>
      <c r="K21" s="59">
        <f t="shared" si="4"/>
        <v>0</v>
      </c>
      <c r="L21" s="59">
        <f t="shared" si="4"/>
        <v>0</v>
      </c>
      <c r="M21" s="59">
        <f t="shared" si="4"/>
        <v>0</v>
      </c>
      <c r="N21" s="60">
        <f t="shared" si="4"/>
        <v>0</v>
      </c>
    </row>
    <row r="22" spans="1:14" ht="12" customHeight="1">
      <c r="A22" s="28"/>
      <c r="B22" s="12"/>
      <c r="C22" s="10" t="s">
        <v>2</v>
      </c>
      <c r="D22" s="58">
        <f>SUM(E22:N22)</f>
        <v>5</v>
      </c>
      <c r="E22" s="59">
        <v>0</v>
      </c>
      <c r="F22" s="59">
        <v>0</v>
      </c>
      <c r="G22" s="59">
        <v>2</v>
      </c>
      <c r="H22" s="59">
        <v>2</v>
      </c>
      <c r="I22" s="59">
        <v>1</v>
      </c>
      <c r="J22" s="59">
        <v>0</v>
      </c>
      <c r="K22" s="59">
        <v>0</v>
      </c>
      <c r="L22" s="59">
        <v>0</v>
      </c>
      <c r="M22" s="59">
        <v>0</v>
      </c>
      <c r="N22" s="60">
        <v>0</v>
      </c>
    </row>
    <row r="23" spans="1:14" ht="12" customHeight="1">
      <c r="A23" s="28"/>
      <c r="B23" s="12"/>
      <c r="C23" s="10" t="s">
        <v>3</v>
      </c>
      <c r="D23" s="58">
        <f>SUM(E23:N23)</f>
        <v>10</v>
      </c>
      <c r="E23" s="59">
        <v>0</v>
      </c>
      <c r="F23" s="59">
        <v>0</v>
      </c>
      <c r="G23" s="59">
        <v>1</v>
      </c>
      <c r="H23" s="59">
        <v>3</v>
      </c>
      <c r="I23" s="59">
        <v>6</v>
      </c>
      <c r="J23" s="59">
        <v>0</v>
      </c>
      <c r="K23" s="59">
        <v>0</v>
      </c>
      <c r="L23" s="59">
        <v>0</v>
      </c>
      <c r="M23" s="59">
        <v>0</v>
      </c>
      <c r="N23" s="60">
        <v>0</v>
      </c>
    </row>
    <row r="24" spans="1:14" ht="12" customHeight="1">
      <c r="A24" s="33"/>
      <c r="B24" s="14"/>
      <c r="C24" s="15"/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ht="12" customHeight="1">
      <c r="A25" s="28"/>
      <c r="B25" s="12"/>
      <c r="C25" s="10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60"/>
    </row>
    <row r="26" spans="1:14" ht="12" customHeight="1">
      <c r="A26" s="109" t="s">
        <v>90</v>
      </c>
      <c r="B26" s="114"/>
      <c r="C26" s="10" t="s">
        <v>1</v>
      </c>
      <c r="D26" s="58">
        <f>SUM(E26:N26)</f>
        <v>6128</v>
      </c>
      <c r="E26" s="59">
        <f aca="true" t="shared" si="5" ref="E26:N26">SUM(E27:E28)</f>
        <v>0</v>
      </c>
      <c r="F26" s="59">
        <f t="shared" si="5"/>
        <v>89</v>
      </c>
      <c r="G26" s="59">
        <f t="shared" si="5"/>
        <v>758</v>
      </c>
      <c r="H26" s="59">
        <f t="shared" si="5"/>
        <v>2347</v>
      </c>
      <c r="I26" s="59">
        <f t="shared" si="5"/>
        <v>2266</v>
      </c>
      <c r="J26" s="59">
        <f t="shared" si="5"/>
        <v>590</v>
      </c>
      <c r="K26" s="59">
        <f t="shared" si="5"/>
        <v>75</v>
      </c>
      <c r="L26" s="59">
        <f t="shared" si="5"/>
        <v>3</v>
      </c>
      <c r="M26" s="59">
        <f t="shared" si="5"/>
        <v>0</v>
      </c>
      <c r="N26" s="60">
        <f t="shared" si="5"/>
        <v>0</v>
      </c>
    </row>
    <row r="27" spans="1:14" ht="12" customHeight="1">
      <c r="A27" s="28"/>
      <c r="B27" s="5"/>
      <c r="C27" s="10" t="s">
        <v>2</v>
      </c>
      <c r="D27" s="58">
        <f>SUM(E27:N27)</f>
        <v>3144</v>
      </c>
      <c r="E27" s="59">
        <f aca="true" t="shared" si="6" ref="E27:N27">E31</f>
        <v>0</v>
      </c>
      <c r="F27" s="59">
        <f t="shared" si="6"/>
        <v>49</v>
      </c>
      <c r="G27" s="59">
        <f t="shared" si="6"/>
        <v>407</v>
      </c>
      <c r="H27" s="59">
        <f t="shared" si="6"/>
        <v>1197</v>
      </c>
      <c r="I27" s="59">
        <f t="shared" si="6"/>
        <v>1176</v>
      </c>
      <c r="J27" s="59">
        <f t="shared" si="6"/>
        <v>287</v>
      </c>
      <c r="K27" s="59">
        <f t="shared" si="6"/>
        <v>27</v>
      </c>
      <c r="L27" s="59">
        <f t="shared" si="6"/>
        <v>1</v>
      </c>
      <c r="M27" s="59">
        <f t="shared" si="6"/>
        <v>0</v>
      </c>
      <c r="N27" s="60">
        <f t="shared" si="6"/>
        <v>0</v>
      </c>
    </row>
    <row r="28" spans="1:14" ht="12" customHeight="1">
      <c r="A28" s="28"/>
      <c r="B28" s="5"/>
      <c r="C28" s="10" t="s">
        <v>3</v>
      </c>
      <c r="D28" s="58">
        <f>SUM(E28:N28)</f>
        <v>2984</v>
      </c>
      <c r="E28" s="59">
        <f aca="true" t="shared" si="7" ref="E28:N28">E32</f>
        <v>0</v>
      </c>
      <c r="F28" s="59">
        <f t="shared" si="7"/>
        <v>40</v>
      </c>
      <c r="G28" s="59">
        <f t="shared" si="7"/>
        <v>351</v>
      </c>
      <c r="H28" s="59">
        <f t="shared" si="7"/>
        <v>1150</v>
      </c>
      <c r="I28" s="59">
        <f t="shared" si="7"/>
        <v>1090</v>
      </c>
      <c r="J28" s="59">
        <f t="shared" si="7"/>
        <v>303</v>
      </c>
      <c r="K28" s="59">
        <f t="shared" si="7"/>
        <v>48</v>
      </c>
      <c r="L28" s="59">
        <f t="shared" si="7"/>
        <v>2</v>
      </c>
      <c r="M28" s="59">
        <f t="shared" si="7"/>
        <v>0</v>
      </c>
      <c r="N28" s="60">
        <f t="shared" si="7"/>
        <v>0</v>
      </c>
    </row>
    <row r="29" spans="1:14" ht="12" customHeight="1">
      <c r="A29" s="28"/>
      <c r="B29" s="5"/>
      <c r="C29" s="10"/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1:14" ht="12" customHeight="1">
      <c r="A30" s="28"/>
      <c r="B30" s="20" t="s">
        <v>91</v>
      </c>
      <c r="C30" s="10" t="s">
        <v>1</v>
      </c>
      <c r="D30" s="58">
        <f>SUM(E30:N30)</f>
        <v>6128</v>
      </c>
      <c r="E30" s="59">
        <f aca="true" t="shared" si="8" ref="E30:N30">SUM(E31:E32)</f>
        <v>0</v>
      </c>
      <c r="F30" s="59">
        <f t="shared" si="8"/>
        <v>89</v>
      </c>
      <c r="G30" s="59">
        <f t="shared" si="8"/>
        <v>758</v>
      </c>
      <c r="H30" s="59">
        <f t="shared" si="8"/>
        <v>2347</v>
      </c>
      <c r="I30" s="59">
        <f t="shared" si="8"/>
        <v>2266</v>
      </c>
      <c r="J30" s="59">
        <f t="shared" si="8"/>
        <v>590</v>
      </c>
      <c r="K30" s="59">
        <f t="shared" si="8"/>
        <v>75</v>
      </c>
      <c r="L30" s="59">
        <f t="shared" si="8"/>
        <v>3</v>
      </c>
      <c r="M30" s="59">
        <f t="shared" si="8"/>
        <v>0</v>
      </c>
      <c r="N30" s="60">
        <f t="shared" si="8"/>
        <v>0</v>
      </c>
    </row>
    <row r="31" spans="1:14" ht="12" customHeight="1">
      <c r="A31" s="28"/>
      <c r="B31" s="20"/>
      <c r="C31" s="10" t="s">
        <v>2</v>
      </c>
      <c r="D31" s="58">
        <f>SUM(E31:N31)</f>
        <v>3144</v>
      </c>
      <c r="E31" s="59">
        <v>0</v>
      </c>
      <c r="F31" s="59">
        <v>49</v>
      </c>
      <c r="G31" s="59">
        <v>407</v>
      </c>
      <c r="H31" s="59">
        <v>1197</v>
      </c>
      <c r="I31" s="59">
        <v>1176</v>
      </c>
      <c r="J31" s="59">
        <v>287</v>
      </c>
      <c r="K31" s="59">
        <v>27</v>
      </c>
      <c r="L31" s="59">
        <v>1</v>
      </c>
      <c r="M31" s="59">
        <v>0</v>
      </c>
      <c r="N31" s="60">
        <v>0</v>
      </c>
    </row>
    <row r="32" spans="1:14" ht="12" customHeight="1">
      <c r="A32" s="28"/>
      <c r="B32" s="20"/>
      <c r="C32" s="10" t="s">
        <v>3</v>
      </c>
      <c r="D32" s="58">
        <f>SUM(E32:N32)</f>
        <v>2984</v>
      </c>
      <c r="E32" s="59">
        <v>0</v>
      </c>
      <c r="F32" s="59">
        <v>40</v>
      </c>
      <c r="G32" s="59">
        <v>351</v>
      </c>
      <c r="H32" s="59">
        <v>1150</v>
      </c>
      <c r="I32" s="59">
        <v>1090</v>
      </c>
      <c r="J32" s="59">
        <v>303</v>
      </c>
      <c r="K32" s="59">
        <v>48</v>
      </c>
      <c r="L32" s="59">
        <v>2</v>
      </c>
      <c r="M32" s="59">
        <v>0</v>
      </c>
      <c r="N32" s="60">
        <v>0</v>
      </c>
    </row>
    <row r="33" spans="1:14" ht="12" customHeight="1">
      <c r="A33" s="33"/>
      <c r="B33" s="49"/>
      <c r="C33" s="15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3"/>
    </row>
    <row r="34" spans="1:14" ht="12" customHeight="1">
      <c r="A34" s="28"/>
      <c r="B34" s="20"/>
      <c r="C34" s="10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12" customHeight="1">
      <c r="A35" s="109" t="s">
        <v>92</v>
      </c>
      <c r="B35" s="115"/>
      <c r="C35" s="10" t="s">
        <v>1</v>
      </c>
      <c r="D35" s="58">
        <f>SUM(E35:N35)</f>
        <v>1968</v>
      </c>
      <c r="E35" s="59">
        <f aca="true" t="shared" si="9" ref="E35:N35">SUM(E36:E37)</f>
        <v>0</v>
      </c>
      <c r="F35" s="59">
        <f t="shared" si="9"/>
        <v>24</v>
      </c>
      <c r="G35" s="59">
        <f t="shared" si="9"/>
        <v>301</v>
      </c>
      <c r="H35" s="59">
        <f t="shared" si="9"/>
        <v>746</v>
      </c>
      <c r="I35" s="59">
        <f t="shared" si="9"/>
        <v>692</v>
      </c>
      <c r="J35" s="59">
        <f t="shared" si="9"/>
        <v>184</v>
      </c>
      <c r="K35" s="59">
        <f t="shared" si="9"/>
        <v>21</v>
      </c>
      <c r="L35" s="59">
        <f t="shared" si="9"/>
        <v>0</v>
      </c>
      <c r="M35" s="59">
        <f t="shared" si="9"/>
        <v>0</v>
      </c>
      <c r="N35" s="60">
        <f t="shared" si="9"/>
        <v>0</v>
      </c>
    </row>
    <row r="36" spans="1:14" ht="12" customHeight="1">
      <c r="A36" s="28"/>
      <c r="B36" s="20"/>
      <c r="C36" s="10" t="s">
        <v>2</v>
      </c>
      <c r="D36" s="58">
        <f>SUM(E36:N36)</f>
        <v>1058</v>
      </c>
      <c r="E36" s="59">
        <f>SUM(E40,E44,E48,E52,E56,E60,E64,E68)</f>
        <v>0</v>
      </c>
      <c r="F36" s="59">
        <f aca="true" t="shared" si="10" ref="F36:N36">SUM(F40,F44,F48,F52,F56,F60,F64,F68)</f>
        <v>15</v>
      </c>
      <c r="G36" s="59">
        <f t="shared" si="10"/>
        <v>157</v>
      </c>
      <c r="H36" s="59">
        <f t="shared" si="10"/>
        <v>400</v>
      </c>
      <c r="I36" s="59">
        <f t="shared" si="10"/>
        <v>371</v>
      </c>
      <c r="J36" s="59">
        <f t="shared" si="10"/>
        <v>105</v>
      </c>
      <c r="K36" s="59">
        <f t="shared" si="10"/>
        <v>10</v>
      </c>
      <c r="L36" s="59">
        <f t="shared" si="10"/>
        <v>0</v>
      </c>
      <c r="M36" s="59">
        <f t="shared" si="10"/>
        <v>0</v>
      </c>
      <c r="N36" s="60">
        <f t="shared" si="10"/>
        <v>0</v>
      </c>
    </row>
    <row r="37" spans="1:14" ht="12" customHeight="1">
      <c r="A37" s="28"/>
      <c r="B37" s="20"/>
      <c r="C37" s="10" t="s">
        <v>3</v>
      </c>
      <c r="D37" s="58">
        <f>SUM(E37:N37)</f>
        <v>910</v>
      </c>
      <c r="E37" s="59">
        <f aca="true" t="shared" si="11" ref="E37:N37">SUM(E41,E45,E49,E53,E57,E61,E65,E69)</f>
        <v>0</v>
      </c>
      <c r="F37" s="59">
        <f t="shared" si="11"/>
        <v>9</v>
      </c>
      <c r="G37" s="59">
        <f t="shared" si="11"/>
        <v>144</v>
      </c>
      <c r="H37" s="59">
        <f t="shared" si="11"/>
        <v>346</v>
      </c>
      <c r="I37" s="59">
        <f t="shared" si="11"/>
        <v>321</v>
      </c>
      <c r="J37" s="59">
        <f t="shared" si="11"/>
        <v>79</v>
      </c>
      <c r="K37" s="59">
        <f t="shared" si="11"/>
        <v>11</v>
      </c>
      <c r="L37" s="59">
        <f t="shared" si="11"/>
        <v>0</v>
      </c>
      <c r="M37" s="59">
        <f t="shared" si="11"/>
        <v>0</v>
      </c>
      <c r="N37" s="60">
        <f t="shared" si="11"/>
        <v>0</v>
      </c>
    </row>
    <row r="38" spans="1:14" ht="12" customHeight="1">
      <c r="A38" s="28"/>
      <c r="B38" s="20"/>
      <c r="C38" s="10"/>
      <c r="D38" s="58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4" ht="12" customHeight="1">
      <c r="A39" s="28"/>
      <c r="B39" s="20" t="s">
        <v>93</v>
      </c>
      <c r="C39" s="10" t="s">
        <v>1</v>
      </c>
      <c r="D39" s="58">
        <f>SUM(E39:N39)</f>
        <v>792</v>
      </c>
      <c r="E39" s="59">
        <f aca="true" t="shared" si="12" ref="E39:N39">SUM(E40:E41)</f>
        <v>0</v>
      </c>
      <c r="F39" s="59">
        <f t="shared" si="12"/>
        <v>10</v>
      </c>
      <c r="G39" s="59">
        <f t="shared" si="12"/>
        <v>112</v>
      </c>
      <c r="H39" s="59">
        <f t="shared" si="12"/>
        <v>305</v>
      </c>
      <c r="I39" s="59">
        <f t="shared" si="12"/>
        <v>275</v>
      </c>
      <c r="J39" s="59">
        <f t="shared" si="12"/>
        <v>80</v>
      </c>
      <c r="K39" s="59">
        <f t="shared" si="12"/>
        <v>10</v>
      </c>
      <c r="L39" s="59">
        <f t="shared" si="12"/>
        <v>0</v>
      </c>
      <c r="M39" s="59">
        <f t="shared" si="12"/>
        <v>0</v>
      </c>
      <c r="N39" s="60">
        <f t="shared" si="12"/>
        <v>0</v>
      </c>
    </row>
    <row r="40" spans="1:14" ht="12" customHeight="1">
      <c r="A40" s="28"/>
      <c r="B40" s="20"/>
      <c r="C40" s="10" t="s">
        <v>2</v>
      </c>
      <c r="D40" s="58">
        <f>SUM(E40:N40)</f>
        <v>419</v>
      </c>
      <c r="E40" s="59">
        <v>0</v>
      </c>
      <c r="F40" s="59">
        <v>8</v>
      </c>
      <c r="G40" s="59">
        <v>61</v>
      </c>
      <c r="H40" s="59">
        <v>169</v>
      </c>
      <c r="I40" s="59">
        <v>132</v>
      </c>
      <c r="J40" s="59">
        <v>43</v>
      </c>
      <c r="K40" s="59">
        <v>6</v>
      </c>
      <c r="L40" s="59">
        <v>0</v>
      </c>
      <c r="M40" s="59">
        <v>0</v>
      </c>
      <c r="N40" s="60">
        <v>0</v>
      </c>
    </row>
    <row r="41" spans="1:14" ht="12" customHeight="1">
      <c r="A41" s="28"/>
      <c r="B41" s="20"/>
      <c r="C41" s="10" t="s">
        <v>3</v>
      </c>
      <c r="D41" s="58">
        <f>SUM(E41:N41)</f>
        <v>373</v>
      </c>
      <c r="E41" s="59">
        <v>0</v>
      </c>
      <c r="F41" s="59">
        <v>2</v>
      </c>
      <c r="G41" s="59">
        <v>51</v>
      </c>
      <c r="H41" s="59">
        <v>136</v>
      </c>
      <c r="I41" s="59">
        <v>143</v>
      </c>
      <c r="J41" s="59">
        <v>37</v>
      </c>
      <c r="K41" s="59">
        <v>4</v>
      </c>
      <c r="L41" s="59">
        <v>0</v>
      </c>
      <c r="M41" s="59">
        <v>0</v>
      </c>
      <c r="N41" s="60">
        <v>0</v>
      </c>
    </row>
    <row r="42" spans="1:14" ht="12" customHeight="1">
      <c r="A42" s="28"/>
      <c r="B42" s="20"/>
      <c r="C42" s="10"/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ht="12" customHeight="1">
      <c r="A43" s="28"/>
      <c r="B43" s="20" t="s">
        <v>94</v>
      </c>
      <c r="C43" s="10" t="s">
        <v>1</v>
      </c>
      <c r="D43" s="58">
        <f>SUM(E43:N43)</f>
        <v>432</v>
      </c>
      <c r="E43" s="59">
        <f aca="true" t="shared" si="13" ref="E43:N43">SUM(E44:E45)</f>
        <v>0</v>
      </c>
      <c r="F43" s="59">
        <f t="shared" si="13"/>
        <v>6</v>
      </c>
      <c r="G43" s="59">
        <f t="shared" si="13"/>
        <v>69</v>
      </c>
      <c r="H43" s="59">
        <f t="shared" si="13"/>
        <v>171</v>
      </c>
      <c r="I43" s="59">
        <f t="shared" si="13"/>
        <v>150</v>
      </c>
      <c r="J43" s="59">
        <f t="shared" si="13"/>
        <v>32</v>
      </c>
      <c r="K43" s="59">
        <f t="shared" si="13"/>
        <v>4</v>
      </c>
      <c r="L43" s="59">
        <f t="shared" si="13"/>
        <v>0</v>
      </c>
      <c r="M43" s="59">
        <f t="shared" si="13"/>
        <v>0</v>
      </c>
      <c r="N43" s="60">
        <f t="shared" si="13"/>
        <v>0</v>
      </c>
    </row>
    <row r="44" spans="1:14" ht="12" customHeight="1">
      <c r="A44" s="28"/>
      <c r="B44" s="12"/>
      <c r="C44" s="10" t="s">
        <v>2</v>
      </c>
      <c r="D44" s="58">
        <f>SUM(E44:N44)</f>
        <v>227</v>
      </c>
      <c r="E44" s="59">
        <v>0</v>
      </c>
      <c r="F44" s="59">
        <v>1</v>
      </c>
      <c r="G44" s="59">
        <v>31</v>
      </c>
      <c r="H44" s="59">
        <v>87</v>
      </c>
      <c r="I44" s="59">
        <v>88</v>
      </c>
      <c r="J44" s="59">
        <v>18</v>
      </c>
      <c r="K44" s="59">
        <v>2</v>
      </c>
      <c r="L44" s="59">
        <v>0</v>
      </c>
      <c r="M44" s="59">
        <v>0</v>
      </c>
      <c r="N44" s="60">
        <v>0</v>
      </c>
    </row>
    <row r="45" spans="1:14" ht="12" customHeight="1">
      <c r="A45" s="28"/>
      <c r="B45" s="12"/>
      <c r="C45" s="10" t="s">
        <v>3</v>
      </c>
      <c r="D45" s="58">
        <f>SUM(E45:N45)</f>
        <v>205</v>
      </c>
      <c r="E45" s="59">
        <v>0</v>
      </c>
      <c r="F45" s="59">
        <v>5</v>
      </c>
      <c r="G45" s="59">
        <v>38</v>
      </c>
      <c r="H45" s="59">
        <v>84</v>
      </c>
      <c r="I45" s="59">
        <v>62</v>
      </c>
      <c r="J45" s="59">
        <v>14</v>
      </c>
      <c r="K45" s="59">
        <v>2</v>
      </c>
      <c r="L45" s="59">
        <v>0</v>
      </c>
      <c r="M45" s="59">
        <v>0</v>
      </c>
      <c r="N45" s="60">
        <v>0</v>
      </c>
    </row>
    <row r="46" spans="1:14" ht="12" customHeight="1">
      <c r="A46" s="28"/>
      <c r="B46" s="12"/>
      <c r="C46" s="10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60"/>
    </row>
    <row r="47" spans="1:14" ht="12" customHeight="1">
      <c r="A47" s="28"/>
      <c r="B47" s="20" t="s">
        <v>95</v>
      </c>
      <c r="C47" s="10" t="s">
        <v>1</v>
      </c>
      <c r="D47" s="58">
        <f>SUM(E47:N47)</f>
        <v>102</v>
      </c>
      <c r="E47" s="59">
        <f aca="true" t="shared" si="14" ref="E47:N47">SUM(E48:E49)</f>
        <v>0</v>
      </c>
      <c r="F47" s="59">
        <f t="shared" si="14"/>
        <v>1</v>
      </c>
      <c r="G47" s="59">
        <f t="shared" si="14"/>
        <v>16</v>
      </c>
      <c r="H47" s="59">
        <f t="shared" si="14"/>
        <v>41</v>
      </c>
      <c r="I47" s="59">
        <f t="shared" si="14"/>
        <v>35</v>
      </c>
      <c r="J47" s="59">
        <f t="shared" si="14"/>
        <v>7</v>
      </c>
      <c r="K47" s="59">
        <f t="shared" si="14"/>
        <v>2</v>
      </c>
      <c r="L47" s="59">
        <f t="shared" si="14"/>
        <v>0</v>
      </c>
      <c r="M47" s="59">
        <f t="shared" si="14"/>
        <v>0</v>
      </c>
      <c r="N47" s="60">
        <f t="shared" si="14"/>
        <v>0</v>
      </c>
    </row>
    <row r="48" spans="1:14" ht="12" customHeight="1">
      <c r="A48" s="28"/>
      <c r="B48" s="20"/>
      <c r="C48" s="10" t="s">
        <v>2</v>
      </c>
      <c r="D48" s="58">
        <f>SUM(E48:N48)</f>
        <v>57</v>
      </c>
      <c r="E48" s="59">
        <v>0</v>
      </c>
      <c r="F48" s="59">
        <v>1</v>
      </c>
      <c r="G48" s="59">
        <v>7</v>
      </c>
      <c r="H48" s="59">
        <v>26</v>
      </c>
      <c r="I48" s="59">
        <v>18</v>
      </c>
      <c r="J48" s="59">
        <v>3</v>
      </c>
      <c r="K48" s="59">
        <v>2</v>
      </c>
      <c r="L48" s="59">
        <v>0</v>
      </c>
      <c r="M48" s="59">
        <v>0</v>
      </c>
      <c r="N48" s="60">
        <v>0</v>
      </c>
    </row>
    <row r="49" spans="1:14" ht="12" customHeight="1">
      <c r="A49" s="28"/>
      <c r="B49" s="20"/>
      <c r="C49" s="10" t="s">
        <v>3</v>
      </c>
      <c r="D49" s="58">
        <f>SUM(E49:N49)</f>
        <v>45</v>
      </c>
      <c r="E49" s="59">
        <v>0</v>
      </c>
      <c r="F49" s="59">
        <v>0</v>
      </c>
      <c r="G49" s="59">
        <v>9</v>
      </c>
      <c r="H49" s="59">
        <v>15</v>
      </c>
      <c r="I49" s="59">
        <v>17</v>
      </c>
      <c r="J49" s="59">
        <v>4</v>
      </c>
      <c r="K49" s="59">
        <v>0</v>
      </c>
      <c r="L49" s="59">
        <v>0</v>
      </c>
      <c r="M49" s="59">
        <v>0</v>
      </c>
      <c r="N49" s="60">
        <v>0</v>
      </c>
    </row>
    <row r="50" spans="1:14" ht="12" customHeight="1">
      <c r="A50" s="28"/>
      <c r="B50" s="20"/>
      <c r="C50" s="10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60"/>
    </row>
    <row r="51" spans="1:14" ht="12" customHeight="1">
      <c r="A51" s="28"/>
      <c r="B51" s="20" t="s">
        <v>96</v>
      </c>
      <c r="C51" s="10" t="s">
        <v>1</v>
      </c>
      <c r="D51" s="58">
        <f>SUM(E51:N51)</f>
        <v>156</v>
      </c>
      <c r="E51" s="59">
        <f aca="true" t="shared" si="15" ref="E51:N51">SUM(E52:E53)</f>
        <v>0</v>
      </c>
      <c r="F51" s="59">
        <f t="shared" si="15"/>
        <v>1</v>
      </c>
      <c r="G51" s="59">
        <f t="shared" si="15"/>
        <v>30</v>
      </c>
      <c r="H51" s="59">
        <f t="shared" si="15"/>
        <v>52</v>
      </c>
      <c r="I51" s="59">
        <f t="shared" si="15"/>
        <v>56</v>
      </c>
      <c r="J51" s="59">
        <f t="shared" si="15"/>
        <v>15</v>
      </c>
      <c r="K51" s="59">
        <f t="shared" si="15"/>
        <v>2</v>
      </c>
      <c r="L51" s="59">
        <f t="shared" si="15"/>
        <v>0</v>
      </c>
      <c r="M51" s="59">
        <f t="shared" si="15"/>
        <v>0</v>
      </c>
      <c r="N51" s="60">
        <f t="shared" si="15"/>
        <v>0</v>
      </c>
    </row>
    <row r="52" spans="1:14" ht="12" customHeight="1">
      <c r="A52" s="28"/>
      <c r="B52" s="20"/>
      <c r="C52" s="10" t="s">
        <v>2</v>
      </c>
      <c r="D52" s="58">
        <f>SUM(E52:N52)</f>
        <v>84</v>
      </c>
      <c r="E52" s="59">
        <v>0</v>
      </c>
      <c r="F52" s="59">
        <v>1</v>
      </c>
      <c r="G52" s="59">
        <v>18</v>
      </c>
      <c r="H52" s="59">
        <v>28</v>
      </c>
      <c r="I52" s="59">
        <v>28</v>
      </c>
      <c r="J52" s="59">
        <v>9</v>
      </c>
      <c r="K52" s="59">
        <v>0</v>
      </c>
      <c r="L52" s="59">
        <v>0</v>
      </c>
      <c r="M52" s="59">
        <v>0</v>
      </c>
      <c r="N52" s="60">
        <v>0</v>
      </c>
    </row>
    <row r="53" spans="1:14" ht="12" customHeight="1">
      <c r="A53" s="28"/>
      <c r="B53" s="20"/>
      <c r="C53" s="10" t="s">
        <v>3</v>
      </c>
      <c r="D53" s="58">
        <f>SUM(E53:N53)</f>
        <v>72</v>
      </c>
      <c r="E53" s="59">
        <v>0</v>
      </c>
      <c r="F53" s="59">
        <v>0</v>
      </c>
      <c r="G53" s="59">
        <v>12</v>
      </c>
      <c r="H53" s="59">
        <v>24</v>
      </c>
      <c r="I53" s="59">
        <v>28</v>
      </c>
      <c r="J53" s="59">
        <v>6</v>
      </c>
      <c r="K53" s="59">
        <v>2</v>
      </c>
      <c r="L53" s="59">
        <v>0</v>
      </c>
      <c r="M53" s="59">
        <v>0</v>
      </c>
      <c r="N53" s="60">
        <v>0</v>
      </c>
    </row>
    <row r="54" spans="1:14" ht="12" customHeight="1">
      <c r="A54" s="28"/>
      <c r="B54" s="20"/>
      <c r="C54" s="10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60"/>
    </row>
    <row r="55" spans="1:14" ht="12" customHeight="1">
      <c r="A55" s="28"/>
      <c r="B55" s="20" t="s">
        <v>97</v>
      </c>
      <c r="C55" s="10" t="s">
        <v>1</v>
      </c>
      <c r="D55" s="58">
        <f>SUM(E55:N55)</f>
        <v>114</v>
      </c>
      <c r="E55" s="59">
        <f aca="true" t="shared" si="16" ref="E55:N55">SUM(E56:E57)</f>
        <v>0</v>
      </c>
      <c r="F55" s="59">
        <f t="shared" si="16"/>
        <v>0</v>
      </c>
      <c r="G55" s="59">
        <f t="shared" si="16"/>
        <v>14</v>
      </c>
      <c r="H55" s="59">
        <f t="shared" si="16"/>
        <v>47</v>
      </c>
      <c r="I55" s="59">
        <f t="shared" si="16"/>
        <v>44</v>
      </c>
      <c r="J55" s="59">
        <f t="shared" si="16"/>
        <v>9</v>
      </c>
      <c r="K55" s="59">
        <f t="shared" si="16"/>
        <v>0</v>
      </c>
      <c r="L55" s="59">
        <f t="shared" si="16"/>
        <v>0</v>
      </c>
      <c r="M55" s="59">
        <f t="shared" si="16"/>
        <v>0</v>
      </c>
      <c r="N55" s="60">
        <f t="shared" si="16"/>
        <v>0</v>
      </c>
    </row>
    <row r="56" spans="1:14" ht="12" customHeight="1">
      <c r="A56" s="28"/>
      <c r="B56" s="12"/>
      <c r="C56" s="10" t="s">
        <v>2</v>
      </c>
      <c r="D56" s="58">
        <f>SUM(E56:N56)</f>
        <v>59</v>
      </c>
      <c r="E56" s="59">
        <v>0</v>
      </c>
      <c r="F56" s="59">
        <v>0</v>
      </c>
      <c r="G56" s="59">
        <v>6</v>
      </c>
      <c r="H56" s="59">
        <v>22</v>
      </c>
      <c r="I56" s="59">
        <v>24</v>
      </c>
      <c r="J56" s="59">
        <v>7</v>
      </c>
      <c r="K56" s="59">
        <v>0</v>
      </c>
      <c r="L56" s="59">
        <v>0</v>
      </c>
      <c r="M56" s="59">
        <v>0</v>
      </c>
      <c r="N56" s="60">
        <v>0</v>
      </c>
    </row>
    <row r="57" spans="1:14" ht="12" customHeight="1">
      <c r="A57" s="28"/>
      <c r="B57" s="12"/>
      <c r="C57" s="10" t="s">
        <v>3</v>
      </c>
      <c r="D57" s="58">
        <f>SUM(E57:N57)</f>
        <v>55</v>
      </c>
      <c r="E57" s="59">
        <v>0</v>
      </c>
      <c r="F57" s="59">
        <v>0</v>
      </c>
      <c r="G57" s="59">
        <v>8</v>
      </c>
      <c r="H57" s="59">
        <v>25</v>
      </c>
      <c r="I57" s="59">
        <v>20</v>
      </c>
      <c r="J57" s="59">
        <v>2</v>
      </c>
      <c r="K57" s="59">
        <v>0</v>
      </c>
      <c r="L57" s="59">
        <v>0</v>
      </c>
      <c r="M57" s="59">
        <v>0</v>
      </c>
      <c r="N57" s="60">
        <v>0</v>
      </c>
    </row>
    <row r="58" spans="1:14" ht="12" customHeight="1">
      <c r="A58" s="28"/>
      <c r="B58" s="12"/>
      <c r="C58" s="10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1:14" ht="12" customHeight="1">
      <c r="A59" s="28"/>
      <c r="B59" s="20" t="s">
        <v>98</v>
      </c>
      <c r="C59" s="10" t="s">
        <v>1</v>
      </c>
      <c r="D59" s="58">
        <f>SUM(E59:N59)</f>
        <v>170</v>
      </c>
      <c r="E59" s="59">
        <f aca="true" t="shared" si="17" ref="E59:N59">SUM(E60:E61)</f>
        <v>0</v>
      </c>
      <c r="F59" s="59">
        <f t="shared" si="17"/>
        <v>4</v>
      </c>
      <c r="G59" s="59">
        <f t="shared" si="17"/>
        <v>26</v>
      </c>
      <c r="H59" s="59">
        <f t="shared" si="17"/>
        <v>68</v>
      </c>
      <c r="I59" s="59">
        <f t="shared" si="17"/>
        <v>53</v>
      </c>
      <c r="J59" s="59">
        <f t="shared" si="17"/>
        <v>18</v>
      </c>
      <c r="K59" s="59">
        <f t="shared" si="17"/>
        <v>1</v>
      </c>
      <c r="L59" s="59">
        <f t="shared" si="17"/>
        <v>0</v>
      </c>
      <c r="M59" s="59">
        <f t="shared" si="17"/>
        <v>0</v>
      </c>
      <c r="N59" s="60">
        <f t="shared" si="17"/>
        <v>0</v>
      </c>
    </row>
    <row r="60" spans="1:14" ht="12" customHeight="1">
      <c r="A60" s="28"/>
      <c r="B60" s="20"/>
      <c r="C60" s="10" t="s">
        <v>2</v>
      </c>
      <c r="D60" s="58">
        <f>SUM(E60:N60)</f>
        <v>94</v>
      </c>
      <c r="E60" s="59">
        <v>0</v>
      </c>
      <c r="F60" s="59">
        <v>2</v>
      </c>
      <c r="G60" s="59">
        <v>15</v>
      </c>
      <c r="H60" s="59">
        <v>36</v>
      </c>
      <c r="I60" s="59">
        <v>30</v>
      </c>
      <c r="J60" s="59">
        <v>11</v>
      </c>
      <c r="K60" s="59">
        <v>0</v>
      </c>
      <c r="L60" s="59">
        <v>0</v>
      </c>
      <c r="M60" s="59">
        <v>0</v>
      </c>
      <c r="N60" s="60">
        <v>0</v>
      </c>
    </row>
    <row r="61" spans="1:14" ht="12" customHeight="1">
      <c r="A61" s="28"/>
      <c r="B61" s="20"/>
      <c r="C61" s="10" t="s">
        <v>3</v>
      </c>
      <c r="D61" s="58">
        <f>SUM(E61:N61)</f>
        <v>76</v>
      </c>
      <c r="E61" s="59">
        <v>0</v>
      </c>
      <c r="F61" s="59">
        <v>2</v>
      </c>
      <c r="G61" s="59">
        <v>11</v>
      </c>
      <c r="H61" s="59">
        <v>32</v>
      </c>
      <c r="I61" s="59">
        <v>23</v>
      </c>
      <c r="J61" s="59">
        <v>7</v>
      </c>
      <c r="K61" s="59">
        <v>1</v>
      </c>
      <c r="L61" s="59">
        <v>0</v>
      </c>
      <c r="M61" s="59">
        <v>0</v>
      </c>
      <c r="N61" s="60">
        <v>0</v>
      </c>
    </row>
    <row r="62" spans="1:14" ht="12" customHeight="1">
      <c r="A62" s="28"/>
      <c r="B62" s="20"/>
      <c r="C62" s="10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60"/>
    </row>
    <row r="63" spans="1:14" ht="12" customHeight="1">
      <c r="A63" s="28"/>
      <c r="B63" s="20" t="s">
        <v>99</v>
      </c>
      <c r="C63" s="10" t="s">
        <v>1</v>
      </c>
      <c r="D63" s="58">
        <f>SUM(E63:N63)</f>
        <v>104</v>
      </c>
      <c r="E63" s="59">
        <f aca="true" t="shared" si="18" ref="E63:N63">SUM(E64:E65)</f>
        <v>0</v>
      </c>
      <c r="F63" s="59">
        <f t="shared" si="18"/>
        <v>1</v>
      </c>
      <c r="G63" s="59">
        <f t="shared" si="18"/>
        <v>17</v>
      </c>
      <c r="H63" s="59">
        <f t="shared" si="18"/>
        <v>36</v>
      </c>
      <c r="I63" s="59">
        <f t="shared" si="18"/>
        <v>39</v>
      </c>
      <c r="J63" s="59">
        <f t="shared" si="18"/>
        <v>9</v>
      </c>
      <c r="K63" s="59">
        <f t="shared" si="18"/>
        <v>2</v>
      </c>
      <c r="L63" s="59">
        <f t="shared" si="18"/>
        <v>0</v>
      </c>
      <c r="M63" s="59">
        <f t="shared" si="18"/>
        <v>0</v>
      </c>
      <c r="N63" s="60">
        <f t="shared" si="18"/>
        <v>0</v>
      </c>
    </row>
    <row r="64" spans="1:14" ht="12" customHeight="1">
      <c r="A64" s="28"/>
      <c r="B64" s="20"/>
      <c r="C64" s="10" t="s">
        <v>2</v>
      </c>
      <c r="D64" s="58">
        <f>SUM(E64:N64)</f>
        <v>58</v>
      </c>
      <c r="E64" s="59">
        <v>0</v>
      </c>
      <c r="F64" s="59">
        <v>1</v>
      </c>
      <c r="G64" s="59">
        <v>9</v>
      </c>
      <c r="H64" s="59">
        <v>18</v>
      </c>
      <c r="I64" s="59">
        <v>23</v>
      </c>
      <c r="J64" s="59">
        <v>7</v>
      </c>
      <c r="K64" s="59">
        <v>0</v>
      </c>
      <c r="L64" s="59">
        <v>0</v>
      </c>
      <c r="M64" s="59">
        <v>0</v>
      </c>
      <c r="N64" s="60">
        <v>0</v>
      </c>
    </row>
    <row r="65" spans="1:14" ht="12" customHeight="1">
      <c r="A65" s="28"/>
      <c r="B65" s="20"/>
      <c r="C65" s="10" t="s">
        <v>3</v>
      </c>
      <c r="D65" s="58">
        <f>SUM(E65:N65)</f>
        <v>46</v>
      </c>
      <c r="E65" s="59">
        <v>0</v>
      </c>
      <c r="F65" s="59">
        <v>0</v>
      </c>
      <c r="G65" s="59">
        <v>8</v>
      </c>
      <c r="H65" s="59">
        <v>18</v>
      </c>
      <c r="I65" s="59">
        <v>16</v>
      </c>
      <c r="J65" s="59">
        <v>2</v>
      </c>
      <c r="K65" s="59">
        <v>2</v>
      </c>
      <c r="L65" s="59">
        <v>0</v>
      </c>
      <c r="M65" s="59">
        <v>0</v>
      </c>
      <c r="N65" s="60">
        <v>0</v>
      </c>
    </row>
    <row r="66" spans="1:14" ht="12" customHeight="1">
      <c r="A66" s="28"/>
      <c r="B66" s="20"/>
      <c r="C66" s="10"/>
      <c r="D66" s="58"/>
      <c r="E66" s="59"/>
      <c r="F66" s="59"/>
      <c r="G66" s="59"/>
      <c r="H66" s="59"/>
      <c r="I66" s="59"/>
      <c r="J66" s="59"/>
      <c r="K66" s="59"/>
      <c r="L66" s="59"/>
      <c r="M66" s="59"/>
      <c r="N66" s="60"/>
    </row>
    <row r="67" spans="1:14" ht="12" customHeight="1">
      <c r="A67" s="28"/>
      <c r="B67" s="20" t="s">
        <v>100</v>
      </c>
      <c r="C67" s="10" t="s">
        <v>1</v>
      </c>
      <c r="D67" s="58">
        <f>SUM(E67:N67)</f>
        <v>98</v>
      </c>
      <c r="E67" s="59">
        <f aca="true" t="shared" si="19" ref="E67:N67">SUM(E68:E69)</f>
        <v>0</v>
      </c>
      <c r="F67" s="59">
        <f t="shared" si="19"/>
        <v>1</v>
      </c>
      <c r="G67" s="59">
        <f t="shared" si="19"/>
        <v>17</v>
      </c>
      <c r="H67" s="59">
        <f t="shared" si="19"/>
        <v>26</v>
      </c>
      <c r="I67" s="59">
        <f t="shared" si="19"/>
        <v>40</v>
      </c>
      <c r="J67" s="59">
        <f t="shared" si="19"/>
        <v>14</v>
      </c>
      <c r="K67" s="59">
        <f t="shared" si="19"/>
        <v>0</v>
      </c>
      <c r="L67" s="59">
        <f t="shared" si="19"/>
        <v>0</v>
      </c>
      <c r="M67" s="59">
        <f t="shared" si="19"/>
        <v>0</v>
      </c>
      <c r="N67" s="60">
        <f t="shared" si="19"/>
        <v>0</v>
      </c>
    </row>
    <row r="68" spans="1:14" ht="12" customHeight="1">
      <c r="A68" s="28"/>
      <c r="B68" s="20"/>
      <c r="C68" s="10" t="s">
        <v>2</v>
      </c>
      <c r="D68" s="58">
        <f>SUM(E68:N68)</f>
        <v>60</v>
      </c>
      <c r="E68" s="59">
        <v>0</v>
      </c>
      <c r="F68" s="59">
        <v>1</v>
      </c>
      <c r="G68" s="59">
        <v>10</v>
      </c>
      <c r="H68" s="59">
        <v>14</v>
      </c>
      <c r="I68" s="59">
        <v>28</v>
      </c>
      <c r="J68" s="59">
        <v>7</v>
      </c>
      <c r="K68" s="59">
        <v>0</v>
      </c>
      <c r="L68" s="59">
        <v>0</v>
      </c>
      <c r="M68" s="59">
        <v>0</v>
      </c>
      <c r="N68" s="60">
        <v>0</v>
      </c>
    </row>
    <row r="69" spans="1:14" ht="12" customHeight="1">
      <c r="A69" s="28"/>
      <c r="B69" s="19"/>
      <c r="C69" s="10" t="s">
        <v>3</v>
      </c>
      <c r="D69" s="58">
        <f>SUM(E69:N69)</f>
        <v>38</v>
      </c>
      <c r="E69" s="59">
        <v>0</v>
      </c>
      <c r="F69" s="59">
        <v>0</v>
      </c>
      <c r="G69" s="59">
        <v>7</v>
      </c>
      <c r="H69" s="59">
        <v>12</v>
      </c>
      <c r="I69" s="59">
        <v>12</v>
      </c>
      <c r="J69" s="59">
        <v>7</v>
      </c>
      <c r="K69" s="59">
        <v>0</v>
      </c>
      <c r="L69" s="59">
        <v>0</v>
      </c>
      <c r="M69" s="59">
        <v>0</v>
      </c>
      <c r="N69" s="60">
        <v>0</v>
      </c>
    </row>
    <row r="70" spans="1:14" ht="12" customHeight="1">
      <c r="A70" s="35"/>
      <c r="B70" s="50"/>
      <c r="C70" s="23"/>
      <c r="D70" s="68"/>
      <c r="E70" s="69"/>
      <c r="F70" s="69"/>
      <c r="G70" s="69"/>
      <c r="H70" s="69"/>
      <c r="I70" s="69"/>
      <c r="J70" s="69"/>
      <c r="K70" s="69"/>
      <c r="L70" s="69"/>
      <c r="M70" s="69"/>
      <c r="N70" s="70"/>
    </row>
    <row r="71" spans="2:14" ht="12" customHeight="1">
      <c r="B71" s="5"/>
      <c r="C71" s="29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4" ht="12" customHeight="1">
      <c r="B72" s="12"/>
      <c r="C72" s="29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2:14" ht="12" customHeight="1">
      <c r="B73" s="12"/>
      <c r="C73" s="29"/>
      <c r="D73" s="16"/>
      <c r="E73" s="16"/>
      <c r="F73" s="16"/>
      <c r="G73" s="16"/>
      <c r="H73" s="43" t="s">
        <v>113</v>
      </c>
      <c r="I73" s="16"/>
      <c r="J73" s="16"/>
      <c r="K73" s="16"/>
      <c r="L73" s="16"/>
      <c r="M73" s="16"/>
      <c r="N73" s="16"/>
    </row>
    <row r="74" spans="2:14" ht="12" customHeight="1">
      <c r="B74" s="12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4" ht="12" customHeight="1">
      <c r="B75" s="5"/>
      <c r="C75" s="29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2:14" ht="12" customHeight="1">
      <c r="B76" s="12"/>
      <c r="C76" s="29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2:14" ht="12" customHeight="1">
      <c r="B77" s="12"/>
      <c r="C77" s="29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2:14" ht="12" customHeight="1">
      <c r="B78" s="5"/>
      <c r="C78" s="29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2:14" ht="12" customHeight="1">
      <c r="B79" s="5"/>
      <c r="C79" s="29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2:14" ht="12" customHeight="1">
      <c r="B80" s="5"/>
      <c r="C80" s="29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2:14" ht="12" customHeight="1">
      <c r="B81" s="5"/>
      <c r="C81" s="29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2:14" ht="12" customHeight="1">
      <c r="B82" s="12"/>
      <c r="C82" s="29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2:14" ht="12" customHeight="1">
      <c r="B83" s="12"/>
      <c r="C83" s="29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2:14" ht="12" customHeight="1">
      <c r="B84" s="5"/>
      <c r="C84" s="29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2:14" ht="12" customHeight="1">
      <c r="B85" s="12"/>
      <c r="C85" s="29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12" customHeight="1">
      <c r="B86" s="12"/>
      <c r="C86" s="29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4" ht="12" customHeight="1">
      <c r="B87" s="5"/>
      <c r="C87" s="2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2:14" ht="12" customHeight="1">
      <c r="B88" s="12"/>
      <c r="C88" s="29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2:14" ht="12" customHeight="1">
      <c r="B89" s="12"/>
      <c r="C89" s="29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2:14" ht="12" customHeight="1">
      <c r="B90" s="5"/>
      <c r="C90" s="29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2:14" ht="12" customHeight="1">
      <c r="B91" s="12"/>
      <c r="C91" s="29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2:14" ht="12" customHeight="1">
      <c r="B92" s="12"/>
      <c r="C92" s="29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2:14" ht="12" customHeight="1">
      <c r="B93" s="5"/>
      <c r="C93" s="29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2:14" ht="12" customHeight="1">
      <c r="B94" s="12"/>
      <c r="C94" s="29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2:14" ht="12" customHeight="1">
      <c r="B95" s="12"/>
      <c r="C95" s="29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2:14" ht="12" customHeight="1">
      <c r="B96" s="5"/>
      <c r="C96" s="29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2:14" ht="12" customHeight="1">
      <c r="B97" s="12"/>
      <c r="C97" s="29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2:14" ht="12" customHeight="1">
      <c r="B98" s="12"/>
      <c r="C98" s="29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2:14" ht="12" customHeight="1">
      <c r="B99" s="5"/>
      <c r="C99" s="29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2:14" ht="12" customHeight="1">
      <c r="B100" s="12"/>
      <c r="C100" s="29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2:14" ht="12" customHeight="1">
      <c r="B101" s="12"/>
      <c r="C101" s="29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2:14" ht="12" customHeight="1">
      <c r="B102" s="5"/>
      <c r="C102" s="29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2:14" ht="12" customHeight="1">
      <c r="B103" s="12"/>
      <c r="C103" s="29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2:14" ht="12" customHeight="1">
      <c r="B104" s="12"/>
      <c r="C104" s="29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2:14" ht="12" customHeight="1">
      <c r="B105" s="5"/>
      <c r="C105" s="29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2:14" ht="12" customHeight="1">
      <c r="B106" s="5"/>
      <c r="C106" s="29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2:14" ht="12" customHeight="1">
      <c r="B107" s="5"/>
      <c r="C107" s="29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2:14" ht="12" customHeight="1">
      <c r="B108" s="5"/>
      <c r="C108" s="29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2:14" ht="12" customHeight="1">
      <c r="B109" s="12"/>
      <c r="C109" s="29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4" ht="12" customHeight="1">
      <c r="B110" s="12"/>
      <c r="C110" s="29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2:14" ht="12" customHeight="1">
      <c r="B111" s="5"/>
      <c r="C111" s="29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2:14" ht="12" customHeight="1">
      <c r="B112" s="12"/>
      <c r="C112" s="29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2:14" ht="12" customHeight="1">
      <c r="B113" s="12"/>
      <c r="C113" s="2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2:14" ht="12" customHeight="1">
      <c r="B114" s="5"/>
      <c r="C114" s="2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2:14" ht="12" customHeight="1">
      <c r="B115" s="5"/>
      <c r="C115" s="2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2:14" ht="12" customHeight="1">
      <c r="B116" s="5"/>
      <c r="C116" s="2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2:14" ht="12" customHeight="1">
      <c r="B117" s="5"/>
      <c r="C117" s="2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2:14" ht="12" customHeight="1">
      <c r="B118" s="12"/>
      <c r="C118" s="29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2:14" ht="12" customHeight="1">
      <c r="B119" s="12"/>
      <c r="C119" s="29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2:14" ht="12" customHeight="1">
      <c r="B120" s="5"/>
      <c r="C120" s="29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2:14" ht="12" customHeight="1">
      <c r="B121" s="5"/>
      <c r="C121" s="29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2:14" ht="12" customHeight="1">
      <c r="B122" s="5"/>
      <c r="C122" s="29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2:14" ht="12" customHeight="1">
      <c r="B123" s="5"/>
      <c r="C123" s="29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2:14" ht="12" customHeight="1">
      <c r="B124" s="12"/>
      <c r="C124" s="29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2:14" ht="12" customHeight="1">
      <c r="B125" s="12"/>
      <c r="C125" s="29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2:14" ht="12" customHeight="1">
      <c r="B126" s="5"/>
      <c r="C126" s="29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2:14" ht="12" customHeight="1">
      <c r="B127" s="12"/>
      <c r="C127" s="29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2:14" ht="12" customHeight="1">
      <c r="B128" s="12"/>
      <c r="C128" s="29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2:14" ht="12" customHeight="1">
      <c r="B129" s="5"/>
      <c r="C129" s="29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2:14" ht="12" customHeight="1">
      <c r="B130" s="5"/>
      <c r="C130" s="29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2:14" ht="12" customHeight="1">
      <c r="B131" s="5"/>
      <c r="C131" s="29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2:14" ht="12" customHeight="1">
      <c r="B132" s="5"/>
      <c r="C132" s="29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2:14" ht="12" customHeight="1">
      <c r="B133" s="12"/>
      <c r="C133" s="29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2:14" ht="12" customHeight="1">
      <c r="B134" s="12"/>
      <c r="C134" s="29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2:14" ht="12" customHeight="1">
      <c r="B135" s="5"/>
      <c r="C135" s="29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2:14" ht="12" customHeight="1">
      <c r="B136" s="12"/>
      <c r="C136" s="29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2:14" ht="12" customHeight="1">
      <c r="B137" s="12"/>
      <c r="C137" s="29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2:14" ht="12" customHeight="1">
      <c r="B138" s="5"/>
      <c r="C138" s="29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2:14" ht="12" customHeight="1">
      <c r="B139" s="12"/>
      <c r="C139" s="29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2:14" ht="12" customHeight="1">
      <c r="B140" s="12"/>
      <c r="C140" s="29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2:14" ht="12" customHeight="1">
      <c r="B141" s="5"/>
      <c r="C141" s="29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2:14" ht="12" customHeight="1">
      <c r="B142" s="12"/>
      <c r="C142" s="29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2:14" ht="12" customHeight="1">
      <c r="B143" s="12"/>
      <c r="C143" s="29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2:14" ht="12" customHeight="1">
      <c r="B144" s="5"/>
      <c r="C144" s="29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2:14" ht="12" customHeight="1">
      <c r="B145" s="5"/>
      <c r="C145" s="29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2:14" ht="12" customHeight="1">
      <c r="B146" s="5"/>
      <c r="C146" s="29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2:14" ht="12" customHeight="1">
      <c r="B147" s="5"/>
      <c r="C147" s="29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2:14" ht="12" customHeight="1">
      <c r="B148" s="12"/>
      <c r="C148" s="29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2:14" ht="12" customHeight="1">
      <c r="B149" s="12"/>
      <c r="C149" s="29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2:14" ht="12" customHeight="1">
      <c r="B150" s="5"/>
      <c r="C150" s="29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2:14" ht="12" customHeight="1">
      <c r="B151" s="5"/>
      <c r="C151" s="29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2:14" ht="12" customHeight="1">
      <c r="B152" s="5"/>
      <c r="C152" s="29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2:14" ht="12" customHeight="1">
      <c r="B153" s="5"/>
      <c r="C153" s="29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2:14" ht="12" customHeight="1">
      <c r="B154" s="12"/>
      <c r="C154" s="29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2:14" ht="12" customHeight="1">
      <c r="B155" s="12"/>
      <c r="C155" s="29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2:14" ht="12" customHeight="1">
      <c r="B156" s="5"/>
      <c r="C156" s="29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2:14" ht="12" customHeight="1">
      <c r="B157" s="12"/>
      <c r="C157" s="29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2:14" ht="12" customHeight="1">
      <c r="B158" s="12"/>
      <c r="C158" s="29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2:14" ht="12" customHeight="1">
      <c r="B159" s="5"/>
      <c r="C159" s="29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2:14" ht="12" customHeight="1">
      <c r="B160" s="12"/>
      <c r="C160" s="29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2:14" ht="12" customHeight="1">
      <c r="B161" s="12"/>
      <c r="C161" s="29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2:14" ht="12" customHeight="1">
      <c r="B162" s="5"/>
      <c r="C162" s="29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2:14" ht="12" customHeight="1">
      <c r="B163" s="12"/>
      <c r="C163" s="29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2:14" ht="12" customHeight="1">
      <c r="B164" s="12"/>
      <c r="C164" s="29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2:14" ht="12" customHeight="1">
      <c r="B165" s="5"/>
      <c r="C165" s="29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2:14" ht="12" customHeight="1">
      <c r="B166" s="5"/>
      <c r="C166" s="29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2:14" ht="12" customHeight="1">
      <c r="B167" s="5"/>
      <c r="C167" s="29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2:14" ht="12" customHeight="1">
      <c r="B168" s="5"/>
      <c r="C168" s="29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2:14" ht="12" customHeight="1">
      <c r="B169" s="12"/>
      <c r="C169" s="29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2:14" ht="12" customHeight="1">
      <c r="B170" s="12"/>
      <c r="C170" s="29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2:14" ht="12" customHeight="1">
      <c r="B171" s="5"/>
      <c r="C171" s="29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2:14" ht="12" customHeight="1">
      <c r="B172" s="12"/>
      <c r="C172" s="29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2:14" ht="12" customHeight="1">
      <c r="B173" s="12"/>
      <c r="C173" s="29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2:14" ht="12" customHeight="1">
      <c r="B174" s="5"/>
      <c r="C174" s="29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2:14" ht="12" customHeight="1">
      <c r="B175" s="12"/>
      <c r="C175" s="29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2:14" ht="12" customHeight="1">
      <c r="B176" s="12"/>
      <c r="C176" s="29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2:14" ht="12" customHeight="1">
      <c r="B177" s="5"/>
      <c r="C177" s="29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2:14" ht="12" customHeight="1">
      <c r="B178" s="12"/>
      <c r="C178" s="29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2:14" ht="12" customHeight="1">
      <c r="B179" s="12"/>
      <c r="C179" s="29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2:14" ht="12" customHeight="1">
      <c r="B180" s="5"/>
      <c r="C180" s="29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2:14" ht="12" customHeight="1">
      <c r="B181" s="12"/>
      <c r="C181" s="29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2:14" ht="12" customHeight="1">
      <c r="B182" s="12"/>
      <c r="C182" s="29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2:14" ht="12" customHeight="1">
      <c r="B183" s="5"/>
      <c r="C183" s="29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2:14" ht="12" customHeight="1">
      <c r="B184" s="12"/>
      <c r="C184" s="29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2:14" ht="12" customHeight="1">
      <c r="B185" s="12"/>
      <c r="C185" s="29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2:14" ht="12" customHeight="1">
      <c r="B186" s="5"/>
      <c r="C186" s="29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2:14" ht="12" customHeight="1">
      <c r="B187" s="12"/>
      <c r="C187" s="29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2:14" ht="12" customHeight="1">
      <c r="B188" s="12"/>
      <c r="C188" s="29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2:14" ht="12" customHeight="1">
      <c r="B189" s="5"/>
      <c r="C189" s="29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2:14" ht="12" customHeight="1">
      <c r="B190" s="12"/>
      <c r="C190" s="29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2:14" ht="12" customHeight="1">
      <c r="B191" s="12"/>
      <c r="C191" s="29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2:14" ht="12" customHeight="1">
      <c r="B192" s="5"/>
      <c r="C192" s="29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2:14" ht="12" customHeight="1">
      <c r="B193" s="12"/>
      <c r="C193" s="29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2:14" ht="12" customHeight="1">
      <c r="B194" s="12"/>
      <c r="C194" s="29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2:14" ht="12" customHeight="1">
      <c r="B195" s="5"/>
      <c r="C195" s="29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2:14" ht="12" customHeight="1">
      <c r="B196" s="5"/>
      <c r="C196" s="29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2:14" ht="12" customHeight="1">
      <c r="B197" s="5"/>
      <c r="C197" s="29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2:14" ht="12" customHeight="1">
      <c r="B198" s="5"/>
      <c r="C198" s="29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2:14" ht="12" customHeight="1">
      <c r="B199" s="12"/>
      <c r="C199" s="29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2:14" ht="12" customHeight="1">
      <c r="B200" s="12"/>
      <c r="C200" s="29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2:14" ht="12" customHeight="1">
      <c r="B201" s="5"/>
      <c r="C201" s="29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2:14" ht="12" customHeight="1">
      <c r="B202" s="12"/>
      <c r="C202" s="29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2:14" ht="12" customHeight="1">
      <c r="B203" s="12"/>
      <c r="C203" s="29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2:14" ht="12" customHeight="1">
      <c r="B204" s="5"/>
      <c r="C204" s="29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2:14" ht="12" customHeight="1">
      <c r="B205" s="12"/>
      <c r="C205" s="29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2:14" ht="12" customHeight="1">
      <c r="B206" s="12"/>
      <c r="C206" s="29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2:14" ht="12" customHeight="1">
      <c r="B207" s="5"/>
      <c r="C207" s="29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2:14" ht="12" customHeight="1">
      <c r="B208" s="12"/>
      <c r="C208" s="29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2:14" ht="12" customHeight="1">
      <c r="B209" s="12"/>
      <c r="C209" s="29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2:14" ht="12" customHeight="1">
      <c r="B210" s="5"/>
      <c r="C210" s="29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2:14" ht="12" customHeight="1">
      <c r="B211" s="12"/>
      <c r="C211" s="29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2:14" ht="12" customHeight="1">
      <c r="B212" s="12"/>
      <c r="C212" s="29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2:14" ht="12" customHeight="1">
      <c r="B213" s="5"/>
      <c r="C213" s="29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2:14" ht="12" customHeight="1">
      <c r="B214" s="12"/>
      <c r="C214" s="29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2:14" ht="12" customHeight="1">
      <c r="B215" s="12"/>
      <c r="C215" s="29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2:14" ht="12" customHeight="1">
      <c r="B216" s="5"/>
      <c r="C216" s="29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2:14" ht="12" customHeight="1">
      <c r="B217" s="5"/>
      <c r="C217" s="29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4" ht="12" customHeight="1">
      <c r="B218" s="5"/>
      <c r="C218" s="29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2:14" ht="12" customHeight="1">
      <c r="B219" s="5"/>
      <c r="C219" s="29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2:14" ht="12" customHeight="1">
      <c r="B220" s="12"/>
      <c r="C220" s="29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2:14" ht="12" customHeight="1">
      <c r="B221" s="12"/>
      <c r="C221" s="29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2:14" ht="12" customHeight="1">
      <c r="B222" s="5"/>
      <c r="C222" s="29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2:14" ht="12" customHeight="1">
      <c r="B223" s="12"/>
      <c r="C223" s="29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2:14" ht="12" customHeight="1">
      <c r="B224" s="12"/>
      <c r="C224" s="29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2:14" ht="12" customHeight="1">
      <c r="B225" s="5"/>
      <c r="C225" s="29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2:14" ht="12" customHeight="1">
      <c r="B226" s="12"/>
      <c r="C226" s="29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2:14" ht="12" customHeight="1">
      <c r="B227" s="12"/>
      <c r="C227" s="29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2:14" ht="12" customHeight="1">
      <c r="B228" s="5"/>
      <c r="C228" s="29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2:14" ht="12" customHeight="1">
      <c r="B229" s="12"/>
      <c r="C229" s="29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2:14" ht="12" customHeight="1">
      <c r="B230" s="12"/>
      <c r="C230" s="29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2:14" ht="12" customHeight="1">
      <c r="B231" s="5"/>
      <c r="C231" s="29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2:14" ht="12" customHeight="1">
      <c r="B232" s="12"/>
      <c r="C232" s="29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2:14" ht="12" customHeight="1">
      <c r="B233" s="12"/>
      <c r="C233" s="29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2:14" ht="12" customHeight="1">
      <c r="B234" s="5"/>
      <c r="C234" s="29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2:14" ht="12" customHeight="1">
      <c r="B235" s="12"/>
      <c r="C235" s="29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2:14" ht="12" customHeight="1">
      <c r="B236" s="12"/>
      <c r="C236" s="29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2:14" ht="12" customHeight="1">
      <c r="B237" s="5"/>
      <c r="C237" s="29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2:14" ht="12" customHeight="1">
      <c r="B238" s="12"/>
      <c r="C238" s="29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2:14" ht="12" customHeight="1">
      <c r="B239" s="12"/>
      <c r="C239" s="29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2:14" ht="12" customHeight="1">
      <c r="B240" s="5"/>
      <c r="C240" s="29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2:14" ht="12" customHeight="1">
      <c r="B241" s="5"/>
      <c r="C241" s="29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2:14" ht="12" customHeight="1">
      <c r="B242" s="5"/>
      <c r="C242" s="29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2:14" ht="12" customHeight="1">
      <c r="B243" s="5"/>
      <c r="C243" s="29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2:14" ht="12" customHeight="1">
      <c r="B244" s="12"/>
      <c r="C244" s="29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2:14" ht="12" customHeight="1">
      <c r="B245" s="12"/>
      <c r="C245" s="29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2:14" ht="12" customHeight="1">
      <c r="B246" s="5"/>
      <c r="C246" s="29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2:14" ht="12" customHeight="1">
      <c r="B247" s="12"/>
      <c r="C247" s="29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2:14" ht="12" customHeight="1">
      <c r="B248" s="12"/>
      <c r="C248" s="29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2:14" ht="12" customHeight="1">
      <c r="B249" s="5"/>
      <c r="C249" s="29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2:14" ht="12" customHeight="1">
      <c r="B250" s="12"/>
      <c r="C250" s="2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2:14" ht="12" customHeight="1">
      <c r="B251" s="12"/>
      <c r="C251" s="2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2:14" ht="12" customHeight="1">
      <c r="B252" s="5"/>
      <c r="C252" s="2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2:14" ht="12" customHeight="1">
      <c r="B253" s="12"/>
      <c r="C253" s="29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2:14" ht="12" customHeight="1">
      <c r="B254" s="12"/>
      <c r="C254" s="29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2:14" ht="12" customHeight="1">
      <c r="B255" s="5"/>
      <c r="C255" s="29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2:14" ht="12" customHeight="1">
      <c r="B256" s="12"/>
      <c r="C256" s="29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2:14" ht="12" customHeight="1">
      <c r="B257" s="12"/>
      <c r="C257" s="2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2:14" ht="12" customHeight="1">
      <c r="B258" s="5"/>
      <c r="C258" s="2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2:14" ht="12" customHeight="1">
      <c r="B259" s="12"/>
      <c r="C259" s="2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2:14" ht="12" customHeight="1">
      <c r="B260" s="12"/>
      <c r="C260" s="29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2:14" ht="12" customHeight="1">
      <c r="B261" s="5"/>
      <c r="C261" s="2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2:14" ht="12" customHeight="1">
      <c r="B262" s="12"/>
      <c r="C262" s="2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2:14" ht="12" customHeight="1">
      <c r="B263" s="12"/>
      <c r="C263" s="29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2:14" ht="12" customHeight="1">
      <c r="B264" s="5"/>
      <c r="C264" s="29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2:14" ht="12" customHeight="1">
      <c r="B265" s="5"/>
      <c r="C265" s="29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2:14" ht="12" customHeight="1">
      <c r="B266" s="5"/>
      <c r="C266" s="29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2:14" ht="12" customHeight="1">
      <c r="B267" s="5"/>
      <c r="C267" s="29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2:14" ht="12" customHeight="1">
      <c r="B268" s="12"/>
      <c r="C268" s="29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2:14" ht="12" customHeight="1">
      <c r="B269" s="12"/>
      <c r="C269" s="29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2:14" ht="12" customHeight="1">
      <c r="B270" s="5"/>
      <c r="C270" s="29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2:14" ht="12" customHeight="1">
      <c r="B271" s="5"/>
      <c r="C271" s="29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2:14" ht="12" customHeight="1">
      <c r="B272" s="5"/>
      <c r="C272" s="29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2:14" ht="12" customHeight="1">
      <c r="B273" s="5"/>
      <c r="C273" s="29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2:14" ht="12" customHeight="1">
      <c r="B274" s="12"/>
      <c r="C274" s="29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2:14" ht="12" customHeight="1">
      <c r="B275" s="12"/>
      <c r="C275" s="29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2:14" ht="12" customHeight="1">
      <c r="B276" s="5"/>
      <c r="C276" s="29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2:14" ht="12" customHeight="1">
      <c r="B277" s="12"/>
      <c r="C277" s="29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2:14" ht="12" customHeight="1">
      <c r="B278" s="12"/>
      <c r="C278" s="29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2:14" ht="12" customHeight="1">
      <c r="B279" s="5"/>
      <c r="C279" s="29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2:14" ht="12" customHeight="1">
      <c r="B280" s="12"/>
      <c r="C280" s="29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2:14" ht="12" customHeight="1">
      <c r="B281" s="12"/>
      <c r="C281" s="29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2:14" ht="12" customHeight="1">
      <c r="B282" s="5"/>
      <c r="C282" s="29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2:14" ht="12" customHeight="1">
      <c r="B283" s="12"/>
      <c r="C283" s="29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2:14" ht="12" customHeight="1">
      <c r="B284" s="12"/>
      <c r="C284" s="29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2:14" ht="12" customHeight="1">
      <c r="B285" s="5"/>
      <c r="C285" s="29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2:14" ht="12" customHeight="1">
      <c r="B286" s="5"/>
      <c r="C286" s="29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2:14" ht="12" customHeight="1">
      <c r="B287" s="5"/>
      <c r="C287" s="29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2:14" ht="12" customHeight="1">
      <c r="B288" s="5"/>
      <c r="C288" s="29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2:14" ht="12" customHeight="1">
      <c r="B289" s="12"/>
      <c r="C289" s="29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2:14" ht="12" customHeight="1">
      <c r="B290" s="12"/>
      <c r="C290" s="29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2:14" ht="12" customHeight="1">
      <c r="B291" s="5"/>
      <c r="C291" s="29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2:14" ht="12" customHeight="1">
      <c r="B292" s="12"/>
      <c r="C292" s="29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2:14" ht="12" customHeight="1">
      <c r="B293" s="12"/>
      <c r="C293" s="29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2:14" ht="12" customHeight="1">
      <c r="B294" s="5"/>
      <c r="C294" s="29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3:14" ht="12" customHeight="1">
      <c r="C295" s="29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3:14" ht="12" customHeight="1">
      <c r="C296" s="29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</sheetData>
  <mergeCells count="4">
    <mergeCell ref="M2:N2"/>
    <mergeCell ref="A3:C3"/>
    <mergeCell ref="A26:B26"/>
    <mergeCell ref="A35:B35"/>
  </mergeCells>
  <printOptions horizontalCentered="1"/>
  <pageMargins left="0.5905511811023623" right="0.5905511811023623" top="0.5905511811023623" bottom="0.5905511811023623" header="0.5118110236220472" footer="0.5118110236220472"/>
  <pageSetup blackAndWhite="1"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2003-08-27T02:44:24Z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